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esktop\Personal\Data Science\yahoo data\"/>
    </mc:Choice>
  </mc:AlternateContent>
  <xr:revisionPtr revIDLastSave="0" documentId="13_ncr:1_{B42909E5-EBB8-454C-BBD5-B7C9E8D2C3C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Historical Data" sheetId="1" r:id="rId1"/>
    <sheet name="Rendimiento" sheetId="2" r:id="rId2"/>
    <sheet name="Portfolio" sheetId="3" r:id="rId3"/>
  </sheets>
  <definedNames>
    <definedName name="solver_adj" localSheetId="2" hidden="1">Portfolio!$X$2:$AP$2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Portfolio!$AQ$11</definedName>
    <definedName name="solver_lhs2" localSheetId="2" hidden="1">Portfolio!$AQ$2</definedName>
    <definedName name="solver_lhs3" localSheetId="2" hidden="1">Portfolio!$AQ$2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Portfolio!$AQ$5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2</definedName>
    <definedName name="solver_rhs1" localSheetId="2" hidden="1">10</definedName>
    <definedName name="solver_rhs2" localSheetId="2" hidden="1">1</definedName>
    <definedName name="solver_rhs3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81029"/>
</workbook>
</file>

<file path=xl/calcChain.xml><?xml version="1.0" encoding="utf-8"?>
<calcChain xmlns="http://schemas.openxmlformats.org/spreadsheetml/2006/main">
  <c r="AA15" i="3" l="1"/>
  <c r="AJ15" i="3" s="1"/>
  <c r="Z2" i="3"/>
  <c r="Z11" i="3" s="1"/>
  <c r="AQ2" i="3"/>
  <c r="AP11" i="3"/>
  <c r="Y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X11" i="3"/>
  <c r="AQ11" i="3" l="1"/>
  <c r="Y5" i="3"/>
  <c r="Z5" i="3"/>
  <c r="AA5" i="3"/>
  <c r="AB5" i="3"/>
  <c r="AC5" i="3"/>
  <c r="AC6" i="3" s="1"/>
  <c r="AD5" i="3"/>
  <c r="AE5" i="3"/>
  <c r="AE6" i="3" s="1"/>
  <c r="AF5" i="3"/>
  <c r="AG5" i="3"/>
  <c r="AG6" i="3" s="1"/>
  <c r="AH5" i="3"/>
  <c r="AI5" i="3"/>
  <c r="AJ5" i="3"/>
  <c r="AK5" i="3"/>
  <c r="AK6" i="3" s="1"/>
  <c r="AL5" i="3"/>
  <c r="AM5" i="3"/>
  <c r="AN5" i="3"/>
  <c r="AO5" i="3"/>
  <c r="AO6" i="3" s="1"/>
  <c r="AP5" i="3"/>
  <c r="X5" i="3"/>
  <c r="Y4" i="3"/>
  <c r="Z4" i="3"/>
  <c r="AA4" i="3"/>
  <c r="AA7" i="3" s="1"/>
  <c r="AB4" i="3"/>
  <c r="AB7" i="3" s="1"/>
  <c r="AC4" i="3"/>
  <c r="AD4" i="3"/>
  <c r="AE4" i="3"/>
  <c r="AE7" i="3" s="1"/>
  <c r="AF4" i="3"/>
  <c r="AF7" i="3" s="1"/>
  <c r="AG4" i="3"/>
  <c r="AH4" i="3"/>
  <c r="AI4" i="3"/>
  <c r="AI7" i="3" s="1"/>
  <c r="AJ4" i="3"/>
  <c r="AJ7" i="3" s="1"/>
  <c r="AK4" i="3"/>
  <c r="AL4" i="3"/>
  <c r="AM4" i="3"/>
  <c r="AM7" i="3" s="1"/>
  <c r="AN4" i="3"/>
  <c r="AN7" i="3" s="1"/>
  <c r="AO4" i="3"/>
  <c r="AP4" i="3"/>
  <c r="X4" i="3"/>
  <c r="X7" i="3" s="1"/>
  <c r="AQ3" i="3"/>
  <c r="AB3" i="3" s="1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B508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B507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B3" i="2"/>
  <c r="AP7" i="3" l="1"/>
  <c r="AL7" i="3"/>
  <c r="AH7" i="3"/>
  <c r="AD7" i="3"/>
  <c r="Z7" i="3"/>
  <c r="Y6" i="3"/>
  <c r="AM3" i="3"/>
  <c r="P2" i="3" s="1"/>
  <c r="P3" i="3" s="1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AI3" i="3"/>
  <c r="L2" i="3" s="1"/>
  <c r="L3" i="3" s="1"/>
  <c r="L4" i="3" s="1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X6" i="3"/>
  <c r="AM6" i="3"/>
  <c r="AI6" i="3"/>
  <c r="AA6" i="3"/>
  <c r="AE3" i="3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AO7" i="3"/>
  <c r="AK7" i="3"/>
  <c r="AG7" i="3"/>
  <c r="AC7" i="3"/>
  <c r="Y7" i="3"/>
  <c r="AN6" i="3"/>
  <c r="AJ6" i="3"/>
  <c r="AF6" i="3"/>
  <c r="AB6" i="3"/>
  <c r="X3" i="3"/>
  <c r="A2" i="3" s="1"/>
  <c r="A3" i="3" s="1"/>
  <c r="Z3" i="3"/>
  <c r="C2" i="3" s="1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AP6" i="3"/>
  <c r="AL6" i="3"/>
  <c r="AH6" i="3"/>
  <c r="AD6" i="3"/>
  <c r="Z6" i="3"/>
  <c r="AP3" i="3"/>
  <c r="S2" i="3" s="1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S121" i="3" s="1"/>
  <c r="S122" i="3" s="1"/>
  <c r="S123" i="3" s="1"/>
  <c r="S124" i="3" s="1"/>
  <c r="S125" i="3" s="1"/>
  <c r="S126" i="3" s="1"/>
  <c r="S127" i="3" s="1"/>
  <c r="S128" i="3" s="1"/>
  <c r="S129" i="3" s="1"/>
  <c r="S130" i="3" s="1"/>
  <c r="S131" i="3" s="1"/>
  <c r="S132" i="3" s="1"/>
  <c r="S133" i="3" s="1"/>
  <c r="S134" i="3" s="1"/>
  <c r="S135" i="3" s="1"/>
  <c r="S136" i="3" s="1"/>
  <c r="S137" i="3" s="1"/>
  <c r="S138" i="3" s="1"/>
  <c r="S139" i="3" s="1"/>
  <c r="S140" i="3" s="1"/>
  <c r="S141" i="3" s="1"/>
  <c r="S142" i="3" s="1"/>
  <c r="S143" i="3" s="1"/>
  <c r="S144" i="3" s="1"/>
  <c r="S145" i="3" s="1"/>
  <c r="S146" i="3" s="1"/>
  <c r="S147" i="3" s="1"/>
  <c r="S148" i="3" s="1"/>
  <c r="S149" i="3" s="1"/>
  <c r="S150" i="3" s="1"/>
  <c r="S151" i="3" s="1"/>
  <c r="S152" i="3" s="1"/>
  <c r="S153" i="3" s="1"/>
  <c r="S154" i="3" s="1"/>
  <c r="S155" i="3" s="1"/>
  <c r="S156" i="3" s="1"/>
  <c r="S157" i="3" s="1"/>
  <c r="S158" i="3" s="1"/>
  <c r="S159" i="3" s="1"/>
  <c r="S160" i="3" s="1"/>
  <c r="S161" i="3" s="1"/>
  <c r="S162" i="3" s="1"/>
  <c r="S163" i="3" s="1"/>
  <c r="S164" i="3" s="1"/>
  <c r="S165" i="3" s="1"/>
  <c r="S166" i="3" s="1"/>
  <c r="S167" i="3" s="1"/>
  <c r="S168" i="3" s="1"/>
  <c r="S169" i="3" s="1"/>
  <c r="S170" i="3" s="1"/>
  <c r="S171" i="3" s="1"/>
  <c r="S172" i="3" s="1"/>
  <c r="S173" i="3" s="1"/>
  <c r="S174" i="3" s="1"/>
  <c r="S175" i="3" s="1"/>
  <c r="S176" i="3" s="1"/>
  <c r="S177" i="3" s="1"/>
  <c r="S178" i="3" s="1"/>
  <c r="S179" i="3" s="1"/>
  <c r="S180" i="3" s="1"/>
  <c r="S181" i="3" s="1"/>
  <c r="S182" i="3" s="1"/>
  <c r="S183" i="3" s="1"/>
  <c r="S184" i="3" s="1"/>
  <c r="S185" i="3" s="1"/>
  <c r="S186" i="3" s="1"/>
  <c r="S187" i="3" s="1"/>
  <c r="S188" i="3" s="1"/>
  <c r="S189" i="3" s="1"/>
  <c r="S190" i="3" s="1"/>
  <c r="S191" i="3" s="1"/>
  <c r="S192" i="3" s="1"/>
  <c r="S193" i="3" s="1"/>
  <c r="S194" i="3" s="1"/>
  <c r="S195" i="3" s="1"/>
  <c r="S196" i="3" s="1"/>
  <c r="S197" i="3" s="1"/>
  <c r="S198" i="3" s="1"/>
  <c r="S199" i="3" s="1"/>
  <c r="S200" i="3" s="1"/>
  <c r="S201" i="3" s="1"/>
  <c r="S202" i="3" s="1"/>
  <c r="S203" i="3" s="1"/>
  <c r="S204" i="3" s="1"/>
  <c r="S205" i="3" s="1"/>
  <c r="S206" i="3" s="1"/>
  <c r="S207" i="3" s="1"/>
  <c r="S208" i="3" s="1"/>
  <c r="S209" i="3" s="1"/>
  <c r="S210" i="3" s="1"/>
  <c r="S211" i="3" s="1"/>
  <c r="S212" i="3" s="1"/>
  <c r="S213" i="3" s="1"/>
  <c r="S214" i="3" s="1"/>
  <c r="S215" i="3" s="1"/>
  <c r="S216" i="3" s="1"/>
  <c r="S217" i="3" s="1"/>
  <c r="S218" i="3" s="1"/>
  <c r="S219" i="3" s="1"/>
  <c r="S220" i="3" s="1"/>
  <c r="S221" i="3" s="1"/>
  <c r="S222" i="3" s="1"/>
  <c r="S223" i="3" s="1"/>
  <c r="S224" i="3" s="1"/>
  <c r="S225" i="3" s="1"/>
  <c r="S226" i="3" s="1"/>
  <c r="S227" i="3" s="1"/>
  <c r="S228" i="3" s="1"/>
  <c r="S229" i="3" s="1"/>
  <c r="S230" i="3" s="1"/>
  <c r="S231" i="3" s="1"/>
  <c r="S232" i="3" s="1"/>
  <c r="S233" i="3" s="1"/>
  <c r="S234" i="3" s="1"/>
  <c r="S235" i="3" s="1"/>
  <c r="S236" i="3" s="1"/>
  <c r="S237" i="3" s="1"/>
  <c r="S238" i="3" s="1"/>
  <c r="S239" i="3" s="1"/>
  <c r="S240" i="3" s="1"/>
  <c r="S241" i="3" s="1"/>
  <c r="S242" i="3" s="1"/>
  <c r="S243" i="3" s="1"/>
  <c r="S244" i="3" s="1"/>
  <c r="S245" i="3" s="1"/>
  <c r="S246" i="3" s="1"/>
  <c r="S247" i="3" s="1"/>
  <c r="S248" i="3" s="1"/>
  <c r="S249" i="3" s="1"/>
  <c r="S250" i="3" s="1"/>
  <c r="S251" i="3" s="1"/>
  <c r="S252" i="3" s="1"/>
  <c r="S253" i="3" s="1"/>
  <c r="S254" i="3" s="1"/>
  <c r="S255" i="3" s="1"/>
  <c r="S256" i="3" s="1"/>
  <c r="S257" i="3" s="1"/>
  <c r="S258" i="3" s="1"/>
  <c r="S259" i="3" s="1"/>
  <c r="S260" i="3" s="1"/>
  <c r="S261" i="3" s="1"/>
  <c r="S262" i="3" s="1"/>
  <c r="S263" i="3" s="1"/>
  <c r="S264" i="3" s="1"/>
  <c r="S265" i="3" s="1"/>
  <c r="S266" i="3" s="1"/>
  <c r="S267" i="3" s="1"/>
  <c r="S268" i="3" s="1"/>
  <c r="S269" i="3" s="1"/>
  <c r="S270" i="3" s="1"/>
  <c r="S271" i="3" s="1"/>
  <c r="S272" i="3" s="1"/>
  <c r="S273" i="3" s="1"/>
  <c r="S274" i="3" s="1"/>
  <c r="S275" i="3" s="1"/>
  <c r="S276" i="3" s="1"/>
  <c r="S277" i="3" s="1"/>
  <c r="S278" i="3" s="1"/>
  <c r="S279" i="3" s="1"/>
  <c r="S280" i="3" s="1"/>
  <c r="S281" i="3" s="1"/>
  <c r="S282" i="3" s="1"/>
  <c r="S283" i="3" s="1"/>
  <c r="S284" i="3" s="1"/>
  <c r="S285" i="3" s="1"/>
  <c r="S286" i="3" s="1"/>
  <c r="S287" i="3" s="1"/>
  <c r="S288" i="3" s="1"/>
  <c r="S289" i="3" s="1"/>
  <c r="S290" i="3" s="1"/>
  <c r="S291" i="3" s="1"/>
  <c r="S292" i="3" s="1"/>
  <c r="S293" i="3" s="1"/>
  <c r="S294" i="3" s="1"/>
  <c r="S295" i="3" s="1"/>
  <c r="S296" i="3" s="1"/>
  <c r="S297" i="3" s="1"/>
  <c r="S298" i="3" s="1"/>
  <c r="S299" i="3" s="1"/>
  <c r="S300" i="3" s="1"/>
  <c r="S301" i="3" s="1"/>
  <c r="S302" i="3" s="1"/>
  <c r="S303" i="3" s="1"/>
  <c r="S304" i="3" s="1"/>
  <c r="S305" i="3" s="1"/>
  <c r="S306" i="3" s="1"/>
  <c r="S307" i="3" s="1"/>
  <c r="S308" i="3" s="1"/>
  <c r="S309" i="3" s="1"/>
  <c r="S310" i="3" s="1"/>
  <c r="S311" i="3" s="1"/>
  <c r="S312" i="3" s="1"/>
  <c r="S313" i="3" s="1"/>
  <c r="S314" i="3" s="1"/>
  <c r="S315" i="3" s="1"/>
  <c r="S316" i="3" s="1"/>
  <c r="S317" i="3" s="1"/>
  <c r="S318" i="3" s="1"/>
  <c r="S319" i="3" s="1"/>
  <c r="S320" i="3" s="1"/>
  <c r="S321" i="3" s="1"/>
  <c r="S322" i="3" s="1"/>
  <c r="S323" i="3" s="1"/>
  <c r="S324" i="3" s="1"/>
  <c r="S325" i="3" s="1"/>
  <c r="S326" i="3" s="1"/>
  <c r="S327" i="3" s="1"/>
  <c r="S328" i="3" s="1"/>
  <c r="S329" i="3" s="1"/>
  <c r="S330" i="3" s="1"/>
  <c r="S331" i="3" s="1"/>
  <c r="S332" i="3" s="1"/>
  <c r="S333" i="3" s="1"/>
  <c r="S334" i="3" s="1"/>
  <c r="S335" i="3" s="1"/>
  <c r="S336" i="3" s="1"/>
  <c r="S337" i="3" s="1"/>
  <c r="S338" i="3" s="1"/>
  <c r="S339" i="3" s="1"/>
  <c r="S340" i="3" s="1"/>
  <c r="S341" i="3" s="1"/>
  <c r="S342" i="3" s="1"/>
  <c r="S343" i="3" s="1"/>
  <c r="S344" i="3" s="1"/>
  <c r="S345" i="3" s="1"/>
  <c r="S346" i="3" s="1"/>
  <c r="S347" i="3" s="1"/>
  <c r="S348" i="3" s="1"/>
  <c r="S349" i="3" s="1"/>
  <c r="S350" i="3" s="1"/>
  <c r="S351" i="3" s="1"/>
  <c r="S352" i="3" s="1"/>
  <c r="S353" i="3" s="1"/>
  <c r="S354" i="3" s="1"/>
  <c r="S355" i="3" s="1"/>
  <c r="S356" i="3" s="1"/>
  <c r="S357" i="3" s="1"/>
  <c r="S358" i="3" s="1"/>
  <c r="S359" i="3" s="1"/>
  <c r="S360" i="3" s="1"/>
  <c r="S361" i="3" s="1"/>
  <c r="S362" i="3" s="1"/>
  <c r="S363" i="3" s="1"/>
  <c r="S364" i="3" s="1"/>
  <c r="S365" i="3" s="1"/>
  <c r="S366" i="3" s="1"/>
  <c r="S367" i="3" s="1"/>
  <c r="S368" i="3" s="1"/>
  <c r="S369" i="3" s="1"/>
  <c r="S370" i="3" s="1"/>
  <c r="S371" i="3" s="1"/>
  <c r="S372" i="3" s="1"/>
  <c r="S373" i="3" s="1"/>
  <c r="S374" i="3" s="1"/>
  <c r="S375" i="3" s="1"/>
  <c r="S376" i="3" s="1"/>
  <c r="S377" i="3" s="1"/>
  <c r="S378" i="3" s="1"/>
  <c r="S379" i="3" s="1"/>
  <c r="S380" i="3" s="1"/>
  <c r="S381" i="3" s="1"/>
  <c r="S382" i="3" s="1"/>
  <c r="S383" i="3" s="1"/>
  <c r="S384" i="3" s="1"/>
  <c r="S385" i="3" s="1"/>
  <c r="S386" i="3" s="1"/>
  <c r="S387" i="3" s="1"/>
  <c r="S388" i="3" s="1"/>
  <c r="S389" i="3" s="1"/>
  <c r="S390" i="3" s="1"/>
  <c r="S391" i="3" s="1"/>
  <c r="S392" i="3" s="1"/>
  <c r="S393" i="3" s="1"/>
  <c r="S394" i="3" s="1"/>
  <c r="S395" i="3" s="1"/>
  <c r="S396" i="3" s="1"/>
  <c r="S397" i="3" s="1"/>
  <c r="S398" i="3" s="1"/>
  <c r="S399" i="3" s="1"/>
  <c r="S400" i="3" s="1"/>
  <c r="S401" i="3" s="1"/>
  <c r="S402" i="3" s="1"/>
  <c r="S403" i="3" s="1"/>
  <c r="S404" i="3" s="1"/>
  <c r="S405" i="3" s="1"/>
  <c r="S406" i="3" s="1"/>
  <c r="S407" i="3" s="1"/>
  <c r="S408" i="3" s="1"/>
  <c r="S409" i="3" s="1"/>
  <c r="S410" i="3" s="1"/>
  <c r="S411" i="3" s="1"/>
  <c r="S412" i="3" s="1"/>
  <c r="S413" i="3" s="1"/>
  <c r="S414" i="3" s="1"/>
  <c r="S415" i="3" s="1"/>
  <c r="S416" i="3" s="1"/>
  <c r="S417" i="3" s="1"/>
  <c r="S418" i="3" s="1"/>
  <c r="S419" i="3" s="1"/>
  <c r="S420" i="3" s="1"/>
  <c r="S421" i="3" s="1"/>
  <c r="S422" i="3" s="1"/>
  <c r="S423" i="3" s="1"/>
  <c r="S424" i="3" s="1"/>
  <c r="S425" i="3" s="1"/>
  <c r="S426" i="3" s="1"/>
  <c r="S427" i="3" s="1"/>
  <c r="S428" i="3" s="1"/>
  <c r="S429" i="3" s="1"/>
  <c r="S430" i="3" s="1"/>
  <c r="S431" i="3" s="1"/>
  <c r="S432" i="3" s="1"/>
  <c r="S433" i="3" s="1"/>
  <c r="S434" i="3" s="1"/>
  <c r="S435" i="3" s="1"/>
  <c r="S436" i="3" s="1"/>
  <c r="S437" i="3" s="1"/>
  <c r="S438" i="3" s="1"/>
  <c r="S439" i="3" s="1"/>
  <c r="S440" i="3" s="1"/>
  <c r="S441" i="3" s="1"/>
  <c r="S442" i="3" s="1"/>
  <c r="S443" i="3" s="1"/>
  <c r="S444" i="3" s="1"/>
  <c r="S445" i="3" s="1"/>
  <c r="S446" i="3" s="1"/>
  <c r="S447" i="3" s="1"/>
  <c r="S448" i="3" s="1"/>
  <c r="S449" i="3" s="1"/>
  <c r="S450" i="3" s="1"/>
  <c r="S451" i="3" s="1"/>
  <c r="S452" i="3" s="1"/>
  <c r="S453" i="3" s="1"/>
  <c r="S454" i="3" s="1"/>
  <c r="S455" i="3" s="1"/>
  <c r="S456" i="3" s="1"/>
  <c r="S457" i="3" s="1"/>
  <c r="S458" i="3" s="1"/>
  <c r="S459" i="3" s="1"/>
  <c r="S460" i="3" s="1"/>
  <c r="S461" i="3" s="1"/>
  <c r="S462" i="3" s="1"/>
  <c r="S463" i="3" s="1"/>
  <c r="S464" i="3" s="1"/>
  <c r="S465" i="3" s="1"/>
  <c r="S466" i="3" s="1"/>
  <c r="S467" i="3" s="1"/>
  <c r="S468" i="3" s="1"/>
  <c r="S469" i="3" s="1"/>
  <c r="S470" i="3" s="1"/>
  <c r="S471" i="3" s="1"/>
  <c r="S472" i="3" s="1"/>
  <c r="S473" i="3" s="1"/>
  <c r="S474" i="3" s="1"/>
  <c r="S475" i="3" s="1"/>
  <c r="S476" i="3" s="1"/>
  <c r="S477" i="3" s="1"/>
  <c r="S478" i="3" s="1"/>
  <c r="S479" i="3" s="1"/>
  <c r="S480" i="3" s="1"/>
  <c r="S481" i="3" s="1"/>
  <c r="S482" i="3" s="1"/>
  <c r="S483" i="3" s="1"/>
  <c r="S484" i="3" s="1"/>
  <c r="S485" i="3" s="1"/>
  <c r="S486" i="3" s="1"/>
  <c r="S487" i="3" s="1"/>
  <c r="S488" i="3" s="1"/>
  <c r="S489" i="3" s="1"/>
  <c r="S490" i="3" s="1"/>
  <c r="S491" i="3" s="1"/>
  <c r="S492" i="3" s="1"/>
  <c r="S493" i="3" s="1"/>
  <c r="S494" i="3" s="1"/>
  <c r="S495" i="3" s="1"/>
  <c r="S496" i="3" s="1"/>
  <c r="S497" i="3" s="1"/>
  <c r="S498" i="3" s="1"/>
  <c r="S499" i="3" s="1"/>
  <c r="S500" i="3" s="1"/>
  <c r="S501" i="3" s="1"/>
  <c r="S502" i="3" s="1"/>
  <c r="S503" i="3" s="1"/>
  <c r="S504" i="3" s="1"/>
  <c r="S505" i="3" s="1"/>
  <c r="AL3" i="3"/>
  <c r="O2" i="3" s="1"/>
  <c r="O3" i="3" s="1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O504" i="3" s="1"/>
  <c r="O505" i="3" s="1"/>
  <c r="AH3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AD3" i="3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Y3" i="3"/>
  <c r="B2" i="3" s="1"/>
  <c r="B3" i="3" s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AO3" i="3"/>
  <c r="R2" i="3" s="1"/>
  <c r="R3" i="3" s="1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R208" i="3" s="1"/>
  <c r="R209" i="3" s="1"/>
  <c r="R210" i="3" s="1"/>
  <c r="R211" i="3" s="1"/>
  <c r="R212" i="3" s="1"/>
  <c r="R213" i="3" s="1"/>
  <c r="R214" i="3" s="1"/>
  <c r="R215" i="3" s="1"/>
  <c r="R216" i="3" s="1"/>
  <c r="R217" i="3" s="1"/>
  <c r="R218" i="3" s="1"/>
  <c r="R219" i="3" s="1"/>
  <c r="R220" i="3" s="1"/>
  <c r="R221" i="3" s="1"/>
  <c r="R222" i="3" s="1"/>
  <c r="R223" i="3" s="1"/>
  <c r="R224" i="3" s="1"/>
  <c r="R225" i="3" s="1"/>
  <c r="R226" i="3" s="1"/>
  <c r="R227" i="3" s="1"/>
  <c r="R228" i="3" s="1"/>
  <c r="R229" i="3" s="1"/>
  <c r="R230" i="3" s="1"/>
  <c r="R231" i="3" s="1"/>
  <c r="R232" i="3" s="1"/>
  <c r="R233" i="3" s="1"/>
  <c r="R234" i="3" s="1"/>
  <c r="R235" i="3" s="1"/>
  <c r="R236" i="3" s="1"/>
  <c r="R237" i="3" s="1"/>
  <c r="R238" i="3" s="1"/>
  <c r="R239" i="3" s="1"/>
  <c r="R240" i="3" s="1"/>
  <c r="R241" i="3" s="1"/>
  <c r="R242" i="3" s="1"/>
  <c r="R243" i="3" s="1"/>
  <c r="R244" i="3" s="1"/>
  <c r="R245" i="3" s="1"/>
  <c r="R246" i="3" s="1"/>
  <c r="R247" i="3" s="1"/>
  <c r="R248" i="3" s="1"/>
  <c r="R249" i="3" s="1"/>
  <c r="R250" i="3" s="1"/>
  <c r="R251" i="3" s="1"/>
  <c r="R252" i="3" s="1"/>
  <c r="R253" i="3" s="1"/>
  <c r="R254" i="3" s="1"/>
  <c r="R255" i="3" s="1"/>
  <c r="R256" i="3" s="1"/>
  <c r="R257" i="3" s="1"/>
  <c r="R258" i="3" s="1"/>
  <c r="R259" i="3" s="1"/>
  <c r="R260" i="3" s="1"/>
  <c r="R261" i="3" s="1"/>
  <c r="R262" i="3" s="1"/>
  <c r="R263" i="3" s="1"/>
  <c r="R264" i="3" s="1"/>
  <c r="R265" i="3" s="1"/>
  <c r="R266" i="3" s="1"/>
  <c r="R267" i="3" s="1"/>
  <c r="R268" i="3" s="1"/>
  <c r="R269" i="3" s="1"/>
  <c r="R270" i="3" s="1"/>
  <c r="R271" i="3" s="1"/>
  <c r="R272" i="3" s="1"/>
  <c r="R273" i="3" s="1"/>
  <c r="R274" i="3" s="1"/>
  <c r="R275" i="3" s="1"/>
  <c r="R276" i="3" s="1"/>
  <c r="R277" i="3" s="1"/>
  <c r="R278" i="3" s="1"/>
  <c r="R279" i="3" s="1"/>
  <c r="R280" i="3" s="1"/>
  <c r="R281" i="3" s="1"/>
  <c r="R282" i="3" s="1"/>
  <c r="R283" i="3" s="1"/>
  <c r="R284" i="3" s="1"/>
  <c r="R285" i="3" s="1"/>
  <c r="R286" i="3" s="1"/>
  <c r="R287" i="3" s="1"/>
  <c r="R288" i="3" s="1"/>
  <c r="R289" i="3" s="1"/>
  <c r="R290" i="3" s="1"/>
  <c r="R291" i="3" s="1"/>
  <c r="R292" i="3" s="1"/>
  <c r="R293" i="3" s="1"/>
  <c r="R294" i="3" s="1"/>
  <c r="R295" i="3" s="1"/>
  <c r="R296" i="3" s="1"/>
  <c r="R297" i="3" s="1"/>
  <c r="R298" i="3" s="1"/>
  <c r="R299" i="3" s="1"/>
  <c r="R300" i="3" s="1"/>
  <c r="R301" i="3" s="1"/>
  <c r="R302" i="3" s="1"/>
  <c r="R303" i="3" s="1"/>
  <c r="R304" i="3" s="1"/>
  <c r="R305" i="3" s="1"/>
  <c r="R306" i="3" s="1"/>
  <c r="R307" i="3" s="1"/>
  <c r="R308" i="3" s="1"/>
  <c r="R309" i="3" s="1"/>
  <c r="R310" i="3" s="1"/>
  <c r="R311" i="3" s="1"/>
  <c r="R312" i="3" s="1"/>
  <c r="R313" i="3" s="1"/>
  <c r="R314" i="3" s="1"/>
  <c r="R315" i="3" s="1"/>
  <c r="R316" i="3" s="1"/>
  <c r="R317" i="3" s="1"/>
  <c r="R318" i="3" s="1"/>
  <c r="R319" i="3" s="1"/>
  <c r="R320" i="3" s="1"/>
  <c r="R321" i="3" s="1"/>
  <c r="R322" i="3" s="1"/>
  <c r="R323" i="3" s="1"/>
  <c r="R324" i="3" s="1"/>
  <c r="R325" i="3" s="1"/>
  <c r="R326" i="3" s="1"/>
  <c r="R327" i="3" s="1"/>
  <c r="R328" i="3" s="1"/>
  <c r="R329" i="3" s="1"/>
  <c r="R330" i="3" s="1"/>
  <c r="R331" i="3" s="1"/>
  <c r="R332" i="3" s="1"/>
  <c r="R333" i="3" s="1"/>
  <c r="R334" i="3" s="1"/>
  <c r="R335" i="3" s="1"/>
  <c r="R336" i="3" s="1"/>
  <c r="R337" i="3" s="1"/>
  <c r="R338" i="3" s="1"/>
  <c r="R339" i="3" s="1"/>
  <c r="R340" i="3" s="1"/>
  <c r="R341" i="3" s="1"/>
  <c r="R342" i="3" s="1"/>
  <c r="R343" i="3" s="1"/>
  <c r="R344" i="3" s="1"/>
  <c r="R345" i="3" s="1"/>
  <c r="R346" i="3" s="1"/>
  <c r="R347" i="3" s="1"/>
  <c r="R348" i="3" s="1"/>
  <c r="R349" i="3" s="1"/>
  <c r="R350" i="3" s="1"/>
  <c r="R351" i="3" s="1"/>
  <c r="R352" i="3" s="1"/>
  <c r="R353" i="3" s="1"/>
  <c r="R354" i="3" s="1"/>
  <c r="R355" i="3" s="1"/>
  <c r="R356" i="3" s="1"/>
  <c r="R357" i="3" s="1"/>
  <c r="R358" i="3" s="1"/>
  <c r="R359" i="3" s="1"/>
  <c r="R360" i="3" s="1"/>
  <c r="R361" i="3" s="1"/>
  <c r="R362" i="3" s="1"/>
  <c r="R363" i="3" s="1"/>
  <c r="R364" i="3" s="1"/>
  <c r="R365" i="3" s="1"/>
  <c r="R366" i="3" s="1"/>
  <c r="R367" i="3" s="1"/>
  <c r="R368" i="3" s="1"/>
  <c r="R369" i="3" s="1"/>
  <c r="R370" i="3" s="1"/>
  <c r="R371" i="3" s="1"/>
  <c r="R372" i="3" s="1"/>
  <c r="R373" i="3" s="1"/>
  <c r="R374" i="3" s="1"/>
  <c r="R375" i="3" s="1"/>
  <c r="R376" i="3" s="1"/>
  <c r="R377" i="3" s="1"/>
  <c r="R378" i="3" s="1"/>
  <c r="R379" i="3" s="1"/>
  <c r="R380" i="3" s="1"/>
  <c r="R381" i="3" s="1"/>
  <c r="R382" i="3" s="1"/>
  <c r="R383" i="3" s="1"/>
  <c r="R384" i="3" s="1"/>
  <c r="R385" i="3" s="1"/>
  <c r="R386" i="3" s="1"/>
  <c r="R387" i="3" s="1"/>
  <c r="R388" i="3" s="1"/>
  <c r="R389" i="3" s="1"/>
  <c r="R390" i="3" s="1"/>
  <c r="R391" i="3" s="1"/>
  <c r="R392" i="3" s="1"/>
  <c r="R393" i="3" s="1"/>
  <c r="R394" i="3" s="1"/>
  <c r="R395" i="3" s="1"/>
  <c r="R396" i="3" s="1"/>
  <c r="R397" i="3" s="1"/>
  <c r="R398" i="3" s="1"/>
  <c r="R399" i="3" s="1"/>
  <c r="R400" i="3" s="1"/>
  <c r="R401" i="3" s="1"/>
  <c r="R402" i="3" s="1"/>
  <c r="R403" i="3" s="1"/>
  <c r="R404" i="3" s="1"/>
  <c r="R405" i="3" s="1"/>
  <c r="R406" i="3" s="1"/>
  <c r="R407" i="3" s="1"/>
  <c r="R408" i="3" s="1"/>
  <c r="R409" i="3" s="1"/>
  <c r="R410" i="3" s="1"/>
  <c r="R411" i="3" s="1"/>
  <c r="R412" i="3" s="1"/>
  <c r="R413" i="3" s="1"/>
  <c r="R414" i="3" s="1"/>
  <c r="R415" i="3" s="1"/>
  <c r="R416" i="3" s="1"/>
  <c r="R417" i="3" s="1"/>
  <c r="R418" i="3" s="1"/>
  <c r="R419" i="3" s="1"/>
  <c r="R420" i="3" s="1"/>
  <c r="R421" i="3" s="1"/>
  <c r="R422" i="3" s="1"/>
  <c r="R423" i="3" s="1"/>
  <c r="R424" i="3" s="1"/>
  <c r="R425" i="3" s="1"/>
  <c r="R426" i="3" s="1"/>
  <c r="R427" i="3" s="1"/>
  <c r="R428" i="3" s="1"/>
  <c r="R429" i="3" s="1"/>
  <c r="R430" i="3" s="1"/>
  <c r="R431" i="3" s="1"/>
  <c r="R432" i="3" s="1"/>
  <c r="R433" i="3" s="1"/>
  <c r="R434" i="3" s="1"/>
  <c r="R435" i="3" s="1"/>
  <c r="R436" i="3" s="1"/>
  <c r="R437" i="3" s="1"/>
  <c r="R438" i="3" s="1"/>
  <c r="R439" i="3" s="1"/>
  <c r="R440" i="3" s="1"/>
  <c r="R441" i="3" s="1"/>
  <c r="R442" i="3" s="1"/>
  <c r="R443" i="3" s="1"/>
  <c r="R444" i="3" s="1"/>
  <c r="R445" i="3" s="1"/>
  <c r="R446" i="3" s="1"/>
  <c r="R447" i="3" s="1"/>
  <c r="R448" i="3" s="1"/>
  <c r="R449" i="3" s="1"/>
  <c r="R450" i="3" s="1"/>
  <c r="R451" i="3" s="1"/>
  <c r="R452" i="3" s="1"/>
  <c r="R453" i="3" s="1"/>
  <c r="R454" i="3" s="1"/>
  <c r="R455" i="3" s="1"/>
  <c r="R456" i="3" s="1"/>
  <c r="R457" i="3" s="1"/>
  <c r="R458" i="3" s="1"/>
  <c r="R459" i="3" s="1"/>
  <c r="R460" i="3" s="1"/>
  <c r="R461" i="3" s="1"/>
  <c r="R462" i="3" s="1"/>
  <c r="R463" i="3" s="1"/>
  <c r="R464" i="3" s="1"/>
  <c r="R465" i="3" s="1"/>
  <c r="R466" i="3" s="1"/>
  <c r="R467" i="3" s="1"/>
  <c r="R468" i="3" s="1"/>
  <c r="R469" i="3" s="1"/>
  <c r="R470" i="3" s="1"/>
  <c r="R471" i="3" s="1"/>
  <c r="R472" i="3" s="1"/>
  <c r="R473" i="3" s="1"/>
  <c r="R474" i="3" s="1"/>
  <c r="R475" i="3" s="1"/>
  <c r="R476" i="3" s="1"/>
  <c r="R477" i="3" s="1"/>
  <c r="R478" i="3" s="1"/>
  <c r="R479" i="3" s="1"/>
  <c r="R480" i="3" s="1"/>
  <c r="R481" i="3" s="1"/>
  <c r="R482" i="3" s="1"/>
  <c r="R483" i="3" s="1"/>
  <c r="R484" i="3" s="1"/>
  <c r="R485" i="3" s="1"/>
  <c r="R486" i="3" s="1"/>
  <c r="R487" i="3" s="1"/>
  <c r="R488" i="3" s="1"/>
  <c r="R489" i="3" s="1"/>
  <c r="R490" i="3" s="1"/>
  <c r="R491" i="3" s="1"/>
  <c r="R492" i="3" s="1"/>
  <c r="R493" i="3" s="1"/>
  <c r="R494" i="3" s="1"/>
  <c r="R495" i="3" s="1"/>
  <c r="R496" i="3" s="1"/>
  <c r="R497" i="3" s="1"/>
  <c r="R498" i="3" s="1"/>
  <c r="R499" i="3" s="1"/>
  <c r="R500" i="3" s="1"/>
  <c r="R501" i="3" s="1"/>
  <c r="R502" i="3" s="1"/>
  <c r="R503" i="3" s="1"/>
  <c r="R504" i="3" s="1"/>
  <c r="R505" i="3" s="1"/>
  <c r="AK3" i="3"/>
  <c r="N2" i="3" s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AG3" i="3"/>
  <c r="J2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AC3" i="3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44" i="3" s="1"/>
  <c r="F445" i="3" s="1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504" i="3" s="1"/>
  <c r="F505" i="3" s="1"/>
  <c r="AA3" i="3"/>
  <c r="D2" i="3" s="1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AN3" i="3"/>
  <c r="Q2" i="3" s="1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AJ3" i="3"/>
  <c r="M2" i="3" s="1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AF3" i="3"/>
  <c r="I2" i="3" s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A4" i="3"/>
  <c r="T2" i="3" l="1"/>
  <c r="T3" i="3"/>
  <c r="T4" i="3"/>
  <c r="A5" i="3"/>
  <c r="U3" i="3" l="1"/>
  <c r="U4" i="3"/>
  <c r="A6" i="3"/>
  <c r="T5" i="3"/>
  <c r="U5" i="3" s="1"/>
  <c r="A7" i="3" l="1"/>
  <c r="T6" i="3"/>
  <c r="U6" i="3" s="1"/>
  <c r="A8" i="3" l="1"/>
  <c r="T7" i="3"/>
  <c r="U7" i="3" s="1"/>
  <c r="A9" i="3" l="1"/>
  <c r="T8" i="3"/>
  <c r="U8" i="3" s="1"/>
  <c r="A10" i="3" l="1"/>
  <c r="T9" i="3"/>
  <c r="U9" i="3" s="1"/>
  <c r="A11" i="3" l="1"/>
  <c r="T10" i="3"/>
  <c r="U10" i="3" s="1"/>
  <c r="A12" i="3" l="1"/>
  <c r="T11" i="3"/>
  <c r="U11" i="3" s="1"/>
  <c r="A13" i="3" l="1"/>
  <c r="T12" i="3"/>
  <c r="U12" i="3" s="1"/>
  <c r="A14" i="3" l="1"/>
  <c r="T13" i="3"/>
  <c r="U13" i="3" s="1"/>
  <c r="A15" i="3" l="1"/>
  <c r="T14" i="3"/>
  <c r="U14" i="3" s="1"/>
  <c r="A16" i="3" l="1"/>
  <c r="T15" i="3"/>
  <c r="U15" i="3" s="1"/>
  <c r="A17" i="3" l="1"/>
  <c r="T16" i="3"/>
  <c r="U16" i="3" s="1"/>
  <c r="A18" i="3" l="1"/>
  <c r="T17" i="3"/>
  <c r="U17" i="3" s="1"/>
  <c r="A19" i="3" l="1"/>
  <c r="T18" i="3"/>
  <c r="U18" i="3" s="1"/>
  <c r="A20" i="3" l="1"/>
  <c r="T19" i="3"/>
  <c r="U19" i="3" s="1"/>
  <c r="A21" i="3" l="1"/>
  <c r="T20" i="3"/>
  <c r="U20" i="3" s="1"/>
  <c r="A22" i="3" l="1"/>
  <c r="T21" i="3"/>
  <c r="U21" i="3" s="1"/>
  <c r="A23" i="3" l="1"/>
  <c r="T22" i="3"/>
  <c r="U22" i="3" s="1"/>
  <c r="A24" i="3" l="1"/>
  <c r="T23" i="3"/>
  <c r="U23" i="3" s="1"/>
  <c r="A25" i="3" l="1"/>
  <c r="T24" i="3"/>
  <c r="U24" i="3" s="1"/>
  <c r="A26" i="3" l="1"/>
  <c r="T25" i="3"/>
  <c r="U25" i="3" s="1"/>
  <c r="A27" i="3" l="1"/>
  <c r="T26" i="3"/>
  <c r="U26" i="3" s="1"/>
  <c r="A28" i="3" l="1"/>
  <c r="T27" i="3"/>
  <c r="U27" i="3" s="1"/>
  <c r="A29" i="3" l="1"/>
  <c r="T28" i="3"/>
  <c r="U28" i="3" s="1"/>
  <c r="A30" i="3" l="1"/>
  <c r="T29" i="3"/>
  <c r="U29" i="3" s="1"/>
  <c r="A31" i="3" l="1"/>
  <c r="T30" i="3"/>
  <c r="U30" i="3" s="1"/>
  <c r="A32" i="3" l="1"/>
  <c r="T31" i="3"/>
  <c r="U31" i="3" s="1"/>
  <c r="A33" i="3" l="1"/>
  <c r="T32" i="3"/>
  <c r="U32" i="3" s="1"/>
  <c r="A34" i="3" l="1"/>
  <c r="T33" i="3"/>
  <c r="U33" i="3" s="1"/>
  <c r="A35" i="3" l="1"/>
  <c r="T34" i="3"/>
  <c r="U34" i="3" s="1"/>
  <c r="A36" i="3" l="1"/>
  <c r="T35" i="3"/>
  <c r="U35" i="3" s="1"/>
  <c r="A37" i="3" l="1"/>
  <c r="T36" i="3"/>
  <c r="U36" i="3" s="1"/>
  <c r="A38" i="3" l="1"/>
  <c r="T37" i="3"/>
  <c r="U37" i="3" s="1"/>
  <c r="A39" i="3" l="1"/>
  <c r="T38" i="3"/>
  <c r="U38" i="3" s="1"/>
  <c r="A40" i="3" l="1"/>
  <c r="T39" i="3"/>
  <c r="U39" i="3" s="1"/>
  <c r="A41" i="3" l="1"/>
  <c r="T40" i="3"/>
  <c r="U40" i="3" s="1"/>
  <c r="A42" i="3" l="1"/>
  <c r="T41" i="3"/>
  <c r="U41" i="3" s="1"/>
  <c r="A43" i="3" l="1"/>
  <c r="T42" i="3"/>
  <c r="U42" i="3" s="1"/>
  <c r="A44" i="3" l="1"/>
  <c r="T43" i="3"/>
  <c r="U43" i="3" s="1"/>
  <c r="A45" i="3" l="1"/>
  <c r="T44" i="3"/>
  <c r="U44" i="3" s="1"/>
  <c r="A46" i="3" l="1"/>
  <c r="T45" i="3"/>
  <c r="U45" i="3" s="1"/>
  <c r="A47" i="3" l="1"/>
  <c r="T46" i="3"/>
  <c r="U46" i="3" s="1"/>
  <c r="A48" i="3" l="1"/>
  <c r="T47" i="3"/>
  <c r="U47" i="3" s="1"/>
  <c r="A49" i="3" l="1"/>
  <c r="T48" i="3"/>
  <c r="U48" i="3" s="1"/>
  <c r="A50" i="3" l="1"/>
  <c r="T49" i="3"/>
  <c r="U49" i="3" s="1"/>
  <c r="A51" i="3" l="1"/>
  <c r="T50" i="3"/>
  <c r="U50" i="3" s="1"/>
  <c r="A52" i="3" l="1"/>
  <c r="T51" i="3"/>
  <c r="U51" i="3" s="1"/>
  <c r="A53" i="3" l="1"/>
  <c r="T52" i="3"/>
  <c r="U52" i="3" s="1"/>
  <c r="A54" i="3" l="1"/>
  <c r="T53" i="3"/>
  <c r="U53" i="3" s="1"/>
  <c r="A55" i="3" l="1"/>
  <c r="T54" i="3"/>
  <c r="U54" i="3" s="1"/>
  <c r="A56" i="3" l="1"/>
  <c r="T55" i="3"/>
  <c r="U55" i="3" s="1"/>
  <c r="A57" i="3" l="1"/>
  <c r="T56" i="3"/>
  <c r="U56" i="3" s="1"/>
  <c r="A58" i="3" l="1"/>
  <c r="T57" i="3"/>
  <c r="U57" i="3" s="1"/>
  <c r="A59" i="3" l="1"/>
  <c r="T58" i="3"/>
  <c r="U58" i="3" s="1"/>
  <c r="A60" i="3" l="1"/>
  <c r="T59" i="3"/>
  <c r="U59" i="3" s="1"/>
  <c r="A61" i="3" l="1"/>
  <c r="T60" i="3"/>
  <c r="U60" i="3" s="1"/>
  <c r="A62" i="3" l="1"/>
  <c r="T61" i="3"/>
  <c r="U61" i="3" s="1"/>
  <c r="A63" i="3" l="1"/>
  <c r="T62" i="3"/>
  <c r="U62" i="3" s="1"/>
  <c r="A64" i="3" l="1"/>
  <c r="T63" i="3"/>
  <c r="U63" i="3" s="1"/>
  <c r="A65" i="3" l="1"/>
  <c r="T64" i="3"/>
  <c r="U64" i="3" s="1"/>
  <c r="A66" i="3" l="1"/>
  <c r="T65" i="3"/>
  <c r="U65" i="3" s="1"/>
  <c r="A67" i="3" l="1"/>
  <c r="T66" i="3"/>
  <c r="U66" i="3" s="1"/>
  <c r="A68" i="3" l="1"/>
  <c r="T67" i="3"/>
  <c r="U67" i="3" s="1"/>
  <c r="A69" i="3" l="1"/>
  <c r="T68" i="3"/>
  <c r="U68" i="3" s="1"/>
  <c r="A70" i="3" l="1"/>
  <c r="T69" i="3"/>
  <c r="U69" i="3" s="1"/>
  <c r="A71" i="3" l="1"/>
  <c r="T70" i="3"/>
  <c r="U70" i="3" s="1"/>
  <c r="A72" i="3" l="1"/>
  <c r="T71" i="3"/>
  <c r="U71" i="3" s="1"/>
  <c r="A73" i="3" l="1"/>
  <c r="T72" i="3"/>
  <c r="U72" i="3" s="1"/>
  <c r="A74" i="3" l="1"/>
  <c r="T73" i="3"/>
  <c r="U73" i="3" s="1"/>
  <c r="A75" i="3" l="1"/>
  <c r="T74" i="3"/>
  <c r="U74" i="3" s="1"/>
  <c r="A76" i="3" l="1"/>
  <c r="T75" i="3"/>
  <c r="U75" i="3" s="1"/>
  <c r="A77" i="3" l="1"/>
  <c r="T76" i="3"/>
  <c r="U76" i="3" s="1"/>
  <c r="A78" i="3" l="1"/>
  <c r="T77" i="3"/>
  <c r="U77" i="3" s="1"/>
  <c r="A79" i="3" l="1"/>
  <c r="T78" i="3"/>
  <c r="U78" i="3" s="1"/>
  <c r="A80" i="3" l="1"/>
  <c r="T79" i="3"/>
  <c r="U79" i="3" s="1"/>
  <c r="A81" i="3" l="1"/>
  <c r="T80" i="3"/>
  <c r="U80" i="3" s="1"/>
  <c r="A82" i="3" l="1"/>
  <c r="T81" i="3"/>
  <c r="U81" i="3" s="1"/>
  <c r="A83" i="3" l="1"/>
  <c r="T82" i="3"/>
  <c r="U82" i="3" s="1"/>
  <c r="A84" i="3" l="1"/>
  <c r="T83" i="3"/>
  <c r="U83" i="3" s="1"/>
  <c r="A85" i="3" l="1"/>
  <c r="T84" i="3"/>
  <c r="U84" i="3" s="1"/>
  <c r="A86" i="3" l="1"/>
  <c r="T85" i="3"/>
  <c r="U85" i="3" s="1"/>
  <c r="A87" i="3" l="1"/>
  <c r="T86" i="3"/>
  <c r="U86" i="3" s="1"/>
  <c r="A88" i="3" l="1"/>
  <c r="T87" i="3"/>
  <c r="U87" i="3" s="1"/>
  <c r="A89" i="3" l="1"/>
  <c r="T88" i="3"/>
  <c r="U88" i="3" s="1"/>
  <c r="A90" i="3" l="1"/>
  <c r="T89" i="3"/>
  <c r="U89" i="3" s="1"/>
  <c r="A91" i="3" l="1"/>
  <c r="T90" i="3"/>
  <c r="U90" i="3" s="1"/>
  <c r="A92" i="3" l="1"/>
  <c r="T91" i="3"/>
  <c r="U91" i="3" s="1"/>
  <c r="A93" i="3" l="1"/>
  <c r="T92" i="3"/>
  <c r="U92" i="3" s="1"/>
  <c r="A94" i="3" l="1"/>
  <c r="T93" i="3"/>
  <c r="U93" i="3" s="1"/>
  <c r="A95" i="3" l="1"/>
  <c r="T94" i="3"/>
  <c r="U94" i="3" s="1"/>
  <c r="A96" i="3" l="1"/>
  <c r="T95" i="3"/>
  <c r="U95" i="3" s="1"/>
  <c r="A97" i="3" l="1"/>
  <c r="T96" i="3"/>
  <c r="U96" i="3" s="1"/>
  <c r="A98" i="3" l="1"/>
  <c r="T97" i="3"/>
  <c r="U97" i="3" s="1"/>
  <c r="A99" i="3" l="1"/>
  <c r="T98" i="3"/>
  <c r="U98" i="3" s="1"/>
  <c r="A100" i="3" l="1"/>
  <c r="T99" i="3"/>
  <c r="U99" i="3" s="1"/>
  <c r="A101" i="3" l="1"/>
  <c r="T100" i="3"/>
  <c r="U100" i="3" s="1"/>
  <c r="A102" i="3" l="1"/>
  <c r="T101" i="3"/>
  <c r="U101" i="3" s="1"/>
  <c r="A103" i="3" l="1"/>
  <c r="T102" i="3"/>
  <c r="U102" i="3" s="1"/>
  <c r="A104" i="3" l="1"/>
  <c r="T103" i="3"/>
  <c r="U103" i="3" s="1"/>
  <c r="A105" i="3" l="1"/>
  <c r="T104" i="3"/>
  <c r="U104" i="3" s="1"/>
  <c r="A106" i="3" l="1"/>
  <c r="T105" i="3"/>
  <c r="U105" i="3" s="1"/>
  <c r="A107" i="3" l="1"/>
  <c r="T106" i="3"/>
  <c r="U106" i="3" s="1"/>
  <c r="A108" i="3" l="1"/>
  <c r="T107" i="3"/>
  <c r="U107" i="3" s="1"/>
  <c r="A109" i="3" l="1"/>
  <c r="T108" i="3"/>
  <c r="U108" i="3" s="1"/>
  <c r="A110" i="3" l="1"/>
  <c r="T109" i="3"/>
  <c r="U109" i="3" s="1"/>
  <c r="A111" i="3" l="1"/>
  <c r="T110" i="3"/>
  <c r="U110" i="3" s="1"/>
  <c r="A112" i="3" l="1"/>
  <c r="T111" i="3"/>
  <c r="U111" i="3" s="1"/>
  <c r="A113" i="3" l="1"/>
  <c r="T112" i="3"/>
  <c r="U112" i="3" s="1"/>
  <c r="A114" i="3" l="1"/>
  <c r="T113" i="3"/>
  <c r="U113" i="3" s="1"/>
  <c r="A115" i="3" l="1"/>
  <c r="T114" i="3"/>
  <c r="U114" i="3" s="1"/>
  <c r="A116" i="3" l="1"/>
  <c r="T115" i="3"/>
  <c r="U115" i="3" s="1"/>
  <c r="A117" i="3" l="1"/>
  <c r="T116" i="3"/>
  <c r="U116" i="3" s="1"/>
  <c r="A118" i="3" l="1"/>
  <c r="T117" i="3"/>
  <c r="U117" i="3" s="1"/>
  <c r="A119" i="3" l="1"/>
  <c r="T118" i="3"/>
  <c r="U118" i="3" s="1"/>
  <c r="A120" i="3" l="1"/>
  <c r="T119" i="3"/>
  <c r="U119" i="3" s="1"/>
  <c r="A121" i="3" l="1"/>
  <c r="T120" i="3"/>
  <c r="U120" i="3" s="1"/>
  <c r="A122" i="3" l="1"/>
  <c r="T121" i="3"/>
  <c r="U121" i="3" s="1"/>
  <c r="A123" i="3" l="1"/>
  <c r="T122" i="3"/>
  <c r="U122" i="3" s="1"/>
  <c r="A124" i="3" l="1"/>
  <c r="T123" i="3"/>
  <c r="U123" i="3" s="1"/>
  <c r="A125" i="3" l="1"/>
  <c r="T124" i="3"/>
  <c r="U124" i="3" s="1"/>
  <c r="A126" i="3" l="1"/>
  <c r="T125" i="3"/>
  <c r="U125" i="3" s="1"/>
  <c r="A127" i="3" l="1"/>
  <c r="T126" i="3"/>
  <c r="U126" i="3" s="1"/>
  <c r="A128" i="3" l="1"/>
  <c r="T127" i="3"/>
  <c r="U127" i="3" s="1"/>
  <c r="A129" i="3" l="1"/>
  <c r="T128" i="3"/>
  <c r="U128" i="3" s="1"/>
  <c r="A130" i="3" l="1"/>
  <c r="T129" i="3"/>
  <c r="U129" i="3" s="1"/>
  <c r="A131" i="3" l="1"/>
  <c r="T130" i="3"/>
  <c r="U130" i="3" s="1"/>
  <c r="A132" i="3" l="1"/>
  <c r="T131" i="3"/>
  <c r="U131" i="3" s="1"/>
  <c r="A133" i="3" l="1"/>
  <c r="T132" i="3"/>
  <c r="U132" i="3" s="1"/>
  <c r="A134" i="3" l="1"/>
  <c r="T133" i="3"/>
  <c r="U133" i="3" s="1"/>
  <c r="A135" i="3" l="1"/>
  <c r="T134" i="3"/>
  <c r="U134" i="3" s="1"/>
  <c r="A136" i="3" l="1"/>
  <c r="T135" i="3"/>
  <c r="U135" i="3" s="1"/>
  <c r="A137" i="3" l="1"/>
  <c r="T136" i="3"/>
  <c r="U136" i="3" s="1"/>
  <c r="A138" i="3" l="1"/>
  <c r="T137" i="3"/>
  <c r="U137" i="3" s="1"/>
  <c r="A139" i="3" l="1"/>
  <c r="T138" i="3"/>
  <c r="U138" i="3" s="1"/>
  <c r="A140" i="3" l="1"/>
  <c r="T139" i="3"/>
  <c r="U139" i="3" s="1"/>
  <c r="A141" i="3" l="1"/>
  <c r="T140" i="3"/>
  <c r="U140" i="3" s="1"/>
  <c r="A142" i="3" l="1"/>
  <c r="T141" i="3"/>
  <c r="U141" i="3" s="1"/>
  <c r="A143" i="3" l="1"/>
  <c r="T142" i="3"/>
  <c r="U142" i="3" s="1"/>
  <c r="A144" i="3" l="1"/>
  <c r="T143" i="3"/>
  <c r="U143" i="3" s="1"/>
  <c r="A145" i="3" l="1"/>
  <c r="T144" i="3"/>
  <c r="U144" i="3" s="1"/>
  <c r="A146" i="3" l="1"/>
  <c r="T145" i="3"/>
  <c r="U145" i="3" s="1"/>
  <c r="A147" i="3" l="1"/>
  <c r="T146" i="3"/>
  <c r="U146" i="3" s="1"/>
  <c r="A148" i="3" l="1"/>
  <c r="T147" i="3"/>
  <c r="U147" i="3" s="1"/>
  <c r="A149" i="3" l="1"/>
  <c r="T148" i="3"/>
  <c r="U148" i="3" s="1"/>
  <c r="A150" i="3" l="1"/>
  <c r="T149" i="3"/>
  <c r="U149" i="3" s="1"/>
  <c r="A151" i="3" l="1"/>
  <c r="T150" i="3"/>
  <c r="U150" i="3" s="1"/>
  <c r="A152" i="3" l="1"/>
  <c r="T151" i="3"/>
  <c r="U151" i="3" s="1"/>
  <c r="A153" i="3" l="1"/>
  <c r="T152" i="3"/>
  <c r="U152" i="3" s="1"/>
  <c r="A154" i="3" l="1"/>
  <c r="T153" i="3"/>
  <c r="U153" i="3" s="1"/>
  <c r="A155" i="3" l="1"/>
  <c r="T154" i="3"/>
  <c r="U154" i="3" s="1"/>
  <c r="A156" i="3" l="1"/>
  <c r="T155" i="3"/>
  <c r="U155" i="3" s="1"/>
  <c r="A157" i="3" l="1"/>
  <c r="T156" i="3"/>
  <c r="U156" i="3" s="1"/>
  <c r="A158" i="3" l="1"/>
  <c r="T157" i="3"/>
  <c r="U157" i="3" s="1"/>
  <c r="A159" i="3" l="1"/>
  <c r="T158" i="3"/>
  <c r="U158" i="3" s="1"/>
  <c r="A160" i="3" l="1"/>
  <c r="T159" i="3"/>
  <c r="U159" i="3" s="1"/>
  <c r="A161" i="3" l="1"/>
  <c r="T160" i="3"/>
  <c r="U160" i="3" s="1"/>
  <c r="A162" i="3" l="1"/>
  <c r="T161" i="3"/>
  <c r="U161" i="3" s="1"/>
  <c r="A163" i="3" l="1"/>
  <c r="T162" i="3"/>
  <c r="U162" i="3" s="1"/>
  <c r="A164" i="3" l="1"/>
  <c r="T163" i="3"/>
  <c r="U163" i="3" s="1"/>
  <c r="A165" i="3" l="1"/>
  <c r="T164" i="3"/>
  <c r="U164" i="3" s="1"/>
  <c r="A166" i="3" l="1"/>
  <c r="T165" i="3"/>
  <c r="U165" i="3" s="1"/>
  <c r="A167" i="3" l="1"/>
  <c r="T166" i="3"/>
  <c r="U166" i="3" s="1"/>
  <c r="A168" i="3" l="1"/>
  <c r="T167" i="3"/>
  <c r="U167" i="3" s="1"/>
  <c r="A169" i="3" l="1"/>
  <c r="T168" i="3"/>
  <c r="U168" i="3" s="1"/>
  <c r="A170" i="3" l="1"/>
  <c r="T169" i="3"/>
  <c r="U169" i="3" s="1"/>
  <c r="A171" i="3" l="1"/>
  <c r="T170" i="3"/>
  <c r="U170" i="3" s="1"/>
  <c r="A172" i="3" l="1"/>
  <c r="T171" i="3"/>
  <c r="U171" i="3" s="1"/>
  <c r="A173" i="3" l="1"/>
  <c r="T172" i="3"/>
  <c r="U172" i="3" s="1"/>
  <c r="A174" i="3" l="1"/>
  <c r="T173" i="3"/>
  <c r="U173" i="3" s="1"/>
  <c r="A175" i="3" l="1"/>
  <c r="T174" i="3"/>
  <c r="U174" i="3" s="1"/>
  <c r="A176" i="3" l="1"/>
  <c r="T175" i="3"/>
  <c r="U175" i="3" s="1"/>
  <c r="A177" i="3" l="1"/>
  <c r="T176" i="3"/>
  <c r="U176" i="3" s="1"/>
  <c r="A178" i="3" l="1"/>
  <c r="T177" i="3"/>
  <c r="U177" i="3" s="1"/>
  <c r="A179" i="3" l="1"/>
  <c r="T178" i="3"/>
  <c r="U178" i="3" s="1"/>
  <c r="A180" i="3" l="1"/>
  <c r="T179" i="3"/>
  <c r="U179" i="3" s="1"/>
  <c r="A181" i="3" l="1"/>
  <c r="T180" i="3"/>
  <c r="U180" i="3" s="1"/>
  <c r="A182" i="3" l="1"/>
  <c r="T181" i="3"/>
  <c r="U181" i="3" s="1"/>
  <c r="A183" i="3" l="1"/>
  <c r="T182" i="3"/>
  <c r="U182" i="3" s="1"/>
  <c r="A184" i="3" l="1"/>
  <c r="T183" i="3"/>
  <c r="U183" i="3" s="1"/>
  <c r="A185" i="3" l="1"/>
  <c r="T184" i="3"/>
  <c r="U184" i="3" s="1"/>
  <c r="A186" i="3" l="1"/>
  <c r="T185" i="3"/>
  <c r="U185" i="3" s="1"/>
  <c r="A187" i="3" l="1"/>
  <c r="T186" i="3"/>
  <c r="U186" i="3" s="1"/>
  <c r="A188" i="3" l="1"/>
  <c r="T187" i="3"/>
  <c r="U187" i="3" s="1"/>
  <c r="A189" i="3" l="1"/>
  <c r="T188" i="3"/>
  <c r="U188" i="3" s="1"/>
  <c r="A190" i="3" l="1"/>
  <c r="T189" i="3"/>
  <c r="U189" i="3" s="1"/>
  <c r="A191" i="3" l="1"/>
  <c r="T190" i="3"/>
  <c r="U190" i="3" s="1"/>
  <c r="A192" i="3" l="1"/>
  <c r="T191" i="3"/>
  <c r="U191" i="3" s="1"/>
  <c r="A193" i="3" l="1"/>
  <c r="T192" i="3"/>
  <c r="U192" i="3" s="1"/>
  <c r="A194" i="3" l="1"/>
  <c r="T193" i="3"/>
  <c r="U193" i="3" s="1"/>
  <c r="A195" i="3" l="1"/>
  <c r="T194" i="3"/>
  <c r="U194" i="3" s="1"/>
  <c r="A196" i="3" l="1"/>
  <c r="T195" i="3"/>
  <c r="U195" i="3" s="1"/>
  <c r="A197" i="3" l="1"/>
  <c r="T196" i="3"/>
  <c r="U196" i="3" s="1"/>
  <c r="A198" i="3" l="1"/>
  <c r="T197" i="3"/>
  <c r="U197" i="3" s="1"/>
  <c r="A199" i="3" l="1"/>
  <c r="T198" i="3"/>
  <c r="U198" i="3" s="1"/>
  <c r="A200" i="3" l="1"/>
  <c r="T199" i="3"/>
  <c r="U199" i="3" s="1"/>
  <c r="A201" i="3" l="1"/>
  <c r="T200" i="3"/>
  <c r="U200" i="3" s="1"/>
  <c r="A202" i="3" l="1"/>
  <c r="T201" i="3"/>
  <c r="U201" i="3" s="1"/>
  <c r="A203" i="3" l="1"/>
  <c r="T202" i="3"/>
  <c r="U202" i="3" s="1"/>
  <c r="A204" i="3" l="1"/>
  <c r="T203" i="3"/>
  <c r="U203" i="3" s="1"/>
  <c r="A205" i="3" l="1"/>
  <c r="T204" i="3"/>
  <c r="U204" i="3" s="1"/>
  <c r="A206" i="3" l="1"/>
  <c r="T205" i="3"/>
  <c r="U205" i="3" s="1"/>
  <c r="A207" i="3" l="1"/>
  <c r="T206" i="3"/>
  <c r="U206" i="3" s="1"/>
  <c r="A208" i="3" l="1"/>
  <c r="T207" i="3"/>
  <c r="U207" i="3" s="1"/>
  <c r="A209" i="3" l="1"/>
  <c r="T208" i="3"/>
  <c r="U208" i="3" s="1"/>
  <c r="A210" i="3" l="1"/>
  <c r="T209" i="3"/>
  <c r="U209" i="3" s="1"/>
  <c r="A211" i="3" l="1"/>
  <c r="T210" i="3"/>
  <c r="U210" i="3" s="1"/>
  <c r="A212" i="3" l="1"/>
  <c r="T211" i="3"/>
  <c r="U211" i="3" s="1"/>
  <c r="A213" i="3" l="1"/>
  <c r="T212" i="3"/>
  <c r="U212" i="3" s="1"/>
  <c r="A214" i="3" l="1"/>
  <c r="T213" i="3"/>
  <c r="U213" i="3" s="1"/>
  <c r="A215" i="3" l="1"/>
  <c r="T214" i="3"/>
  <c r="U214" i="3" s="1"/>
  <c r="A216" i="3" l="1"/>
  <c r="T215" i="3"/>
  <c r="U215" i="3" s="1"/>
  <c r="A217" i="3" l="1"/>
  <c r="T216" i="3"/>
  <c r="U216" i="3" s="1"/>
  <c r="A218" i="3" l="1"/>
  <c r="T217" i="3"/>
  <c r="U217" i="3" s="1"/>
  <c r="A219" i="3" l="1"/>
  <c r="T218" i="3"/>
  <c r="U218" i="3" s="1"/>
  <c r="A220" i="3" l="1"/>
  <c r="T219" i="3"/>
  <c r="U219" i="3" s="1"/>
  <c r="A221" i="3" l="1"/>
  <c r="T220" i="3"/>
  <c r="U220" i="3" s="1"/>
  <c r="A222" i="3" l="1"/>
  <c r="T221" i="3"/>
  <c r="U221" i="3" s="1"/>
  <c r="A223" i="3" l="1"/>
  <c r="T222" i="3"/>
  <c r="U222" i="3" s="1"/>
  <c r="A224" i="3" l="1"/>
  <c r="T223" i="3"/>
  <c r="U223" i="3" s="1"/>
  <c r="A225" i="3" l="1"/>
  <c r="T224" i="3"/>
  <c r="U224" i="3" s="1"/>
  <c r="A226" i="3" l="1"/>
  <c r="T225" i="3"/>
  <c r="U225" i="3" s="1"/>
  <c r="A227" i="3" l="1"/>
  <c r="T226" i="3"/>
  <c r="U226" i="3" s="1"/>
  <c r="A228" i="3" l="1"/>
  <c r="T227" i="3"/>
  <c r="U227" i="3" s="1"/>
  <c r="A229" i="3" l="1"/>
  <c r="T228" i="3"/>
  <c r="U228" i="3" s="1"/>
  <c r="A230" i="3" l="1"/>
  <c r="T229" i="3"/>
  <c r="U229" i="3" s="1"/>
  <c r="A231" i="3" l="1"/>
  <c r="T230" i="3"/>
  <c r="U230" i="3" s="1"/>
  <c r="A232" i="3" l="1"/>
  <c r="T231" i="3"/>
  <c r="U231" i="3" s="1"/>
  <c r="A233" i="3" l="1"/>
  <c r="T232" i="3"/>
  <c r="U232" i="3" s="1"/>
  <c r="A234" i="3" l="1"/>
  <c r="T233" i="3"/>
  <c r="U233" i="3" s="1"/>
  <c r="A235" i="3" l="1"/>
  <c r="T234" i="3"/>
  <c r="U234" i="3" s="1"/>
  <c r="A236" i="3" l="1"/>
  <c r="T235" i="3"/>
  <c r="U235" i="3" s="1"/>
  <c r="A237" i="3" l="1"/>
  <c r="T236" i="3"/>
  <c r="U236" i="3" s="1"/>
  <c r="A238" i="3" l="1"/>
  <c r="T237" i="3"/>
  <c r="U237" i="3" s="1"/>
  <c r="A239" i="3" l="1"/>
  <c r="T238" i="3"/>
  <c r="U238" i="3" s="1"/>
  <c r="A240" i="3" l="1"/>
  <c r="T239" i="3"/>
  <c r="U239" i="3" s="1"/>
  <c r="A241" i="3" l="1"/>
  <c r="T240" i="3"/>
  <c r="U240" i="3" s="1"/>
  <c r="A242" i="3" l="1"/>
  <c r="T241" i="3"/>
  <c r="U241" i="3" s="1"/>
  <c r="A243" i="3" l="1"/>
  <c r="T242" i="3"/>
  <c r="U242" i="3" s="1"/>
  <c r="A244" i="3" l="1"/>
  <c r="T243" i="3"/>
  <c r="U243" i="3" s="1"/>
  <c r="A245" i="3" l="1"/>
  <c r="T244" i="3"/>
  <c r="U244" i="3" s="1"/>
  <c r="A246" i="3" l="1"/>
  <c r="T245" i="3"/>
  <c r="U245" i="3" s="1"/>
  <c r="A247" i="3" l="1"/>
  <c r="T246" i="3"/>
  <c r="U246" i="3" s="1"/>
  <c r="A248" i="3" l="1"/>
  <c r="T247" i="3"/>
  <c r="U247" i="3" s="1"/>
  <c r="A249" i="3" l="1"/>
  <c r="T248" i="3"/>
  <c r="U248" i="3" s="1"/>
  <c r="A250" i="3" l="1"/>
  <c r="T249" i="3"/>
  <c r="U249" i="3" s="1"/>
  <c r="A251" i="3" l="1"/>
  <c r="T250" i="3"/>
  <c r="U250" i="3" s="1"/>
  <c r="A252" i="3" l="1"/>
  <c r="T251" i="3"/>
  <c r="U251" i="3" s="1"/>
  <c r="A253" i="3" l="1"/>
  <c r="T252" i="3"/>
  <c r="U252" i="3" s="1"/>
  <c r="A254" i="3" l="1"/>
  <c r="T253" i="3"/>
  <c r="U253" i="3" s="1"/>
  <c r="A255" i="3" l="1"/>
  <c r="T254" i="3"/>
  <c r="U254" i="3" s="1"/>
  <c r="A256" i="3" l="1"/>
  <c r="T255" i="3"/>
  <c r="U255" i="3" s="1"/>
  <c r="A257" i="3" l="1"/>
  <c r="T256" i="3"/>
  <c r="U256" i="3" s="1"/>
  <c r="A258" i="3" l="1"/>
  <c r="T257" i="3"/>
  <c r="U257" i="3" s="1"/>
  <c r="A259" i="3" l="1"/>
  <c r="T258" i="3"/>
  <c r="U258" i="3" s="1"/>
  <c r="A260" i="3" l="1"/>
  <c r="T259" i="3"/>
  <c r="U259" i="3" s="1"/>
  <c r="A261" i="3" l="1"/>
  <c r="T260" i="3"/>
  <c r="U260" i="3" s="1"/>
  <c r="A262" i="3" l="1"/>
  <c r="T261" i="3"/>
  <c r="U261" i="3" s="1"/>
  <c r="A263" i="3" l="1"/>
  <c r="T262" i="3"/>
  <c r="U262" i="3" s="1"/>
  <c r="A264" i="3" l="1"/>
  <c r="T263" i="3"/>
  <c r="U263" i="3" s="1"/>
  <c r="A265" i="3" l="1"/>
  <c r="T264" i="3"/>
  <c r="U264" i="3" s="1"/>
  <c r="A266" i="3" l="1"/>
  <c r="T265" i="3"/>
  <c r="U265" i="3" s="1"/>
  <c r="A267" i="3" l="1"/>
  <c r="T266" i="3"/>
  <c r="U266" i="3" s="1"/>
  <c r="A268" i="3" l="1"/>
  <c r="T267" i="3"/>
  <c r="U267" i="3" s="1"/>
  <c r="A269" i="3" l="1"/>
  <c r="T268" i="3"/>
  <c r="U268" i="3" s="1"/>
  <c r="A270" i="3" l="1"/>
  <c r="T269" i="3"/>
  <c r="U269" i="3" s="1"/>
  <c r="A271" i="3" l="1"/>
  <c r="T270" i="3"/>
  <c r="U270" i="3" s="1"/>
  <c r="A272" i="3" l="1"/>
  <c r="T271" i="3"/>
  <c r="U271" i="3" s="1"/>
  <c r="A273" i="3" l="1"/>
  <c r="T272" i="3"/>
  <c r="U272" i="3" s="1"/>
  <c r="A274" i="3" l="1"/>
  <c r="T273" i="3"/>
  <c r="U273" i="3" s="1"/>
  <c r="A275" i="3" l="1"/>
  <c r="T274" i="3"/>
  <c r="U274" i="3" s="1"/>
  <c r="A276" i="3" l="1"/>
  <c r="T275" i="3"/>
  <c r="U275" i="3" s="1"/>
  <c r="A277" i="3" l="1"/>
  <c r="T276" i="3"/>
  <c r="U276" i="3" s="1"/>
  <c r="A278" i="3" l="1"/>
  <c r="T277" i="3"/>
  <c r="U277" i="3" s="1"/>
  <c r="A279" i="3" l="1"/>
  <c r="T278" i="3"/>
  <c r="U278" i="3" s="1"/>
  <c r="A280" i="3" l="1"/>
  <c r="T279" i="3"/>
  <c r="U279" i="3" s="1"/>
  <c r="A281" i="3" l="1"/>
  <c r="T280" i="3"/>
  <c r="U280" i="3" s="1"/>
  <c r="A282" i="3" l="1"/>
  <c r="T281" i="3"/>
  <c r="U281" i="3" s="1"/>
  <c r="A283" i="3" l="1"/>
  <c r="T282" i="3"/>
  <c r="U282" i="3" s="1"/>
  <c r="A284" i="3" l="1"/>
  <c r="T283" i="3"/>
  <c r="U283" i="3" s="1"/>
  <c r="A285" i="3" l="1"/>
  <c r="T284" i="3"/>
  <c r="U284" i="3" s="1"/>
  <c r="A286" i="3" l="1"/>
  <c r="T285" i="3"/>
  <c r="U285" i="3" s="1"/>
  <c r="A287" i="3" l="1"/>
  <c r="T286" i="3"/>
  <c r="U286" i="3" s="1"/>
  <c r="A288" i="3" l="1"/>
  <c r="T287" i="3"/>
  <c r="U287" i="3" s="1"/>
  <c r="A289" i="3" l="1"/>
  <c r="T288" i="3"/>
  <c r="U288" i="3" s="1"/>
  <c r="A290" i="3" l="1"/>
  <c r="T289" i="3"/>
  <c r="U289" i="3" s="1"/>
  <c r="A291" i="3" l="1"/>
  <c r="T290" i="3"/>
  <c r="U290" i="3" s="1"/>
  <c r="A292" i="3" l="1"/>
  <c r="T291" i="3"/>
  <c r="U291" i="3" s="1"/>
  <c r="A293" i="3" l="1"/>
  <c r="T292" i="3"/>
  <c r="U292" i="3" s="1"/>
  <c r="A294" i="3" l="1"/>
  <c r="T293" i="3"/>
  <c r="U293" i="3" s="1"/>
  <c r="A295" i="3" l="1"/>
  <c r="T294" i="3"/>
  <c r="U294" i="3" s="1"/>
  <c r="A296" i="3" l="1"/>
  <c r="T295" i="3"/>
  <c r="U295" i="3" s="1"/>
  <c r="A297" i="3" l="1"/>
  <c r="T296" i="3"/>
  <c r="U296" i="3" s="1"/>
  <c r="A298" i="3" l="1"/>
  <c r="T297" i="3"/>
  <c r="U297" i="3" s="1"/>
  <c r="A299" i="3" l="1"/>
  <c r="T298" i="3"/>
  <c r="U298" i="3" s="1"/>
  <c r="A300" i="3" l="1"/>
  <c r="T299" i="3"/>
  <c r="U299" i="3" s="1"/>
  <c r="A301" i="3" l="1"/>
  <c r="T300" i="3"/>
  <c r="U300" i="3" s="1"/>
  <c r="A302" i="3" l="1"/>
  <c r="T301" i="3"/>
  <c r="U301" i="3" s="1"/>
  <c r="A303" i="3" l="1"/>
  <c r="T302" i="3"/>
  <c r="U302" i="3" s="1"/>
  <c r="A304" i="3" l="1"/>
  <c r="T303" i="3"/>
  <c r="U303" i="3" s="1"/>
  <c r="A305" i="3" l="1"/>
  <c r="T304" i="3"/>
  <c r="U304" i="3" s="1"/>
  <c r="A306" i="3" l="1"/>
  <c r="T305" i="3"/>
  <c r="U305" i="3" s="1"/>
  <c r="A307" i="3" l="1"/>
  <c r="T306" i="3"/>
  <c r="U306" i="3" s="1"/>
  <c r="A308" i="3" l="1"/>
  <c r="T307" i="3"/>
  <c r="U307" i="3" s="1"/>
  <c r="A309" i="3" l="1"/>
  <c r="T308" i="3"/>
  <c r="U308" i="3" s="1"/>
  <c r="A310" i="3" l="1"/>
  <c r="T309" i="3"/>
  <c r="U309" i="3" s="1"/>
  <c r="A311" i="3" l="1"/>
  <c r="T310" i="3"/>
  <c r="U310" i="3" s="1"/>
  <c r="A312" i="3" l="1"/>
  <c r="T311" i="3"/>
  <c r="U311" i="3" s="1"/>
  <c r="A313" i="3" l="1"/>
  <c r="T312" i="3"/>
  <c r="U312" i="3" s="1"/>
  <c r="A314" i="3" l="1"/>
  <c r="T313" i="3"/>
  <c r="U313" i="3" s="1"/>
  <c r="A315" i="3" l="1"/>
  <c r="T314" i="3"/>
  <c r="U314" i="3" s="1"/>
  <c r="A316" i="3" l="1"/>
  <c r="T315" i="3"/>
  <c r="U315" i="3" s="1"/>
  <c r="A317" i="3" l="1"/>
  <c r="T316" i="3"/>
  <c r="U316" i="3" s="1"/>
  <c r="A318" i="3" l="1"/>
  <c r="T317" i="3"/>
  <c r="U317" i="3" s="1"/>
  <c r="A319" i="3" l="1"/>
  <c r="T318" i="3"/>
  <c r="U318" i="3" s="1"/>
  <c r="A320" i="3" l="1"/>
  <c r="T319" i="3"/>
  <c r="U319" i="3" s="1"/>
  <c r="A321" i="3" l="1"/>
  <c r="T320" i="3"/>
  <c r="U320" i="3" s="1"/>
  <c r="A322" i="3" l="1"/>
  <c r="T321" i="3"/>
  <c r="U321" i="3" s="1"/>
  <c r="A323" i="3" l="1"/>
  <c r="T322" i="3"/>
  <c r="U322" i="3" s="1"/>
  <c r="A324" i="3" l="1"/>
  <c r="T323" i="3"/>
  <c r="U323" i="3" s="1"/>
  <c r="A325" i="3" l="1"/>
  <c r="T324" i="3"/>
  <c r="U324" i="3" s="1"/>
  <c r="A326" i="3" l="1"/>
  <c r="T325" i="3"/>
  <c r="U325" i="3" s="1"/>
  <c r="A327" i="3" l="1"/>
  <c r="T326" i="3"/>
  <c r="U326" i="3" s="1"/>
  <c r="A328" i="3" l="1"/>
  <c r="T327" i="3"/>
  <c r="U327" i="3" s="1"/>
  <c r="A329" i="3" l="1"/>
  <c r="T328" i="3"/>
  <c r="U328" i="3" s="1"/>
  <c r="A330" i="3" l="1"/>
  <c r="T329" i="3"/>
  <c r="U329" i="3" s="1"/>
  <c r="A331" i="3" l="1"/>
  <c r="T330" i="3"/>
  <c r="U330" i="3" s="1"/>
  <c r="A332" i="3" l="1"/>
  <c r="T331" i="3"/>
  <c r="U331" i="3" s="1"/>
  <c r="A333" i="3" l="1"/>
  <c r="T332" i="3"/>
  <c r="U332" i="3" s="1"/>
  <c r="A334" i="3" l="1"/>
  <c r="T333" i="3"/>
  <c r="U333" i="3" s="1"/>
  <c r="A335" i="3" l="1"/>
  <c r="T334" i="3"/>
  <c r="U334" i="3" s="1"/>
  <c r="A336" i="3" l="1"/>
  <c r="T335" i="3"/>
  <c r="U335" i="3" s="1"/>
  <c r="A337" i="3" l="1"/>
  <c r="T336" i="3"/>
  <c r="U336" i="3" s="1"/>
  <c r="A338" i="3" l="1"/>
  <c r="T337" i="3"/>
  <c r="U337" i="3" s="1"/>
  <c r="A339" i="3" l="1"/>
  <c r="T338" i="3"/>
  <c r="U338" i="3" s="1"/>
  <c r="A340" i="3" l="1"/>
  <c r="T339" i="3"/>
  <c r="U339" i="3" s="1"/>
  <c r="A341" i="3" l="1"/>
  <c r="T340" i="3"/>
  <c r="U340" i="3" s="1"/>
  <c r="A342" i="3" l="1"/>
  <c r="T341" i="3"/>
  <c r="U341" i="3" s="1"/>
  <c r="A343" i="3" l="1"/>
  <c r="T342" i="3"/>
  <c r="U342" i="3" s="1"/>
  <c r="A344" i="3" l="1"/>
  <c r="T343" i="3"/>
  <c r="U343" i="3" s="1"/>
  <c r="A345" i="3" l="1"/>
  <c r="T344" i="3"/>
  <c r="U344" i="3" s="1"/>
  <c r="A346" i="3" l="1"/>
  <c r="T345" i="3"/>
  <c r="U345" i="3" s="1"/>
  <c r="A347" i="3" l="1"/>
  <c r="T346" i="3"/>
  <c r="U346" i="3" s="1"/>
  <c r="A348" i="3" l="1"/>
  <c r="T347" i="3"/>
  <c r="U347" i="3" s="1"/>
  <c r="A349" i="3" l="1"/>
  <c r="T348" i="3"/>
  <c r="U348" i="3" s="1"/>
  <c r="A350" i="3" l="1"/>
  <c r="T349" i="3"/>
  <c r="U349" i="3" s="1"/>
  <c r="A351" i="3" l="1"/>
  <c r="T350" i="3"/>
  <c r="U350" i="3" s="1"/>
  <c r="A352" i="3" l="1"/>
  <c r="T351" i="3"/>
  <c r="U351" i="3" s="1"/>
  <c r="A353" i="3" l="1"/>
  <c r="T352" i="3"/>
  <c r="U352" i="3" s="1"/>
  <c r="A354" i="3" l="1"/>
  <c r="T353" i="3"/>
  <c r="U353" i="3" s="1"/>
  <c r="A355" i="3" l="1"/>
  <c r="T354" i="3"/>
  <c r="U354" i="3" s="1"/>
  <c r="A356" i="3" l="1"/>
  <c r="T355" i="3"/>
  <c r="U355" i="3" s="1"/>
  <c r="A357" i="3" l="1"/>
  <c r="T356" i="3"/>
  <c r="U356" i="3" s="1"/>
  <c r="A358" i="3" l="1"/>
  <c r="T357" i="3"/>
  <c r="U357" i="3" s="1"/>
  <c r="A359" i="3" l="1"/>
  <c r="T358" i="3"/>
  <c r="U358" i="3" s="1"/>
  <c r="A360" i="3" l="1"/>
  <c r="T359" i="3"/>
  <c r="U359" i="3" s="1"/>
  <c r="A361" i="3" l="1"/>
  <c r="T360" i="3"/>
  <c r="U360" i="3" s="1"/>
  <c r="A362" i="3" l="1"/>
  <c r="T361" i="3"/>
  <c r="U361" i="3" s="1"/>
  <c r="A363" i="3" l="1"/>
  <c r="T362" i="3"/>
  <c r="U362" i="3" s="1"/>
  <c r="A364" i="3" l="1"/>
  <c r="T363" i="3"/>
  <c r="U363" i="3" s="1"/>
  <c r="A365" i="3" l="1"/>
  <c r="T364" i="3"/>
  <c r="U364" i="3" s="1"/>
  <c r="A366" i="3" l="1"/>
  <c r="T365" i="3"/>
  <c r="U365" i="3" s="1"/>
  <c r="A367" i="3" l="1"/>
  <c r="T366" i="3"/>
  <c r="U366" i="3" s="1"/>
  <c r="A368" i="3" l="1"/>
  <c r="T367" i="3"/>
  <c r="U367" i="3" s="1"/>
  <c r="A369" i="3" l="1"/>
  <c r="T368" i="3"/>
  <c r="U368" i="3" s="1"/>
  <c r="A370" i="3" l="1"/>
  <c r="T369" i="3"/>
  <c r="U369" i="3" s="1"/>
  <c r="A371" i="3" l="1"/>
  <c r="T370" i="3"/>
  <c r="U370" i="3" s="1"/>
  <c r="A372" i="3" l="1"/>
  <c r="T371" i="3"/>
  <c r="U371" i="3" s="1"/>
  <c r="A373" i="3" l="1"/>
  <c r="T372" i="3"/>
  <c r="U372" i="3" s="1"/>
  <c r="A374" i="3" l="1"/>
  <c r="T373" i="3"/>
  <c r="U373" i="3" s="1"/>
  <c r="A375" i="3" l="1"/>
  <c r="T374" i="3"/>
  <c r="U374" i="3" s="1"/>
  <c r="A376" i="3" l="1"/>
  <c r="T375" i="3"/>
  <c r="U375" i="3" s="1"/>
  <c r="A377" i="3" l="1"/>
  <c r="T376" i="3"/>
  <c r="U376" i="3" s="1"/>
  <c r="A378" i="3" l="1"/>
  <c r="T377" i="3"/>
  <c r="U377" i="3" s="1"/>
  <c r="A379" i="3" l="1"/>
  <c r="T378" i="3"/>
  <c r="U378" i="3" s="1"/>
  <c r="A380" i="3" l="1"/>
  <c r="T379" i="3"/>
  <c r="U379" i="3" s="1"/>
  <c r="A381" i="3" l="1"/>
  <c r="T380" i="3"/>
  <c r="U380" i="3" s="1"/>
  <c r="A382" i="3" l="1"/>
  <c r="T381" i="3"/>
  <c r="U381" i="3" s="1"/>
  <c r="A383" i="3" l="1"/>
  <c r="T382" i="3"/>
  <c r="U382" i="3" s="1"/>
  <c r="A384" i="3" l="1"/>
  <c r="T383" i="3"/>
  <c r="U383" i="3" s="1"/>
  <c r="A385" i="3" l="1"/>
  <c r="T384" i="3"/>
  <c r="U384" i="3" s="1"/>
  <c r="A386" i="3" l="1"/>
  <c r="T385" i="3"/>
  <c r="U385" i="3" s="1"/>
  <c r="A387" i="3" l="1"/>
  <c r="T386" i="3"/>
  <c r="U386" i="3" s="1"/>
  <c r="A388" i="3" l="1"/>
  <c r="T387" i="3"/>
  <c r="U387" i="3" s="1"/>
  <c r="A389" i="3" l="1"/>
  <c r="T388" i="3"/>
  <c r="U388" i="3" s="1"/>
  <c r="A390" i="3" l="1"/>
  <c r="T389" i="3"/>
  <c r="U389" i="3" s="1"/>
  <c r="A391" i="3" l="1"/>
  <c r="T390" i="3"/>
  <c r="U390" i="3" s="1"/>
  <c r="A392" i="3" l="1"/>
  <c r="T391" i="3"/>
  <c r="U391" i="3" s="1"/>
  <c r="A393" i="3" l="1"/>
  <c r="T392" i="3"/>
  <c r="U392" i="3" s="1"/>
  <c r="A394" i="3" l="1"/>
  <c r="T393" i="3"/>
  <c r="U393" i="3" s="1"/>
  <c r="A395" i="3" l="1"/>
  <c r="T394" i="3"/>
  <c r="U394" i="3" s="1"/>
  <c r="A396" i="3" l="1"/>
  <c r="T395" i="3"/>
  <c r="U395" i="3" s="1"/>
  <c r="A397" i="3" l="1"/>
  <c r="T396" i="3"/>
  <c r="U396" i="3" s="1"/>
  <c r="A398" i="3" l="1"/>
  <c r="T397" i="3"/>
  <c r="U397" i="3" s="1"/>
  <c r="A399" i="3" l="1"/>
  <c r="T398" i="3"/>
  <c r="U398" i="3" s="1"/>
  <c r="A400" i="3" l="1"/>
  <c r="T399" i="3"/>
  <c r="U399" i="3" s="1"/>
  <c r="A401" i="3" l="1"/>
  <c r="T400" i="3"/>
  <c r="U400" i="3" s="1"/>
  <c r="A402" i="3" l="1"/>
  <c r="T401" i="3"/>
  <c r="U401" i="3" s="1"/>
  <c r="A403" i="3" l="1"/>
  <c r="T402" i="3"/>
  <c r="U402" i="3" s="1"/>
  <c r="A404" i="3" l="1"/>
  <c r="T403" i="3"/>
  <c r="U403" i="3" s="1"/>
  <c r="T404" i="3" l="1"/>
  <c r="U404" i="3" s="1"/>
  <c r="A405" i="3"/>
  <c r="A406" i="3" l="1"/>
  <c r="T405" i="3"/>
  <c r="U405" i="3" s="1"/>
  <c r="A407" i="3" l="1"/>
  <c r="T406" i="3"/>
  <c r="U406" i="3" s="1"/>
  <c r="A408" i="3" l="1"/>
  <c r="T407" i="3"/>
  <c r="U407" i="3" s="1"/>
  <c r="A409" i="3" l="1"/>
  <c r="T408" i="3"/>
  <c r="U408" i="3" s="1"/>
  <c r="A410" i="3" l="1"/>
  <c r="T409" i="3"/>
  <c r="U409" i="3" s="1"/>
  <c r="A411" i="3" l="1"/>
  <c r="T410" i="3"/>
  <c r="U410" i="3" s="1"/>
  <c r="A412" i="3" l="1"/>
  <c r="T411" i="3"/>
  <c r="U411" i="3" s="1"/>
  <c r="A413" i="3" l="1"/>
  <c r="T412" i="3"/>
  <c r="U412" i="3" s="1"/>
  <c r="A414" i="3" l="1"/>
  <c r="T413" i="3"/>
  <c r="U413" i="3" s="1"/>
  <c r="A415" i="3" l="1"/>
  <c r="T414" i="3"/>
  <c r="U414" i="3" s="1"/>
  <c r="A416" i="3" l="1"/>
  <c r="T415" i="3"/>
  <c r="U415" i="3" s="1"/>
  <c r="A417" i="3" l="1"/>
  <c r="T416" i="3"/>
  <c r="U416" i="3" s="1"/>
  <c r="A418" i="3" l="1"/>
  <c r="T417" i="3"/>
  <c r="U417" i="3" s="1"/>
  <c r="A419" i="3" l="1"/>
  <c r="T418" i="3"/>
  <c r="U418" i="3" s="1"/>
  <c r="A420" i="3" l="1"/>
  <c r="T419" i="3"/>
  <c r="U419" i="3" s="1"/>
  <c r="A421" i="3" l="1"/>
  <c r="T420" i="3"/>
  <c r="U420" i="3" s="1"/>
  <c r="A422" i="3" l="1"/>
  <c r="T421" i="3"/>
  <c r="U421" i="3" s="1"/>
  <c r="A423" i="3" l="1"/>
  <c r="T422" i="3"/>
  <c r="U422" i="3" s="1"/>
  <c r="A424" i="3" l="1"/>
  <c r="T423" i="3"/>
  <c r="U423" i="3" s="1"/>
  <c r="A425" i="3" l="1"/>
  <c r="T424" i="3"/>
  <c r="U424" i="3" s="1"/>
  <c r="A426" i="3" l="1"/>
  <c r="T425" i="3"/>
  <c r="U425" i="3" s="1"/>
  <c r="A427" i="3" l="1"/>
  <c r="T426" i="3"/>
  <c r="U426" i="3" s="1"/>
  <c r="A428" i="3" l="1"/>
  <c r="T427" i="3"/>
  <c r="U427" i="3" s="1"/>
  <c r="A429" i="3" l="1"/>
  <c r="T428" i="3"/>
  <c r="U428" i="3" s="1"/>
  <c r="A430" i="3" l="1"/>
  <c r="T429" i="3"/>
  <c r="U429" i="3" s="1"/>
  <c r="A431" i="3" l="1"/>
  <c r="T430" i="3"/>
  <c r="U430" i="3" s="1"/>
  <c r="A432" i="3" l="1"/>
  <c r="T431" i="3"/>
  <c r="U431" i="3" s="1"/>
  <c r="A433" i="3" l="1"/>
  <c r="T432" i="3"/>
  <c r="U432" i="3" s="1"/>
  <c r="A434" i="3" l="1"/>
  <c r="T433" i="3"/>
  <c r="U433" i="3" s="1"/>
  <c r="A435" i="3" l="1"/>
  <c r="T434" i="3"/>
  <c r="U434" i="3" s="1"/>
  <c r="A436" i="3" l="1"/>
  <c r="T435" i="3"/>
  <c r="U435" i="3" s="1"/>
  <c r="A437" i="3" l="1"/>
  <c r="T436" i="3"/>
  <c r="U436" i="3" s="1"/>
  <c r="A438" i="3" l="1"/>
  <c r="T437" i="3"/>
  <c r="U437" i="3" s="1"/>
  <c r="A439" i="3" l="1"/>
  <c r="T438" i="3"/>
  <c r="U438" i="3" s="1"/>
  <c r="A440" i="3" l="1"/>
  <c r="T439" i="3"/>
  <c r="U439" i="3" s="1"/>
  <c r="A441" i="3" l="1"/>
  <c r="T440" i="3"/>
  <c r="U440" i="3" s="1"/>
  <c r="A442" i="3" l="1"/>
  <c r="T441" i="3"/>
  <c r="U441" i="3" s="1"/>
  <c r="A443" i="3" l="1"/>
  <c r="T442" i="3"/>
  <c r="U442" i="3" s="1"/>
  <c r="A444" i="3" l="1"/>
  <c r="T443" i="3"/>
  <c r="U443" i="3" s="1"/>
  <c r="A445" i="3" l="1"/>
  <c r="T444" i="3"/>
  <c r="U444" i="3" s="1"/>
  <c r="A446" i="3" l="1"/>
  <c r="T445" i="3"/>
  <c r="U445" i="3" s="1"/>
  <c r="A447" i="3" l="1"/>
  <c r="T446" i="3"/>
  <c r="U446" i="3" s="1"/>
  <c r="A448" i="3" l="1"/>
  <c r="T447" i="3"/>
  <c r="U447" i="3" s="1"/>
  <c r="A449" i="3" l="1"/>
  <c r="T448" i="3"/>
  <c r="U448" i="3" s="1"/>
  <c r="A450" i="3" l="1"/>
  <c r="T449" i="3"/>
  <c r="U449" i="3" s="1"/>
  <c r="A451" i="3" l="1"/>
  <c r="T450" i="3"/>
  <c r="U450" i="3" s="1"/>
  <c r="A452" i="3" l="1"/>
  <c r="T451" i="3"/>
  <c r="U451" i="3" s="1"/>
  <c r="A453" i="3" l="1"/>
  <c r="T452" i="3"/>
  <c r="U452" i="3" s="1"/>
  <c r="A454" i="3" l="1"/>
  <c r="T453" i="3"/>
  <c r="U453" i="3" s="1"/>
  <c r="A455" i="3" l="1"/>
  <c r="T454" i="3"/>
  <c r="U454" i="3" s="1"/>
  <c r="A456" i="3" l="1"/>
  <c r="T455" i="3"/>
  <c r="U455" i="3" s="1"/>
  <c r="A457" i="3" l="1"/>
  <c r="T456" i="3"/>
  <c r="U456" i="3" s="1"/>
  <c r="A458" i="3" l="1"/>
  <c r="T457" i="3"/>
  <c r="U457" i="3" s="1"/>
  <c r="A459" i="3" l="1"/>
  <c r="T458" i="3"/>
  <c r="U458" i="3" s="1"/>
  <c r="A460" i="3" l="1"/>
  <c r="T459" i="3"/>
  <c r="U459" i="3" s="1"/>
  <c r="A461" i="3" l="1"/>
  <c r="T460" i="3"/>
  <c r="U460" i="3" s="1"/>
  <c r="A462" i="3" l="1"/>
  <c r="T461" i="3"/>
  <c r="U461" i="3" s="1"/>
  <c r="A463" i="3" l="1"/>
  <c r="T462" i="3"/>
  <c r="U462" i="3" s="1"/>
  <c r="A464" i="3" l="1"/>
  <c r="T463" i="3"/>
  <c r="U463" i="3" s="1"/>
  <c r="A465" i="3" l="1"/>
  <c r="T464" i="3"/>
  <c r="U464" i="3" s="1"/>
  <c r="A466" i="3" l="1"/>
  <c r="T465" i="3"/>
  <c r="U465" i="3" s="1"/>
  <c r="A467" i="3" l="1"/>
  <c r="T466" i="3"/>
  <c r="U466" i="3" s="1"/>
  <c r="A468" i="3" l="1"/>
  <c r="T467" i="3"/>
  <c r="U467" i="3" s="1"/>
  <c r="A469" i="3" l="1"/>
  <c r="T468" i="3"/>
  <c r="U468" i="3" s="1"/>
  <c r="A470" i="3" l="1"/>
  <c r="T469" i="3"/>
  <c r="U469" i="3" s="1"/>
  <c r="A471" i="3" l="1"/>
  <c r="T470" i="3"/>
  <c r="U470" i="3" s="1"/>
  <c r="A472" i="3" l="1"/>
  <c r="T471" i="3"/>
  <c r="U471" i="3" s="1"/>
  <c r="A473" i="3" l="1"/>
  <c r="T472" i="3"/>
  <c r="U472" i="3" s="1"/>
  <c r="A474" i="3" l="1"/>
  <c r="T473" i="3"/>
  <c r="U473" i="3" s="1"/>
  <c r="A475" i="3" l="1"/>
  <c r="T474" i="3"/>
  <c r="U474" i="3" s="1"/>
  <c r="A476" i="3" l="1"/>
  <c r="T475" i="3"/>
  <c r="U475" i="3" s="1"/>
  <c r="A477" i="3" l="1"/>
  <c r="T476" i="3"/>
  <c r="U476" i="3" s="1"/>
  <c r="A478" i="3" l="1"/>
  <c r="T477" i="3"/>
  <c r="U477" i="3" s="1"/>
  <c r="A479" i="3" l="1"/>
  <c r="T478" i="3"/>
  <c r="U478" i="3" s="1"/>
  <c r="A480" i="3" l="1"/>
  <c r="T479" i="3"/>
  <c r="U479" i="3" s="1"/>
  <c r="A481" i="3" l="1"/>
  <c r="T480" i="3"/>
  <c r="U480" i="3" s="1"/>
  <c r="A482" i="3" l="1"/>
  <c r="T481" i="3"/>
  <c r="U481" i="3" s="1"/>
  <c r="A483" i="3" l="1"/>
  <c r="T482" i="3"/>
  <c r="U482" i="3" s="1"/>
  <c r="A484" i="3" l="1"/>
  <c r="T483" i="3"/>
  <c r="U483" i="3" s="1"/>
  <c r="A485" i="3" l="1"/>
  <c r="T484" i="3"/>
  <c r="U484" i="3" s="1"/>
  <c r="A486" i="3" l="1"/>
  <c r="T485" i="3"/>
  <c r="U485" i="3" s="1"/>
  <c r="A487" i="3" l="1"/>
  <c r="T486" i="3"/>
  <c r="U486" i="3" s="1"/>
  <c r="A488" i="3" l="1"/>
  <c r="T487" i="3"/>
  <c r="U487" i="3" s="1"/>
  <c r="A489" i="3" l="1"/>
  <c r="T488" i="3"/>
  <c r="U488" i="3" s="1"/>
  <c r="A490" i="3" l="1"/>
  <c r="T489" i="3"/>
  <c r="U489" i="3" s="1"/>
  <c r="A491" i="3" l="1"/>
  <c r="T490" i="3"/>
  <c r="U490" i="3" s="1"/>
  <c r="A492" i="3" l="1"/>
  <c r="T491" i="3"/>
  <c r="U491" i="3" s="1"/>
  <c r="A493" i="3" l="1"/>
  <c r="T492" i="3"/>
  <c r="U492" i="3" s="1"/>
  <c r="A494" i="3" l="1"/>
  <c r="T493" i="3"/>
  <c r="U493" i="3" s="1"/>
  <c r="A495" i="3" l="1"/>
  <c r="T494" i="3"/>
  <c r="U494" i="3" s="1"/>
  <c r="A496" i="3" l="1"/>
  <c r="T495" i="3"/>
  <c r="U495" i="3" s="1"/>
  <c r="A497" i="3" l="1"/>
  <c r="T496" i="3"/>
  <c r="U496" i="3" s="1"/>
  <c r="A498" i="3" l="1"/>
  <c r="T497" i="3"/>
  <c r="U497" i="3" s="1"/>
  <c r="A499" i="3" l="1"/>
  <c r="T498" i="3"/>
  <c r="U498" i="3" s="1"/>
  <c r="A500" i="3" l="1"/>
  <c r="T499" i="3"/>
  <c r="U499" i="3" s="1"/>
  <c r="A501" i="3" l="1"/>
  <c r="T500" i="3"/>
  <c r="U500" i="3" s="1"/>
  <c r="A502" i="3" l="1"/>
  <c r="T501" i="3"/>
  <c r="U501" i="3" s="1"/>
  <c r="A503" i="3" l="1"/>
  <c r="T502" i="3"/>
  <c r="U502" i="3" s="1"/>
  <c r="A504" i="3" l="1"/>
  <c r="T503" i="3"/>
  <c r="U503" i="3" s="1"/>
  <c r="A505" i="3" l="1"/>
  <c r="T505" i="3" s="1"/>
  <c r="T504" i="3"/>
  <c r="U504" i="3" s="1"/>
  <c r="U505" i="3" l="1"/>
  <c r="U507" i="3" s="1"/>
  <c r="AQ4" i="3" s="1"/>
  <c r="U508" i="3"/>
  <c r="AQ5" i="3" s="1"/>
  <c r="AQ7" i="3" l="1"/>
  <c r="AQ6" i="3"/>
</calcChain>
</file>

<file path=xl/sharedStrings.xml><?xml version="1.0" encoding="utf-8"?>
<sst xmlns="http://schemas.openxmlformats.org/spreadsheetml/2006/main" count="99" uniqueCount="29">
  <si>
    <t>AAPL.csv</t>
  </si>
  <si>
    <t>AMD.csv</t>
  </si>
  <si>
    <t>AMZN.csv</t>
  </si>
  <si>
    <t>ATVI.csv</t>
  </si>
  <si>
    <t>BMW.DE.csv</t>
  </si>
  <si>
    <t>DIS.csv</t>
  </si>
  <si>
    <t>DPZ.csv</t>
  </si>
  <si>
    <t>EA.csv</t>
  </si>
  <si>
    <t>F.csv</t>
  </si>
  <si>
    <t>JPM.csv</t>
  </si>
  <si>
    <t>MRNA.csv</t>
  </si>
  <si>
    <t>NKE.csv</t>
  </si>
  <si>
    <t>NVDA.csv</t>
  </si>
  <si>
    <t>PFE.csv</t>
  </si>
  <si>
    <t>PG.csv</t>
  </si>
  <si>
    <t>PZZA.csv</t>
  </si>
  <si>
    <t>SONY.csv</t>
  </si>
  <si>
    <t>T.csv</t>
  </si>
  <si>
    <t>TSLA.csv</t>
  </si>
  <si>
    <t>Promedio:</t>
  </si>
  <si>
    <t>Variabilidad:</t>
  </si>
  <si>
    <t>Peso</t>
  </si>
  <si>
    <t>Saldo inicial</t>
  </si>
  <si>
    <t>Rendimiento</t>
  </si>
  <si>
    <t>Volatilidad</t>
  </si>
  <si>
    <t>Coef. Variación</t>
  </si>
  <si>
    <t>Sharpe</t>
  </si>
  <si>
    <t>TOTAL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</si>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</sst>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indexed="64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9" fontId="0" fillId="4" borderId="3" xfId="0" applyNumberFormat="1" applyFill="1" applyBorder="1" applyAlignment="1">
      <alignment horizontal="center"/>
    </xf>
    <xf numFmtId="166" fontId="0" fillId="4" borderId="7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5" fontId="0" fillId="4" borderId="7" xfId="1" applyNumberFormat="1" applyFont="1" applyFill="1" applyBorder="1" applyAlignment="1">
      <alignment horizontal="center"/>
    </xf>
    <xf numFmtId="165" fontId="0" fillId="4" borderId="0" xfId="1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64" fontId="0" fillId="4" borderId="7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9" fontId="0" fillId="4" borderId="0" xfId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5" fontId="0" fillId="4" borderId="12" xfId="1" applyNumberFormat="1" applyFont="1" applyFill="1" applyBorder="1" applyAlignment="1">
      <alignment horizontal="center"/>
    </xf>
    <xf numFmtId="165" fontId="0" fillId="4" borderId="13" xfId="1" applyNumberFormat="1" applyFont="1" applyFill="1" applyBorder="1" applyAlignment="1">
      <alignment horizontal="center"/>
    </xf>
    <xf numFmtId="9" fontId="0" fillId="4" borderId="14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71">
    <dxf>
      <numFmt numFmtId="14" formatCode="0.00%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numFmt numFmtId="166" formatCode="_([$$-409]* #,##0.00_);_([$$-409]* \(#,##0.00\);_([$$-409]* &quot;-&quot;??_);_(@_)"/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numFmt numFmtId="14" formatCode="0.00%"/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Portfolio!$AA$14:$AJ$14</c:f>
              <c:strCache>
                <c:ptCount val="10"/>
                <c:pt idx="0">
                  <c:v>AMZN.csv</c:v>
                </c:pt>
                <c:pt idx="1">
                  <c:v>BMW.DE.csv</c:v>
                </c:pt>
                <c:pt idx="2">
                  <c:v>DPZ.csv</c:v>
                </c:pt>
                <c:pt idx="3">
                  <c:v>NKE.csv</c:v>
                </c:pt>
                <c:pt idx="4">
                  <c:v>NVDA.csv</c:v>
                </c:pt>
                <c:pt idx="5">
                  <c:v>PFE.csv</c:v>
                </c:pt>
                <c:pt idx="6">
                  <c:v>PG.csv</c:v>
                </c:pt>
                <c:pt idx="7">
                  <c:v>SONY.csv</c:v>
                </c:pt>
                <c:pt idx="8">
                  <c:v>TSLA.csv</c:v>
                </c:pt>
                <c:pt idx="9">
                  <c:v>TOTAL</c:v>
                </c:pt>
              </c:strCache>
            </c:strRef>
          </c:cat>
          <c:val>
            <c:numRef>
              <c:f>Portfolio!$AA$15:$AJ$15</c:f>
              <c:numCache>
                <c:formatCode>0.000%</c:formatCode>
                <c:ptCount val="10"/>
                <c:pt idx="0">
                  <c:v>4.2563154744044304E-2</c:v>
                </c:pt>
                <c:pt idx="1">
                  <c:v>0.22698348145746908</c:v>
                </c:pt>
                <c:pt idx="2">
                  <c:v>0.19232155438943421</c:v>
                </c:pt>
                <c:pt idx="3">
                  <c:v>4.3878279176542932E-2</c:v>
                </c:pt>
                <c:pt idx="4">
                  <c:v>3.3766817506228702E-2</c:v>
                </c:pt>
                <c:pt idx="5">
                  <c:v>0.30191941286430402</c:v>
                </c:pt>
                <c:pt idx="6">
                  <c:v>7.3980707652167854E-2</c:v>
                </c:pt>
                <c:pt idx="7">
                  <c:v>3.0201446815020135E-2</c:v>
                </c:pt>
                <c:pt idx="8">
                  <c:v>5.0043514551141699E-2</c:v>
                </c:pt>
                <c:pt idx="9" formatCode="0%">
                  <c:v>0.99565836915635275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9-45E0-85DE-1C1655999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903514</xdr:colOff>
      <xdr:row>15</xdr:row>
      <xdr:rowOff>16328</xdr:rowOff>
    </xdr:from>
    <xdr:to>
      <xdr:col>33</xdr:col>
      <xdr:colOff>337457</xdr:colOff>
      <xdr:row>29</xdr:row>
      <xdr:rowOff>168728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1166B-254F-4DF2-825D-C92AB4059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6E0D29-B36E-4C02-9259-8D9CF1DF57D2}" name="Table1" displayName="Table1" ref="A1:S505" totalsRowShown="0" headerRowDxfId="70" dataDxfId="68" headerRowBorderDxfId="69" tableBorderDxfId="67">
  <autoFilter ref="A1:S505" xr:uid="{E26E0D29-B36E-4C02-9259-8D9CF1DF57D2}"/>
  <tableColumns count="19">
    <tableColumn id="1" xr3:uid="{9184CCAA-5E99-41CF-BA23-832D2241809D}" name="AAPL.csv" dataDxfId="66"/>
    <tableColumn id="2" xr3:uid="{10BB09B3-4217-480F-A7F3-D14D39E0835F}" name="AMD.csv" dataDxfId="65"/>
    <tableColumn id="3" xr3:uid="{26B88878-8923-46FD-8180-ACD95CBDCD4D}" name="AMZN.csv" dataDxfId="64"/>
    <tableColumn id="4" xr3:uid="{1A3BCDA3-D949-48A7-82DF-A363B6F7580C}" name="ATVI.csv" dataDxfId="63"/>
    <tableColumn id="5" xr3:uid="{CDE4E7BF-7C49-4B79-A639-29F6B07B1F18}" name="BMW.DE.csv" dataDxfId="62"/>
    <tableColumn id="6" xr3:uid="{662884D3-69D9-4FFF-AFD7-636A8F321BFE}" name="DIS.csv" dataDxfId="61"/>
    <tableColumn id="7" xr3:uid="{53E68523-1756-4AF6-864C-BCD4CF220BB6}" name="DPZ.csv" dataDxfId="60"/>
    <tableColumn id="8" xr3:uid="{AA69728D-1A38-4D61-A3ED-9F0DE70DF8D8}" name="EA.csv" dataDxfId="59"/>
    <tableColumn id="9" xr3:uid="{AFF2D5AD-514F-4283-8439-E03AADC6D037}" name="F.csv" dataDxfId="58"/>
    <tableColumn id="10" xr3:uid="{1E46306E-0630-4BF4-B4A8-5E0265645EC7}" name="JPM.csv" dataDxfId="57"/>
    <tableColumn id="11" xr3:uid="{90B4BEC2-44FF-434F-8D2B-9EF35C3E4906}" name="MRNA.csv" dataDxfId="56"/>
    <tableColumn id="12" xr3:uid="{0BB1F72C-3CA8-45B6-B703-D5CBD89CFC2F}" name="NKE.csv" dataDxfId="55"/>
    <tableColumn id="13" xr3:uid="{DE2AF82C-3DAD-44C3-8EF3-0143B16DAF66}" name="NVDA.csv" dataDxfId="54"/>
    <tableColumn id="14" xr3:uid="{9D78731F-D0CB-4EA1-8819-2D51DE84B3EC}" name="PFE.csv" dataDxfId="53"/>
    <tableColumn id="15" xr3:uid="{47C66553-5290-43C6-97F8-14C59EE0BD22}" name="PG.csv" dataDxfId="52"/>
    <tableColumn id="16" xr3:uid="{48FA5ED9-3AD4-4182-B95E-87F1DD8A163C}" name="PZZA.csv" dataDxfId="51"/>
    <tableColumn id="17" xr3:uid="{1EE74DE4-0C7D-4C01-AB27-6CFB8B1ADB5B}" name="SONY.csv" dataDxfId="50"/>
    <tableColumn id="18" xr3:uid="{72155A94-68E6-4036-B442-F6A2949468F0}" name="T.csv" dataDxfId="49"/>
    <tableColumn id="19" xr3:uid="{C023FBEB-5B08-4B76-B5EC-84EA84F92F84}" name="TSLA.csv" dataDxfId="48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5E26EA-7F12-4D7B-8A6B-B29D570A56EA}" name="Table2" displayName="Table2" ref="B1:T505" totalsRowShown="0" headerRowDxfId="47" dataDxfId="45" headerRowBorderDxfId="46" tableBorderDxfId="44" dataCellStyle="Percent">
  <autoFilter ref="B1:T505" xr:uid="{D85E26EA-7F12-4D7B-8A6B-B29D570A56EA}"/>
  <tableColumns count="19">
    <tableColumn id="1" xr3:uid="{E05FF99C-4636-41E5-A1B5-78F6A7851B47}" name="AAPL.csv" dataDxfId="43" dataCellStyle="Percent">
      <calculatedColumnFormula>(Table1[[#This Row],[AAPL.csv]]-'Historical Data'!A1)/'Historical Data'!A1</calculatedColumnFormula>
    </tableColumn>
    <tableColumn id="2" xr3:uid="{44C84CE3-7DC4-4F8A-A613-69DE704CCFD5}" name="AMD.csv" dataDxfId="42" dataCellStyle="Percent">
      <calculatedColumnFormula>(Table1[[#This Row],[AMD.csv]]-'Historical Data'!B1)/'Historical Data'!B1</calculatedColumnFormula>
    </tableColumn>
    <tableColumn id="3" xr3:uid="{F464D19A-5904-4AF8-9DD4-68439A6AB8D8}" name="AMZN.csv" dataDxfId="41" dataCellStyle="Percent">
      <calculatedColumnFormula>(Table1[[#This Row],[AMZN.csv]]-'Historical Data'!C1)/'Historical Data'!C1</calculatedColumnFormula>
    </tableColumn>
    <tableColumn id="4" xr3:uid="{4781B9B8-65B7-492A-B84D-9CEE62507882}" name="ATVI.csv" dataDxfId="40" dataCellStyle="Percent">
      <calculatedColumnFormula>(Table1[[#This Row],[ATVI.csv]]-'Historical Data'!D1)/'Historical Data'!D1</calculatedColumnFormula>
    </tableColumn>
    <tableColumn id="5" xr3:uid="{3BF6CEE2-9A0D-4FED-93AD-3774ED73B2DF}" name="BMW.DE.csv" dataDxfId="39" dataCellStyle="Percent">
      <calculatedColumnFormula>(Table1[[#This Row],[BMW.DE.csv]]-'Historical Data'!E1)/'Historical Data'!E1</calculatedColumnFormula>
    </tableColumn>
    <tableColumn id="6" xr3:uid="{2B86B3F9-675D-4630-A767-A7D075830E8D}" name="DIS.csv" dataDxfId="38" dataCellStyle="Percent">
      <calculatedColumnFormula>(Table1[[#This Row],[DIS.csv]]-'Historical Data'!F1)/'Historical Data'!F1</calculatedColumnFormula>
    </tableColumn>
    <tableColumn id="7" xr3:uid="{97F5A0B5-B84E-4E63-A96D-664E87F43EED}" name="DPZ.csv" dataDxfId="37" dataCellStyle="Percent">
      <calculatedColumnFormula>(Table1[[#This Row],[DPZ.csv]]-'Historical Data'!G1)/'Historical Data'!G1</calculatedColumnFormula>
    </tableColumn>
    <tableColumn id="8" xr3:uid="{3D3319E6-B4C5-4766-AB73-2B92FE6F1509}" name="EA.csv" dataDxfId="36" dataCellStyle="Percent">
      <calculatedColumnFormula>(Table1[[#This Row],[EA.csv]]-'Historical Data'!H1)/'Historical Data'!H1</calculatedColumnFormula>
    </tableColumn>
    <tableColumn id="9" xr3:uid="{73B7EC6C-2E4D-46BF-B5C4-7C0A45B7FA8F}" name="F.csv" dataDxfId="35" dataCellStyle="Percent">
      <calculatedColumnFormula>(Table1[[#This Row],[F.csv]]-'Historical Data'!I1)/'Historical Data'!I1</calculatedColumnFormula>
    </tableColumn>
    <tableColumn id="10" xr3:uid="{F54E4BA5-1520-45A6-A6B5-02995C8A4160}" name="JPM.csv" dataDxfId="34" dataCellStyle="Percent">
      <calculatedColumnFormula>(Table1[[#This Row],[JPM.csv]]-'Historical Data'!J1)/'Historical Data'!J1</calculatedColumnFormula>
    </tableColumn>
    <tableColumn id="11" xr3:uid="{341E78BC-795B-4D77-9474-4BC708258C0E}" name="MRNA.csv" dataDxfId="33" dataCellStyle="Percent">
      <calculatedColumnFormula>(Table1[[#This Row],[MRNA.csv]]-'Historical Data'!K1)/'Historical Data'!K1</calculatedColumnFormula>
    </tableColumn>
    <tableColumn id="12" xr3:uid="{099CE981-EE00-4001-83DA-5CD1504BCA26}" name="NKE.csv" dataDxfId="32" dataCellStyle="Percent">
      <calculatedColumnFormula>(Table1[[#This Row],[NKE.csv]]-'Historical Data'!L1)/'Historical Data'!L1</calculatedColumnFormula>
    </tableColumn>
    <tableColumn id="13" xr3:uid="{B2B24A16-81D9-436F-96B9-286CD7B086C7}" name="NVDA.csv" dataDxfId="31" dataCellStyle="Percent">
      <calculatedColumnFormula>(Table1[[#This Row],[NVDA.csv]]-'Historical Data'!M1)/'Historical Data'!M1</calculatedColumnFormula>
    </tableColumn>
    <tableColumn id="14" xr3:uid="{79652868-9972-4F4F-995B-50F667E3BB71}" name="PFE.csv" dataDxfId="30" dataCellStyle="Percent">
      <calculatedColumnFormula>(Table1[[#This Row],[PFE.csv]]-'Historical Data'!N1)/'Historical Data'!N1</calculatedColumnFormula>
    </tableColumn>
    <tableColumn id="15" xr3:uid="{46DF3E78-9464-459C-A571-4390B8A434DD}" name="PG.csv" dataDxfId="29" dataCellStyle="Percent">
      <calculatedColumnFormula>(Table1[[#This Row],[PG.csv]]-'Historical Data'!O1)/'Historical Data'!O1</calculatedColumnFormula>
    </tableColumn>
    <tableColumn id="16" xr3:uid="{1F7327F1-BC53-4A53-94B2-4618C2D4AE38}" name="PZZA.csv" dataDxfId="28" dataCellStyle="Percent">
      <calculatedColumnFormula>(Table1[[#This Row],[PZZA.csv]]-'Historical Data'!P1)/'Historical Data'!P1</calculatedColumnFormula>
    </tableColumn>
    <tableColumn id="17" xr3:uid="{CF3A6C73-84C7-47D9-8D8C-942CA0706221}" name="SONY.csv" dataDxfId="27" dataCellStyle="Percent">
      <calculatedColumnFormula>(Table1[[#This Row],[SONY.csv]]-'Historical Data'!Q1)/'Historical Data'!Q1</calculatedColumnFormula>
    </tableColumn>
    <tableColumn id="18" xr3:uid="{93468B90-DFCE-4DE3-865E-F1DFC5DE7FD0}" name="T.csv" dataDxfId="26" dataCellStyle="Percent">
      <calculatedColumnFormula>(Table1[[#This Row],[T.csv]]-'Historical Data'!R1)/'Historical Data'!R1</calculatedColumnFormula>
    </tableColumn>
    <tableColumn id="19" xr3:uid="{18721F02-2DBA-4441-9F4C-B27FC9B9107F}" name="TSLA.csv" dataDxfId="25" dataCellStyle="Percent">
      <calculatedColumnFormula>(Table1[[#This Row],[TSLA.csv]]-'Historical Data'!S1)/'Historical Data'!S1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E481A9-A324-4FEC-87CF-012FA0E86C52}" name="Table3" displayName="Table3" ref="A1:U505" totalsRowShown="0" headerRowDxfId="24" dataDxfId="22" headerRowBorderDxfId="23" tableBorderDxfId="21">
  <autoFilter ref="A1:U505" xr:uid="{FBE481A9-A324-4FEC-87CF-012FA0E86C52}"/>
  <tableColumns count="21">
    <tableColumn id="1" xr3:uid="{0B60D6E5-AD99-4D46-906A-64D1045F3506}" name="AAPL.csv" dataDxfId="20">
      <calculatedColumnFormula>A1*(1+Table2[[#This Row],[AAPL.csv]])</calculatedColumnFormula>
    </tableColumn>
    <tableColumn id="2" xr3:uid="{6F3727BD-E8DE-43EC-BCE7-F73FFE2D7388}" name="AMD.csv" dataDxfId="19">
      <calculatedColumnFormula>B1*(1+Table2[[#This Row],[AMD.csv]])</calculatedColumnFormula>
    </tableColumn>
    <tableColumn id="3" xr3:uid="{396FE431-75BC-4170-B64F-70BF1D152A38}" name="AMZN.csv" dataDxfId="18">
      <calculatedColumnFormula>C1*(1+Table2[[#This Row],[AMZN.csv]])</calculatedColumnFormula>
    </tableColumn>
    <tableColumn id="4" xr3:uid="{C687F70A-DED4-4556-9D46-9132422A2D45}" name="ATVI.csv" dataDxfId="17">
      <calculatedColumnFormula>D1*(1+Table2[[#This Row],[ATVI.csv]])</calculatedColumnFormula>
    </tableColumn>
    <tableColumn id="5" xr3:uid="{D14F2297-7203-4DEB-B776-037FE4F1A191}" name="BMW.DE.csv" dataDxfId="16">
      <calculatedColumnFormula>E1*(1+Table2[[#This Row],[BMW.DE.csv]])</calculatedColumnFormula>
    </tableColumn>
    <tableColumn id="6" xr3:uid="{F7D6D71A-CE66-49B0-B357-005B15B9F65F}" name="DIS.csv" dataDxfId="15">
      <calculatedColumnFormula>F1*(1+Table2[[#This Row],[DIS.csv]])</calculatedColumnFormula>
    </tableColumn>
    <tableColumn id="7" xr3:uid="{89DECFC5-FE01-433E-9E4D-0BFE4C9BC6B2}" name="DPZ.csv" dataDxfId="14">
      <calculatedColumnFormula>G1*(1+Table2[[#This Row],[DPZ.csv]])</calculatedColumnFormula>
    </tableColumn>
    <tableColumn id="8" xr3:uid="{D2B28EDB-2C6D-4AE0-BB94-D72CF2488D1E}" name="EA.csv" dataDxfId="13">
      <calculatedColumnFormula>H1*(1+Table2[[#This Row],[EA.csv]])</calculatedColumnFormula>
    </tableColumn>
    <tableColumn id="9" xr3:uid="{70B58D73-D62F-4591-9355-990C2642CE48}" name="F.csv" dataDxfId="12">
      <calculatedColumnFormula>I1*(1+Table2[[#This Row],[F.csv]])</calculatedColumnFormula>
    </tableColumn>
    <tableColumn id="10" xr3:uid="{1B747A3F-CA9F-4A9F-A765-DA902F1E9A5C}" name="JPM.csv" dataDxfId="11">
      <calculatedColumnFormula>J1*(1+Table2[[#This Row],[JPM.csv]])</calculatedColumnFormula>
    </tableColumn>
    <tableColumn id="11" xr3:uid="{3DCDCA1F-1092-4962-970E-132943CCB8AA}" name="MRNA.csv" dataDxfId="10">
      <calculatedColumnFormula>K1*(1+Table2[[#This Row],[MRNA.csv]])</calculatedColumnFormula>
    </tableColumn>
    <tableColumn id="12" xr3:uid="{FD0E352E-DBED-48E0-81E7-9C37F534BDA6}" name="NKE.csv" dataDxfId="9">
      <calculatedColumnFormula>L1*(1+Table2[[#This Row],[NKE.csv]])</calculatedColumnFormula>
    </tableColumn>
    <tableColumn id="13" xr3:uid="{9B67F32C-D404-4F04-AD43-A3918109AF18}" name="NVDA.csv" dataDxfId="8">
      <calculatedColumnFormula>M1*(1+Table2[[#This Row],[NVDA.csv]])</calculatedColumnFormula>
    </tableColumn>
    <tableColumn id="14" xr3:uid="{A55FFB67-3F22-4C76-B631-394F29FF6E34}" name="PFE.csv" dataDxfId="7">
      <calculatedColumnFormula>N1*(1+Table2[[#This Row],[PFE.csv]])</calculatedColumnFormula>
    </tableColumn>
    <tableColumn id="15" xr3:uid="{74EC37F2-1A92-4100-BD39-3B80DE774D36}" name="PG.csv" dataDxfId="6">
      <calculatedColumnFormula>O1*(1+Table2[[#This Row],[PG.csv]])</calculatedColumnFormula>
    </tableColumn>
    <tableColumn id="16" xr3:uid="{678EB428-F215-4720-9B70-1950DE39F6C8}" name="PZZA.csv" dataDxfId="5">
      <calculatedColumnFormula>P1*(1+Table2[[#This Row],[PZZA.csv]])</calculatedColumnFormula>
    </tableColumn>
    <tableColumn id="17" xr3:uid="{59E6A2A3-5D81-4918-BA21-43731F509CA9}" name="SONY.csv" dataDxfId="4">
      <calculatedColumnFormula>Q1*(1+Table2[[#This Row],[SONY.csv]])</calculatedColumnFormula>
    </tableColumn>
    <tableColumn id="18" xr3:uid="{E37F9511-187A-4A4C-8646-AE812B1EDD50}" name="T.csv" dataDxfId="3">
      <calculatedColumnFormula>R1*(1+Table2[[#This Row],[T.csv]])</calculatedColumnFormula>
    </tableColumn>
    <tableColumn id="19" xr3:uid="{15F9A6A9-7574-4C87-B142-1C6EA3E8B231}" name="TSLA.csv" dataDxfId="2">
      <calculatedColumnFormula>S1*(1+Table2[[#This Row],[TSLA.csv]])</calculatedColumnFormula>
    </tableColumn>
    <tableColumn id="20" xr3:uid="{1962B7CD-9305-45E8-A23F-00800AFA9346}" name="TOTAL" dataDxfId="1">
      <calculatedColumnFormula>SUM(A2:S2)</calculatedColumnFormula>
    </tableColumn>
    <tableColumn id="21" xr3:uid="{28B65545-71A8-412E-A63B-5A935462A976}" name="R" dataDxfId="0" dataCellStyle="Percent">
      <calculatedColumnFormula>(T2-T1)/T1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S506"/>
  <sheetViews>
    <sheetView topLeftCell="B1" workbookViewId="0">
      <pane xSplit="18" ySplit="1" topLeftCell="U2" activePane="bottomRight" state="frozen"/>
      <selection activeCell="B1" sqref="B1"/>
      <selection pane="topRight" activeCell="T1" sqref="T1"/>
      <selection pane="bottomLeft" activeCell="B2" sqref="B2"/>
      <selection pane="bottomRight" activeCell="T2" sqref="T2"/>
    </sheetView>
  </sheetViews>
  <sheetFormatPr defaultRowHeight="14.4" x14ac:dyDescent="0.3"/>
  <cols>
    <col min="1" max="1" width="13.109375" style="2" bestFit="1" customWidth="1"/>
    <col min="2" max="2" width="12.88671875" style="2" bestFit="1" customWidth="1"/>
    <col min="3" max="3" width="14" style="2" bestFit="1" customWidth="1"/>
    <col min="4" max="4" width="12.6640625" style="2" bestFit="1" customWidth="1"/>
    <col min="5" max="5" width="16.109375" style="2" bestFit="1" customWidth="1"/>
    <col min="6" max="6" width="11.44140625" style="2" bestFit="1" customWidth="1"/>
    <col min="7" max="7" width="12" style="2" bestFit="1" customWidth="1"/>
    <col min="8" max="8" width="11" style="2" bestFit="1" customWidth="1"/>
    <col min="9" max="9" width="9.5546875" style="2" bestFit="1" customWidth="1"/>
    <col min="10" max="10" width="12.21875" style="2" bestFit="1" customWidth="1"/>
    <col min="11" max="11" width="11.5546875" style="2" customWidth="1"/>
    <col min="12" max="12" width="9.5546875" style="2" customWidth="1"/>
    <col min="13" max="13" width="11.109375" style="2" customWidth="1"/>
    <col min="14" max="14" width="9.109375" style="2" customWidth="1"/>
    <col min="15" max="15" width="8.88671875" style="2"/>
    <col min="16" max="16" width="10.44140625" style="2" customWidth="1"/>
    <col min="17" max="17" width="10.77734375" style="2" customWidth="1"/>
    <col min="18" max="18" width="8.88671875" style="2"/>
    <col min="19" max="19" width="10.21875" style="2" customWidth="1"/>
    <col min="20" max="16384" width="8.88671875" style="2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s="2">
        <v>51.071793</v>
      </c>
      <c r="B2" s="2">
        <v>29.860001</v>
      </c>
      <c r="C2" s="2">
        <v>1855.3199460000001</v>
      </c>
      <c r="D2" s="2">
        <v>49.621799000000003</v>
      </c>
      <c r="E2" s="2">
        <v>61.018818000000003</v>
      </c>
      <c r="F2" s="2">
        <v>141.00520299999999</v>
      </c>
      <c r="G2" s="2">
        <v>241.460342</v>
      </c>
      <c r="H2" s="2">
        <v>94.244888000000003</v>
      </c>
      <c r="I2" s="2">
        <v>9.0065059999999999</v>
      </c>
      <c r="J2" s="2">
        <v>106.103241</v>
      </c>
      <c r="K2" s="2">
        <v>13.01</v>
      </c>
      <c r="L2" s="2">
        <v>81.578682000000001</v>
      </c>
      <c r="M2" s="2">
        <v>41.067470999999998</v>
      </c>
      <c r="N2" s="2">
        <v>33.523738999999999</v>
      </c>
      <c r="O2" s="2">
        <v>111.1007</v>
      </c>
      <c r="P2" s="2">
        <v>42.805244000000002</v>
      </c>
      <c r="Q2" s="2">
        <v>55.849997999999999</v>
      </c>
      <c r="R2" s="2">
        <v>29.885632000000001</v>
      </c>
      <c r="S2" s="2">
        <v>46.77</v>
      </c>
    </row>
    <row r="3" spans="1:19" x14ac:dyDescent="0.3">
      <c r="A3" s="2">
        <v>49.991214999999997</v>
      </c>
      <c r="B3" s="2">
        <v>29.440000999999999</v>
      </c>
      <c r="C3" s="2">
        <v>1823.23999</v>
      </c>
      <c r="D3" s="2">
        <v>48.465049999999998</v>
      </c>
      <c r="E3" s="2">
        <v>58.451129999999999</v>
      </c>
      <c r="F3" s="2">
        <v>140.86604299999999</v>
      </c>
      <c r="G3" s="2">
        <v>240.39953600000001</v>
      </c>
      <c r="H3" s="2">
        <v>92.541306000000006</v>
      </c>
      <c r="I3" s="2">
        <v>8.9774829999999994</v>
      </c>
      <c r="J3" s="2">
        <v>106.093834</v>
      </c>
      <c r="K3" s="2">
        <v>12.73</v>
      </c>
      <c r="L3" s="2">
        <v>79.635399000000007</v>
      </c>
      <c r="M3" s="2">
        <v>40.138641</v>
      </c>
      <c r="N3" s="2">
        <v>33.304634</v>
      </c>
      <c r="O3" s="2">
        <v>110.82467699999999</v>
      </c>
      <c r="P3" s="2">
        <v>42.717655000000001</v>
      </c>
      <c r="Q3" s="2">
        <v>54.98</v>
      </c>
      <c r="R3" s="2">
        <v>29.929424000000001</v>
      </c>
      <c r="S3" s="2">
        <v>46.868000000000002</v>
      </c>
    </row>
    <row r="4" spans="1:19" x14ac:dyDescent="0.3">
      <c r="A4" s="2">
        <v>47.374287000000002</v>
      </c>
      <c r="B4" s="2">
        <v>27.99</v>
      </c>
      <c r="C4" s="2">
        <v>1765.130005</v>
      </c>
      <c r="D4" s="2">
        <v>45.578102000000001</v>
      </c>
      <c r="E4" s="2">
        <v>57.266734999999997</v>
      </c>
      <c r="F4" s="2">
        <v>137.476349</v>
      </c>
      <c r="G4" s="2">
        <v>235.45895400000001</v>
      </c>
      <c r="H4" s="2">
        <v>88.257439000000005</v>
      </c>
      <c r="I4" s="2">
        <v>8.9291119999999999</v>
      </c>
      <c r="J4" s="2">
        <v>102.937241</v>
      </c>
      <c r="K4" s="2">
        <v>12.26</v>
      </c>
      <c r="L4" s="2">
        <v>77.505629999999996</v>
      </c>
      <c r="M4" s="2">
        <v>37.548889000000003</v>
      </c>
      <c r="N4" s="2">
        <v>32.393138999999998</v>
      </c>
      <c r="O4" s="2">
        <v>107.62670900000001</v>
      </c>
      <c r="P4" s="2">
        <v>41.598370000000003</v>
      </c>
      <c r="Q4" s="2">
        <v>53.650002000000001</v>
      </c>
      <c r="R4" s="2">
        <v>29.333815000000001</v>
      </c>
      <c r="S4" s="2">
        <v>45.664000999999999</v>
      </c>
    </row>
    <row r="5" spans="1:19" x14ac:dyDescent="0.3">
      <c r="A5" s="2">
        <v>48.271090999999998</v>
      </c>
      <c r="B5" s="2">
        <v>28.860001</v>
      </c>
      <c r="C5" s="2">
        <v>1787.829956</v>
      </c>
      <c r="D5" s="2">
        <v>46.062556999999998</v>
      </c>
      <c r="E5" s="2">
        <v>56.290286999999999</v>
      </c>
      <c r="F5" s="2">
        <v>141.02507</v>
      </c>
      <c r="G5" s="2">
        <v>238.199341</v>
      </c>
      <c r="H5" s="2">
        <v>89.761780000000002</v>
      </c>
      <c r="I5" s="2">
        <v>9.1709619999999994</v>
      </c>
      <c r="J5" s="2">
        <v>103.745186</v>
      </c>
      <c r="K5" s="2">
        <v>12.29</v>
      </c>
      <c r="L5" s="2">
        <v>79.792418999999995</v>
      </c>
      <c r="M5" s="2">
        <v>37.937354999999997</v>
      </c>
      <c r="N5" s="2">
        <v>32.384372999999997</v>
      </c>
      <c r="O5" s="2">
        <v>108.768845</v>
      </c>
      <c r="P5" s="2">
        <v>42.094749</v>
      </c>
      <c r="Q5" s="2">
        <v>55</v>
      </c>
      <c r="R5" s="2">
        <v>29.745487000000001</v>
      </c>
      <c r="S5" s="2">
        <v>46.150002000000001</v>
      </c>
    </row>
    <row r="6" spans="1:19" x14ac:dyDescent="0.3">
      <c r="A6" s="2">
        <v>48.770958</v>
      </c>
      <c r="B6" s="2">
        <v>29.190000999999999</v>
      </c>
      <c r="C6" s="2">
        <v>1793.400024</v>
      </c>
      <c r="D6" s="2">
        <v>47.555461999999999</v>
      </c>
      <c r="E6" s="2">
        <v>56.154671</v>
      </c>
      <c r="F6" s="2">
        <v>134.056839</v>
      </c>
      <c r="G6" s="2">
        <v>241.371948</v>
      </c>
      <c r="H6" s="2">
        <v>91.923621999999995</v>
      </c>
      <c r="I6" s="2">
        <v>9.2193339999999999</v>
      </c>
      <c r="J6" s="2">
        <v>101.49046300000001</v>
      </c>
      <c r="K6" s="2">
        <v>12.85</v>
      </c>
      <c r="L6" s="2">
        <v>79.772789000000003</v>
      </c>
      <c r="M6" s="2">
        <v>38.320830999999998</v>
      </c>
      <c r="N6" s="2">
        <v>32.060088999999998</v>
      </c>
      <c r="O6" s="2">
        <v>109.949051</v>
      </c>
      <c r="P6" s="2">
        <v>43.116698999999997</v>
      </c>
      <c r="Q6" s="2">
        <v>55.529998999999997</v>
      </c>
      <c r="R6" s="2">
        <v>29.833075000000001</v>
      </c>
      <c r="S6" s="2">
        <v>46.683998000000003</v>
      </c>
    </row>
    <row r="7" spans="1:19" x14ac:dyDescent="0.3">
      <c r="A7" s="2">
        <v>49.846642000000003</v>
      </c>
      <c r="B7" s="2">
        <v>33.919998</v>
      </c>
      <c r="C7" s="2">
        <v>1832.8900149999999</v>
      </c>
      <c r="D7" s="2">
        <v>48.771541999999997</v>
      </c>
      <c r="E7" s="2">
        <v>56.534401000000003</v>
      </c>
      <c r="F7" s="2">
        <v>137.06878699999999</v>
      </c>
      <c r="G7" s="2">
        <v>242.36398299999999</v>
      </c>
      <c r="H7" s="2">
        <v>94.872528000000003</v>
      </c>
      <c r="I7" s="2">
        <v>9.2483559999999994</v>
      </c>
      <c r="J7" s="2">
        <v>103.209686</v>
      </c>
      <c r="K7" s="2">
        <v>13.19</v>
      </c>
      <c r="L7" s="2">
        <v>81.460898999999998</v>
      </c>
      <c r="M7" s="2">
        <v>39.409022999999998</v>
      </c>
      <c r="N7" s="2">
        <v>32.314259</v>
      </c>
      <c r="O7" s="2">
        <v>111.776466</v>
      </c>
      <c r="P7" s="2">
        <v>44.985419999999998</v>
      </c>
      <c r="Q7" s="2">
        <v>56.25</v>
      </c>
      <c r="R7" s="2">
        <v>30.253502000000001</v>
      </c>
      <c r="S7" s="2">
        <v>47.66</v>
      </c>
    </row>
    <row r="8" spans="1:19" x14ac:dyDescent="0.3">
      <c r="A8" s="2">
        <v>49.435886000000004</v>
      </c>
      <c r="B8" s="2">
        <v>34.189999</v>
      </c>
      <c r="C8" s="2">
        <v>1807.579956</v>
      </c>
      <c r="D8" s="2">
        <v>47.515915</v>
      </c>
      <c r="E8" s="2">
        <v>55.178226000000002</v>
      </c>
      <c r="F8" s="2">
        <v>137.69503800000001</v>
      </c>
      <c r="G8" s="2">
        <v>243.42480499999999</v>
      </c>
      <c r="H8" s="2">
        <v>91.624756000000005</v>
      </c>
      <c r="I8" s="2">
        <v>9.1419409999999992</v>
      </c>
      <c r="J8" s="2">
        <v>103.096947</v>
      </c>
      <c r="K8" s="2">
        <v>13.33</v>
      </c>
      <c r="L8" s="2">
        <v>80.459807999999995</v>
      </c>
      <c r="M8" s="2">
        <v>38.393051</v>
      </c>
      <c r="N8" s="2">
        <v>31.858506999999999</v>
      </c>
      <c r="O8" s="2">
        <v>111.148285</v>
      </c>
      <c r="P8" s="2">
        <v>45.009869000000002</v>
      </c>
      <c r="Q8" s="2">
        <v>56.110000999999997</v>
      </c>
      <c r="R8" s="2">
        <v>30.253502000000001</v>
      </c>
      <c r="S8" s="2">
        <v>47.001998999999998</v>
      </c>
    </row>
    <row r="9" spans="1:19" x14ac:dyDescent="0.3">
      <c r="A9" s="2">
        <v>49.310443999999997</v>
      </c>
      <c r="B9" s="2">
        <v>32.43</v>
      </c>
      <c r="C9" s="2">
        <v>1784.920044</v>
      </c>
      <c r="D9" s="2">
        <v>46.547012000000002</v>
      </c>
      <c r="E9" s="2">
        <v>54.997405999999998</v>
      </c>
      <c r="F9" s="2">
        <v>134.94152800000001</v>
      </c>
      <c r="G9" s="2">
        <v>235.743774</v>
      </c>
      <c r="H9" s="2">
        <v>91.425499000000002</v>
      </c>
      <c r="I9" s="2">
        <v>8.9871569999999998</v>
      </c>
      <c r="J9" s="2">
        <v>101.161652</v>
      </c>
      <c r="K9" s="2">
        <v>13.02</v>
      </c>
      <c r="L9" s="2">
        <v>80.135925</v>
      </c>
      <c r="M9" s="2">
        <v>37.713234</v>
      </c>
      <c r="N9" s="2">
        <v>31.017133999999999</v>
      </c>
      <c r="O9" s="2">
        <v>110.434456</v>
      </c>
      <c r="P9" s="2">
        <v>43.953567999999997</v>
      </c>
      <c r="Q9" s="2">
        <v>55.599997999999999</v>
      </c>
      <c r="R9" s="2">
        <v>30.200949000000001</v>
      </c>
      <c r="S9" s="2">
        <v>45.801997999999998</v>
      </c>
    </row>
    <row r="10" spans="1:19" x14ac:dyDescent="0.3">
      <c r="A10" s="2">
        <v>51.398665999999999</v>
      </c>
      <c r="B10" s="2">
        <v>32.110000999999997</v>
      </c>
      <c r="C10" s="2">
        <v>1824.339966</v>
      </c>
      <c r="D10" s="2">
        <v>47.585124999999998</v>
      </c>
      <c r="E10" s="2">
        <v>55.187266999999999</v>
      </c>
      <c r="F10" s="2">
        <v>136.194016</v>
      </c>
      <c r="G10" s="2">
        <v>236.323318</v>
      </c>
      <c r="H10" s="2">
        <v>91.993362000000005</v>
      </c>
      <c r="I10" s="2">
        <v>8.9581359999999997</v>
      </c>
      <c r="J10" s="2">
        <v>102.721161</v>
      </c>
      <c r="K10" s="2">
        <v>13.3</v>
      </c>
      <c r="L10" s="2">
        <v>81.774970999999994</v>
      </c>
      <c r="M10" s="2">
        <v>38.858707000000003</v>
      </c>
      <c r="N10" s="2">
        <v>30.850608999999999</v>
      </c>
      <c r="O10" s="2">
        <v>111.595619</v>
      </c>
      <c r="P10" s="2">
        <v>44.20787</v>
      </c>
      <c r="Q10" s="2">
        <v>56.259998000000003</v>
      </c>
      <c r="R10" s="2">
        <v>30.533791999999998</v>
      </c>
      <c r="S10" s="2">
        <v>47</v>
      </c>
    </row>
    <row r="11" spans="1:19" x14ac:dyDescent="0.3">
      <c r="A11" s="2">
        <v>49.868777999999999</v>
      </c>
      <c r="B11" s="2">
        <v>30.24</v>
      </c>
      <c r="C11" s="2">
        <v>1762.959961</v>
      </c>
      <c r="D11" s="2">
        <v>44.747611999999997</v>
      </c>
      <c r="E11" s="2">
        <v>53.885337999999997</v>
      </c>
      <c r="F11" s="2">
        <v>132.058807</v>
      </c>
      <c r="G11" s="2">
        <v>232.00147999999999</v>
      </c>
      <c r="H11" s="2">
        <v>87.769287000000006</v>
      </c>
      <c r="I11" s="2">
        <v>8.7066110000000005</v>
      </c>
      <c r="J11" s="2">
        <v>98.456001000000001</v>
      </c>
      <c r="K11" s="2">
        <v>12.74</v>
      </c>
      <c r="L11" s="2">
        <v>79.527428</v>
      </c>
      <c r="M11" s="2">
        <v>37.369598000000003</v>
      </c>
      <c r="N11" s="2">
        <v>30.009226000000002</v>
      </c>
      <c r="O11" s="2">
        <v>110.20603199999999</v>
      </c>
      <c r="P11" s="2">
        <v>44.501282000000003</v>
      </c>
      <c r="Q11" s="2">
        <v>54.32</v>
      </c>
      <c r="R11" s="2">
        <v>29.859354</v>
      </c>
      <c r="S11" s="2">
        <v>43.923999999999999</v>
      </c>
    </row>
    <row r="12" spans="1:19" x14ac:dyDescent="0.3">
      <c r="A12" s="2">
        <v>49.620358000000003</v>
      </c>
      <c r="B12" s="2">
        <v>29.67</v>
      </c>
      <c r="C12" s="2">
        <v>1776.119995</v>
      </c>
      <c r="D12" s="2">
        <v>44.994781000000003</v>
      </c>
      <c r="E12" s="2">
        <v>53.180126000000001</v>
      </c>
      <c r="F12" s="2">
        <v>132.61546300000001</v>
      </c>
      <c r="G12" s="2">
        <v>228.75035099999999</v>
      </c>
      <c r="H12" s="2">
        <v>87.550110000000004</v>
      </c>
      <c r="I12" s="2">
        <v>8.5711750000000002</v>
      </c>
      <c r="J12" s="2">
        <v>98.831778999999997</v>
      </c>
      <c r="K12" s="2">
        <v>12.67</v>
      </c>
      <c r="L12" s="2">
        <v>78.035622000000004</v>
      </c>
      <c r="M12" s="2">
        <v>37.045887</v>
      </c>
      <c r="N12" s="2">
        <v>30.219570000000001</v>
      </c>
      <c r="O12" s="2">
        <v>111.72886699999999</v>
      </c>
      <c r="P12" s="2">
        <v>42.095280000000002</v>
      </c>
      <c r="Q12" s="2">
        <v>55.02</v>
      </c>
      <c r="R12" s="2">
        <v>30.078330999999999</v>
      </c>
      <c r="S12" s="2">
        <v>43.127997999999998</v>
      </c>
    </row>
    <row r="13" spans="1:19" x14ac:dyDescent="0.3">
      <c r="A13" s="2">
        <v>50.791137999999997</v>
      </c>
      <c r="B13" s="2">
        <v>31.18</v>
      </c>
      <c r="C13" s="2">
        <v>1792.5699460000001</v>
      </c>
      <c r="D13" s="2">
        <v>46.131762999999999</v>
      </c>
      <c r="E13" s="2">
        <v>53.849173999999998</v>
      </c>
      <c r="F13" s="2">
        <v>134.39480599999999</v>
      </c>
      <c r="G13" s="2">
        <v>230.77372700000001</v>
      </c>
      <c r="H13" s="2">
        <v>89.223800999999995</v>
      </c>
      <c r="I13" s="2">
        <v>8.6679139999999997</v>
      </c>
      <c r="J13" s="2">
        <v>101.199226</v>
      </c>
      <c r="K13" s="2">
        <v>13.16</v>
      </c>
      <c r="L13" s="2">
        <v>78.791336000000001</v>
      </c>
      <c r="M13" s="2">
        <v>39.732742000000002</v>
      </c>
      <c r="N13" s="2">
        <v>30.368563000000002</v>
      </c>
      <c r="O13" s="2">
        <v>113.432541</v>
      </c>
      <c r="P13" s="2">
        <v>41.850765000000003</v>
      </c>
      <c r="Q13" s="2">
        <v>55.73</v>
      </c>
      <c r="R13" s="2">
        <v>30.630141999999999</v>
      </c>
      <c r="S13" s="2">
        <v>43.987999000000002</v>
      </c>
    </row>
    <row r="14" spans="1:19" x14ac:dyDescent="0.3">
      <c r="A14" s="2">
        <v>51.738093999999997</v>
      </c>
      <c r="B14" s="2">
        <v>31.48</v>
      </c>
      <c r="C14" s="2">
        <v>1816.119995</v>
      </c>
      <c r="D14" s="2">
        <v>47.377499</v>
      </c>
      <c r="E14" s="2">
        <v>54.572468000000001</v>
      </c>
      <c r="F14" s="2">
        <v>134.48426799999999</v>
      </c>
      <c r="G14" s="2">
        <v>227.89582799999999</v>
      </c>
      <c r="H14" s="2">
        <v>90.568741000000003</v>
      </c>
      <c r="I14" s="2">
        <v>8.7356320000000007</v>
      </c>
      <c r="J14" s="2">
        <v>102.11050400000001</v>
      </c>
      <c r="K14" s="2">
        <v>13.4</v>
      </c>
      <c r="L14" s="2">
        <v>79.625572000000005</v>
      </c>
      <c r="M14" s="2">
        <v>42.526691</v>
      </c>
      <c r="N14" s="2">
        <v>30.833078</v>
      </c>
      <c r="O14" s="2">
        <v>114.44141399999999</v>
      </c>
      <c r="P14" s="2">
        <v>42.193085000000004</v>
      </c>
      <c r="Q14" s="2">
        <v>55.720001000000003</v>
      </c>
      <c r="R14" s="2">
        <v>30.989260000000002</v>
      </c>
      <c r="S14" s="2">
        <v>45.366000999999997</v>
      </c>
    </row>
    <row r="15" spans="1:19" x14ac:dyDescent="0.3">
      <c r="A15" s="2">
        <v>51.740555000000001</v>
      </c>
      <c r="B15" s="2">
        <v>30.719999000000001</v>
      </c>
      <c r="C15" s="2">
        <v>1801.380005</v>
      </c>
      <c r="D15" s="2">
        <v>48.247540000000001</v>
      </c>
      <c r="E15" s="2">
        <v>54.011916999999997</v>
      </c>
      <c r="F15" s="2">
        <v>134.32522599999999</v>
      </c>
      <c r="G15" s="2">
        <v>228.29852299999999</v>
      </c>
      <c r="H15" s="2">
        <v>92.352012999999999</v>
      </c>
      <c r="I15" s="2">
        <v>8.6679139999999997</v>
      </c>
      <c r="J15" s="2">
        <v>100.814049</v>
      </c>
      <c r="K15" s="2">
        <v>14.15</v>
      </c>
      <c r="L15" s="2">
        <v>79.036689999999993</v>
      </c>
      <c r="M15" s="2">
        <v>41.802059</v>
      </c>
      <c r="N15" s="2">
        <v>30.333504000000001</v>
      </c>
      <c r="O15" s="2">
        <v>113.166054</v>
      </c>
      <c r="P15" s="2">
        <v>42.075726000000003</v>
      </c>
      <c r="Q15" s="2">
        <v>55.66</v>
      </c>
      <c r="R15" s="2">
        <v>30.638895000000002</v>
      </c>
      <c r="S15" s="2">
        <v>45.172001000000002</v>
      </c>
    </row>
    <row r="16" spans="1:19" x14ac:dyDescent="0.3">
      <c r="A16" s="2">
        <v>52.301346000000002</v>
      </c>
      <c r="B16" s="2">
        <v>31.700001</v>
      </c>
      <c r="C16" s="2">
        <v>1823.540039</v>
      </c>
      <c r="D16" s="2">
        <v>48.484825000000001</v>
      </c>
      <c r="E16" s="2">
        <v>54.780417999999997</v>
      </c>
      <c r="F16" s="2">
        <v>134.95146199999999</v>
      </c>
      <c r="G16" s="2">
        <v>227.404709</v>
      </c>
      <c r="H16" s="2">
        <v>93.686988999999997</v>
      </c>
      <c r="I16" s="2">
        <v>8.7453070000000004</v>
      </c>
      <c r="J16" s="2">
        <v>101.095894</v>
      </c>
      <c r="K16" s="2">
        <v>14.29</v>
      </c>
      <c r="L16" s="2">
        <v>81.205710999999994</v>
      </c>
      <c r="M16" s="2">
        <v>42.638748</v>
      </c>
      <c r="N16" s="2">
        <v>30.561378000000001</v>
      </c>
      <c r="O16" s="2">
        <v>113.451584</v>
      </c>
      <c r="P16" s="2">
        <v>42.877715999999999</v>
      </c>
      <c r="Q16" s="2">
        <v>56.650002000000001</v>
      </c>
      <c r="R16" s="2">
        <v>30.796559999999999</v>
      </c>
      <c r="S16" s="2">
        <v>44.165999999999997</v>
      </c>
    </row>
    <row r="17" spans="1:19" x14ac:dyDescent="0.3">
      <c r="A17" s="2">
        <v>52.257072000000001</v>
      </c>
      <c r="B17" s="2">
        <v>31.9</v>
      </c>
      <c r="C17" s="2">
        <v>1804.660034</v>
      </c>
      <c r="D17" s="2">
        <v>48.524368000000003</v>
      </c>
      <c r="E17" s="2">
        <v>54.798499999999997</v>
      </c>
      <c r="F17" s="2">
        <v>135.26956200000001</v>
      </c>
      <c r="G17" s="2">
        <v>227.728836</v>
      </c>
      <c r="H17" s="2">
        <v>94.264815999999996</v>
      </c>
      <c r="I17" s="2">
        <v>8.7453070000000004</v>
      </c>
      <c r="J17" s="2">
        <v>102.138695</v>
      </c>
      <c r="K17" s="2">
        <v>14.16</v>
      </c>
      <c r="L17" s="2">
        <v>81.765152</v>
      </c>
      <c r="M17" s="2">
        <v>42.700996000000004</v>
      </c>
      <c r="N17" s="2">
        <v>30.745432000000001</v>
      </c>
      <c r="O17" s="2">
        <v>113.660965</v>
      </c>
      <c r="P17" s="2">
        <v>43.85577</v>
      </c>
      <c r="Q17" s="2">
        <v>54.77</v>
      </c>
      <c r="R17" s="2">
        <v>30.998014000000001</v>
      </c>
      <c r="S17" s="2">
        <v>44.43</v>
      </c>
    </row>
    <row r="18" spans="1:19" x14ac:dyDescent="0.3">
      <c r="A18" s="2">
        <v>49.841723999999999</v>
      </c>
      <c r="B18" s="2">
        <v>29.540001</v>
      </c>
      <c r="C18" s="2">
        <v>1749.619995</v>
      </c>
      <c r="D18" s="2">
        <v>46.794181999999999</v>
      </c>
      <c r="E18" s="2">
        <v>53.071635999999998</v>
      </c>
      <c r="F18" s="2">
        <v>130.88583399999999</v>
      </c>
      <c r="G18" s="2">
        <v>222.13014200000001</v>
      </c>
      <c r="H18" s="2">
        <v>92.561233999999999</v>
      </c>
      <c r="I18" s="2">
        <v>8.4841090000000001</v>
      </c>
      <c r="J18" s="2">
        <v>99.602135000000004</v>
      </c>
      <c r="K18" s="2">
        <v>13.88</v>
      </c>
      <c r="L18" s="2">
        <v>78.948363999999998</v>
      </c>
      <c r="M18" s="2">
        <v>40.449908999999998</v>
      </c>
      <c r="N18" s="2">
        <v>30.096869000000002</v>
      </c>
      <c r="O18" s="2">
        <v>111.662239</v>
      </c>
      <c r="P18" s="2">
        <v>42.114840999999998</v>
      </c>
      <c r="Q18" s="2">
        <v>53.84</v>
      </c>
      <c r="R18" s="2">
        <v>30.498753000000001</v>
      </c>
      <c r="S18" s="2">
        <v>42.279998999999997</v>
      </c>
    </row>
    <row r="19" spans="1:19" x14ac:dyDescent="0.3">
      <c r="A19" s="2">
        <v>50.788677</v>
      </c>
      <c r="B19" s="2">
        <v>30.280000999999999</v>
      </c>
      <c r="C19" s="2">
        <v>1768.869995</v>
      </c>
      <c r="D19" s="2">
        <v>48.138782999999997</v>
      </c>
      <c r="E19" s="2">
        <v>53.858215000000001</v>
      </c>
      <c r="F19" s="2">
        <v>133.80831900000001</v>
      </c>
      <c r="G19" s="2">
        <v>223.642776</v>
      </c>
      <c r="H19" s="2">
        <v>94.025711000000001</v>
      </c>
      <c r="I19" s="2">
        <v>8.5324779999999993</v>
      </c>
      <c r="J19" s="2">
        <v>100.400688</v>
      </c>
      <c r="K19" s="2">
        <v>14.97</v>
      </c>
      <c r="L19" s="2">
        <v>80.724800000000002</v>
      </c>
      <c r="M19" s="2">
        <v>41.199444</v>
      </c>
      <c r="N19" s="2">
        <v>30.535088999999999</v>
      </c>
      <c r="O19" s="2">
        <v>113.565788</v>
      </c>
      <c r="P19" s="2">
        <v>42.858153999999999</v>
      </c>
      <c r="Q19" s="2">
        <v>55.52</v>
      </c>
      <c r="R19" s="2">
        <v>30.595102000000001</v>
      </c>
      <c r="S19" s="2">
        <v>43</v>
      </c>
    </row>
    <row r="20" spans="1:19" x14ac:dyDescent="0.3">
      <c r="A20" s="2">
        <v>50.215584</v>
      </c>
      <c r="B20" s="2">
        <v>30.200001</v>
      </c>
      <c r="C20" s="2">
        <v>1761.829956</v>
      </c>
      <c r="D20" s="2">
        <v>50.511612</v>
      </c>
      <c r="E20" s="2">
        <v>53.785888999999997</v>
      </c>
      <c r="F20" s="2">
        <v>133.689041</v>
      </c>
      <c r="G20" s="2">
        <v>218.495926</v>
      </c>
      <c r="H20" s="2">
        <v>93.706917000000004</v>
      </c>
      <c r="I20" s="2">
        <v>8.4744349999999997</v>
      </c>
      <c r="J20" s="2">
        <v>99.339088000000004</v>
      </c>
      <c r="K20" s="2">
        <v>14.51</v>
      </c>
      <c r="L20" s="2">
        <v>80.508865</v>
      </c>
      <c r="M20" s="2">
        <v>40.290543</v>
      </c>
      <c r="N20" s="2">
        <v>30.096869000000002</v>
      </c>
      <c r="O20" s="2">
        <v>114.736473</v>
      </c>
      <c r="P20" s="2">
        <v>46.946407000000001</v>
      </c>
      <c r="Q20" s="2">
        <v>55.509998000000003</v>
      </c>
      <c r="R20" s="2">
        <v>30.411171</v>
      </c>
      <c r="S20" s="2">
        <v>42.816001999999997</v>
      </c>
    </row>
    <row r="21" spans="1:19" x14ac:dyDescent="0.3">
      <c r="A21" s="2">
        <v>50.552551000000001</v>
      </c>
      <c r="B21" s="2">
        <v>30.780000999999999</v>
      </c>
      <c r="C21" s="2">
        <v>1764.25</v>
      </c>
      <c r="D21" s="2">
        <v>49.641575000000003</v>
      </c>
      <c r="E21" s="2">
        <v>53.993834999999997</v>
      </c>
      <c r="F21" s="2">
        <v>135.736771</v>
      </c>
      <c r="G21" s="2">
        <v>221.83549500000001</v>
      </c>
      <c r="H21" s="2">
        <v>92.053139000000002</v>
      </c>
      <c r="I21" s="2">
        <v>8.7066110000000005</v>
      </c>
      <c r="J21" s="2">
        <v>100.33493</v>
      </c>
      <c r="K21" s="2">
        <v>14.82</v>
      </c>
      <c r="L21" s="2">
        <v>81.932006999999999</v>
      </c>
      <c r="M21" s="2">
        <v>40.185848</v>
      </c>
      <c r="N21" s="2">
        <v>30.745432000000001</v>
      </c>
      <c r="O21" s="2">
        <v>115.545479</v>
      </c>
      <c r="P21" s="2">
        <v>49.293728000000002</v>
      </c>
      <c r="Q21" s="2">
        <v>55.610000999999997</v>
      </c>
      <c r="R21" s="2">
        <v>30.621382000000001</v>
      </c>
      <c r="S21" s="2">
        <v>43.118000000000002</v>
      </c>
    </row>
    <row r="22" spans="1:19" x14ac:dyDescent="0.3">
      <c r="A22" s="2">
        <v>51.408504000000001</v>
      </c>
      <c r="B22" s="2">
        <v>31.450001</v>
      </c>
      <c r="C22" s="2">
        <v>1786.400024</v>
      </c>
      <c r="D22" s="2">
        <v>50.383082999999999</v>
      </c>
      <c r="E22" s="2">
        <v>54.400683999999998</v>
      </c>
      <c r="F22" s="2">
        <v>137.01907299999999</v>
      </c>
      <c r="G22" s="2">
        <v>221.25593599999999</v>
      </c>
      <c r="H22" s="2">
        <v>92.680779000000001</v>
      </c>
      <c r="I22" s="2">
        <v>8.8226999999999993</v>
      </c>
      <c r="J22" s="2">
        <v>102.608437</v>
      </c>
      <c r="K22" s="2">
        <v>15.18</v>
      </c>
      <c r="L22" s="2">
        <v>83.796761000000004</v>
      </c>
      <c r="M22" s="2">
        <v>41.626579</v>
      </c>
      <c r="N22" s="2">
        <v>30.964544</v>
      </c>
      <c r="O22" s="2">
        <v>115.33609800000001</v>
      </c>
      <c r="P22" s="2">
        <v>49.381756000000003</v>
      </c>
      <c r="Q22" s="2">
        <v>56.720001000000003</v>
      </c>
      <c r="R22" s="2">
        <v>30.787800000000001</v>
      </c>
      <c r="S22" s="2">
        <v>44.341999000000001</v>
      </c>
    </row>
    <row r="23" spans="1:19" x14ac:dyDescent="0.3">
      <c r="A23" s="2">
        <v>51.342091000000003</v>
      </c>
      <c r="B23" s="2">
        <v>31.450001</v>
      </c>
      <c r="C23" s="2">
        <v>1776.290039</v>
      </c>
      <c r="D23" s="2">
        <v>50.027161</v>
      </c>
      <c r="E23" s="2">
        <v>54.979323999999998</v>
      </c>
      <c r="F23" s="2">
        <v>136.44253499999999</v>
      </c>
      <c r="G23" s="2">
        <v>222.80789200000001</v>
      </c>
      <c r="H23" s="2">
        <v>93.328339</v>
      </c>
      <c r="I23" s="2">
        <v>8.8710690000000003</v>
      </c>
      <c r="J23" s="2">
        <v>103.209686</v>
      </c>
      <c r="K23" s="2">
        <v>15.73</v>
      </c>
      <c r="L23" s="2">
        <v>83.147316000000004</v>
      </c>
      <c r="M23" s="2">
        <v>41.753700000000002</v>
      </c>
      <c r="N23" s="2">
        <v>31.157360000000001</v>
      </c>
      <c r="O23" s="2">
        <v>114.43190800000001</v>
      </c>
      <c r="P23" s="2">
        <v>48.667777999999998</v>
      </c>
      <c r="Q23" s="2">
        <v>56.91</v>
      </c>
      <c r="R23" s="2">
        <v>30.884150999999999</v>
      </c>
      <c r="S23" s="2">
        <v>45.122002000000002</v>
      </c>
    </row>
    <row r="24" spans="1:19" x14ac:dyDescent="0.3">
      <c r="A24" s="2">
        <v>50.594368000000003</v>
      </c>
      <c r="B24" s="2">
        <v>30.9</v>
      </c>
      <c r="C24" s="2">
        <v>1789.839966</v>
      </c>
      <c r="D24" s="2">
        <v>50.481955999999997</v>
      </c>
      <c r="E24" s="2">
        <v>54.726165999999999</v>
      </c>
      <c r="F24" s="2">
        <v>135.498199</v>
      </c>
      <c r="G24" s="2">
        <v>222.837357</v>
      </c>
      <c r="H24" s="2">
        <v>94.474029999999999</v>
      </c>
      <c r="I24" s="2">
        <v>8.8033509999999993</v>
      </c>
      <c r="J24" s="2">
        <v>101.988388</v>
      </c>
      <c r="K24" s="2">
        <v>14.88</v>
      </c>
      <c r="L24" s="2">
        <v>83.314605999999998</v>
      </c>
      <c r="M24" s="2">
        <v>40.921173000000003</v>
      </c>
      <c r="N24" s="2">
        <v>31.656935000000001</v>
      </c>
      <c r="O24" s="2">
        <v>115.507423</v>
      </c>
      <c r="P24" s="2">
        <v>45.567355999999997</v>
      </c>
      <c r="Q24" s="2">
        <v>57.43</v>
      </c>
      <c r="R24" s="2">
        <v>30.989260000000002</v>
      </c>
      <c r="S24" s="2">
        <v>45.001998999999998</v>
      </c>
    </row>
    <row r="25" spans="1:19" x14ac:dyDescent="0.3">
      <c r="A25" s="2">
        <v>51.452773999999998</v>
      </c>
      <c r="B25" s="2">
        <v>30.950001</v>
      </c>
      <c r="C25" s="2">
        <v>1800.619995</v>
      </c>
      <c r="D25" s="2">
        <v>52.894333000000003</v>
      </c>
      <c r="E25" s="2">
        <v>54.608635</v>
      </c>
      <c r="F25" s="2">
        <v>137.06878699999999</v>
      </c>
      <c r="G25" s="2">
        <v>234.810654</v>
      </c>
      <c r="H25" s="2">
        <v>97.582306000000003</v>
      </c>
      <c r="I25" s="2">
        <v>8.9000909999999998</v>
      </c>
      <c r="J25" s="2">
        <v>103.219086</v>
      </c>
      <c r="K25" s="2">
        <v>15.42</v>
      </c>
      <c r="L25" s="2">
        <v>84.967704999999995</v>
      </c>
      <c r="M25" s="2">
        <v>42.065272999999998</v>
      </c>
      <c r="N25" s="2">
        <v>31.402761000000002</v>
      </c>
      <c r="O25" s="2">
        <v>117.26818799999999</v>
      </c>
      <c r="P25" s="2">
        <v>47.093113000000002</v>
      </c>
      <c r="Q25" s="2">
        <v>58.509998000000003</v>
      </c>
      <c r="R25" s="2">
        <v>31.287065999999999</v>
      </c>
      <c r="S25" s="2">
        <v>44.136001999999998</v>
      </c>
    </row>
    <row r="26" spans="1:19" x14ac:dyDescent="0.3">
      <c r="A26" s="2">
        <v>52.458754999999996</v>
      </c>
      <c r="B26" s="2">
        <v>31.5</v>
      </c>
      <c r="C26" s="2">
        <v>1840.719971</v>
      </c>
      <c r="D26" s="2">
        <v>53.962105000000001</v>
      </c>
      <c r="E26" s="2">
        <v>55.232470999999997</v>
      </c>
      <c r="F26" s="2">
        <v>138.01312300000001</v>
      </c>
      <c r="G26" s="2">
        <v>240.47811899999999</v>
      </c>
      <c r="H26" s="2">
        <v>97.084190000000007</v>
      </c>
      <c r="I26" s="2">
        <v>9.0355270000000001</v>
      </c>
      <c r="J26" s="2">
        <v>105.567741</v>
      </c>
      <c r="K26" s="2">
        <v>15.53</v>
      </c>
      <c r="L26" s="2">
        <v>87.004570000000001</v>
      </c>
      <c r="M26" s="2">
        <v>44.802162000000003</v>
      </c>
      <c r="N26" s="2">
        <v>31.849748999999999</v>
      </c>
      <c r="O26" s="2">
        <v>116.83989699999999</v>
      </c>
      <c r="P26" s="2">
        <v>48.354804999999999</v>
      </c>
      <c r="Q26" s="2">
        <v>59.540000999999997</v>
      </c>
      <c r="R26" s="2">
        <v>31.435963000000001</v>
      </c>
      <c r="S26" s="2">
        <v>45.915999999999997</v>
      </c>
    </row>
    <row r="27" spans="1:19" x14ac:dyDescent="0.3">
      <c r="A27" s="2">
        <v>52.453837999999998</v>
      </c>
      <c r="B27" s="2">
        <v>30.559999000000001</v>
      </c>
      <c r="C27" s="2">
        <v>1833.51001</v>
      </c>
      <c r="D27" s="2">
        <v>53.962105000000001</v>
      </c>
      <c r="E27" s="2">
        <v>56.344535999999998</v>
      </c>
      <c r="F27" s="2">
        <v>138.71890300000001</v>
      </c>
      <c r="G27" s="2">
        <v>233.13108800000001</v>
      </c>
      <c r="H27" s="2">
        <v>98.160133000000002</v>
      </c>
      <c r="I27" s="2">
        <v>9.0355270000000001</v>
      </c>
      <c r="J27" s="2">
        <v>105.793221</v>
      </c>
      <c r="K27" s="2">
        <v>15.88</v>
      </c>
      <c r="L27" s="2">
        <v>87.270256000000003</v>
      </c>
      <c r="M27" s="2">
        <v>44.530467999999999</v>
      </c>
      <c r="N27" s="2">
        <v>31.989972999999999</v>
      </c>
      <c r="O27" s="2">
        <v>116.94459500000001</v>
      </c>
      <c r="P27" s="2">
        <v>48.540633999999997</v>
      </c>
      <c r="Q27" s="2">
        <v>59.200001</v>
      </c>
      <c r="R27" s="2">
        <v>31.751289</v>
      </c>
      <c r="S27" s="2">
        <v>45.490001999999997</v>
      </c>
    </row>
    <row r="28" spans="1:19" x14ac:dyDescent="0.3">
      <c r="A28" s="2">
        <v>52.677666000000002</v>
      </c>
      <c r="B28" s="2">
        <v>30.5</v>
      </c>
      <c r="C28" s="2">
        <v>1831.349976</v>
      </c>
      <c r="D28" s="2">
        <v>54.565196999999998</v>
      </c>
      <c r="E28" s="2">
        <v>56.344535999999998</v>
      </c>
      <c r="F28" s="2">
        <v>138.00318899999999</v>
      </c>
      <c r="G28" s="2">
        <v>234.94818100000001</v>
      </c>
      <c r="H28" s="2">
        <v>98.309569999999994</v>
      </c>
      <c r="I28" s="2">
        <v>9.2290080000000003</v>
      </c>
      <c r="J28" s="2">
        <v>108.414322</v>
      </c>
      <c r="K28" s="2">
        <v>16.030000999999999</v>
      </c>
      <c r="L28" s="2">
        <v>87.250572000000005</v>
      </c>
      <c r="M28" s="2">
        <v>44.991604000000002</v>
      </c>
      <c r="N28" s="2">
        <v>32.279204999999997</v>
      </c>
      <c r="O28" s="2">
        <v>116.278351</v>
      </c>
      <c r="P28" s="2">
        <v>49.724068000000003</v>
      </c>
      <c r="Q28" s="2">
        <v>59.98</v>
      </c>
      <c r="R28" s="2">
        <v>32.224274000000001</v>
      </c>
      <c r="S28" s="2">
        <v>46.358001999999999</v>
      </c>
    </row>
    <row r="29" spans="1:19" x14ac:dyDescent="0.3">
      <c r="A29" s="2">
        <v>53.299942000000001</v>
      </c>
      <c r="B29" s="2">
        <v>30.23</v>
      </c>
      <c r="C29" s="2">
        <v>1820.5500489999999</v>
      </c>
      <c r="D29" s="2">
        <v>55.395687000000002</v>
      </c>
      <c r="E29" s="2">
        <v>57.158240999999997</v>
      </c>
      <c r="F29" s="2">
        <v>134.98129299999999</v>
      </c>
      <c r="G29" s="2">
        <v>239.24052399999999</v>
      </c>
      <c r="H29" s="2">
        <v>99.126495000000006</v>
      </c>
      <c r="I29" s="2">
        <v>9.1129189999999998</v>
      </c>
      <c r="J29" s="2">
        <v>109.79534099999999</v>
      </c>
      <c r="K29" s="2">
        <v>17.09</v>
      </c>
      <c r="L29" s="2">
        <v>85.440025000000006</v>
      </c>
      <c r="M29" s="2">
        <v>45.659618000000002</v>
      </c>
      <c r="N29" s="2">
        <v>32.761242000000003</v>
      </c>
      <c r="O29" s="2">
        <v>114.09878500000001</v>
      </c>
      <c r="P29" s="2">
        <v>50.555416000000001</v>
      </c>
      <c r="Q29" s="2">
        <v>59.240001999999997</v>
      </c>
      <c r="R29" s="2">
        <v>32.916237000000002</v>
      </c>
      <c r="S29" s="2">
        <v>47.108001999999999</v>
      </c>
    </row>
    <row r="30" spans="1:19" x14ac:dyDescent="0.3">
      <c r="A30" s="2">
        <v>54.994621000000002</v>
      </c>
      <c r="B30" s="2">
        <v>29.76</v>
      </c>
      <c r="C30" s="2">
        <v>1822.98999</v>
      </c>
      <c r="D30" s="2">
        <v>54.288364000000001</v>
      </c>
      <c r="E30" s="2">
        <v>57.65551</v>
      </c>
      <c r="F30" s="2">
        <v>135.378906</v>
      </c>
      <c r="G30" s="2">
        <v>244.662384</v>
      </c>
      <c r="H30" s="2">
        <v>98.737953000000005</v>
      </c>
      <c r="I30" s="2">
        <v>9.1129189999999998</v>
      </c>
      <c r="J30" s="2">
        <v>110.09596999999999</v>
      </c>
      <c r="K30" s="2">
        <v>15.92</v>
      </c>
      <c r="L30" s="2">
        <v>85.361305000000002</v>
      </c>
      <c r="M30" s="2">
        <v>45.946274000000003</v>
      </c>
      <c r="N30" s="2">
        <v>32.787537</v>
      </c>
      <c r="O30" s="2">
        <v>115.421738</v>
      </c>
      <c r="P30" s="2">
        <v>52.257216999999997</v>
      </c>
      <c r="Q30" s="2">
        <v>60.049999</v>
      </c>
      <c r="R30" s="2">
        <v>33.932277999999997</v>
      </c>
      <c r="S30" s="2">
        <v>49.419998</v>
      </c>
    </row>
    <row r="31" spans="1:19" x14ac:dyDescent="0.3">
      <c r="A31" s="2">
        <v>54.871639000000002</v>
      </c>
      <c r="B31" s="2">
        <v>30.209999</v>
      </c>
      <c r="C31" s="2">
        <v>1843.5500489999999</v>
      </c>
      <c r="D31" s="2">
        <v>54.822257999999998</v>
      </c>
      <c r="E31" s="2">
        <v>57.691668999999997</v>
      </c>
      <c r="F31" s="2">
        <v>136.681107</v>
      </c>
      <c r="G31" s="2">
        <v>243.03746000000001</v>
      </c>
      <c r="H31" s="2">
        <v>97.970839999999995</v>
      </c>
      <c r="I31" s="2">
        <v>9.1032460000000004</v>
      </c>
      <c r="J31" s="2">
        <v>110.772392</v>
      </c>
      <c r="K31" s="2">
        <v>16.399999999999999</v>
      </c>
      <c r="L31" s="2">
        <v>86.266570999999999</v>
      </c>
      <c r="M31" s="2">
        <v>45.931316000000002</v>
      </c>
      <c r="N31" s="2">
        <v>32.673594999999999</v>
      </c>
      <c r="O31" s="2">
        <v>116.849411</v>
      </c>
      <c r="P31" s="2">
        <v>50.897728000000001</v>
      </c>
      <c r="Q31" s="2">
        <v>60.25</v>
      </c>
      <c r="R31" s="2">
        <v>33.616954999999997</v>
      </c>
      <c r="S31" s="2">
        <v>49.173999999999999</v>
      </c>
    </row>
    <row r="32" spans="1:19" x14ac:dyDescent="0.3">
      <c r="A32" s="2">
        <v>53.804164999999998</v>
      </c>
      <c r="B32" s="2">
        <v>30.690000999999999</v>
      </c>
      <c r="C32" s="2">
        <v>1839.339966</v>
      </c>
      <c r="D32" s="2">
        <v>55.316592999999997</v>
      </c>
      <c r="E32" s="2">
        <v>58.442081000000002</v>
      </c>
      <c r="F32" s="2">
        <v>137.198013</v>
      </c>
      <c r="G32" s="2">
        <v>241.32392899999999</v>
      </c>
      <c r="H32" s="2">
        <v>98.110328999999993</v>
      </c>
      <c r="I32" s="2">
        <v>9.1419409999999992</v>
      </c>
      <c r="J32" s="2">
        <v>112.95193500000001</v>
      </c>
      <c r="K32" s="2">
        <v>16.709999</v>
      </c>
      <c r="L32" s="2">
        <v>85.922195000000002</v>
      </c>
      <c r="M32" s="2">
        <v>45.350540000000002</v>
      </c>
      <c r="N32" s="2">
        <v>32.349311999999998</v>
      </c>
      <c r="O32" s="2">
        <v>116.23075900000001</v>
      </c>
      <c r="P32" s="2">
        <v>51.093345999999997</v>
      </c>
      <c r="Q32" s="2">
        <v>60.360000999999997</v>
      </c>
      <c r="R32" s="2">
        <v>33.205275999999998</v>
      </c>
      <c r="S32" s="2">
        <v>49.040000999999997</v>
      </c>
    </row>
    <row r="33" spans="1:19" x14ac:dyDescent="0.3">
      <c r="A33" s="2">
        <v>54.087029000000001</v>
      </c>
      <c r="B33" s="2">
        <v>30.83</v>
      </c>
      <c r="C33" s="2">
        <v>1807.839966</v>
      </c>
      <c r="D33" s="2">
        <v>55.148518000000003</v>
      </c>
      <c r="E33" s="2">
        <v>58.821815000000001</v>
      </c>
      <c r="F33" s="2">
        <v>134.991241</v>
      </c>
      <c r="G33" s="2">
        <v>241.06788599999999</v>
      </c>
      <c r="H33" s="2">
        <v>98.747917000000001</v>
      </c>
      <c r="I33" s="2">
        <v>8.9968310000000002</v>
      </c>
      <c r="J33" s="2">
        <v>111.946709</v>
      </c>
      <c r="K33" s="2">
        <v>17.049999</v>
      </c>
      <c r="L33" s="2">
        <v>85.872985999999997</v>
      </c>
      <c r="M33" s="2">
        <v>44.919314999999997</v>
      </c>
      <c r="N33" s="2">
        <v>32.279204999999997</v>
      </c>
      <c r="O33" s="2">
        <v>113.97505200000001</v>
      </c>
      <c r="P33" s="2">
        <v>51.562804999999997</v>
      </c>
      <c r="Q33" s="2">
        <v>59.970001000000003</v>
      </c>
      <c r="R33" s="2">
        <v>32.679741</v>
      </c>
      <c r="S33" s="2">
        <v>48.561999999999998</v>
      </c>
    </row>
    <row r="34" spans="1:19" x14ac:dyDescent="0.3">
      <c r="A34" s="2">
        <v>54.283797999999997</v>
      </c>
      <c r="B34" s="2">
        <v>30.99</v>
      </c>
      <c r="C34" s="2">
        <v>1822.5500489999999</v>
      </c>
      <c r="D34" s="2">
        <v>54.723385</v>
      </c>
      <c r="E34" s="2">
        <v>58.857979</v>
      </c>
      <c r="F34" s="2">
        <v>135.498199</v>
      </c>
      <c r="G34" s="2">
        <v>239.836884</v>
      </c>
      <c r="H34" s="2">
        <v>98.050545</v>
      </c>
      <c r="I34" s="2">
        <v>8.9774829999999994</v>
      </c>
      <c r="J34" s="2">
        <v>111.392433</v>
      </c>
      <c r="K34" s="2">
        <v>17.66</v>
      </c>
      <c r="L34" s="2">
        <v>86.187850999999995</v>
      </c>
      <c r="M34" s="2">
        <v>45.133682</v>
      </c>
      <c r="N34" s="2">
        <v>31.989972999999999</v>
      </c>
      <c r="O34" s="2">
        <v>115.31706200000001</v>
      </c>
      <c r="P34" s="2">
        <v>50.868385000000004</v>
      </c>
      <c r="Q34" s="2">
        <v>59.939999</v>
      </c>
      <c r="R34" s="2">
        <v>32.548355000000001</v>
      </c>
      <c r="S34" s="2">
        <v>48.957999999999998</v>
      </c>
    </row>
    <row r="35" spans="1:19" x14ac:dyDescent="0.3">
      <c r="A35" s="2">
        <v>54.792931000000003</v>
      </c>
      <c r="B35" s="2">
        <v>30.42</v>
      </c>
      <c r="C35" s="2">
        <v>1817.459961</v>
      </c>
      <c r="D35" s="2">
        <v>54.495990999999997</v>
      </c>
      <c r="E35" s="2">
        <v>58.342632000000002</v>
      </c>
      <c r="F35" s="2">
        <v>135.985275</v>
      </c>
      <c r="G35" s="2">
        <v>241.27470400000001</v>
      </c>
      <c r="H35" s="2">
        <v>97.911072000000004</v>
      </c>
      <c r="I35" s="2">
        <v>8.9484619999999993</v>
      </c>
      <c r="J35" s="2">
        <v>112.510391</v>
      </c>
      <c r="K35" s="2">
        <v>17.780000999999999</v>
      </c>
      <c r="L35" s="2">
        <v>86.670006000000001</v>
      </c>
      <c r="M35" s="2">
        <v>44.861980000000003</v>
      </c>
      <c r="N35" s="2">
        <v>31.884799999999998</v>
      </c>
      <c r="O35" s="2">
        <v>115.55501599999999</v>
      </c>
      <c r="P35" s="2">
        <v>50.819485</v>
      </c>
      <c r="Q35" s="2">
        <v>59.110000999999997</v>
      </c>
      <c r="R35" s="2">
        <v>32.198002000000002</v>
      </c>
      <c r="S35" s="2">
        <v>48.698002000000002</v>
      </c>
    </row>
    <row r="36" spans="1:19" x14ac:dyDescent="0.3">
      <c r="A36" s="2">
        <v>54.347748000000003</v>
      </c>
      <c r="B36" s="2">
        <v>30.290001</v>
      </c>
      <c r="C36" s="2">
        <v>1821.5</v>
      </c>
      <c r="D36" s="2">
        <v>54.387233999999999</v>
      </c>
      <c r="E36" s="2">
        <v>58.360722000000003</v>
      </c>
      <c r="F36" s="2">
        <v>132.50611900000001</v>
      </c>
      <c r="G36" s="2">
        <v>243.25410500000001</v>
      </c>
      <c r="H36" s="2">
        <v>99.315781000000001</v>
      </c>
      <c r="I36" s="2">
        <v>8.8033509999999993</v>
      </c>
      <c r="J36" s="2">
        <v>112.15340399999999</v>
      </c>
      <c r="K36" s="2">
        <v>17.899999999999999</v>
      </c>
      <c r="L36" s="2">
        <v>86.296104</v>
      </c>
      <c r="M36" s="2">
        <v>44.104228999999997</v>
      </c>
      <c r="N36" s="2">
        <v>31.998739</v>
      </c>
      <c r="O36" s="2">
        <v>116.02137</v>
      </c>
      <c r="P36" s="2">
        <v>51.288947999999998</v>
      </c>
      <c r="Q36" s="2">
        <v>59.349997999999999</v>
      </c>
      <c r="R36" s="2">
        <v>32.539597000000001</v>
      </c>
      <c r="S36" s="2">
        <v>49.32</v>
      </c>
    </row>
    <row r="37" spans="1:19" x14ac:dyDescent="0.3">
      <c r="A37" s="2">
        <v>53.553288000000002</v>
      </c>
      <c r="B37" s="2">
        <v>30.049999</v>
      </c>
      <c r="C37" s="2">
        <v>1794.160034</v>
      </c>
      <c r="D37" s="2">
        <v>54.140064000000002</v>
      </c>
      <c r="E37" s="2">
        <v>58.75853</v>
      </c>
      <c r="F37" s="2">
        <v>131.48225400000001</v>
      </c>
      <c r="G37" s="2">
        <v>243.854828</v>
      </c>
      <c r="H37" s="2">
        <v>98.329491000000004</v>
      </c>
      <c r="I37" s="2">
        <v>8.8710690000000003</v>
      </c>
      <c r="J37" s="2">
        <v>111.702454</v>
      </c>
      <c r="K37" s="2">
        <v>18.07</v>
      </c>
      <c r="L37" s="2">
        <v>85.292427000000004</v>
      </c>
      <c r="M37" s="2">
        <v>43.044871999999998</v>
      </c>
      <c r="N37" s="2">
        <v>32.156497999999999</v>
      </c>
      <c r="O37" s="2">
        <v>116.344978</v>
      </c>
      <c r="P37" s="2">
        <v>50.907501000000003</v>
      </c>
      <c r="Q37" s="2">
        <v>59.119999</v>
      </c>
      <c r="R37" s="2">
        <v>33.205275999999998</v>
      </c>
      <c r="S37" s="2">
        <v>48.124001</v>
      </c>
    </row>
    <row r="38" spans="1:19" x14ac:dyDescent="0.3">
      <c r="A38" s="2">
        <v>53.796787000000002</v>
      </c>
      <c r="B38" s="2">
        <v>30.639999</v>
      </c>
      <c r="C38" s="2">
        <v>1785.3000489999999</v>
      </c>
      <c r="D38" s="2">
        <v>53.566631000000001</v>
      </c>
      <c r="E38" s="2">
        <v>58.903187000000003</v>
      </c>
      <c r="F38" s="2">
        <v>131.67112700000001</v>
      </c>
      <c r="G38" s="2">
        <v>242.51551799999999</v>
      </c>
      <c r="H38" s="2">
        <v>97.811447000000001</v>
      </c>
      <c r="I38" s="2">
        <v>8.8613949999999999</v>
      </c>
      <c r="J38" s="2">
        <v>111.683662</v>
      </c>
      <c r="K38" s="2">
        <v>17.829999999999998</v>
      </c>
      <c r="L38" s="2">
        <v>86.286263000000005</v>
      </c>
      <c r="M38" s="2">
        <v>43.580787999999998</v>
      </c>
      <c r="N38" s="2">
        <v>31.762101999999999</v>
      </c>
      <c r="O38" s="2">
        <v>117.27771799999999</v>
      </c>
      <c r="P38" s="2">
        <v>49.841434</v>
      </c>
      <c r="Q38" s="2">
        <v>59.119999</v>
      </c>
      <c r="R38" s="2">
        <v>32.933750000000003</v>
      </c>
      <c r="S38" s="2">
        <v>48.245998</v>
      </c>
    </row>
    <row r="39" spans="1:19" x14ac:dyDescent="0.3">
      <c r="A39" s="2">
        <v>53.540984999999999</v>
      </c>
      <c r="B39" s="2">
        <v>29.52</v>
      </c>
      <c r="C39" s="2">
        <v>1741.6099850000001</v>
      </c>
      <c r="D39" s="2">
        <v>53.349120999999997</v>
      </c>
      <c r="E39" s="2">
        <v>57.863453</v>
      </c>
      <c r="F39" s="2">
        <v>131.18403599999999</v>
      </c>
      <c r="G39" s="2">
        <v>239.27557400000001</v>
      </c>
      <c r="H39" s="2">
        <v>96.994522000000003</v>
      </c>
      <c r="I39" s="2">
        <v>8.8130249999999997</v>
      </c>
      <c r="J39" s="2">
        <v>110.227501</v>
      </c>
      <c r="K39" s="2">
        <v>17.82</v>
      </c>
      <c r="L39" s="2">
        <v>85.784415999999993</v>
      </c>
      <c r="M39" s="2">
        <v>43.004992999999999</v>
      </c>
      <c r="N39" s="2">
        <v>31.560514000000001</v>
      </c>
      <c r="O39" s="2">
        <v>117.648895</v>
      </c>
      <c r="P39" s="2">
        <v>49.362194000000002</v>
      </c>
      <c r="Q39" s="2">
        <v>58.91</v>
      </c>
      <c r="R39" s="2">
        <v>32.741050999999999</v>
      </c>
      <c r="S39" s="2">
        <v>44.641998000000001</v>
      </c>
    </row>
    <row r="40" spans="1:19" x14ac:dyDescent="0.3">
      <c r="A40" s="2">
        <v>54.364967</v>
      </c>
      <c r="B40" s="2">
        <v>29.540001</v>
      </c>
      <c r="C40" s="2">
        <v>1768.329956</v>
      </c>
      <c r="D40" s="2">
        <v>54.318027000000001</v>
      </c>
      <c r="E40" s="2">
        <v>57.574134999999998</v>
      </c>
      <c r="F40" s="2">
        <v>132.29736299999999</v>
      </c>
      <c r="G40" s="2">
        <v>237.77868699999999</v>
      </c>
      <c r="H40" s="2">
        <v>97.263512000000006</v>
      </c>
      <c r="I40" s="2">
        <v>8.9000909999999998</v>
      </c>
      <c r="J40" s="2">
        <v>110.856926</v>
      </c>
      <c r="K40" s="2">
        <v>17.18</v>
      </c>
      <c r="L40" s="2">
        <v>89.356307999999999</v>
      </c>
      <c r="M40" s="2">
        <v>44.425781000000001</v>
      </c>
      <c r="N40" s="2">
        <v>31.464110999999999</v>
      </c>
      <c r="O40" s="2">
        <v>117.087357</v>
      </c>
      <c r="P40" s="2">
        <v>50.105514999999997</v>
      </c>
      <c r="Q40" s="2">
        <v>60.580002</v>
      </c>
      <c r="R40" s="2">
        <v>32.741050999999999</v>
      </c>
      <c r="S40" s="2">
        <v>45.740001999999997</v>
      </c>
    </row>
    <row r="41" spans="1:19" x14ac:dyDescent="0.3">
      <c r="A41" s="2">
        <v>54.084567999999997</v>
      </c>
      <c r="B41" s="2">
        <v>29.469999000000001</v>
      </c>
      <c r="C41" s="2">
        <v>1739.839966</v>
      </c>
      <c r="D41" s="2">
        <v>53.606178</v>
      </c>
      <c r="E41" s="2">
        <v>57.302897999999999</v>
      </c>
      <c r="F41" s="2">
        <v>130.48822000000001</v>
      </c>
      <c r="G41" s="2">
        <v>235.81892400000001</v>
      </c>
      <c r="H41" s="2">
        <v>96.257300999999998</v>
      </c>
      <c r="I41" s="2">
        <v>8.8420480000000001</v>
      </c>
      <c r="J41" s="2">
        <v>109.945656</v>
      </c>
      <c r="K41" s="2">
        <v>16.34</v>
      </c>
      <c r="L41" s="2">
        <v>90.694550000000007</v>
      </c>
      <c r="M41" s="2">
        <v>44.203938000000001</v>
      </c>
      <c r="N41" s="2">
        <v>31.358941999999999</v>
      </c>
      <c r="O41" s="2">
        <v>118.315147</v>
      </c>
      <c r="P41" s="2">
        <v>50.037047999999999</v>
      </c>
      <c r="Q41" s="2">
        <v>59.41</v>
      </c>
      <c r="R41" s="2">
        <v>32.741050999999999</v>
      </c>
      <c r="S41" s="2">
        <v>48.512000999999998</v>
      </c>
    </row>
    <row r="42" spans="1:19" x14ac:dyDescent="0.3">
      <c r="A42" s="2">
        <v>53.821392000000003</v>
      </c>
      <c r="B42" s="2">
        <v>28.719999000000001</v>
      </c>
      <c r="C42" s="2">
        <v>1725.4499510000001</v>
      </c>
      <c r="D42" s="2">
        <v>51.737578999999997</v>
      </c>
      <c r="E42" s="2">
        <v>57.040709999999997</v>
      </c>
      <c r="F42" s="2">
        <v>129.18602000000001</v>
      </c>
      <c r="G42" s="2">
        <v>236.80372600000001</v>
      </c>
      <c r="H42" s="2">
        <v>95.310867000000002</v>
      </c>
      <c r="I42" s="2">
        <v>8.7840030000000002</v>
      </c>
      <c r="J42" s="2">
        <v>110.593872</v>
      </c>
      <c r="K42" s="2">
        <v>15.9</v>
      </c>
      <c r="L42" s="2">
        <v>90.832297999999994</v>
      </c>
      <c r="M42" s="2">
        <v>42.813060999999998</v>
      </c>
      <c r="N42" s="2">
        <v>31.744574</v>
      </c>
      <c r="O42" s="2">
        <v>118.562614</v>
      </c>
      <c r="P42" s="2">
        <v>50.702122000000003</v>
      </c>
      <c r="Q42" s="2">
        <v>58.77</v>
      </c>
      <c r="R42" s="2">
        <v>32.784855</v>
      </c>
      <c r="S42" s="2">
        <v>48.425998999999997</v>
      </c>
    </row>
    <row r="43" spans="1:19" x14ac:dyDescent="0.3">
      <c r="A43" s="2">
        <v>55.088093000000001</v>
      </c>
      <c r="B43" s="2">
        <v>28.99</v>
      </c>
      <c r="C43" s="2">
        <v>1735.910034</v>
      </c>
      <c r="D43" s="2">
        <v>52.320895999999998</v>
      </c>
      <c r="E43" s="2">
        <v>57.763995999999999</v>
      </c>
      <c r="F43" s="2">
        <v>129.543869</v>
      </c>
      <c r="G43" s="2">
        <v>240.870926</v>
      </c>
      <c r="H43" s="2">
        <v>97.452797000000004</v>
      </c>
      <c r="I43" s="2">
        <v>8.8613949999999999</v>
      </c>
      <c r="J43" s="2">
        <v>110.565697</v>
      </c>
      <c r="K43" s="2">
        <v>15.92</v>
      </c>
      <c r="L43" s="2">
        <v>92.416533999999999</v>
      </c>
      <c r="M43" s="2">
        <v>43.388858999999997</v>
      </c>
      <c r="N43" s="2">
        <v>31.490404000000002</v>
      </c>
      <c r="O43" s="2">
        <v>118.381767</v>
      </c>
      <c r="P43" s="2">
        <v>51.200924000000001</v>
      </c>
      <c r="Q43" s="2">
        <v>59.130001</v>
      </c>
      <c r="R43" s="2">
        <v>33.143967000000004</v>
      </c>
      <c r="S43" s="2">
        <v>48.173999999999999</v>
      </c>
    </row>
    <row r="44" spans="1:19" x14ac:dyDescent="0.3">
      <c r="A44" s="2">
        <v>55.240589</v>
      </c>
      <c r="B44" s="2">
        <v>28.76</v>
      </c>
      <c r="C44" s="2">
        <v>1735.650024</v>
      </c>
      <c r="D44" s="2">
        <v>52.301124999999999</v>
      </c>
      <c r="E44" s="2">
        <v>58.396877000000003</v>
      </c>
      <c r="F44" s="2">
        <v>128.778458</v>
      </c>
      <c r="G44" s="2">
        <v>242.032974</v>
      </c>
      <c r="H44" s="2">
        <v>96.386818000000005</v>
      </c>
      <c r="I44" s="2">
        <v>8.6098700000000008</v>
      </c>
      <c r="J44" s="2">
        <v>108.555244</v>
      </c>
      <c r="K44" s="2">
        <v>14.81</v>
      </c>
      <c r="L44" s="2">
        <v>90.802788000000007</v>
      </c>
      <c r="M44" s="2">
        <v>43.371403000000001</v>
      </c>
      <c r="N44" s="2">
        <v>31.052182999999999</v>
      </c>
      <c r="O44" s="2">
        <v>117.877335</v>
      </c>
      <c r="P44" s="2">
        <v>51.425877</v>
      </c>
      <c r="Q44" s="2">
        <v>57.959999000000003</v>
      </c>
      <c r="R44" s="2">
        <v>32.767330000000001</v>
      </c>
      <c r="S44" s="2">
        <v>48.938000000000002</v>
      </c>
    </row>
    <row r="45" spans="1:19" x14ac:dyDescent="0.3">
      <c r="A45" s="2">
        <v>53.855820000000001</v>
      </c>
      <c r="B45" s="2">
        <v>28.309999000000001</v>
      </c>
      <c r="C45" s="2">
        <v>1713.2299800000001</v>
      </c>
      <c r="D45" s="2">
        <v>51.658481999999999</v>
      </c>
      <c r="E45" s="2">
        <v>58.207016000000003</v>
      </c>
      <c r="F45" s="2">
        <v>128.37089499999999</v>
      </c>
      <c r="G45" s="2">
        <v>238.07411200000001</v>
      </c>
      <c r="H45" s="2">
        <v>93.896202000000002</v>
      </c>
      <c r="I45" s="2">
        <v>8.3293239999999997</v>
      </c>
      <c r="J45" s="2">
        <v>106.39447</v>
      </c>
      <c r="K45" s="2">
        <v>14.86</v>
      </c>
      <c r="L45" s="2">
        <v>90.025435999999999</v>
      </c>
      <c r="M45" s="2">
        <v>43.132114000000001</v>
      </c>
      <c r="N45" s="2">
        <v>30.412388</v>
      </c>
      <c r="O45" s="2">
        <v>115.240936</v>
      </c>
      <c r="P45" s="2">
        <v>51.240046999999997</v>
      </c>
      <c r="Q45" s="2">
        <v>56.830002</v>
      </c>
      <c r="R45" s="2">
        <v>32.478290999999999</v>
      </c>
      <c r="S45" s="2">
        <v>48.625999</v>
      </c>
    </row>
    <row r="46" spans="1:19" x14ac:dyDescent="0.3">
      <c r="A46" s="2">
        <v>54.313313000000001</v>
      </c>
      <c r="B46" s="2">
        <v>28.68</v>
      </c>
      <c r="C46" s="2">
        <v>1724.420044</v>
      </c>
      <c r="D46" s="2">
        <v>53.457873999999997</v>
      </c>
      <c r="E46" s="2">
        <v>57.103991999999998</v>
      </c>
      <c r="F46" s="2">
        <v>127.386787</v>
      </c>
      <c r="G46" s="2">
        <v>239.64977999999999</v>
      </c>
      <c r="H46" s="2">
        <v>93.985855000000001</v>
      </c>
      <c r="I46" s="2">
        <v>8.4260640000000002</v>
      </c>
      <c r="J46" s="2">
        <v>106.24294999999999</v>
      </c>
      <c r="K46" s="2">
        <v>15.07</v>
      </c>
      <c r="L46" s="2">
        <v>90.743752000000001</v>
      </c>
      <c r="M46" s="2">
        <v>45.193500999999998</v>
      </c>
      <c r="N46" s="2">
        <v>31.069717000000001</v>
      </c>
      <c r="O46" s="2">
        <v>115.86908</v>
      </c>
      <c r="P46" s="2">
        <v>52.43327</v>
      </c>
      <c r="Q46" s="2">
        <v>57.93</v>
      </c>
      <c r="R46" s="2">
        <v>32.574630999999997</v>
      </c>
      <c r="S46" s="2">
        <v>46.605998999999997</v>
      </c>
    </row>
    <row r="47" spans="1:19" x14ac:dyDescent="0.3">
      <c r="A47" s="2">
        <v>55.835811999999997</v>
      </c>
      <c r="B47" s="2">
        <v>29.01</v>
      </c>
      <c r="C47" s="2">
        <v>1739.650024</v>
      </c>
      <c r="D47" s="2">
        <v>54.812365999999997</v>
      </c>
      <c r="E47" s="2">
        <v>56.407825000000003</v>
      </c>
      <c r="F47" s="2">
        <v>129.49417099999999</v>
      </c>
      <c r="G47" s="2">
        <v>238.448318</v>
      </c>
      <c r="H47" s="2">
        <v>95.251098999999996</v>
      </c>
      <c r="I47" s="2">
        <v>8.4550859999999997</v>
      </c>
      <c r="J47" s="2">
        <v>108.544144</v>
      </c>
      <c r="K47" s="2">
        <v>15.51</v>
      </c>
      <c r="L47" s="2">
        <v>91.580139000000003</v>
      </c>
      <c r="M47" s="2">
        <v>45.358016999999997</v>
      </c>
      <c r="N47" s="2">
        <v>31.490404000000002</v>
      </c>
      <c r="O47" s="2">
        <v>118.02010300000001</v>
      </c>
      <c r="P47" s="2">
        <v>52.022488000000003</v>
      </c>
      <c r="Q47" s="2">
        <v>58.75</v>
      </c>
      <c r="R47" s="2">
        <v>32.854922999999999</v>
      </c>
      <c r="S47" s="2">
        <v>46.285998999999997</v>
      </c>
    </row>
    <row r="48" spans="1:19" x14ac:dyDescent="0.3">
      <c r="A48" s="2">
        <v>55.848117999999999</v>
      </c>
      <c r="B48" s="2">
        <v>28.93</v>
      </c>
      <c r="C48" s="2">
        <v>1732.660034</v>
      </c>
      <c r="D48" s="2">
        <v>54.782707000000002</v>
      </c>
      <c r="E48" s="2">
        <v>56.670017000000001</v>
      </c>
      <c r="F48" s="2">
        <v>130.120407</v>
      </c>
      <c r="G48" s="2">
        <v>238.52711500000001</v>
      </c>
      <c r="H48" s="2">
        <v>93.21875</v>
      </c>
      <c r="I48" s="2">
        <v>8.3970420000000008</v>
      </c>
      <c r="J48" s="2">
        <v>108.30740400000001</v>
      </c>
      <c r="K48" s="2">
        <v>15.47</v>
      </c>
      <c r="L48" s="2">
        <v>91.678550999999999</v>
      </c>
      <c r="M48" s="2">
        <v>45.946274000000003</v>
      </c>
      <c r="N48" s="2">
        <v>31.402761000000002</v>
      </c>
      <c r="O48" s="2">
        <v>116.91604599999999</v>
      </c>
      <c r="P48" s="2">
        <v>52.814712999999998</v>
      </c>
      <c r="Q48" s="2">
        <v>58.07</v>
      </c>
      <c r="R48" s="2">
        <v>32.986308999999999</v>
      </c>
      <c r="S48" s="2">
        <v>47.543998999999999</v>
      </c>
    </row>
    <row r="49" spans="1:19" x14ac:dyDescent="0.3">
      <c r="A49" s="2">
        <v>55.193854999999999</v>
      </c>
      <c r="B49" s="2">
        <v>28.23</v>
      </c>
      <c r="C49" s="2">
        <v>1705.51001</v>
      </c>
      <c r="D49" s="2">
        <v>53.517197000000003</v>
      </c>
      <c r="E49" s="2">
        <v>55.928642000000004</v>
      </c>
      <c r="F49" s="2">
        <v>127.704887</v>
      </c>
      <c r="G49" s="2">
        <v>249.625732</v>
      </c>
      <c r="H49" s="2">
        <v>92.192618999999993</v>
      </c>
      <c r="I49" s="2">
        <v>8.2616060000000004</v>
      </c>
      <c r="J49" s="2">
        <v>105.892563</v>
      </c>
      <c r="K49" s="2">
        <v>15.31</v>
      </c>
      <c r="L49" s="2">
        <v>90.281272999999999</v>
      </c>
      <c r="M49" s="2">
        <v>44.176516999999997</v>
      </c>
      <c r="N49" s="2">
        <v>31.052182999999999</v>
      </c>
      <c r="O49" s="2">
        <v>115.09815999999999</v>
      </c>
      <c r="P49" s="2">
        <v>50.711899000000003</v>
      </c>
      <c r="Q49" s="2">
        <v>57.209999000000003</v>
      </c>
      <c r="R49" s="2">
        <v>32.828648000000001</v>
      </c>
      <c r="S49" s="2">
        <v>48.009998000000003</v>
      </c>
    </row>
    <row r="50" spans="1:19" x14ac:dyDescent="0.3">
      <c r="A50" s="2">
        <v>55.840733</v>
      </c>
      <c r="B50" s="2">
        <v>28.459999</v>
      </c>
      <c r="C50" s="2">
        <v>1721.98999</v>
      </c>
      <c r="D50" s="2">
        <v>52.825122999999998</v>
      </c>
      <c r="E50" s="2">
        <v>56.371657999999996</v>
      </c>
      <c r="F50" s="2">
        <v>128.55976899999999</v>
      </c>
      <c r="G50" s="2">
        <v>244.41619900000001</v>
      </c>
      <c r="H50" s="2">
        <v>92.531341999999995</v>
      </c>
      <c r="I50" s="2">
        <v>8.2809550000000005</v>
      </c>
      <c r="J50" s="2">
        <v>106.659637</v>
      </c>
      <c r="K50" s="2">
        <v>14.2</v>
      </c>
      <c r="L50" s="2">
        <v>91.038948000000005</v>
      </c>
      <c r="M50" s="2">
        <v>45.043948999999998</v>
      </c>
      <c r="N50" s="2">
        <v>31.280063999999999</v>
      </c>
      <c r="O50" s="2">
        <v>116.09751900000001</v>
      </c>
      <c r="P50" s="2">
        <v>51.367198999999999</v>
      </c>
      <c r="Q50" s="2">
        <v>57.869999</v>
      </c>
      <c r="R50" s="2">
        <v>32.899681000000001</v>
      </c>
      <c r="S50" s="2">
        <v>48.905997999999997</v>
      </c>
    </row>
    <row r="51" spans="1:19" x14ac:dyDescent="0.3">
      <c r="A51" s="2">
        <v>56.593380000000003</v>
      </c>
      <c r="B51" s="2">
        <v>28.379999000000002</v>
      </c>
      <c r="C51" s="2">
        <v>1720.26001</v>
      </c>
      <c r="D51" s="2">
        <v>53.082175999999997</v>
      </c>
      <c r="E51" s="2">
        <v>57.167282</v>
      </c>
      <c r="F51" s="2">
        <v>128.56970200000001</v>
      </c>
      <c r="G51" s="2">
        <v>250.89614900000001</v>
      </c>
      <c r="H51" s="2">
        <v>92.182654999999997</v>
      </c>
      <c r="I51" s="2">
        <v>8.3389989999999994</v>
      </c>
      <c r="J51" s="2">
        <v>108.155884</v>
      </c>
      <c r="K51" s="2">
        <v>14.16</v>
      </c>
      <c r="L51" s="2">
        <v>91.511252999999996</v>
      </c>
      <c r="M51" s="2">
        <v>45.622230999999999</v>
      </c>
      <c r="N51" s="2">
        <v>31.367702000000001</v>
      </c>
      <c r="O51" s="2">
        <v>116.05944100000001</v>
      </c>
      <c r="P51" s="2">
        <v>51.719287999999999</v>
      </c>
      <c r="Q51" s="2">
        <v>57.330002</v>
      </c>
      <c r="R51" s="2">
        <v>33.228237</v>
      </c>
      <c r="S51" s="2">
        <v>48.948002000000002</v>
      </c>
    </row>
    <row r="52" spans="1:19" x14ac:dyDescent="0.3">
      <c r="A52" s="2">
        <v>58.098666999999999</v>
      </c>
      <c r="B52" s="2">
        <v>29.75</v>
      </c>
      <c r="C52" s="2">
        <v>1731.920044</v>
      </c>
      <c r="D52" s="2">
        <v>54.199387000000002</v>
      </c>
      <c r="E52" s="2">
        <v>58.568665000000003</v>
      </c>
      <c r="F52" s="2">
        <v>129.245667</v>
      </c>
      <c r="G52" s="2">
        <v>253.87022400000001</v>
      </c>
      <c r="H52" s="2">
        <v>93.836426000000003</v>
      </c>
      <c r="I52" s="2">
        <v>8.4937819999999995</v>
      </c>
      <c r="J52" s="2">
        <v>109.983566</v>
      </c>
      <c r="K52" s="2">
        <v>14.055</v>
      </c>
      <c r="L52" s="2">
        <v>92.377173999999997</v>
      </c>
      <c r="M52" s="2">
        <v>46.360042999999997</v>
      </c>
      <c r="N52" s="2">
        <v>31.648164999999999</v>
      </c>
      <c r="O52" s="2">
        <v>115.250435</v>
      </c>
      <c r="P52" s="2">
        <v>52.051825999999998</v>
      </c>
      <c r="Q52" s="2">
        <v>58.139999000000003</v>
      </c>
      <c r="R52" s="2">
        <v>33.370311999999998</v>
      </c>
      <c r="S52" s="2">
        <v>49.577998999999998</v>
      </c>
    </row>
    <row r="53" spans="1:19" x14ac:dyDescent="0.3">
      <c r="A53" s="2">
        <v>58.015030000000003</v>
      </c>
      <c r="B53" s="2">
        <v>30.530000999999999</v>
      </c>
      <c r="C53" s="2">
        <v>1736.4300539999999</v>
      </c>
      <c r="D53" s="2">
        <v>54.387233999999999</v>
      </c>
      <c r="E53" s="2">
        <v>58.686199000000002</v>
      </c>
      <c r="F53" s="2">
        <v>128.92755099999999</v>
      </c>
      <c r="G53" s="2">
        <v>248.365219</v>
      </c>
      <c r="H53" s="2">
        <v>93.527587999999994</v>
      </c>
      <c r="I53" s="2">
        <v>8.5324779999999993</v>
      </c>
      <c r="J53" s="2">
        <v>110.27713799999999</v>
      </c>
      <c r="K53" s="2">
        <v>13.93</v>
      </c>
      <c r="L53" s="2">
        <v>93.361168000000006</v>
      </c>
      <c r="M53" s="2">
        <v>46.494644000000001</v>
      </c>
      <c r="N53" s="2">
        <v>31.814685999999998</v>
      </c>
      <c r="O53" s="2">
        <v>114.260597</v>
      </c>
      <c r="P53" s="2">
        <v>51.191147000000001</v>
      </c>
      <c r="Q53" s="2">
        <v>57.84</v>
      </c>
      <c r="R53" s="2">
        <v>33.272640000000003</v>
      </c>
      <c r="S53" s="2">
        <v>51.391998000000001</v>
      </c>
    </row>
    <row r="54" spans="1:19" x14ac:dyDescent="0.3">
      <c r="A54" s="2">
        <v>57.879761000000002</v>
      </c>
      <c r="B54" s="2">
        <v>30.719999000000001</v>
      </c>
      <c r="C54" s="2">
        <v>1767.380005</v>
      </c>
      <c r="D54" s="2">
        <v>54.931010999999998</v>
      </c>
      <c r="E54" s="2">
        <v>60.241272000000002</v>
      </c>
      <c r="F54" s="2">
        <v>128.98719800000001</v>
      </c>
      <c r="G54" s="2">
        <v>251.841522</v>
      </c>
      <c r="H54" s="2">
        <v>94.792823999999996</v>
      </c>
      <c r="I54" s="2">
        <v>8.7743280000000006</v>
      </c>
      <c r="J54" s="2">
        <v>113.601067</v>
      </c>
      <c r="K54" s="2">
        <v>14.33</v>
      </c>
      <c r="L54" s="2">
        <v>93.272605999999996</v>
      </c>
      <c r="M54" s="2">
        <v>48.947369000000002</v>
      </c>
      <c r="N54" s="2">
        <v>31.989972999999999</v>
      </c>
      <c r="O54" s="2">
        <v>111.548042</v>
      </c>
      <c r="P54" s="2">
        <v>51.914906000000002</v>
      </c>
      <c r="Q54" s="2">
        <v>58.5</v>
      </c>
      <c r="R54" s="2">
        <v>33.654468999999999</v>
      </c>
      <c r="S54" s="2">
        <v>51.577998999999998</v>
      </c>
    </row>
    <row r="55" spans="1:19" x14ac:dyDescent="0.3">
      <c r="A55" s="2">
        <v>57.646095000000003</v>
      </c>
      <c r="B55" s="2">
        <v>30.809999000000001</v>
      </c>
      <c r="C55" s="2">
        <v>1777.4300539999999</v>
      </c>
      <c r="D55" s="2">
        <v>54.96067</v>
      </c>
      <c r="E55" s="2">
        <v>60.693333000000003</v>
      </c>
      <c r="F55" s="2">
        <v>130.080658</v>
      </c>
      <c r="G55" s="2">
        <v>252.068039</v>
      </c>
      <c r="H55" s="2">
        <v>95.858802999999995</v>
      </c>
      <c r="I55" s="2">
        <v>8.7743280000000006</v>
      </c>
      <c r="J55" s="2">
        <v>113.335922</v>
      </c>
      <c r="K55" s="2">
        <v>14.15</v>
      </c>
      <c r="L55" s="2">
        <v>93.361168000000006</v>
      </c>
      <c r="M55" s="2">
        <v>48.408969999999997</v>
      </c>
      <c r="N55" s="2">
        <v>31.849748999999999</v>
      </c>
      <c r="O55" s="2">
        <v>111.862106</v>
      </c>
      <c r="P55" s="2">
        <v>53.773197000000003</v>
      </c>
      <c r="Q55" s="2">
        <v>58.919998</v>
      </c>
      <c r="R55" s="2">
        <v>33.556789000000002</v>
      </c>
      <c r="S55" s="2">
        <v>51.950001</v>
      </c>
    </row>
    <row r="56" spans="1:19" x14ac:dyDescent="0.3">
      <c r="A56" s="2">
        <v>57.869914999999999</v>
      </c>
      <c r="B56" s="2">
        <v>31.139999</v>
      </c>
      <c r="C56" s="2">
        <v>1787.4799800000001</v>
      </c>
      <c r="D56" s="2">
        <v>54.96067</v>
      </c>
      <c r="E56" s="2">
        <v>61.398552000000002</v>
      </c>
      <c r="F56" s="2">
        <v>131.58165</v>
      </c>
      <c r="G56" s="2">
        <v>252.550613</v>
      </c>
      <c r="H56" s="2">
        <v>96.396773999999994</v>
      </c>
      <c r="I56" s="2">
        <v>8.8130249999999997</v>
      </c>
      <c r="J56" s="2">
        <v>113.97041299999999</v>
      </c>
      <c r="K56" s="2">
        <v>14.54</v>
      </c>
      <c r="L56" s="2">
        <v>94.030281000000002</v>
      </c>
      <c r="M56" s="2">
        <v>48.428908999999997</v>
      </c>
      <c r="N56" s="2">
        <v>31.954917999999999</v>
      </c>
      <c r="O56" s="2">
        <v>111.714592</v>
      </c>
      <c r="P56" s="2">
        <v>54.164420999999997</v>
      </c>
      <c r="Q56" s="2">
        <v>60.040000999999997</v>
      </c>
      <c r="R56" s="2">
        <v>33.574551</v>
      </c>
      <c r="S56" s="2">
        <v>52.394001000000003</v>
      </c>
    </row>
    <row r="57" spans="1:19" x14ac:dyDescent="0.3">
      <c r="A57" s="2">
        <v>58.147865000000003</v>
      </c>
      <c r="B57" s="2">
        <v>30.969999000000001</v>
      </c>
      <c r="C57" s="2">
        <v>1757.51001</v>
      </c>
      <c r="D57" s="2">
        <v>53.922558000000002</v>
      </c>
      <c r="E57" s="2">
        <v>60.946494999999999</v>
      </c>
      <c r="F57" s="2">
        <v>130.11047400000001</v>
      </c>
      <c r="G57" s="2">
        <v>251.81199599999999</v>
      </c>
      <c r="H57" s="2">
        <v>94.772887999999995</v>
      </c>
      <c r="I57" s="2">
        <v>8.9871569999999998</v>
      </c>
      <c r="J57" s="2">
        <v>114.16926599999999</v>
      </c>
      <c r="K57" s="2">
        <v>14.81</v>
      </c>
      <c r="L57" s="2">
        <v>94.561622999999997</v>
      </c>
      <c r="M57" s="2">
        <v>47.481720000000003</v>
      </c>
      <c r="N57" s="2">
        <v>31.954917999999999</v>
      </c>
      <c r="O57" s="2">
        <v>112.51919599999999</v>
      </c>
      <c r="P57" s="2">
        <v>53.333072999999999</v>
      </c>
      <c r="Q57" s="2">
        <v>59.209999000000003</v>
      </c>
      <c r="R57" s="2">
        <v>34.160617999999999</v>
      </c>
      <c r="S57" s="2">
        <v>51.389999000000003</v>
      </c>
    </row>
    <row r="58" spans="1:19" x14ac:dyDescent="0.3">
      <c r="A58" s="2">
        <v>59.156303000000001</v>
      </c>
      <c r="B58" s="2">
        <v>32.029998999999997</v>
      </c>
      <c r="C58" s="2">
        <v>1785.660034</v>
      </c>
      <c r="D58" s="2">
        <v>54.881573000000003</v>
      </c>
      <c r="E58" s="2">
        <v>61.335254999999997</v>
      </c>
      <c r="F58" s="2">
        <v>129.48422199999999</v>
      </c>
      <c r="G58" s="2">
        <v>253.604309</v>
      </c>
      <c r="H58" s="2">
        <v>95.450339999999997</v>
      </c>
      <c r="I58" s="2">
        <v>8.878997</v>
      </c>
      <c r="J58" s="2">
        <v>117.00078600000001</v>
      </c>
      <c r="K58" s="2">
        <v>15.5</v>
      </c>
      <c r="L58" s="2">
        <v>94.679717999999994</v>
      </c>
      <c r="M58" s="2">
        <v>48.857638999999999</v>
      </c>
      <c r="N58" s="2">
        <v>31.954917999999999</v>
      </c>
      <c r="O58" s="2">
        <v>114.061348</v>
      </c>
      <c r="P58" s="2">
        <v>55.289177000000002</v>
      </c>
      <c r="Q58" s="2">
        <v>59.18</v>
      </c>
      <c r="R58" s="2">
        <v>33.947502</v>
      </c>
      <c r="S58" s="2">
        <v>50.700001</v>
      </c>
    </row>
    <row r="59" spans="1:19" x14ac:dyDescent="0.3">
      <c r="A59" s="2">
        <v>59.021023</v>
      </c>
      <c r="B59" s="2">
        <v>31.51</v>
      </c>
      <c r="C59" s="2">
        <v>1765.7299800000001</v>
      </c>
      <c r="D59" s="2">
        <v>53.902782000000002</v>
      </c>
      <c r="E59" s="2">
        <v>61.904850000000003</v>
      </c>
      <c r="F59" s="2">
        <v>131.611481</v>
      </c>
      <c r="G59" s="2">
        <v>255.00271599999999</v>
      </c>
      <c r="H59" s="2">
        <v>93.946014000000005</v>
      </c>
      <c r="I59" s="2">
        <v>8.9183269999999997</v>
      </c>
      <c r="J59" s="2">
        <v>118.17504099999999</v>
      </c>
      <c r="K59" s="2">
        <v>15.92</v>
      </c>
      <c r="L59" s="2">
        <v>94.069626</v>
      </c>
      <c r="M59" s="2">
        <v>48.757935000000003</v>
      </c>
      <c r="N59" s="2">
        <v>31.928625</v>
      </c>
      <c r="O59" s="2">
        <v>117.03070099999999</v>
      </c>
      <c r="P59" s="2">
        <v>55.729298</v>
      </c>
      <c r="Q59" s="2">
        <v>58.970001000000003</v>
      </c>
      <c r="R59" s="2">
        <v>33.894221999999999</v>
      </c>
      <c r="S59" s="2">
        <v>51.116000999999997</v>
      </c>
    </row>
    <row r="60" spans="1:19" x14ac:dyDescent="0.3">
      <c r="A60" s="2">
        <v>59.813023000000001</v>
      </c>
      <c r="B60" s="2">
        <v>31.360001</v>
      </c>
      <c r="C60" s="2">
        <v>1762.170044</v>
      </c>
      <c r="D60" s="2">
        <v>54.179611000000001</v>
      </c>
      <c r="E60" s="2">
        <v>62.076636999999998</v>
      </c>
      <c r="F60" s="2">
        <v>130.34904499999999</v>
      </c>
      <c r="G60" s="2">
        <v>252.107437</v>
      </c>
      <c r="H60" s="2">
        <v>95.350716000000006</v>
      </c>
      <c r="I60" s="2">
        <v>9.055987</v>
      </c>
      <c r="J60" s="2">
        <v>118.487556</v>
      </c>
      <c r="K60" s="2">
        <v>16.899999999999999</v>
      </c>
      <c r="L60" s="2">
        <v>90.842140000000001</v>
      </c>
      <c r="M60" s="2">
        <v>48.628318999999998</v>
      </c>
      <c r="N60" s="2">
        <v>32.226612000000003</v>
      </c>
      <c r="O60" s="2">
        <v>117.816147</v>
      </c>
      <c r="P60" s="2">
        <v>55.807544999999998</v>
      </c>
      <c r="Q60" s="2">
        <v>58.580002</v>
      </c>
      <c r="R60" s="2">
        <v>33.512385999999999</v>
      </c>
      <c r="S60" s="2">
        <v>50.936000999999997</v>
      </c>
    </row>
    <row r="61" spans="1:19" x14ac:dyDescent="0.3">
      <c r="A61" s="2">
        <v>59.911403999999997</v>
      </c>
      <c r="B61" s="2">
        <v>31.719999000000001</v>
      </c>
      <c r="C61" s="2">
        <v>1780.780029</v>
      </c>
      <c r="D61" s="2">
        <v>54.812365999999997</v>
      </c>
      <c r="E61" s="2">
        <v>62.411155999999998</v>
      </c>
      <c r="F61" s="2">
        <v>129.48422199999999</v>
      </c>
      <c r="G61" s="2">
        <v>259.59188799999998</v>
      </c>
      <c r="H61" s="2">
        <v>95.619713000000004</v>
      </c>
      <c r="I61" s="2">
        <v>8.4561879999999991</v>
      </c>
      <c r="J61" s="2">
        <v>118.402321</v>
      </c>
      <c r="K61" s="2">
        <v>16.59</v>
      </c>
      <c r="L61" s="2">
        <v>90.035278000000005</v>
      </c>
      <c r="M61" s="2">
        <v>49.069507999999999</v>
      </c>
      <c r="N61" s="2">
        <v>31.893561999999999</v>
      </c>
      <c r="O61" s="2">
        <v>119.530693</v>
      </c>
      <c r="P61" s="2">
        <v>56.638877999999998</v>
      </c>
      <c r="Q61" s="2">
        <v>58.630001</v>
      </c>
      <c r="R61" s="2">
        <v>32.695445999999997</v>
      </c>
      <c r="S61" s="2">
        <v>59.936000999999997</v>
      </c>
    </row>
    <row r="62" spans="1:19" x14ac:dyDescent="0.3">
      <c r="A62" s="2">
        <v>60.649292000000003</v>
      </c>
      <c r="B62" s="2">
        <v>32.709999000000003</v>
      </c>
      <c r="C62" s="2">
        <v>1761.329956</v>
      </c>
      <c r="D62" s="2">
        <v>54.634402999999999</v>
      </c>
      <c r="E62" s="2">
        <v>62.772804000000001</v>
      </c>
      <c r="F62" s="2">
        <v>130.120407</v>
      </c>
      <c r="G62" s="2">
        <v>267.61798099999999</v>
      </c>
      <c r="H62" s="2">
        <v>95.948455999999993</v>
      </c>
      <c r="I62" s="2">
        <v>8.5741820000000004</v>
      </c>
      <c r="J62" s="2">
        <v>119.349312</v>
      </c>
      <c r="K62" s="2">
        <v>17.010000000000002</v>
      </c>
      <c r="L62" s="2">
        <v>89.464545999999999</v>
      </c>
      <c r="M62" s="2">
        <v>50.983837000000001</v>
      </c>
      <c r="N62" s="2">
        <v>32.226612000000003</v>
      </c>
      <c r="O62" s="2">
        <v>118.055595</v>
      </c>
      <c r="P62" s="2">
        <v>56.159636999999996</v>
      </c>
      <c r="Q62" s="2">
        <v>58.509998000000003</v>
      </c>
      <c r="R62" s="2">
        <v>32.775368</v>
      </c>
      <c r="S62" s="2">
        <v>65.625998999999993</v>
      </c>
    </row>
    <row r="63" spans="1:19" x14ac:dyDescent="0.3">
      <c r="A63" s="2">
        <v>61.256816999999998</v>
      </c>
      <c r="B63" s="2">
        <v>33.689999</v>
      </c>
      <c r="C63" s="2">
        <v>1777.079956</v>
      </c>
      <c r="D63" s="2">
        <v>53.942329000000001</v>
      </c>
      <c r="E63" s="2">
        <v>63.188704999999999</v>
      </c>
      <c r="F63" s="2">
        <v>129.75262499999999</v>
      </c>
      <c r="G63" s="2">
        <v>265.36276199999998</v>
      </c>
      <c r="H63" s="2">
        <v>96.356933999999995</v>
      </c>
      <c r="I63" s="2">
        <v>8.4660200000000003</v>
      </c>
      <c r="J63" s="2">
        <v>119.803871</v>
      </c>
      <c r="K63" s="2">
        <v>17.030000999999999</v>
      </c>
      <c r="L63" s="2">
        <v>89.395675999999995</v>
      </c>
      <c r="M63" s="2">
        <v>51.544674000000001</v>
      </c>
      <c r="N63" s="2">
        <v>32.673594999999999</v>
      </c>
      <c r="O63" s="2">
        <v>118.275909</v>
      </c>
      <c r="P63" s="2">
        <v>56.68779</v>
      </c>
      <c r="Q63" s="2">
        <v>59.060001</v>
      </c>
      <c r="R63" s="2">
        <v>34.178375000000003</v>
      </c>
      <c r="S63" s="2">
        <v>65.542000000000002</v>
      </c>
    </row>
    <row r="64" spans="1:19" x14ac:dyDescent="0.3">
      <c r="A64" s="2">
        <v>59.84008</v>
      </c>
      <c r="B64" s="2">
        <v>33.029998999999997</v>
      </c>
      <c r="C64" s="2">
        <v>1762.709961</v>
      </c>
      <c r="D64" s="2">
        <v>53.388668000000003</v>
      </c>
      <c r="E64" s="2">
        <v>63.134448999999996</v>
      </c>
      <c r="F64" s="2">
        <v>128.70886200000001</v>
      </c>
      <c r="G64" s="2">
        <v>259.17828400000002</v>
      </c>
      <c r="H64" s="2">
        <v>94.055603000000005</v>
      </c>
      <c r="I64" s="2">
        <v>8.4955189999999998</v>
      </c>
      <c r="J64" s="2">
        <v>119.728111</v>
      </c>
      <c r="K64" s="2">
        <v>16.989999999999998</v>
      </c>
      <c r="L64" s="2">
        <v>87.850807000000003</v>
      </c>
      <c r="M64" s="2">
        <v>50.580029000000003</v>
      </c>
      <c r="N64" s="2">
        <v>33.488686000000001</v>
      </c>
      <c r="O64" s="2">
        <v>118.390846</v>
      </c>
      <c r="P64" s="2">
        <v>58.115738</v>
      </c>
      <c r="Q64" s="2">
        <v>59.240001999999997</v>
      </c>
      <c r="R64" s="2">
        <v>33.796543</v>
      </c>
      <c r="S64" s="2">
        <v>63.243999000000002</v>
      </c>
    </row>
    <row r="65" spans="1:19" x14ac:dyDescent="0.3">
      <c r="A65" s="2">
        <v>59.832695000000001</v>
      </c>
      <c r="B65" s="2">
        <v>33.130001</v>
      </c>
      <c r="C65" s="2">
        <v>1779.98999</v>
      </c>
      <c r="D65" s="2">
        <v>55.237499</v>
      </c>
      <c r="E65" s="2">
        <v>62.646225000000001</v>
      </c>
      <c r="F65" s="2">
        <v>128.828171</v>
      </c>
      <c r="G65" s="2">
        <v>266.78085299999998</v>
      </c>
      <c r="H65" s="2">
        <v>96.356933999999995</v>
      </c>
      <c r="I65" s="2">
        <v>8.3971909999999994</v>
      </c>
      <c r="J65" s="2">
        <v>119.06521600000001</v>
      </c>
      <c r="K65" s="2">
        <v>17.139999</v>
      </c>
      <c r="L65" s="2">
        <v>88.746245999999999</v>
      </c>
      <c r="M65" s="2">
        <v>50.599975999999998</v>
      </c>
      <c r="N65" s="2">
        <v>33.725315000000002</v>
      </c>
      <c r="O65" s="2">
        <v>119.674385</v>
      </c>
      <c r="P65" s="2">
        <v>57.724522</v>
      </c>
      <c r="Q65" s="2">
        <v>61.07</v>
      </c>
      <c r="R65" s="2">
        <v>33.920859999999998</v>
      </c>
      <c r="S65" s="2">
        <v>63.001998999999998</v>
      </c>
    </row>
    <row r="66" spans="1:19" x14ac:dyDescent="0.3">
      <c r="A66" s="2">
        <v>61.185485999999997</v>
      </c>
      <c r="B66" s="2">
        <v>33.93</v>
      </c>
      <c r="C66" s="2">
        <v>1776.660034</v>
      </c>
      <c r="D66" s="2">
        <v>55.395687000000002</v>
      </c>
      <c r="E66" s="2">
        <v>62.121837999999997</v>
      </c>
      <c r="F66" s="2">
        <v>129.146255</v>
      </c>
      <c r="G66" s="2">
        <v>267.48992900000002</v>
      </c>
      <c r="H66" s="2">
        <v>96.038132000000004</v>
      </c>
      <c r="I66" s="2">
        <v>8.4463550000000005</v>
      </c>
      <c r="J66" s="2">
        <v>118.298157</v>
      </c>
      <c r="K66" s="2">
        <v>16.75</v>
      </c>
      <c r="L66" s="2">
        <v>88.116485999999995</v>
      </c>
      <c r="M66" s="2">
        <v>50.106440999999997</v>
      </c>
      <c r="N66" s="2">
        <v>33.628914000000002</v>
      </c>
      <c r="O66" s="2">
        <v>119.262497</v>
      </c>
      <c r="P66" s="2">
        <v>57.264834999999998</v>
      </c>
      <c r="Q66" s="2">
        <v>60.830002</v>
      </c>
      <c r="R66" s="2">
        <v>34.178375000000003</v>
      </c>
      <c r="S66" s="2">
        <v>62.984000999999999</v>
      </c>
    </row>
    <row r="67" spans="1:19" x14ac:dyDescent="0.3">
      <c r="A67" s="2">
        <v>62.921982</v>
      </c>
      <c r="B67" s="2">
        <v>34.889999000000003</v>
      </c>
      <c r="C67" s="2">
        <v>1791.4399410000001</v>
      </c>
      <c r="D67" s="2">
        <v>55.188065000000002</v>
      </c>
      <c r="E67" s="2">
        <v>62.781849000000001</v>
      </c>
      <c r="F67" s="2">
        <v>131.959396</v>
      </c>
      <c r="G67" s="2">
        <v>265.16580199999999</v>
      </c>
      <c r="H67" s="2">
        <v>94.942267999999999</v>
      </c>
      <c r="I67" s="2">
        <v>8.741339</v>
      </c>
      <c r="J67" s="2">
        <v>121.02549</v>
      </c>
      <c r="K67" s="2">
        <v>15.66</v>
      </c>
      <c r="L67" s="2">
        <v>87.752419000000003</v>
      </c>
      <c r="M67" s="2">
        <v>50.497771999999998</v>
      </c>
      <c r="N67" s="2">
        <v>33.646442</v>
      </c>
      <c r="O67" s="2">
        <v>118.649475</v>
      </c>
      <c r="P67" s="2">
        <v>56.707348000000003</v>
      </c>
      <c r="Q67" s="2">
        <v>61.439999</v>
      </c>
      <c r="R67" s="2">
        <v>34.586841999999997</v>
      </c>
      <c r="S67" s="2">
        <v>62.661999000000002</v>
      </c>
    </row>
    <row r="68" spans="1:19" x14ac:dyDescent="0.3">
      <c r="A68" s="2">
        <v>63.335194000000001</v>
      </c>
      <c r="B68" s="2">
        <v>36.290000999999997</v>
      </c>
      <c r="C68" s="2">
        <v>1804.660034</v>
      </c>
      <c r="D68" s="2">
        <v>55.079307999999997</v>
      </c>
      <c r="E68" s="2">
        <v>64.734741</v>
      </c>
      <c r="F68" s="2">
        <v>132.128387</v>
      </c>
      <c r="G68" s="2">
        <v>265.19537400000002</v>
      </c>
      <c r="H68" s="2">
        <v>97.781554999999997</v>
      </c>
      <c r="I68" s="2">
        <v>8.8494989999999998</v>
      </c>
      <c r="J68" s="2">
        <v>121.99142500000001</v>
      </c>
      <c r="K68" s="2">
        <v>16.799999</v>
      </c>
      <c r="L68" s="2">
        <v>88.421531999999999</v>
      </c>
      <c r="M68" s="2">
        <v>52.469428999999998</v>
      </c>
      <c r="N68" s="2">
        <v>33.330928999999998</v>
      </c>
      <c r="O68" s="2">
        <v>114.051773</v>
      </c>
      <c r="P68" s="2">
        <v>56.003155</v>
      </c>
      <c r="Q68" s="2">
        <v>61.57</v>
      </c>
      <c r="R68" s="2">
        <v>34.533566</v>
      </c>
      <c r="S68" s="2">
        <v>63.493999000000002</v>
      </c>
    </row>
    <row r="69" spans="1:19" x14ac:dyDescent="0.3">
      <c r="A69" s="2">
        <v>63.244194</v>
      </c>
      <c r="B69" s="2">
        <v>36.150002000000001</v>
      </c>
      <c r="C69" s="2">
        <v>1801.709961</v>
      </c>
      <c r="D69" s="2">
        <v>54.911236000000002</v>
      </c>
      <c r="E69" s="2">
        <v>65.819678999999994</v>
      </c>
      <c r="F69" s="2">
        <v>130.66712999999999</v>
      </c>
      <c r="G69" s="2">
        <v>272.10861199999999</v>
      </c>
      <c r="H69" s="2">
        <v>97.891150999999994</v>
      </c>
      <c r="I69" s="2">
        <v>8.8691639999999996</v>
      </c>
      <c r="J69" s="2">
        <v>122.256584</v>
      </c>
      <c r="K69" s="2">
        <v>16.889999</v>
      </c>
      <c r="L69" s="2">
        <v>88.441192999999998</v>
      </c>
      <c r="M69" s="2">
        <v>52.247593000000002</v>
      </c>
      <c r="N69" s="2">
        <v>32.848880999999999</v>
      </c>
      <c r="O69" s="2">
        <v>113.888931</v>
      </c>
      <c r="P69" s="2">
        <v>55.934688999999999</v>
      </c>
      <c r="Q69" s="2">
        <v>61.439999</v>
      </c>
      <c r="R69" s="2">
        <v>34.782195999999999</v>
      </c>
      <c r="S69" s="2">
        <v>63.444000000000003</v>
      </c>
    </row>
    <row r="70" spans="1:19" x14ac:dyDescent="0.3">
      <c r="A70" s="2">
        <v>63.271248</v>
      </c>
      <c r="B70" s="2">
        <v>35.93</v>
      </c>
      <c r="C70" s="2">
        <v>1795.7700199999999</v>
      </c>
      <c r="D70" s="2">
        <v>55.721953999999997</v>
      </c>
      <c r="E70" s="2">
        <v>66.461601000000002</v>
      </c>
      <c r="F70" s="2">
        <v>130.48822000000001</v>
      </c>
      <c r="G70" s="2">
        <v>273.595642</v>
      </c>
      <c r="H70" s="2">
        <v>98.299605999999997</v>
      </c>
      <c r="I70" s="2">
        <v>8.7708370000000002</v>
      </c>
      <c r="J70" s="2">
        <v>122.445976</v>
      </c>
      <c r="K70" s="2">
        <v>16.129999000000002</v>
      </c>
      <c r="L70" s="2">
        <v>88.047623000000002</v>
      </c>
      <c r="M70" s="2">
        <v>51.754050999999997</v>
      </c>
      <c r="N70" s="2">
        <v>32.962822000000003</v>
      </c>
      <c r="O70" s="2">
        <v>115.249084</v>
      </c>
      <c r="P70" s="2">
        <v>59.797981</v>
      </c>
      <c r="Q70" s="2">
        <v>60.73</v>
      </c>
      <c r="R70" s="2">
        <v>34.853237</v>
      </c>
      <c r="S70" s="2">
        <v>65.316001999999997</v>
      </c>
    </row>
    <row r="71" spans="1:19" x14ac:dyDescent="0.3">
      <c r="A71" s="2">
        <v>64.001480000000001</v>
      </c>
      <c r="B71" s="2">
        <v>36.279998999999997</v>
      </c>
      <c r="C71" s="2">
        <v>1788.1999510000001</v>
      </c>
      <c r="D71" s="2">
        <v>53.932442000000002</v>
      </c>
      <c r="E71" s="2">
        <v>67.311462000000006</v>
      </c>
      <c r="F71" s="2">
        <v>132.16815199999999</v>
      </c>
      <c r="G71" s="2">
        <v>278.38174400000003</v>
      </c>
      <c r="H71" s="2">
        <v>96.865013000000005</v>
      </c>
      <c r="I71" s="2">
        <v>8.741339</v>
      </c>
      <c r="J71" s="2">
        <v>123.108856</v>
      </c>
      <c r="K71" s="2">
        <v>17.5</v>
      </c>
      <c r="L71" s="2">
        <v>88.952888000000002</v>
      </c>
      <c r="M71" s="2">
        <v>51.93103</v>
      </c>
      <c r="N71" s="2">
        <v>32.661949</v>
      </c>
      <c r="O71" s="2">
        <v>114.578598</v>
      </c>
      <c r="P71" s="2">
        <v>61.432453000000002</v>
      </c>
      <c r="Q71" s="2">
        <v>60.400002000000001</v>
      </c>
      <c r="R71" s="2">
        <v>35.004188999999997</v>
      </c>
      <c r="S71" s="2">
        <v>67.108001999999999</v>
      </c>
    </row>
    <row r="72" spans="1:19" x14ac:dyDescent="0.3">
      <c r="A72" s="2">
        <v>64.176636000000002</v>
      </c>
      <c r="B72" s="2">
        <v>36.290000999999997</v>
      </c>
      <c r="C72" s="2">
        <v>1785.880005</v>
      </c>
      <c r="D72" s="2">
        <v>53.685271999999998</v>
      </c>
      <c r="E72" s="2">
        <v>67.844893999999996</v>
      </c>
      <c r="F72" s="2">
        <v>137.13838200000001</v>
      </c>
      <c r="G72" s="2">
        <v>276.39245599999998</v>
      </c>
      <c r="H72" s="2">
        <v>97.901107999999994</v>
      </c>
      <c r="I72" s="2">
        <v>8.8888289999999994</v>
      </c>
      <c r="J72" s="2">
        <v>123.468727</v>
      </c>
      <c r="K72" s="2">
        <v>17.489999999999998</v>
      </c>
      <c r="L72" s="2">
        <v>88.372330000000005</v>
      </c>
      <c r="M72" s="2">
        <v>51.791438999999997</v>
      </c>
      <c r="N72" s="2">
        <v>32.785839000000003</v>
      </c>
      <c r="O72" s="2">
        <v>114.65521200000001</v>
      </c>
      <c r="P72" s="2">
        <v>60.627487000000002</v>
      </c>
      <c r="Q72" s="2">
        <v>60.41</v>
      </c>
      <c r="R72" s="2">
        <v>34.968677999999997</v>
      </c>
      <c r="S72" s="2">
        <v>67.428000999999995</v>
      </c>
    </row>
    <row r="73" spans="1:19" x14ac:dyDescent="0.3">
      <c r="A73" s="2">
        <v>64.684837000000002</v>
      </c>
      <c r="B73" s="2">
        <v>36.310001</v>
      </c>
      <c r="C73" s="2">
        <v>1771.650024</v>
      </c>
      <c r="D73" s="2">
        <v>51.925423000000002</v>
      </c>
      <c r="E73" s="2">
        <v>67.835853999999998</v>
      </c>
      <c r="F73" s="2">
        <v>135.92564400000001</v>
      </c>
      <c r="G73" s="2">
        <v>276.42199699999998</v>
      </c>
      <c r="H73" s="2">
        <v>96.02816</v>
      </c>
      <c r="I73" s="2">
        <v>8.9281609999999993</v>
      </c>
      <c r="J73" s="2">
        <v>123.03312699999999</v>
      </c>
      <c r="K73" s="2">
        <v>17.399999999999999</v>
      </c>
      <c r="L73" s="2">
        <v>88.608490000000003</v>
      </c>
      <c r="M73" s="2">
        <v>51.89114</v>
      </c>
      <c r="N73" s="2">
        <v>32.679653000000002</v>
      </c>
      <c r="O73" s="2">
        <v>114.300819</v>
      </c>
      <c r="P73" s="2">
        <v>61.461903</v>
      </c>
      <c r="Q73" s="2">
        <v>61.720001000000003</v>
      </c>
      <c r="R73" s="2">
        <v>34.959797000000002</v>
      </c>
      <c r="S73" s="2">
        <v>69.017998000000006</v>
      </c>
    </row>
    <row r="74" spans="1:19" x14ac:dyDescent="0.3">
      <c r="A74" s="2">
        <v>64.625618000000003</v>
      </c>
      <c r="B74" s="2">
        <v>36.709999000000003</v>
      </c>
      <c r="C74" s="2">
        <v>1778</v>
      </c>
      <c r="D74" s="2">
        <v>51.361877</v>
      </c>
      <c r="E74" s="2">
        <v>67.691199999999995</v>
      </c>
      <c r="F74" s="2">
        <v>137.754684</v>
      </c>
      <c r="G74" s="2">
        <v>273.654785</v>
      </c>
      <c r="H74" s="2">
        <v>95.968390999999997</v>
      </c>
      <c r="I74" s="2">
        <v>8.8888289999999994</v>
      </c>
      <c r="J74" s="2">
        <v>122.3134</v>
      </c>
      <c r="K74" s="2">
        <v>17.989999999999998</v>
      </c>
      <c r="L74" s="2">
        <v>88.067276000000007</v>
      </c>
      <c r="M74" s="2">
        <v>52.247593000000002</v>
      </c>
      <c r="N74" s="2">
        <v>32.715046000000001</v>
      </c>
      <c r="O74" s="2">
        <v>114.24334</v>
      </c>
      <c r="P74" s="2">
        <v>61.471718000000003</v>
      </c>
      <c r="Q74" s="2">
        <v>62.130001</v>
      </c>
      <c r="R74" s="2">
        <v>34.782195999999999</v>
      </c>
      <c r="S74" s="2">
        <v>69.986000000000004</v>
      </c>
    </row>
    <row r="75" spans="1:19" x14ac:dyDescent="0.3">
      <c r="A75" s="2">
        <v>65.244843000000003</v>
      </c>
      <c r="B75" s="2">
        <v>37.520000000000003</v>
      </c>
      <c r="C75" s="2">
        <v>1753.1099850000001</v>
      </c>
      <c r="D75" s="2">
        <v>51.737578999999997</v>
      </c>
      <c r="E75" s="2">
        <v>66.597221000000005</v>
      </c>
      <c r="F75" s="2">
        <v>147.83429000000001</v>
      </c>
      <c r="G75" s="2">
        <v>275.15164199999998</v>
      </c>
      <c r="H75" s="2">
        <v>95.639633000000003</v>
      </c>
      <c r="I75" s="2">
        <v>8.6626759999999994</v>
      </c>
      <c r="J75" s="2">
        <v>121.669434</v>
      </c>
      <c r="K75" s="2">
        <v>18.25</v>
      </c>
      <c r="L75" s="2">
        <v>89.828636000000003</v>
      </c>
      <c r="M75" s="2">
        <v>51.988360999999998</v>
      </c>
      <c r="N75" s="2">
        <v>32.387630000000001</v>
      </c>
      <c r="O75" s="2">
        <v>115.565178</v>
      </c>
      <c r="P75" s="2">
        <v>62.050902999999998</v>
      </c>
      <c r="Q75" s="2">
        <v>62.290000999999997</v>
      </c>
      <c r="R75" s="2">
        <v>34.773327000000002</v>
      </c>
      <c r="S75" s="2">
        <v>69.221999999999994</v>
      </c>
    </row>
    <row r="76" spans="1:19" x14ac:dyDescent="0.3">
      <c r="A76" s="2">
        <v>64.793387999999993</v>
      </c>
      <c r="B76" s="2">
        <v>38.349997999999999</v>
      </c>
      <c r="C76" s="2">
        <v>1754.599976</v>
      </c>
      <c r="D76" s="2">
        <v>52.103389999999997</v>
      </c>
      <c r="E76" s="2">
        <v>66.371193000000005</v>
      </c>
      <c r="F76" s="2">
        <v>146.27363600000001</v>
      </c>
      <c r="G76" s="2">
        <v>274.42288200000002</v>
      </c>
      <c r="H76" s="2">
        <v>97.173850999999999</v>
      </c>
      <c r="I76" s="2">
        <v>8.6430100000000003</v>
      </c>
      <c r="J76" s="2">
        <v>121.783096</v>
      </c>
      <c r="K76" s="2">
        <v>18.34</v>
      </c>
      <c r="L76" s="2">
        <v>89.808952000000005</v>
      </c>
      <c r="M76" s="2">
        <v>52.292453999999999</v>
      </c>
      <c r="N76" s="2">
        <v>32.343384</v>
      </c>
      <c r="O76" s="2">
        <v>115.421494</v>
      </c>
      <c r="P76" s="2">
        <v>60.578406999999999</v>
      </c>
      <c r="Q76" s="2">
        <v>61.849997999999999</v>
      </c>
      <c r="R76" s="2">
        <v>34.586841999999997</v>
      </c>
      <c r="S76" s="2">
        <v>69.870002999999997</v>
      </c>
    </row>
    <row r="77" spans="1:19" x14ac:dyDescent="0.3">
      <c r="A77" s="2">
        <v>65.563095000000004</v>
      </c>
      <c r="B77" s="2">
        <v>38.560001</v>
      </c>
      <c r="C77" s="2">
        <v>1739.48999</v>
      </c>
      <c r="D77" s="2">
        <v>52.835006999999997</v>
      </c>
      <c r="E77" s="2">
        <v>67.401877999999996</v>
      </c>
      <c r="F77" s="2">
        <v>143.80841100000001</v>
      </c>
      <c r="G77" s="2">
        <v>277.13104199999998</v>
      </c>
      <c r="H77" s="2">
        <v>97.173850999999999</v>
      </c>
      <c r="I77" s="2">
        <v>8.8003350000000005</v>
      </c>
      <c r="J77" s="2">
        <v>122.66379499999999</v>
      </c>
      <c r="K77" s="2">
        <v>19.370000999999998</v>
      </c>
      <c r="L77" s="2">
        <v>91.550629000000001</v>
      </c>
      <c r="M77" s="2">
        <v>50.896594999999998</v>
      </c>
      <c r="N77" s="2">
        <v>32.989364999999999</v>
      </c>
      <c r="O77" s="2">
        <v>115.459816</v>
      </c>
      <c r="P77" s="2">
        <v>58.605266999999998</v>
      </c>
      <c r="Q77" s="2">
        <v>62.060001</v>
      </c>
      <c r="R77" s="2">
        <v>35.075237000000001</v>
      </c>
      <c r="S77" s="2">
        <v>70.433998000000003</v>
      </c>
    </row>
    <row r="78" spans="1:19" x14ac:dyDescent="0.3">
      <c r="A78" s="2">
        <v>65.893669000000003</v>
      </c>
      <c r="B78" s="2">
        <v>39.880001</v>
      </c>
      <c r="C78" s="2">
        <v>1752.530029</v>
      </c>
      <c r="D78" s="2">
        <v>52.133045000000003</v>
      </c>
      <c r="E78" s="2">
        <v>66.163239000000004</v>
      </c>
      <c r="F78" s="2">
        <v>146.77065999999999</v>
      </c>
      <c r="G78" s="2">
        <v>280.28241000000003</v>
      </c>
      <c r="H78" s="2">
        <v>97.024405999999999</v>
      </c>
      <c r="I78" s="2">
        <v>8.8003350000000005</v>
      </c>
      <c r="J78" s="2">
        <v>123.695999</v>
      </c>
      <c r="K78" s="2">
        <v>19.450001</v>
      </c>
      <c r="L78" s="2">
        <v>92.672379000000006</v>
      </c>
      <c r="M78" s="2">
        <v>52.913113000000003</v>
      </c>
      <c r="N78" s="2">
        <v>32.936275000000002</v>
      </c>
      <c r="O78" s="2">
        <v>116.752914</v>
      </c>
      <c r="P78" s="2">
        <v>58.644531000000001</v>
      </c>
      <c r="Q78" s="2">
        <v>62.439999</v>
      </c>
      <c r="R78" s="2">
        <v>35.190674000000001</v>
      </c>
      <c r="S78" s="2">
        <v>69.998001000000002</v>
      </c>
    </row>
    <row r="79" spans="1:19" x14ac:dyDescent="0.3">
      <c r="A79" s="2">
        <v>65.693839999999994</v>
      </c>
      <c r="B79" s="2">
        <v>41.290000999999997</v>
      </c>
      <c r="C79" s="2">
        <v>1752.790039</v>
      </c>
      <c r="D79" s="2">
        <v>52.676819000000002</v>
      </c>
      <c r="E79" s="2">
        <v>66.470634000000004</v>
      </c>
      <c r="F79" s="2">
        <v>147.49632299999999</v>
      </c>
      <c r="G79" s="2">
        <v>281.395264</v>
      </c>
      <c r="H79" s="2">
        <v>96.327042000000006</v>
      </c>
      <c r="I79" s="2">
        <v>8.7511700000000001</v>
      </c>
      <c r="J79" s="2">
        <v>123.658142</v>
      </c>
      <c r="K79" s="2">
        <v>19.360001</v>
      </c>
      <c r="L79" s="2">
        <v>92.111496000000002</v>
      </c>
      <c r="M79" s="2">
        <v>51.843788000000004</v>
      </c>
      <c r="N79" s="2">
        <v>33.325629999999997</v>
      </c>
      <c r="O79" s="2">
        <v>116.302719</v>
      </c>
      <c r="P79" s="2">
        <v>58.54636</v>
      </c>
      <c r="Q79" s="2">
        <v>61.900002000000001</v>
      </c>
      <c r="R79" s="2">
        <v>33.743262999999999</v>
      </c>
      <c r="S79" s="2">
        <v>71.903998999999999</v>
      </c>
    </row>
    <row r="80" spans="1:19" x14ac:dyDescent="0.3">
      <c r="A80" s="2">
        <v>64.929069999999996</v>
      </c>
      <c r="B80" s="2">
        <v>40.98</v>
      </c>
      <c r="C80" s="2">
        <v>1745.530029</v>
      </c>
      <c r="D80" s="2">
        <v>53.477649999999997</v>
      </c>
      <c r="E80" s="2">
        <v>66.289810000000003</v>
      </c>
      <c r="F80" s="2">
        <v>146.054947</v>
      </c>
      <c r="G80" s="2">
        <v>283.85723899999999</v>
      </c>
      <c r="H80" s="2">
        <v>97.751677999999998</v>
      </c>
      <c r="I80" s="2">
        <v>8.5840130000000006</v>
      </c>
      <c r="J80" s="2">
        <v>122.758492</v>
      </c>
      <c r="K80" s="2">
        <v>20.18</v>
      </c>
      <c r="L80" s="2">
        <v>91.560455000000005</v>
      </c>
      <c r="M80" s="2">
        <v>52.638927000000002</v>
      </c>
      <c r="N80" s="2">
        <v>32.785839000000003</v>
      </c>
      <c r="O80" s="2">
        <v>117.13606299999999</v>
      </c>
      <c r="P80" s="2">
        <v>59.145184</v>
      </c>
      <c r="Q80" s="2">
        <v>61.48</v>
      </c>
      <c r="R80" s="2">
        <v>33.015121000000001</v>
      </c>
      <c r="S80" s="2">
        <v>70.444000000000003</v>
      </c>
    </row>
    <row r="81" spans="1:19" x14ac:dyDescent="0.3">
      <c r="A81" s="2">
        <v>64.637969999999996</v>
      </c>
      <c r="B81" s="2">
        <v>39.520000000000003</v>
      </c>
      <c r="C81" s="2">
        <v>1734.709961</v>
      </c>
      <c r="D81" s="2">
        <v>53.082175999999997</v>
      </c>
      <c r="E81" s="2">
        <v>66.542975999999996</v>
      </c>
      <c r="F81" s="2">
        <v>146.025116</v>
      </c>
      <c r="G81" s="2">
        <v>279.73089599999997</v>
      </c>
      <c r="H81" s="2">
        <v>98.638328999999999</v>
      </c>
      <c r="I81" s="2">
        <v>8.5643480000000007</v>
      </c>
      <c r="J81" s="2">
        <v>123.04257200000001</v>
      </c>
      <c r="K81" s="2">
        <v>20.200001</v>
      </c>
      <c r="L81" s="2">
        <v>90.684714999999997</v>
      </c>
      <c r="M81" s="2">
        <v>52.389668</v>
      </c>
      <c r="N81" s="2">
        <v>33.396431</v>
      </c>
      <c r="O81" s="2">
        <v>115.268242</v>
      </c>
      <c r="P81" s="2">
        <v>60.372253000000001</v>
      </c>
      <c r="Q81" s="2">
        <v>61.52</v>
      </c>
      <c r="R81" s="2">
        <v>33.388064999999997</v>
      </c>
      <c r="S81" s="2">
        <v>70.966003000000001</v>
      </c>
    </row>
    <row r="82" spans="1:19" x14ac:dyDescent="0.3">
      <c r="A82" s="2">
        <v>64.581215</v>
      </c>
      <c r="B82" s="2">
        <v>39.150002000000001</v>
      </c>
      <c r="C82" s="2">
        <v>1745.719971</v>
      </c>
      <c r="D82" s="2">
        <v>52.439537000000001</v>
      </c>
      <c r="E82" s="2">
        <v>66.967903000000007</v>
      </c>
      <c r="F82" s="2">
        <v>147.406845</v>
      </c>
      <c r="G82" s="2">
        <v>281.41494799999998</v>
      </c>
      <c r="H82" s="2">
        <v>98.817656999999997</v>
      </c>
      <c r="I82" s="2">
        <v>8.741339</v>
      </c>
      <c r="J82" s="2">
        <v>123.856995</v>
      </c>
      <c r="K82" s="2">
        <v>20.690000999999999</v>
      </c>
      <c r="L82" s="2">
        <v>91.845817999999994</v>
      </c>
      <c r="M82" s="2">
        <v>52.566642999999999</v>
      </c>
      <c r="N82" s="2">
        <v>33.918522000000003</v>
      </c>
      <c r="O82" s="2">
        <v>115.22034499999999</v>
      </c>
      <c r="P82" s="2">
        <v>60.382072000000001</v>
      </c>
      <c r="Q82" s="2">
        <v>61.200001</v>
      </c>
      <c r="R82" s="2">
        <v>33.521270999999999</v>
      </c>
      <c r="S82" s="2">
        <v>66.608001999999999</v>
      </c>
    </row>
    <row r="83" spans="1:19" x14ac:dyDescent="0.3">
      <c r="A83" s="2">
        <v>65.713570000000004</v>
      </c>
      <c r="B83" s="2">
        <v>39.790000999999997</v>
      </c>
      <c r="C83" s="2">
        <v>1773.839966</v>
      </c>
      <c r="D83" s="2">
        <v>53.121727</v>
      </c>
      <c r="E83" s="2">
        <v>67.067359999999994</v>
      </c>
      <c r="F83" s="2">
        <v>148.798508</v>
      </c>
      <c r="G83" s="2">
        <v>288.54482999999999</v>
      </c>
      <c r="H83" s="2">
        <v>99.425369000000003</v>
      </c>
      <c r="I83" s="2">
        <v>8.8494989999999998</v>
      </c>
      <c r="J83" s="2">
        <v>124.51989</v>
      </c>
      <c r="K83" s="2">
        <v>20</v>
      </c>
      <c r="L83" s="2">
        <v>91.412864999999996</v>
      </c>
      <c r="M83" s="2">
        <v>55.139023000000002</v>
      </c>
      <c r="N83" s="2">
        <v>34.228237</v>
      </c>
      <c r="O83" s="2">
        <v>115.431084</v>
      </c>
      <c r="P83" s="2">
        <v>60.696209000000003</v>
      </c>
      <c r="Q83" s="2">
        <v>61.799999</v>
      </c>
      <c r="R83" s="2">
        <v>33.086159000000002</v>
      </c>
      <c r="S83" s="2">
        <v>67.267998000000006</v>
      </c>
    </row>
    <row r="84" spans="1:19" x14ac:dyDescent="0.3">
      <c r="A84" s="2">
        <v>65.200446999999997</v>
      </c>
      <c r="B84" s="2">
        <v>38.990001999999997</v>
      </c>
      <c r="C84" s="2">
        <v>1796.9399410000001</v>
      </c>
      <c r="D84" s="2">
        <v>53.556744000000002</v>
      </c>
      <c r="E84" s="2">
        <v>66.732833999999997</v>
      </c>
      <c r="F84" s="2">
        <v>150.73689300000001</v>
      </c>
      <c r="G84" s="2">
        <v>284.74353000000002</v>
      </c>
      <c r="H84" s="2">
        <v>98.907309999999995</v>
      </c>
      <c r="I84" s="2">
        <v>8.8593309999999992</v>
      </c>
      <c r="J84" s="2">
        <v>124.690338</v>
      </c>
      <c r="K84" s="2">
        <v>20.329999999999998</v>
      </c>
      <c r="L84" s="2">
        <v>91.835982999999999</v>
      </c>
      <c r="M84" s="2">
        <v>54.08963</v>
      </c>
      <c r="N84" s="2">
        <v>33.883125</v>
      </c>
      <c r="O84" s="2">
        <v>117.10732299999999</v>
      </c>
      <c r="P84" s="2">
        <v>60.460602000000002</v>
      </c>
      <c r="Q84" s="2">
        <v>63.150002000000001</v>
      </c>
      <c r="R84" s="2">
        <v>33.210479999999997</v>
      </c>
      <c r="S84" s="2">
        <v>65.783996999999999</v>
      </c>
    </row>
    <row r="85" spans="1:19" x14ac:dyDescent="0.3">
      <c r="A85" s="2">
        <v>66.076233000000002</v>
      </c>
      <c r="B85" s="2">
        <v>39.409999999999997</v>
      </c>
      <c r="C85" s="2">
        <v>1818.51001</v>
      </c>
      <c r="D85" s="2">
        <v>53.863235000000003</v>
      </c>
      <c r="E85" s="2">
        <v>67.573661999999999</v>
      </c>
      <c r="F85" s="2">
        <v>150.57785000000001</v>
      </c>
      <c r="G85" s="2">
        <v>290.83941700000003</v>
      </c>
      <c r="H85" s="2">
        <v>100.411652</v>
      </c>
      <c r="I85" s="2">
        <v>8.9478259999999992</v>
      </c>
      <c r="J85" s="2">
        <v>125.059662</v>
      </c>
      <c r="K85" s="2">
        <v>20.370000999999998</v>
      </c>
      <c r="L85" s="2">
        <v>92.632996000000006</v>
      </c>
      <c r="M85" s="2">
        <v>54.438850000000002</v>
      </c>
      <c r="N85" s="2">
        <v>34.183990000000001</v>
      </c>
      <c r="O85" s="2">
        <v>116.62840300000001</v>
      </c>
      <c r="P85" s="2">
        <v>61.893836999999998</v>
      </c>
      <c r="Q85" s="2">
        <v>63.720001000000003</v>
      </c>
      <c r="R85" s="2">
        <v>33.441349000000002</v>
      </c>
      <c r="S85" s="2">
        <v>66.258003000000002</v>
      </c>
    </row>
    <row r="86" spans="1:19" x14ac:dyDescent="0.3">
      <c r="A86" s="2">
        <v>65.930663999999993</v>
      </c>
      <c r="B86" s="2">
        <v>39.150002000000001</v>
      </c>
      <c r="C86" s="2">
        <v>1800.8000489999999</v>
      </c>
      <c r="D86" s="2">
        <v>54.209274000000001</v>
      </c>
      <c r="E86" s="2">
        <v>66.561058000000003</v>
      </c>
      <c r="F86" s="2">
        <v>150.67726099999999</v>
      </c>
      <c r="G86" s="2">
        <v>289.82504299999999</v>
      </c>
      <c r="H86" s="2">
        <v>100.63082900000001</v>
      </c>
      <c r="I86" s="2">
        <v>8.9084959999999995</v>
      </c>
      <c r="J86" s="2">
        <v>124.77557400000001</v>
      </c>
      <c r="K86" s="2">
        <v>20.360001</v>
      </c>
      <c r="L86" s="2">
        <v>92.233452</v>
      </c>
      <c r="M86" s="2">
        <v>54.064681999999998</v>
      </c>
      <c r="N86" s="2">
        <v>34.086655</v>
      </c>
      <c r="O86" s="2">
        <v>116.91574900000001</v>
      </c>
      <c r="P86" s="2">
        <v>62.119616999999998</v>
      </c>
      <c r="Q86" s="2">
        <v>63.48</v>
      </c>
      <c r="R86" s="2">
        <v>33.192718999999997</v>
      </c>
      <c r="S86" s="2">
        <v>65.987999000000002</v>
      </c>
    </row>
    <row r="87" spans="1:19" x14ac:dyDescent="0.3">
      <c r="A87" s="2">
        <v>65.168364999999994</v>
      </c>
      <c r="B87" s="2">
        <v>38.729999999999997</v>
      </c>
      <c r="C87" s="2">
        <v>1781.599976</v>
      </c>
      <c r="D87" s="2">
        <v>53.616066000000004</v>
      </c>
      <c r="E87" s="2">
        <v>66.271736000000004</v>
      </c>
      <c r="F87" s="2">
        <v>149.722961</v>
      </c>
      <c r="G87" s="2">
        <v>289.57885700000003</v>
      </c>
      <c r="H87" s="2">
        <v>100.023117</v>
      </c>
      <c r="I87" s="2">
        <v>8.8593309999999992</v>
      </c>
      <c r="J87" s="2">
        <v>124.500938</v>
      </c>
      <c r="K87" s="2">
        <v>19.760000000000002</v>
      </c>
      <c r="L87" s="2">
        <v>92.302513000000005</v>
      </c>
      <c r="M87" s="2">
        <v>52.196342000000001</v>
      </c>
      <c r="N87" s="2">
        <v>33.883125</v>
      </c>
      <c r="O87" s="2">
        <v>117.547935</v>
      </c>
      <c r="P87" s="2">
        <v>61.668053</v>
      </c>
      <c r="Q87" s="2">
        <v>63.279998999999997</v>
      </c>
      <c r="R87" s="2">
        <v>33.139434999999999</v>
      </c>
      <c r="S87" s="2">
        <v>66.973999000000006</v>
      </c>
    </row>
    <row r="88" spans="1:19" x14ac:dyDescent="0.3">
      <c r="A88" s="2">
        <v>64.006416000000002</v>
      </c>
      <c r="B88" s="2">
        <v>38.900002000000001</v>
      </c>
      <c r="C88" s="2">
        <v>1769.959961</v>
      </c>
      <c r="D88" s="2">
        <v>53.971992</v>
      </c>
      <c r="E88" s="2">
        <v>65.015022000000002</v>
      </c>
      <c r="F88" s="2">
        <v>147.69512900000001</v>
      </c>
      <c r="G88" s="2">
        <v>279.77029399999998</v>
      </c>
      <c r="H88" s="2">
        <v>100.88983899999999</v>
      </c>
      <c r="I88" s="2">
        <v>8.741339</v>
      </c>
      <c r="J88" s="2">
        <v>122.90052</v>
      </c>
      <c r="K88" s="2">
        <v>21.280000999999999</v>
      </c>
      <c r="L88" s="2">
        <v>91.217299999999994</v>
      </c>
      <c r="M88" s="2">
        <v>51.799720999999998</v>
      </c>
      <c r="N88" s="2">
        <v>33.670746000000001</v>
      </c>
      <c r="O88" s="2">
        <v>117.768242</v>
      </c>
      <c r="P88" s="2">
        <v>59.047015999999999</v>
      </c>
      <c r="Q88" s="2">
        <v>64.589995999999999</v>
      </c>
      <c r="R88" s="2">
        <v>33.343670000000003</v>
      </c>
      <c r="S88" s="2">
        <v>67.239998</v>
      </c>
    </row>
    <row r="89" spans="1:19" x14ac:dyDescent="0.3">
      <c r="A89" s="2">
        <v>64.571349999999995</v>
      </c>
      <c r="B89" s="2">
        <v>39.689999</v>
      </c>
      <c r="C89" s="2">
        <v>1760.6899410000001</v>
      </c>
      <c r="D89" s="2">
        <v>53.270031000000003</v>
      </c>
      <c r="E89" s="2">
        <v>64.924599000000001</v>
      </c>
      <c r="F89" s="2">
        <v>147.39691199999999</v>
      </c>
      <c r="G89" s="2">
        <v>281.65130599999998</v>
      </c>
      <c r="H89" s="2">
        <v>100.252251</v>
      </c>
      <c r="I89" s="2">
        <v>8.8003350000000005</v>
      </c>
      <c r="J89" s="2">
        <v>125.324844</v>
      </c>
      <c r="K89" s="2">
        <v>21.27</v>
      </c>
      <c r="L89" s="2">
        <v>92.460364999999996</v>
      </c>
      <c r="M89" s="2">
        <v>52.238742999999999</v>
      </c>
      <c r="N89" s="2">
        <v>33.750385000000001</v>
      </c>
      <c r="O89" s="2">
        <v>119.281662</v>
      </c>
      <c r="P89" s="2">
        <v>59.096096000000003</v>
      </c>
      <c r="Q89" s="2">
        <v>65.290001000000004</v>
      </c>
      <c r="R89" s="2">
        <v>33.832062000000001</v>
      </c>
      <c r="S89" s="2">
        <v>66.606003000000001</v>
      </c>
    </row>
    <row r="90" spans="1:19" x14ac:dyDescent="0.3">
      <c r="A90" s="2">
        <v>65.518660999999994</v>
      </c>
      <c r="B90" s="2">
        <v>39.619999</v>
      </c>
      <c r="C90" s="2">
        <v>1740.4799800000001</v>
      </c>
      <c r="D90" s="2">
        <v>54.367462000000003</v>
      </c>
      <c r="E90" s="2">
        <v>65.783516000000006</v>
      </c>
      <c r="F90" s="2">
        <v>146.561905</v>
      </c>
      <c r="G90" s="2">
        <v>282.50802599999997</v>
      </c>
      <c r="H90" s="2">
        <v>101.736664</v>
      </c>
      <c r="I90" s="2">
        <v>8.7806689999999996</v>
      </c>
      <c r="J90" s="2">
        <v>126.006653</v>
      </c>
      <c r="K90" s="2">
        <v>20.639999</v>
      </c>
      <c r="L90" s="2">
        <v>94.502533</v>
      </c>
      <c r="M90" s="2">
        <v>52.069130000000001</v>
      </c>
      <c r="N90" s="2">
        <v>33.653049000000003</v>
      </c>
      <c r="O90" s="2">
        <v>119.367859</v>
      </c>
      <c r="P90" s="2">
        <v>58.605266999999998</v>
      </c>
      <c r="Q90" s="2">
        <v>65.199996999999996</v>
      </c>
      <c r="R90" s="2">
        <v>33.911976000000003</v>
      </c>
      <c r="S90" s="2">
        <v>66.073997000000006</v>
      </c>
    </row>
    <row r="91" spans="1:19" x14ac:dyDescent="0.3">
      <c r="A91" s="2">
        <v>66.784255999999999</v>
      </c>
      <c r="B91" s="2">
        <v>39.630001</v>
      </c>
      <c r="C91" s="2">
        <v>1751.599976</v>
      </c>
      <c r="D91" s="2">
        <v>54.584972</v>
      </c>
      <c r="E91" s="2">
        <v>65.828720000000004</v>
      </c>
      <c r="F91" s="2">
        <v>146.780609</v>
      </c>
      <c r="G91" s="2">
        <v>282.21261600000003</v>
      </c>
      <c r="H91" s="2">
        <v>102.842491</v>
      </c>
      <c r="I91" s="2">
        <v>8.8691639999999996</v>
      </c>
      <c r="J91" s="2">
        <v>127.881721</v>
      </c>
      <c r="K91" s="2">
        <v>18.940000999999999</v>
      </c>
      <c r="L91" s="2">
        <v>95.696280999999999</v>
      </c>
      <c r="M91" s="2">
        <v>52.924717000000001</v>
      </c>
      <c r="N91" s="2">
        <v>33.883125</v>
      </c>
      <c r="O91" s="2">
        <v>118.955986</v>
      </c>
      <c r="P91" s="2">
        <v>59.351329999999997</v>
      </c>
      <c r="Q91" s="2">
        <v>65.290001000000004</v>
      </c>
      <c r="R91" s="2">
        <v>33.920859999999998</v>
      </c>
      <c r="S91" s="2">
        <v>67.178000999999995</v>
      </c>
    </row>
    <row r="92" spans="1:19" x14ac:dyDescent="0.3">
      <c r="A92" s="2">
        <v>65.849266</v>
      </c>
      <c r="B92" s="2">
        <v>38.93</v>
      </c>
      <c r="C92" s="2">
        <v>1749.51001</v>
      </c>
      <c r="D92" s="2">
        <v>53.774253999999999</v>
      </c>
      <c r="E92" s="2">
        <v>66.714752000000004</v>
      </c>
      <c r="F92" s="2">
        <v>145.339249</v>
      </c>
      <c r="G92" s="2">
        <v>282.015625</v>
      </c>
      <c r="H92" s="2">
        <v>101.646996</v>
      </c>
      <c r="I92" s="2">
        <v>8.8593309999999992</v>
      </c>
      <c r="J92" s="2">
        <v>127.28510300000001</v>
      </c>
      <c r="K92" s="2">
        <v>18.780000999999999</v>
      </c>
      <c r="L92" s="2">
        <v>95.331244999999996</v>
      </c>
      <c r="M92" s="2">
        <v>52.924717000000001</v>
      </c>
      <c r="N92" s="2">
        <v>33.909672</v>
      </c>
      <c r="O92" s="2">
        <v>119.60733</v>
      </c>
      <c r="P92" s="2">
        <v>60.048305999999997</v>
      </c>
      <c r="Q92" s="2">
        <v>65.930000000000007</v>
      </c>
      <c r="R92" s="2">
        <v>33.778782</v>
      </c>
      <c r="S92" s="2">
        <v>67.905997999999997</v>
      </c>
    </row>
    <row r="93" spans="1:19" x14ac:dyDescent="0.3">
      <c r="A93" s="2">
        <v>66.234108000000006</v>
      </c>
      <c r="B93" s="2">
        <v>39.439999</v>
      </c>
      <c r="C93" s="2">
        <v>1739.209961</v>
      </c>
      <c r="D93" s="2">
        <v>55.306705000000001</v>
      </c>
      <c r="E93" s="2">
        <v>66.163239000000004</v>
      </c>
      <c r="F93" s="2">
        <v>145.22988900000001</v>
      </c>
      <c r="G93" s="2">
        <v>280.90280200000001</v>
      </c>
      <c r="H93" s="2">
        <v>101.457703</v>
      </c>
      <c r="I93" s="2">
        <v>8.9183269999999997</v>
      </c>
      <c r="J93" s="2">
        <v>127.370346</v>
      </c>
      <c r="K93" s="2">
        <v>18.870000999999998</v>
      </c>
      <c r="L93" s="2">
        <v>95.706146000000004</v>
      </c>
      <c r="M93" s="2">
        <v>53.376209000000003</v>
      </c>
      <c r="N93" s="2">
        <v>34.051250000000003</v>
      </c>
      <c r="O93" s="2">
        <v>119.032616</v>
      </c>
      <c r="P93" s="2">
        <v>58.438381</v>
      </c>
      <c r="Q93" s="2">
        <v>66.309997999999993</v>
      </c>
      <c r="R93" s="2">
        <v>33.796543</v>
      </c>
      <c r="S93" s="2">
        <v>69.767998000000006</v>
      </c>
    </row>
    <row r="94" spans="1:19" x14ac:dyDescent="0.3">
      <c r="A94" s="2">
        <v>66.799057000000005</v>
      </c>
      <c r="B94" s="2">
        <v>39.470001000000003</v>
      </c>
      <c r="C94" s="2">
        <v>1748.719971</v>
      </c>
      <c r="D94" s="2">
        <v>55.840591000000003</v>
      </c>
      <c r="E94" s="2">
        <v>66.181327999999993</v>
      </c>
      <c r="F94" s="2">
        <v>146.71101400000001</v>
      </c>
      <c r="G94" s="2">
        <v>289.15542599999998</v>
      </c>
      <c r="H94" s="2">
        <v>102.812607</v>
      </c>
      <c r="I94" s="2">
        <v>8.9576589999999996</v>
      </c>
      <c r="J94" s="2">
        <v>127.06729900000001</v>
      </c>
      <c r="K94" s="2">
        <v>18.649999999999999</v>
      </c>
      <c r="L94" s="2">
        <v>95.873856000000004</v>
      </c>
      <c r="M94" s="2">
        <v>54.214343999999997</v>
      </c>
      <c r="N94" s="2">
        <v>33.821182</v>
      </c>
      <c r="O94" s="2">
        <v>119.406181</v>
      </c>
      <c r="P94" s="2">
        <v>59.694912000000002</v>
      </c>
      <c r="Q94" s="2">
        <v>66.540001000000004</v>
      </c>
      <c r="R94" s="2">
        <v>33.894221999999999</v>
      </c>
      <c r="S94" s="2">
        <v>70.540001000000004</v>
      </c>
    </row>
    <row r="95" spans="1:19" x14ac:dyDescent="0.3">
      <c r="A95" s="2">
        <v>66.969291999999996</v>
      </c>
      <c r="B95" s="2">
        <v>42.59</v>
      </c>
      <c r="C95" s="2">
        <v>1760.329956</v>
      </c>
      <c r="D95" s="2">
        <v>57.897049000000003</v>
      </c>
      <c r="E95" s="2">
        <v>67.094481999999999</v>
      </c>
      <c r="F95" s="2">
        <v>146.88000500000001</v>
      </c>
      <c r="G95" s="2">
        <v>292.78744499999999</v>
      </c>
      <c r="H95" s="2">
        <v>104.695503</v>
      </c>
      <c r="I95" s="2">
        <v>9.1641469999999998</v>
      </c>
      <c r="J95" s="2">
        <v>130.70375100000001</v>
      </c>
      <c r="K95" s="2">
        <v>18.450001</v>
      </c>
      <c r="L95" s="2">
        <v>96.406600999999995</v>
      </c>
      <c r="M95" s="2">
        <v>55.893112000000002</v>
      </c>
      <c r="N95" s="2">
        <v>34.104346999999997</v>
      </c>
      <c r="O95" s="2">
        <v>119.319969</v>
      </c>
      <c r="P95" s="2">
        <v>59.361145</v>
      </c>
      <c r="Q95" s="2">
        <v>67.319999999999993</v>
      </c>
      <c r="R95" s="2">
        <v>34.054054000000001</v>
      </c>
      <c r="S95" s="2">
        <v>71.935997</v>
      </c>
    </row>
    <row r="96" spans="1:19" x14ac:dyDescent="0.3">
      <c r="A96" s="2">
        <v>67.879600999999994</v>
      </c>
      <c r="B96" s="2">
        <v>41.150002000000001</v>
      </c>
      <c r="C96" s="2">
        <v>1760.9399410000001</v>
      </c>
      <c r="D96" s="2">
        <v>57.986030999999997</v>
      </c>
      <c r="E96" s="2">
        <v>67.636948000000004</v>
      </c>
      <c r="F96" s="2">
        <v>146.38000500000001</v>
      </c>
      <c r="G96" s="2">
        <v>291.08984400000003</v>
      </c>
      <c r="H96" s="2">
        <v>104.157539</v>
      </c>
      <c r="I96" s="2">
        <v>9.0756519999999998</v>
      </c>
      <c r="J96" s="2">
        <v>129.55787699999999</v>
      </c>
      <c r="K96" s="2">
        <v>18.620000999999998</v>
      </c>
      <c r="L96" s="2">
        <v>96.455924999999993</v>
      </c>
      <c r="M96" s="2">
        <v>55.873161000000003</v>
      </c>
      <c r="N96" s="2">
        <v>33.918522000000003</v>
      </c>
      <c r="O96" s="2">
        <v>120.18203699999999</v>
      </c>
      <c r="P96" s="2">
        <v>59.145184</v>
      </c>
      <c r="Q96" s="2">
        <v>67.569999999999993</v>
      </c>
      <c r="R96" s="2">
        <v>33.974133000000002</v>
      </c>
      <c r="S96" s="2">
        <v>71.678000999999995</v>
      </c>
    </row>
    <row r="97" spans="1:19" x14ac:dyDescent="0.3">
      <c r="A97" s="2">
        <v>69.041556999999997</v>
      </c>
      <c r="B97" s="2">
        <v>42.349997999999999</v>
      </c>
      <c r="C97" s="2">
        <v>1769.209961</v>
      </c>
      <c r="D97" s="2">
        <v>57.946480000000001</v>
      </c>
      <c r="E97" s="2">
        <v>68.595314000000002</v>
      </c>
      <c r="F97" s="2">
        <v>148.46000699999999</v>
      </c>
      <c r="G97" s="2">
        <v>288.34603900000002</v>
      </c>
      <c r="H97" s="2">
        <v>105.323143</v>
      </c>
      <c r="I97" s="2">
        <v>9.232977</v>
      </c>
      <c r="J97" s="2">
        <v>130.059799</v>
      </c>
      <c r="K97" s="2">
        <v>18.52</v>
      </c>
      <c r="L97" s="2">
        <v>97.481955999999997</v>
      </c>
      <c r="M97" s="2">
        <v>56.162509999999997</v>
      </c>
      <c r="N97" s="2">
        <v>34.635292</v>
      </c>
      <c r="O97" s="2">
        <v>120.26824999999999</v>
      </c>
      <c r="P97" s="2">
        <v>59.488762000000001</v>
      </c>
      <c r="Q97" s="2">
        <v>68.25</v>
      </c>
      <c r="R97" s="2">
        <v>34.267173999999997</v>
      </c>
      <c r="S97" s="2">
        <v>76.300003000000004</v>
      </c>
    </row>
    <row r="98" spans="1:19" x14ac:dyDescent="0.3">
      <c r="A98" s="2">
        <v>69.177261000000001</v>
      </c>
      <c r="B98" s="2">
        <v>42.77</v>
      </c>
      <c r="C98" s="2">
        <v>1790.660034</v>
      </c>
      <c r="D98" s="2">
        <v>57.600441000000004</v>
      </c>
      <c r="E98" s="2">
        <v>68.613395999999995</v>
      </c>
      <c r="F98" s="2">
        <v>147.729996</v>
      </c>
      <c r="G98" s="2">
        <v>287.95129400000002</v>
      </c>
      <c r="H98" s="2">
        <v>105.35303500000001</v>
      </c>
      <c r="I98" s="2">
        <v>9.232977</v>
      </c>
      <c r="J98" s="2">
        <v>130.855255</v>
      </c>
      <c r="K98" s="2">
        <v>18.440000999999999</v>
      </c>
      <c r="L98" s="2">
        <v>98.310654</v>
      </c>
      <c r="M98" s="2">
        <v>56.945765999999999</v>
      </c>
      <c r="N98" s="2">
        <v>34.422916000000001</v>
      </c>
      <c r="O98" s="2">
        <v>120.028786</v>
      </c>
      <c r="P98" s="2">
        <v>60.843456000000003</v>
      </c>
      <c r="Q98" s="2">
        <v>67.739998</v>
      </c>
      <c r="R98" s="2">
        <v>34.187255999999998</v>
      </c>
      <c r="S98" s="2">
        <v>75.797996999999995</v>
      </c>
    </row>
    <row r="99" spans="1:19" x14ac:dyDescent="0.3">
      <c r="A99" s="2">
        <v>69.011955</v>
      </c>
      <c r="B99" s="2">
        <v>42.299999</v>
      </c>
      <c r="C99" s="2">
        <v>1784.030029</v>
      </c>
      <c r="D99" s="2">
        <v>58.351841</v>
      </c>
      <c r="E99" s="2">
        <v>67.799683000000002</v>
      </c>
      <c r="F99" s="2">
        <v>146.259995</v>
      </c>
      <c r="G99" s="2">
        <v>280.618042</v>
      </c>
      <c r="H99" s="2">
        <v>106.67804700000001</v>
      </c>
      <c r="I99" s="2">
        <v>9.3804680000000005</v>
      </c>
      <c r="J99" s="2">
        <v>130.72267199999999</v>
      </c>
      <c r="K99" s="2">
        <v>18.639999</v>
      </c>
      <c r="L99" s="2">
        <v>99.218284999999995</v>
      </c>
      <c r="M99" s="2">
        <v>57.250092000000002</v>
      </c>
      <c r="N99" s="2">
        <v>34.414073999999999</v>
      </c>
      <c r="O99" s="2">
        <v>118.783569</v>
      </c>
      <c r="P99" s="2">
        <v>61.432453000000002</v>
      </c>
      <c r="Q99" s="2">
        <v>67.699996999999996</v>
      </c>
      <c r="R99" s="2">
        <v>34.400374999999997</v>
      </c>
      <c r="S99" s="2">
        <v>78.629997000000003</v>
      </c>
    </row>
    <row r="100" spans="1:19" x14ac:dyDescent="0.3">
      <c r="A100" s="2">
        <v>69.081039000000004</v>
      </c>
      <c r="B100" s="2">
        <v>42.830002</v>
      </c>
      <c r="C100" s="2">
        <v>1792.280029</v>
      </c>
      <c r="D100" s="2">
        <v>58.460594</v>
      </c>
      <c r="E100" s="2">
        <v>67.953391999999994</v>
      </c>
      <c r="F100" s="2">
        <v>146.14999399999999</v>
      </c>
      <c r="G100" s="2">
        <v>288.19802900000002</v>
      </c>
      <c r="H100" s="2">
        <v>106.937057</v>
      </c>
      <c r="I100" s="2">
        <v>9.2526430000000008</v>
      </c>
      <c r="J100" s="2">
        <v>130.06926000000001</v>
      </c>
      <c r="K100" s="2">
        <v>19.41</v>
      </c>
      <c r="L100" s="2">
        <v>99.790503999999999</v>
      </c>
      <c r="M100" s="2">
        <v>58.734287000000002</v>
      </c>
      <c r="N100" s="2">
        <v>34.484859</v>
      </c>
      <c r="O100" s="2">
        <v>119.655235</v>
      </c>
      <c r="P100" s="2">
        <v>61.334290000000003</v>
      </c>
      <c r="Q100" s="2">
        <v>67.879997000000003</v>
      </c>
      <c r="R100" s="2">
        <v>34.569091999999998</v>
      </c>
      <c r="S100" s="2">
        <v>80.807998999999995</v>
      </c>
    </row>
    <row r="101" spans="1:19" x14ac:dyDescent="0.3">
      <c r="A101" s="2">
        <v>68.937950000000001</v>
      </c>
      <c r="B101" s="2">
        <v>44.150002000000001</v>
      </c>
      <c r="C101" s="2">
        <v>1786.5</v>
      </c>
      <c r="D101" s="2">
        <v>58.549576000000002</v>
      </c>
      <c r="E101" s="2">
        <v>66.995025999999996</v>
      </c>
      <c r="F101" s="2">
        <v>146.88000500000001</v>
      </c>
      <c r="G101" s="2">
        <v>288.19802900000002</v>
      </c>
      <c r="H101" s="2">
        <v>107.544769</v>
      </c>
      <c r="I101" s="2">
        <v>9.3214710000000007</v>
      </c>
      <c r="J101" s="2">
        <v>129.96507299999999</v>
      </c>
      <c r="K101" s="2">
        <v>19.829999999999998</v>
      </c>
      <c r="L101" s="2">
        <v>98.616493000000006</v>
      </c>
      <c r="M101" s="2">
        <v>59.709620999999999</v>
      </c>
      <c r="N101" s="2">
        <v>34.714939000000001</v>
      </c>
      <c r="O101" s="2">
        <v>120.07667499999999</v>
      </c>
      <c r="P101" s="2">
        <v>62.139256000000003</v>
      </c>
      <c r="Q101" s="2">
        <v>67.900002000000001</v>
      </c>
      <c r="R101" s="2">
        <v>34.764446</v>
      </c>
      <c r="S101" s="2">
        <v>81.117996000000005</v>
      </c>
    </row>
    <row r="102" spans="1:19" x14ac:dyDescent="0.3">
      <c r="A102" s="2">
        <v>70.062904000000003</v>
      </c>
      <c r="B102" s="2">
        <v>45.459999000000003</v>
      </c>
      <c r="C102" s="2">
        <v>1793</v>
      </c>
      <c r="D102" s="2">
        <v>58.223309</v>
      </c>
      <c r="E102" s="2">
        <v>67.040237000000005</v>
      </c>
      <c r="F102" s="2">
        <v>144.679993</v>
      </c>
      <c r="G102" s="2">
        <v>284.51660199999998</v>
      </c>
      <c r="H102" s="2">
        <v>107.38537599999999</v>
      </c>
      <c r="I102" s="2">
        <v>9.2821409999999993</v>
      </c>
      <c r="J102" s="2">
        <v>129.92721599999999</v>
      </c>
      <c r="K102" s="2">
        <v>19.700001</v>
      </c>
      <c r="L102" s="2">
        <v>98.695419000000001</v>
      </c>
      <c r="M102" s="2">
        <v>59.572417999999999</v>
      </c>
      <c r="N102" s="2">
        <v>34.794578999999999</v>
      </c>
      <c r="O102" s="2">
        <v>119.63607</v>
      </c>
      <c r="P102" s="2">
        <v>62.895133999999999</v>
      </c>
      <c r="Q102" s="2">
        <v>68.080001999999993</v>
      </c>
      <c r="R102" s="2">
        <v>34.693409000000003</v>
      </c>
      <c r="S102" s="2">
        <v>83.844002000000003</v>
      </c>
    </row>
    <row r="103" spans="1:19" x14ac:dyDescent="0.3">
      <c r="A103" s="2">
        <v>70.129517000000007</v>
      </c>
      <c r="B103" s="2">
        <v>46.540000999999997</v>
      </c>
      <c r="C103" s="2">
        <v>1789.209961</v>
      </c>
      <c r="D103" s="2">
        <v>58.144215000000003</v>
      </c>
      <c r="E103" s="2">
        <v>66.488724000000005</v>
      </c>
      <c r="F103" s="2">
        <v>145.28999300000001</v>
      </c>
      <c r="G103" s="2">
        <v>285.86877399999997</v>
      </c>
      <c r="H103" s="2">
        <v>108.142532</v>
      </c>
      <c r="I103" s="2">
        <v>9.3116400000000006</v>
      </c>
      <c r="J103" s="2">
        <v>130.287048</v>
      </c>
      <c r="K103" s="2">
        <v>19.75</v>
      </c>
      <c r="L103" s="2">
        <v>98.794083000000001</v>
      </c>
      <c r="M103" s="2">
        <v>59.522530000000003</v>
      </c>
      <c r="N103" s="2">
        <v>34.768031999999998</v>
      </c>
      <c r="O103" s="2">
        <v>119.942581</v>
      </c>
      <c r="P103" s="2">
        <v>63.052199999999999</v>
      </c>
      <c r="Q103" s="2">
        <v>67.760002</v>
      </c>
      <c r="R103" s="2">
        <v>34.595722000000002</v>
      </c>
      <c r="S103" s="2">
        <v>85.050003000000004</v>
      </c>
    </row>
    <row r="104" spans="1:19" x14ac:dyDescent="0.3">
      <c r="A104" s="2">
        <v>71.520904999999999</v>
      </c>
      <c r="B104" s="2">
        <v>46.630001</v>
      </c>
      <c r="C104" s="2">
        <v>1868.7700199999999</v>
      </c>
      <c r="D104" s="2">
        <v>58.223309</v>
      </c>
      <c r="E104" s="2">
        <v>66.461601000000002</v>
      </c>
      <c r="F104" s="2">
        <v>145.699997</v>
      </c>
      <c r="G104" s="2">
        <v>288.43487499999998</v>
      </c>
      <c r="H104" s="2">
        <v>108.10266900000001</v>
      </c>
      <c r="I104" s="2">
        <v>9.2919730000000005</v>
      </c>
      <c r="J104" s="2">
        <v>131.669647</v>
      </c>
      <c r="K104" s="2">
        <v>19.860001</v>
      </c>
      <c r="L104" s="2">
        <v>99.356407000000004</v>
      </c>
      <c r="M104" s="2">
        <v>59.664718999999998</v>
      </c>
      <c r="N104" s="2">
        <v>34.847678999999999</v>
      </c>
      <c r="O104" s="2">
        <v>119.942581</v>
      </c>
      <c r="P104" s="2">
        <v>63.847343000000002</v>
      </c>
      <c r="Q104" s="2">
        <v>68.019997000000004</v>
      </c>
      <c r="R104" s="2">
        <v>34.773327000000002</v>
      </c>
      <c r="S104" s="2">
        <v>86.188004000000006</v>
      </c>
    </row>
    <row r="105" spans="1:19" x14ac:dyDescent="0.3">
      <c r="A105" s="2">
        <v>71.493758999999997</v>
      </c>
      <c r="B105" s="2">
        <v>46.18</v>
      </c>
      <c r="C105" s="2">
        <v>1869.8000489999999</v>
      </c>
      <c r="D105" s="2">
        <v>58.519913000000003</v>
      </c>
      <c r="E105" s="2">
        <v>66.127075000000005</v>
      </c>
      <c r="F105" s="2">
        <v>145.75</v>
      </c>
      <c r="G105" s="2">
        <v>288.50399800000002</v>
      </c>
      <c r="H105" s="2">
        <v>108.022964</v>
      </c>
      <c r="I105" s="2">
        <v>9.2034780000000005</v>
      </c>
      <c r="J105" s="2">
        <v>131.76438899999999</v>
      </c>
      <c r="K105" s="2">
        <v>19.52</v>
      </c>
      <c r="L105" s="2">
        <v>100.204857</v>
      </c>
      <c r="M105" s="2">
        <v>59.086005999999998</v>
      </c>
      <c r="N105" s="2">
        <v>34.794578999999999</v>
      </c>
      <c r="O105" s="2">
        <v>120.775909</v>
      </c>
      <c r="P105" s="2">
        <v>63.277980999999997</v>
      </c>
      <c r="Q105" s="2">
        <v>67.779999000000004</v>
      </c>
      <c r="R105" s="2">
        <v>34.844360000000002</v>
      </c>
      <c r="S105" s="2">
        <v>86.075996000000004</v>
      </c>
    </row>
    <row r="106" spans="1:19" x14ac:dyDescent="0.3">
      <c r="A106" s="2">
        <v>71.918082999999996</v>
      </c>
      <c r="B106" s="2">
        <v>45.52</v>
      </c>
      <c r="C106" s="2">
        <v>1846.8900149999999</v>
      </c>
      <c r="D106" s="2">
        <v>58.213425000000001</v>
      </c>
      <c r="E106" s="2">
        <v>67.103522999999996</v>
      </c>
      <c r="F106" s="2">
        <v>143.770004</v>
      </c>
      <c r="G106" s="2">
        <v>289.43173200000001</v>
      </c>
      <c r="H106" s="2">
        <v>106.528603</v>
      </c>
      <c r="I106" s="2">
        <v>9.0953180000000007</v>
      </c>
      <c r="J106" s="2">
        <v>131.281418</v>
      </c>
      <c r="K106" s="2">
        <v>19.049999</v>
      </c>
      <c r="L106" s="2">
        <v>99.445205999999999</v>
      </c>
      <c r="M106" s="2">
        <v>57.951034999999997</v>
      </c>
      <c r="N106" s="2">
        <v>34.431767000000001</v>
      </c>
      <c r="O106" s="2">
        <v>119.224174</v>
      </c>
      <c r="P106" s="2">
        <v>62.551552000000001</v>
      </c>
      <c r="Q106" s="2">
        <v>67.720000999999996</v>
      </c>
      <c r="R106" s="2">
        <v>34.666767</v>
      </c>
      <c r="S106" s="2">
        <v>82.940002000000007</v>
      </c>
    </row>
    <row r="107" spans="1:19" x14ac:dyDescent="0.3">
      <c r="A107" s="2">
        <v>72.443557999999996</v>
      </c>
      <c r="B107" s="2">
        <v>45.860000999999997</v>
      </c>
      <c r="C107" s="2">
        <v>1847.839966</v>
      </c>
      <c r="D107" s="2">
        <v>58.747311000000003</v>
      </c>
      <c r="E107" s="2">
        <v>66.289810000000003</v>
      </c>
      <c r="F107" s="2">
        <v>144.63000500000001</v>
      </c>
      <c r="G107" s="2">
        <v>289.95486499999998</v>
      </c>
      <c r="H107" s="2">
        <v>107.10643</v>
      </c>
      <c r="I107" s="2">
        <v>9.144482</v>
      </c>
      <c r="J107" s="2">
        <v>132.01057399999999</v>
      </c>
      <c r="K107" s="2">
        <v>19.559999000000001</v>
      </c>
      <c r="L107" s="2">
        <v>99.948348999999993</v>
      </c>
      <c r="M107" s="2">
        <v>58.694374000000003</v>
      </c>
      <c r="N107" s="2">
        <v>34.670696</v>
      </c>
      <c r="O107" s="2">
        <v>119.63607</v>
      </c>
      <c r="P107" s="2">
        <v>61.992001000000002</v>
      </c>
      <c r="Q107" s="2">
        <v>68</v>
      </c>
      <c r="R107" s="2">
        <v>34.702281999999997</v>
      </c>
      <c r="S107" s="2">
        <v>83.665999999999997</v>
      </c>
    </row>
    <row r="108" spans="1:19" x14ac:dyDescent="0.3">
      <c r="A108" s="2">
        <v>74.096442999999994</v>
      </c>
      <c r="B108" s="2">
        <v>49.099997999999999</v>
      </c>
      <c r="C108" s="2">
        <v>1898.01001</v>
      </c>
      <c r="D108" s="2">
        <v>57.986030999999997</v>
      </c>
      <c r="E108" s="2">
        <v>66.045715000000001</v>
      </c>
      <c r="F108" s="2">
        <v>148.199997</v>
      </c>
      <c r="G108" s="2">
        <v>289.57977299999999</v>
      </c>
      <c r="H108" s="2">
        <v>106.937057</v>
      </c>
      <c r="I108" s="2">
        <v>9.2624750000000002</v>
      </c>
      <c r="J108" s="2">
        <v>133.611008</v>
      </c>
      <c r="K108" s="2">
        <v>19.23</v>
      </c>
      <c r="L108" s="2">
        <v>100.82637800000001</v>
      </c>
      <c r="M108" s="2">
        <v>59.844321999999998</v>
      </c>
      <c r="N108" s="2">
        <v>34.635292</v>
      </c>
      <c r="O108" s="2">
        <v>118.208862</v>
      </c>
      <c r="P108" s="2">
        <v>61.648417999999999</v>
      </c>
      <c r="Q108" s="2">
        <v>69.059997999999993</v>
      </c>
      <c r="R108" s="2">
        <v>34.506923999999998</v>
      </c>
      <c r="S108" s="2">
        <v>86.052002000000002</v>
      </c>
    </row>
    <row r="109" spans="1:19" x14ac:dyDescent="0.3">
      <c r="A109" s="2">
        <v>73.376082999999994</v>
      </c>
      <c r="B109" s="2">
        <v>48.599997999999999</v>
      </c>
      <c r="C109" s="2">
        <v>1874.969971</v>
      </c>
      <c r="D109" s="2">
        <v>58.005797999999999</v>
      </c>
      <c r="E109" s="2">
        <v>67.103522999999996</v>
      </c>
      <c r="F109" s="2">
        <v>146.5</v>
      </c>
      <c r="G109" s="2">
        <v>290.83325200000002</v>
      </c>
      <c r="H109" s="2">
        <v>106.797585</v>
      </c>
      <c r="I109" s="2">
        <v>9.055987</v>
      </c>
      <c r="J109" s="2">
        <v>131.84780900000001</v>
      </c>
      <c r="K109" s="2">
        <v>18.889999</v>
      </c>
      <c r="L109" s="2">
        <v>100.550156</v>
      </c>
      <c r="M109" s="2">
        <v>58.886451999999998</v>
      </c>
      <c r="N109" s="2">
        <v>34.449466999999999</v>
      </c>
      <c r="O109" s="2">
        <v>117.41384100000001</v>
      </c>
      <c r="P109" s="2">
        <v>62.070537999999999</v>
      </c>
      <c r="Q109" s="2">
        <v>68.080001999999993</v>
      </c>
      <c r="R109" s="2">
        <v>34.684525000000001</v>
      </c>
      <c r="S109" s="2">
        <v>88.601996999999997</v>
      </c>
    </row>
    <row r="110" spans="1:19" x14ac:dyDescent="0.3">
      <c r="A110" s="2">
        <v>73.960769999999997</v>
      </c>
      <c r="B110" s="2">
        <v>48.389999000000003</v>
      </c>
      <c r="C110" s="2">
        <v>1902.880005</v>
      </c>
      <c r="D110" s="2">
        <v>59.063690000000001</v>
      </c>
      <c r="E110" s="2">
        <v>67.275306999999998</v>
      </c>
      <c r="F110" s="2">
        <v>145.64999399999999</v>
      </c>
      <c r="G110" s="2">
        <v>290.12265000000002</v>
      </c>
      <c r="H110" s="2">
        <v>108.371651</v>
      </c>
      <c r="I110" s="2">
        <v>9.0068230000000007</v>
      </c>
      <c r="J110" s="2">
        <v>131.74298099999999</v>
      </c>
      <c r="K110" s="2">
        <v>18.129999000000002</v>
      </c>
      <c r="L110" s="2">
        <v>100.46135700000001</v>
      </c>
      <c r="M110" s="2">
        <v>59.133400000000002</v>
      </c>
      <c r="N110" s="2">
        <v>34.40522</v>
      </c>
      <c r="O110" s="2">
        <v>117.57667499999999</v>
      </c>
      <c r="P110" s="2">
        <v>63.366329</v>
      </c>
      <c r="Q110" s="2">
        <v>69.110000999999997</v>
      </c>
      <c r="R110" s="2">
        <v>34.720039</v>
      </c>
      <c r="S110" s="2">
        <v>90.307998999999995</v>
      </c>
    </row>
    <row r="111" spans="1:19" x14ac:dyDescent="0.3">
      <c r="A111" s="2">
        <v>73.612930000000006</v>
      </c>
      <c r="B111" s="2">
        <v>48.25</v>
      </c>
      <c r="C111" s="2">
        <v>1906.8599850000001</v>
      </c>
      <c r="D111" s="2">
        <v>59.656894999999999</v>
      </c>
      <c r="E111" s="2">
        <v>67.230095000000006</v>
      </c>
      <c r="F111" s="2">
        <v>145.699997</v>
      </c>
      <c r="G111" s="2">
        <v>288.04998799999998</v>
      </c>
      <c r="H111" s="2">
        <v>107.983116</v>
      </c>
      <c r="I111" s="2">
        <v>9.0953180000000007</v>
      </c>
      <c r="J111" s="2">
        <v>129.503265</v>
      </c>
      <c r="K111" s="2">
        <v>17.780000999999999</v>
      </c>
      <c r="L111" s="2">
        <v>100.41203299999999</v>
      </c>
      <c r="M111" s="2">
        <v>59.849308000000001</v>
      </c>
      <c r="N111" s="2">
        <v>34.290184000000004</v>
      </c>
      <c r="O111" s="2">
        <v>116.84870100000001</v>
      </c>
      <c r="P111" s="2">
        <v>62.492652999999997</v>
      </c>
      <c r="Q111" s="2">
        <v>70.199996999999996</v>
      </c>
      <c r="R111" s="2">
        <v>34.853237</v>
      </c>
      <c r="S111" s="2">
        <v>93.811995999999994</v>
      </c>
    </row>
    <row r="112" spans="1:19" x14ac:dyDescent="0.3">
      <c r="A112" s="2">
        <v>74.797081000000006</v>
      </c>
      <c r="B112" s="2">
        <v>47.830002</v>
      </c>
      <c r="C112" s="2">
        <v>1891.969971</v>
      </c>
      <c r="D112" s="2">
        <v>59.202103000000001</v>
      </c>
      <c r="E112" s="2">
        <v>67.419960000000003</v>
      </c>
      <c r="F112" s="2">
        <v>145.39999399999999</v>
      </c>
      <c r="G112" s="2">
        <v>286.77673299999998</v>
      </c>
      <c r="H112" s="2">
        <v>109.078987</v>
      </c>
      <c r="I112" s="2">
        <v>9.0953180000000007</v>
      </c>
      <c r="J112" s="2">
        <v>130.513519</v>
      </c>
      <c r="K112" s="2">
        <v>17.98</v>
      </c>
      <c r="L112" s="2">
        <v>100.18512699999999</v>
      </c>
      <c r="M112" s="2">
        <v>59.961559000000001</v>
      </c>
      <c r="N112" s="2">
        <v>34.564503000000002</v>
      </c>
      <c r="O112" s="2">
        <v>117.346779</v>
      </c>
      <c r="P112" s="2">
        <v>63.376143999999996</v>
      </c>
      <c r="Q112" s="2">
        <v>70.459998999999996</v>
      </c>
      <c r="R112" s="2">
        <v>34.959797000000002</v>
      </c>
      <c r="S112" s="2">
        <v>98.428000999999995</v>
      </c>
    </row>
    <row r="113" spans="1:19" x14ac:dyDescent="0.3">
      <c r="A113" s="2">
        <v>76.385834000000003</v>
      </c>
      <c r="B113" s="2">
        <v>48.970001000000003</v>
      </c>
      <c r="C113" s="2">
        <v>1901.0500489999999</v>
      </c>
      <c r="D113" s="2">
        <v>58.668216999999999</v>
      </c>
      <c r="E113" s="2">
        <v>66.570083999999994</v>
      </c>
      <c r="F113" s="2">
        <v>144.83000200000001</v>
      </c>
      <c r="G113" s="2">
        <v>285.13836700000002</v>
      </c>
      <c r="H113" s="2">
        <v>108.949478</v>
      </c>
      <c r="I113" s="2">
        <v>9.1051509999999993</v>
      </c>
      <c r="J113" s="2">
        <v>130.99006700000001</v>
      </c>
      <c r="K113" s="2">
        <v>18.399999999999999</v>
      </c>
      <c r="L113" s="2">
        <v>100.116074</v>
      </c>
      <c r="M113" s="2">
        <v>60.620094000000002</v>
      </c>
      <c r="N113" s="2">
        <v>34.414073999999999</v>
      </c>
      <c r="O113" s="2">
        <v>118.630318</v>
      </c>
      <c r="P113" s="2">
        <v>64.082947000000004</v>
      </c>
      <c r="Q113" s="2">
        <v>71.029999000000004</v>
      </c>
      <c r="R113" s="2">
        <v>34.914799000000002</v>
      </c>
      <c r="S113" s="2">
        <v>96.267998000000006</v>
      </c>
    </row>
    <row r="114" spans="1:19" x14ac:dyDescent="0.3">
      <c r="A114" s="2">
        <v>76.558516999999995</v>
      </c>
      <c r="B114" s="2">
        <v>48.169998</v>
      </c>
      <c r="C114" s="2">
        <v>1883.160034</v>
      </c>
      <c r="D114" s="2">
        <v>58.282631000000002</v>
      </c>
      <c r="E114" s="2">
        <v>66.271736000000004</v>
      </c>
      <c r="F114" s="2">
        <v>144.61999499999999</v>
      </c>
      <c r="G114" s="2">
        <v>285.32592799999998</v>
      </c>
      <c r="H114" s="2">
        <v>108.182373</v>
      </c>
      <c r="I114" s="2">
        <v>9.0953180000000007</v>
      </c>
      <c r="J114" s="2">
        <v>129.684372</v>
      </c>
      <c r="K114" s="2">
        <v>19.139999</v>
      </c>
      <c r="L114" s="2">
        <v>99.543869000000001</v>
      </c>
      <c r="M114" s="2">
        <v>60.944374000000003</v>
      </c>
      <c r="N114" s="2">
        <v>34.945014999999998</v>
      </c>
      <c r="O114" s="2">
        <v>118.745262</v>
      </c>
      <c r="P114" s="2">
        <v>63.641193000000001</v>
      </c>
      <c r="Q114" s="2">
        <v>70.860000999999997</v>
      </c>
      <c r="R114" s="2">
        <v>34.707832000000003</v>
      </c>
      <c r="S114" s="2">
        <v>95.629997000000003</v>
      </c>
    </row>
    <row r="115" spans="1:19" x14ac:dyDescent="0.3">
      <c r="A115" s="2">
        <v>78.194145000000006</v>
      </c>
      <c r="B115" s="2">
        <v>48.75</v>
      </c>
      <c r="C115" s="2">
        <v>1891.3000489999999</v>
      </c>
      <c r="D115" s="2">
        <v>58.569350999999997</v>
      </c>
      <c r="E115" s="2">
        <v>65.268173000000004</v>
      </c>
      <c r="F115" s="2">
        <v>143.88000500000001</v>
      </c>
      <c r="G115" s="2">
        <v>280.30218500000001</v>
      </c>
      <c r="H115" s="2">
        <v>109.407753</v>
      </c>
      <c r="I115" s="2">
        <v>9.0854850000000003</v>
      </c>
      <c r="J115" s="2">
        <v>130.76130699999999</v>
      </c>
      <c r="K115" s="2">
        <v>20.260000000000002</v>
      </c>
      <c r="L115" s="2">
        <v>100.78692599999999</v>
      </c>
      <c r="M115" s="2">
        <v>62.855117999999997</v>
      </c>
      <c r="N115" s="2">
        <v>34.874222000000003</v>
      </c>
      <c r="O115" s="2">
        <v>119.616905</v>
      </c>
      <c r="P115" s="2">
        <v>62.806781999999998</v>
      </c>
      <c r="Q115" s="2">
        <v>71.639999000000003</v>
      </c>
      <c r="R115" s="2">
        <v>34.284892999999997</v>
      </c>
      <c r="S115" s="2">
        <v>104.97199999999999</v>
      </c>
    </row>
    <row r="116" spans="1:19" x14ac:dyDescent="0.3">
      <c r="A116" s="2">
        <v>77.138260000000002</v>
      </c>
      <c r="B116" s="2">
        <v>48.209999000000003</v>
      </c>
      <c r="C116" s="2">
        <v>1869.4399410000001</v>
      </c>
      <c r="D116" s="2">
        <v>59.370178000000003</v>
      </c>
      <c r="E116" s="2">
        <v>64.345962999999998</v>
      </c>
      <c r="F116" s="2">
        <v>145.199997</v>
      </c>
      <c r="G116" s="2">
        <v>281.407623</v>
      </c>
      <c r="H116" s="2">
        <v>109.168655</v>
      </c>
      <c r="I116" s="2">
        <v>9.1346489999999996</v>
      </c>
      <c r="J116" s="2">
        <v>132.28623999999999</v>
      </c>
      <c r="K116" s="2">
        <v>20</v>
      </c>
      <c r="L116" s="2">
        <v>101.53671300000001</v>
      </c>
      <c r="M116" s="2">
        <v>61.682727999999997</v>
      </c>
      <c r="N116" s="2">
        <v>35.458260000000003</v>
      </c>
      <c r="O116" s="2">
        <v>119.434921</v>
      </c>
      <c r="P116" s="2">
        <v>61.776035</v>
      </c>
      <c r="Q116" s="2">
        <v>72.470000999999996</v>
      </c>
      <c r="R116" s="2">
        <v>34.275905999999999</v>
      </c>
      <c r="S116" s="2">
        <v>107.584</v>
      </c>
    </row>
    <row r="117" spans="1:19" x14ac:dyDescent="0.3">
      <c r="A117" s="2">
        <v>76.807700999999994</v>
      </c>
      <c r="B117" s="2">
        <v>48.549999</v>
      </c>
      <c r="C117" s="2">
        <v>1862.0200199999999</v>
      </c>
      <c r="D117" s="2">
        <v>58.964821000000001</v>
      </c>
      <c r="E117" s="2">
        <v>64.246512999999993</v>
      </c>
      <c r="F117" s="2">
        <v>144.320007</v>
      </c>
      <c r="G117" s="2">
        <v>284.81265300000001</v>
      </c>
      <c r="H117" s="2">
        <v>109.198547</v>
      </c>
      <c r="I117" s="2">
        <v>9.0363209999999992</v>
      </c>
      <c r="J117" s="2">
        <v>130.30384799999999</v>
      </c>
      <c r="K117" s="2">
        <v>20.239999999999998</v>
      </c>
      <c r="L117" s="2">
        <v>101.408463</v>
      </c>
      <c r="M117" s="2">
        <v>61.256180000000001</v>
      </c>
      <c r="N117" s="2">
        <v>35.989204000000001</v>
      </c>
      <c r="O117" s="2">
        <v>120.651382</v>
      </c>
      <c r="P117" s="2">
        <v>62.836230999999998</v>
      </c>
      <c r="Q117" s="2">
        <v>71.599997999999999</v>
      </c>
      <c r="R117" s="2">
        <v>34.077930000000002</v>
      </c>
      <c r="S117" s="2">
        <v>103.699997</v>
      </c>
    </row>
    <row r="118" spans="1:19" x14ac:dyDescent="0.3">
      <c r="A118" s="2">
        <v>77.769820999999993</v>
      </c>
      <c r="B118" s="2">
        <v>49.77</v>
      </c>
      <c r="C118" s="2">
        <v>1877.9399410000001</v>
      </c>
      <c r="D118" s="2">
        <v>59.745876000000003</v>
      </c>
      <c r="E118" s="2">
        <v>64.770904999999999</v>
      </c>
      <c r="F118" s="2">
        <v>145.11999499999999</v>
      </c>
      <c r="G118" s="2">
        <v>283.61843900000002</v>
      </c>
      <c r="H118" s="2">
        <v>110.842354</v>
      </c>
      <c r="I118" s="2">
        <v>9.0166559999999993</v>
      </c>
      <c r="J118" s="2">
        <v>130.80896000000001</v>
      </c>
      <c r="K118" s="2">
        <v>21.01</v>
      </c>
      <c r="L118" s="2">
        <v>101.980667</v>
      </c>
      <c r="M118" s="2">
        <v>62.094302999999996</v>
      </c>
      <c r="N118" s="2">
        <v>35.936110999999997</v>
      </c>
      <c r="O118" s="2">
        <v>120.75675200000001</v>
      </c>
      <c r="P118" s="2">
        <v>64.043671000000003</v>
      </c>
      <c r="Q118" s="2">
        <v>72.620002999999997</v>
      </c>
      <c r="R118" s="2">
        <v>34.221908999999997</v>
      </c>
      <c r="S118" s="2">
        <v>102.697998</v>
      </c>
    </row>
    <row r="119" spans="1:19" x14ac:dyDescent="0.3">
      <c r="A119" s="2">
        <v>78.630814000000001</v>
      </c>
      <c r="B119" s="2">
        <v>50.93</v>
      </c>
      <c r="C119" s="2">
        <v>1864.719971</v>
      </c>
      <c r="D119" s="2">
        <v>60.546706999999998</v>
      </c>
      <c r="E119" s="2">
        <v>64.562957999999995</v>
      </c>
      <c r="F119" s="2">
        <v>144.33000200000001</v>
      </c>
      <c r="G119" s="2">
        <v>282.74002100000001</v>
      </c>
      <c r="H119" s="2">
        <v>112.50608099999999</v>
      </c>
      <c r="I119" s="2">
        <v>9.0068230000000007</v>
      </c>
      <c r="J119" s="2">
        <v>131.71440100000001</v>
      </c>
      <c r="K119" s="2">
        <v>20.620000999999998</v>
      </c>
      <c r="L119" s="2">
        <v>103.12507600000001</v>
      </c>
      <c r="M119" s="2">
        <v>62.181618</v>
      </c>
      <c r="N119" s="2">
        <v>35.847622000000001</v>
      </c>
      <c r="O119" s="2">
        <v>121.08242799999999</v>
      </c>
      <c r="P119" s="2">
        <v>63.866965999999998</v>
      </c>
      <c r="Q119" s="2">
        <v>72.480002999999996</v>
      </c>
      <c r="R119" s="2">
        <v>34.536861000000002</v>
      </c>
      <c r="S119" s="2">
        <v>102.099998</v>
      </c>
    </row>
    <row r="120" spans="1:19" x14ac:dyDescent="0.3">
      <c r="A120" s="2">
        <v>78.097938999999997</v>
      </c>
      <c r="B120" s="2">
        <v>51.049999</v>
      </c>
      <c r="C120" s="2">
        <v>1892</v>
      </c>
      <c r="D120" s="2">
        <v>60.724666999999997</v>
      </c>
      <c r="E120" s="2">
        <v>64.147057000000004</v>
      </c>
      <c r="F120" s="2">
        <v>143.55999800000001</v>
      </c>
      <c r="G120" s="2">
        <v>281.39770499999997</v>
      </c>
      <c r="H120" s="2">
        <v>111.98803700000001</v>
      </c>
      <c r="I120" s="2">
        <v>9.055987</v>
      </c>
      <c r="J120" s="2">
        <v>130.41819799999999</v>
      </c>
      <c r="K120" s="2">
        <v>20.940000999999999</v>
      </c>
      <c r="L120" s="2">
        <v>103.17440000000001</v>
      </c>
      <c r="M120" s="2">
        <v>61.847358999999997</v>
      </c>
      <c r="N120" s="2">
        <v>35.697181999999998</v>
      </c>
      <c r="O120" s="2">
        <v>120.775909</v>
      </c>
      <c r="P120" s="2">
        <v>63.317245</v>
      </c>
      <c r="Q120" s="2">
        <v>72.129997000000003</v>
      </c>
      <c r="R120" s="2">
        <v>34.662846000000002</v>
      </c>
      <c r="S120" s="2">
        <v>109.44000200000001</v>
      </c>
    </row>
    <row r="121" spans="1:19" x14ac:dyDescent="0.3">
      <c r="A121" s="2">
        <v>78.376716999999999</v>
      </c>
      <c r="B121" s="2">
        <v>51.43</v>
      </c>
      <c r="C121" s="2">
        <v>1887.459961</v>
      </c>
      <c r="D121" s="2">
        <v>59.637118999999998</v>
      </c>
      <c r="E121" s="2">
        <v>63.007874000000001</v>
      </c>
      <c r="F121" s="2">
        <v>144.009995</v>
      </c>
      <c r="G121" s="2">
        <v>282.18734699999999</v>
      </c>
      <c r="H121" s="2">
        <v>112.665474</v>
      </c>
      <c r="I121" s="2">
        <v>9.0068230000000007</v>
      </c>
      <c r="J121" s="2">
        <v>130.26570100000001</v>
      </c>
      <c r="K121" s="2">
        <v>21.969999000000001</v>
      </c>
      <c r="L121" s="2">
        <v>103.08560900000001</v>
      </c>
      <c r="M121" s="2">
        <v>62.388652999999998</v>
      </c>
      <c r="N121" s="2">
        <v>35.564453</v>
      </c>
      <c r="O121" s="2">
        <v>120.986626</v>
      </c>
      <c r="P121" s="2">
        <v>64.927177</v>
      </c>
      <c r="Q121" s="2">
        <v>72.379997000000003</v>
      </c>
      <c r="R121" s="2">
        <v>35.130768000000003</v>
      </c>
      <c r="S121" s="2">
        <v>113.912003</v>
      </c>
    </row>
    <row r="122" spans="1:19" x14ac:dyDescent="0.3">
      <c r="A122" s="2">
        <v>78.754158000000004</v>
      </c>
      <c r="B122" s="2">
        <v>51.709999000000003</v>
      </c>
      <c r="C122" s="2">
        <v>1884.579956</v>
      </c>
      <c r="D122" s="2">
        <v>59.449275999999998</v>
      </c>
      <c r="E122" s="2">
        <v>62.754725999999998</v>
      </c>
      <c r="F122" s="2">
        <v>142.199997</v>
      </c>
      <c r="G122" s="2">
        <v>284.269836</v>
      </c>
      <c r="H122" s="2">
        <v>113.054016</v>
      </c>
      <c r="I122" s="2">
        <v>8.9871580000000009</v>
      </c>
      <c r="J122" s="2">
        <v>130.132294</v>
      </c>
      <c r="K122" s="2">
        <v>21.469999000000001</v>
      </c>
      <c r="L122" s="2">
        <v>101.635361</v>
      </c>
      <c r="M122" s="2">
        <v>63.074627</v>
      </c>
      <c r="N122" s="2">
        <v>36.024597</v>
      </c>
      <c r="O122" s="2">
        <v>120.43356300000001</v>
      </c>
      <c r="P122" s="2">
        <v>65.692863000000003</v>
      </c>
      <c r="Q122" s="2">
        <v>72.589995999999999</v>
      </c>
      <c r="R122" s="2">
        <v>34.761825999999999</v>
      </c>
      <c r="S122" s="2">
        <v>114.44000200000001</v>
      </c>
    </row>
    <row r="123" spans="1:19" x14ac:dyDescent="0.3">
      <c r="A123" s="2">
        <v>78.527198999999996</v>
      </c>
      <c r="B123" s="2">
        <v>50.349997999999999</v>
      </c>
      <c r="C123" s="2">
        <v>1861.6400149999999</v>
      </c>
      <c r="D123" s="2">
        <v>58.727539</v>
      </c>
      <c r="E123" s="2">
        <v>61.208683000000001</v>
      </c>
      <c r="F123" s="2">
        <v>140.08000200000001</v>
      </c>
      <c r="G123" s="2">
        <v>281.387878</v>
      </c>
      <c r="H123" s="2">
        <v>111.908325</v>
      </c>
      <c r="I123" s="2">
        <v>8.8494989999999998</v>
      </c>
      <c r="J123" s="2">
        <v>126.901375</v>
      </c>
      <c r="K123" s="2">
        <v>21.120000999999998</v>
      </c>
      <c r="L123" s="2">
        <v>100.658676</v>
      </c>
      <c r="M123" s="2">
        <v>62.480949000000003</v>
      </c>
      <c r="N123" s="2">
        <v>35.237029999999997</v>
      </c>
      <c r="O123" s="2">
        <v>120.578102</v>
      </c>
      <c r="P123" s="2">
        <v>65.310012999999998</v>
      </c>
      <c r="Q123" s="2">
        <v>71.879997000000003</v>
      </c>
      <c r="R123" s="2">
        <v>34.644848000000003</v>
      </c>
      <c r="S123" s="2">
        <v>112.96399700000001</v>
      </c>
    </row>
    <row r="124" spans="1:19" x14ac:dyDescent="0.3">
      <c r="A124" s="2">
        <v>76.218079000000003</v>
      </c>
      <c r="B124" s="2">
        <v>49.259998000000003</v>
      </c>
      <c r="C124" s="2">
        <v>1828.339966</v>
      </c>
      <c r="D124" s="2">
        <v>57.659762999999998</v>
      </c>
      <c r="E124" s="2">
        <v>60.413058999999997</v>
      </c>
      <c r="F124" s="2">
        <v>135.89999399999999</v>
      </c>
      <c r="G124" s="2">
        <v>279.20663500000001</v>
      </c>
      <c r="H124" s="2">
        <v>110.144974</v>
      </c>
      <c r="I124" s="2">
        <v>8.741339</v>
      </c>
      <c r="J124" s="2">
        <v>125.833939</v>
      </c>
      <c r="K124" s="2">
        <v>22.74</v>
      </c>
      <c r="L124" s="2">
        <v>98.892723000000004</v>
      </c>
      <c r="M124" s="2">
        <v>59.916652999999997</v>
      </c>
      <c r="N124" s="2">
        <v>35.537903</v>
      </c>
      <c r="O124" s="2">
        <v>121.108047</v>
      </c>
      <c r="P124" s="2">
        <v>63.749180000000003</v>
      </c>
      <c r="Q124" s="2">
        <v>71.309997999999993</v>
      </c>
      <c r="R124" s="2">
        <v>34.419879999999999</v>
      </c>
      <c r="S124" s="2">
        <v>111.603996</v>
      </c>
    </row>
    <row r="125" spans="1:19" x14ac:dyDescent="0.3">
      <c r="A125" s="2">
        <v>78.374236999999994</v>
      </c>
      <c r="B125" s="2">
        <v>50.529998999999997</v>
      </c>
      <c r="C125" s="2">
        <v>1853.25</v>
      </c>
      <c r="D125" s="2">
        <v>59.350403</v>
      </c>
      <c r="E125" s="2">
        <v>60.168953000000002</v>
      </c>
      <c r="F125" s="2">
        <v>138.36999499999999</v>
      </c>
      <c r="G125" s="2">
        <v>280.47985799999998</v>
      </c>
      <c r="H125" s="2">
        <v>111.47994199999999</v>
      </c>
      <c r="I125" s="2">
        <v>8.8200009999999995</v>
      </c>
      <c r="J125" s="2">
        <v>128.121307</v>
      </c>
      <c r="K125" s="2">
        <v>22.360001</v>
      </c>
      <c r="L125" s="2">
        <v>99.060447999999994</v>
      </c>
      <c r="M125" s="2">
        <v>61.854846999999999</v>
      </c>
      <c r="N125" s="2">
        <v>33.750385000000001</v>
      </c>
      <c r="O125" s="2">
        <v>121.435654</v>
      </c>
      <c r="P125" s="2">
        <v>64.838829000000004</v>
      </c>
      <c r="Q125" s="2">
        <v>72.019997000000004</v>
      </c>
      <c r="R125" s="2">
        <v>34.716830999999999</v>
      </c>
      <c r="S125" s="2">
        <v>113.379997</v>
      </c>
    </row>
    <row r="126" spans="1:19" x14ac:dyDescent="0.3">
      <c r="A126" s="2">
        <v>80.014801000000006</v>
      </c>
      <c r="B126" s="2">
        <v>47.509998000000003</v>
      </c>
      <c r="C126" s="2">
        <v>1858</v>
      </c>
      <c r="D126" s="2">
        <v>59.716217</v>
      </c>
      <c r="E126" s="2">
        <v>59.273871999999997</v>
      </c>
      <c r="F126" s="2">
        <v>136.05999800000001</v>
      </c>
      <c r="G126" s="2">
        <v>281.75305200000003</v>
      </c>
      <c r="H126" s="2">
        <v>111.78878</v>
      </c>
      <c r="I126" s="2">
        <v>8.86</v>
      </c>
      <c r="J126" s="2">
        <v>127.930702</v>
      </c>
      <c r="K126" s="2">
        <v>20.549999</v>
      </c>
      <c r="L126" s="2">
        <v>98.498108000000002</v>
      </c>
      <c r="M126" s="2">
        <v>61.248691999999998</v>
      </c>
      <c r="N126" s="2">
        <v>33.254837000000002</v>
      </c>
      <c r="O126" s="2">
        <v>120.50099899999999</v>
      </c>
      <c r="P126" s="2">
        <v>64.799560999999997</v>
      </c>
      <c r="Q126" s="2">
        <v>71.800003000000004</v>
      </c>
      <c r="R126" s="2">
        <v>33.340041999999997</v>
      </c>
      <c r="S126" s="2">
        <v>116.197998</v>
      </c>
    </row>
    <row r="127" spans="1:19" x14ac:dyDescent="0.3">
      <c r="A127" s="2">
        <v>79.898848999999998</v>
      </c>
      <c r="B127" s="2">
        <v>48.779998999999997</v>
      </c>
      <c r="C127" s="2">
        <v>1870.6800539999999</v>
      </c>
      <c r="D127" s="2">
        <v>60.200668</v>
      </c>
      <c r="E127" s="2">
        <v>58.170848999999997</v>
      </c>
      <c r="F127" s="2">
        <v>137.80999800000001</v>
      </c>
      <c r="G127" s="2">
        <v>278.72302200000001</v>
      </c>
      <c r="H127" s="2">
        <v>111.220924</v>
      </c>
      <c r="I127" s="2">
        <v>8.84</v>
      </c>
      <c r="J127" s="2">
        <v>129.512787</v>
      </c>
      <c r="K127" s="2">
        <v>20.99</v>
      </c>
      <c r="L127" s="2">
        <v>96.870284999999996</v>
      </c>
      <c r="M127" s="2">
        <v>61.316040000000001</v>
      </c>
      <c r="N127" s="2">
        <v>33.138621999999998</v>
      </c>
      <c r="O127" s="2">
        <v>121.358559</v>
      </c>
      <c r="P127" s="2">
        <v>64.240004999999996</v>
      </c>
      <c r="Q127" s="2">
        <v>71.139999000000003</v>
      </c>
      <c r="R127" s="2">
        <v>33.681987999999997</v>
      </c>
      <c r="S127" s="2">
        <v>128.162003</v>
      </c>
    </row>
    <row r="128" spans="1:19" x14ac:dyDescent="0.3">
      <c r="A128" s="2">
        <v>76.356223999999997</v>
      </c>
      <c r="B128" s="2">
        <v>47</v>
      </c>
      <c r="C128" s="2">
        <v>2008.719971</v>
      </c>
      <c r="D128" s="2">
        <v>57.817951000000001</v>
      </c>
      <c r="E128" s="2">
        <v>58.207016000000003</v>
      </c>
      <c r="F128" s="2">
        <v>138.30999800000001</v>
      </c>
      <c r="G128" s="2">
        <v>278.08148199999999</v>
      </c>
      <c r="H128" s="2">
        <v>107.51488500000001</v>
      </c>
      <c r="I128" s="2">
        <v>8.82</v>
      </c>
      <c r="J128" s="2">
        <v>126.14846</v>
      </c>
      <c r="K128" s="2">
        <v>20.51</v>
      </c>
      <c r="L128" s="2">
        <v>95.005691999999996</v>
      </c>
      <c r="M128" s="2">
        <v>58.97625</v>
      </c>
      <c r="N128" s="2">
        <v>33.290604000000002</v>
      </c>
      <c r="O128" s="2">
        <v>120.077049</v>
      </c>
      <c r="P128" s="2">
        <v>63.592109999999998</v>
      </c>
      <c r="Q128" s="2">
        <v>70.180000000000007</v>
      </c>
      <c r="R128" s="2">
        <v>33.852966000000002</v>
      </c>
      <c r="S128" s="2">
        <v>130.11399800000001</v>
      </c>
    </row>
    <row r="129" spans="1:19" x14ac:dyDescent="0.3">
      <c r="A129" s="2">
        <v>76.146545000000003</v>
      </c>
      <c r="B129" s="2">
        <v>48.02</v>
      </c>
      <c r="C129" s="2">
        <v>2004.1999510000001</v>
      </c>
      <c r="D129" s="2">
        <v>57.551006000000001</v>
      </c>
      <c r="E129" s="2">
        <v>58.722358999999997</v>
      </c>
      <c r="F129" s="2">
        <v>141.320007</v>
      </c>
      <c r="G129" s="2">
        <v>267.22470099999998</v>
      </c>
      <c r="H129" s="2">
        <v>104.64569899999999</v>
      </c>
      <c r="I129" s="2">
        <v>8.98</v>
      </c>
      <c r="J129" s="2">
        <v>127.111046</v>
      </c>
      <c r="K129" s="2">
        <v>20.379999000000002</v>
      </c>
      <c r="L129" s="2">
        <v>97.935776000000004</v>
      </c>
      <c r="M129" s="2">
        <v>59.949084999999997</v>
      </c>
      <c r="N129" s="2">
        <v>33.531959999999998</v>
      </c>
      <c r="O129" s="2">
        <v>120.549187</v>
      </c>
      <c r="P129" s="2">
        <v>63.042380999999999</v>
      </c>
      <c r="Q129" s="2">
        <v>70.480002999999996</v>
      </c>
      <c r="R129" s="2">
        <v>33.259051999999997</v>
      </c>
      <c r="S129" s="2">
        <v>156</v>
      </c>
    </row>
    <row r="130" spans="1:19" x14ac:dyDescent="0.3">
      <c r="A130" s="2">
        <v>78.660415999999998</v>
      </c>
      <c r="B130" s="2">
        <v>49.450001</v>
      </c>
      <c r="C130" s="2">
        <v>2049.669922</v>
      </c>
      <c r="D130" s="2">
        <v>58.539684000000001</v>
      </c>
      <c r="E130" s="2">
        <v>59.87059</v>
      </c>
      <c r="F130" s="2">
        <v>144.729996</v>
      </c>
      <c r="G130" s="2">
        <v>269.84017899999998</v>
      </c>
      <c r="H130" s="2">
        <v>106.668076</v>
      </c>
      <c r="I130" s="2">
        <v>9.18</v>
      </c>
      <c r="J130" s="2">
        <v>128.94094799999999</v>
      </c>
      <c r="K130" s="2">
        <v>20.870000999999998</v>
      </c>
      <c r="L130" s="2">
        <v>100.01741</v>
      </c>
      <c r="M130" s="2">
        <v>61.645313000000002</v>
      </c>
      <c r="N130" s="2">
        <v>33.692875000000001</v>
      </c>
      <c r="O130" s="2">
        <v>121.07914</v>
      </c>
      <c r="P130" s="2">
        <v>63.552836999999997</v>
      </c>
      <c r="Q130" s="2">
        <v>73</v>
      </c>
      <c r="R130" s="2">
        <v>33.861961000000001</v>
      </c>
      <c r="S130" s="2">
        <v>177.412003</v>
      </c>
    </row>
    <row r="131" spans="1:19" x14ac:dyDescent="0.3">
      <c r="A131" s="2">
        <v>79.301826000000005</v>
      </c>
      <c r="B131" s="2">
        <v>49.84</v>
      </c>
      <c r="C131" s="2">
        <v>2039.869995</v>
      </c>
      <c r="D131" s="2">
        <v>58.183762000000002</v>
      </c>
      <c r="E131" s="2">
        <v>59.970042999999997</v>
      </c>
      <c r="F131" s="2">
        <v>141.36999499999999</v>
      </c>
      <c r="G131" s="2">
        <v>274.39016700000002</v>
      </c>
      <c r="H131" s="2">
        <v>107.41526</v>
      </c>
      <c r="I131" s="2">
        <v>8.31</v>
      </c>
      <c r="J131" s="2">
        <v>131.13301100000001</v>
      </c>
      <c r="K131" s="2">
        <v>20.049999</v>
      </c>
      <c r="L131" s="2">
        <v>99.188698000000002</v>
      </c>
      <c r="M131" s="2">
        <v>62.550797000000003</v>
      </c>
      <c r="N131" s="2">
        <v>34.121963999999998</v>
      </c>
      <c r="O131" s="2">
        <v>122.18720999999999</v>
      </c>
      <c r="P131" s="2">
        <v>63.366329</v>
      </c>
      <c r="Q131" s="2">
        <v>70.510002</v>
      </c>
      <c r="R131" s="2">
        <v>34.023941000000001</v>
      </c>
      <c r="S131" s="2">
        <v>146.94000199999999</v>
      </c>
    </row>
    <row r="132" spans="1:19" x14ac:dyDescent="0.3">
      <c r="A132" s="2">
        <v>80.229431000000005</v>
      </c>
      <c r="B132" s="2">
        <v>49.32</v>
      </c>
      <c r="C132" s="2">
        <v>2050.2299800000001</v>
      </c>
      <c r="D132" s="2">
        <v>59.577801000000001</v>
      </c>
      <c r="E132" s="2">
        <v>58.487293000000001</v>
      </c>
      <c r="F132" s="2">
        <v>142.699997</v>
      </c>
      <c r="G132" s="2">
        <v>275.77191199999999</v>
      </c>
      <c r="H132" s="2">
        <v>109.587082</v>
      </c>
      <c r="I132" s="2">
        <v>8.25</v>
      </c>
      <c r="J132" s="2">
        <v>131.152084</v>
      </c>
      <c r="K132" s="2">
        <v>19.879999000000002</v>
      </c>
      <c r="L132" s="2">
        <v>98.922318000000004</v>
      </c>
      <c r="M132" s="2">
        <v>63.421356000000003</v>
      </c>
      <c r="N132" s="2">
        <v>34.202423000000003</v>
      </c>
      <c r="O132" s="2">
        <v>122.50518</v>
      </c>
      <c r="P132" s="2">
        <v>64.544319000000002</v>
      </c>
      <c r="Q132" s="2">
        <v>71.550003000000004</v>
      </c>
      <c r="R132" s="2">
        <v>34.590851000000001</v>
      </c>
      <c r="S132" s="2">
        <v>149.79200700000001</v>
      </c>
    </row>
    <row r="133" spans="1:19" x14ac:dyDescent="0.3">
      <c r="A133" s="2">
        <v>79.138901000000004</v>
      </c>
      <c r="B133" s="2">
        <v>49.73</v>
      </c>
      <c r="C133" s="2">
        <v>2079.280029</v>
      </c>
      <c r="D133" s="2">
        <v>60.833424000000001</v>
      </c>
      <c r="E133" s="2">
        <v>57.691668999999997</v>
      </c>
      <c r="F133" s="2">
        <v>141.020004</v>
      </c>
      <c r="G133" s="2">
        <v>271.922729</v>
      </c>
      <c r="H133" s="2">
        <v>108.68048899999999</v>
      </c>
      <c r="I133" s="2">
        <v>8.11</v>
      </c>
      <c r="J133" s="2">
        <v>130.73271199999999</v>
      </c>
      <c r="K133" s="2">
        <v>23.24</v>
      </c>
      <c r="L133" s="2">
        <v>98.103485000000006</v>
      </c>
      <c r="M133" s="2">
        <v>62.757835</v>
      </c>
      <c r="N133" s="2">
        <v>34.014698000000003</v>
      </c>
      <c r="O133" s="2">
        <v>121.48382599999999</v>
      </c>
      <c r="P133" s="2">
        <v>63.672573</v>
      </c>
      <c r="Q133" s="2">
        <v>70.089995999999999</v>
      </c>
      <c r="R133" s="2">
        <v>34.599850000000004</v>
      </c>
      <c r="S133" s="2">
        <v>149.61399800000001</v>
      </c>
    </row>
    <row r="134" spans="1:19" x14ac:dyDescent="0.3">
      <c r="A134" s="2">
        <v>79.514770999999996</v>
      </c>
      <c r="B134" s="2">
        <v>52.259998000000003</v>
      </c>
      <c r="C134" s="2">
        <v>2133.9099120000001</v>
      </c>
      <c r="D134" s="2">
        <v>60.932288999999997</v>
      </c>
      <c r="E134" s="2">
        <v>58.234141999999999</v>
      </c>
      <c r="F134" s="2">
        <v>142.58999600000001</v>
      </c>
      <c r="G134" s="2">
        <v>271.27136200000001</v>
      </c>
      <c r="H134" s="2">
        <v>108.291946</v>
      </c>
      <c r="I134" s="2">
        <v>8.06</v>
      </c>
      <c r="J134" s="2">
        <v>131.27597</v>
      </c>
      <c r="K134" s="2">
        <v>23.65</v>
      </c>
      <c r="L134" s="2">
        <v>98.675690000000003</v>
      </c>
      <c r="M134" s="2">
        <v>65.596512000000004</v>
      </c>
      <c r="N134" s="2">
        <v>33.800144000000003</v>
      </c>
      <c r="O134" s="2">
        <v>121.57054100000001</v>
      </c>
      <c r="P134" s="2">
        <v>63.820328000000003</v>
      </c>
      <c r="Q134" s="2">
        <v>70.169998000000007</v>
      </c>
      <c r="R134" s="2">
        <v>34.500866000000002</v>
      </c>
      <c r="S134" s="2">
        <v>154.25599700000001</v>
      </c>
    </row>
    <row r="135" spans="1:19" x14ac:dyDescent="0.3">
      <c r="A135" s="2">
        <v>79.035026999999999</v>
      </c>
      <c r="B135" s="2">
        <v>53.799999</v>
      </c>
      <c r="C135" s="2">
        <v>2150.8000489999999</v>
      </c>
      <c r="D135" s="2">
        <v>60.497269000000003</v>
      </c>
      <c r="E135" s="2">
        <v>60.639094999999998</v>
      </c>
      <c r="F135" s="2">
        <v>141.009995</v>
      </c>
      <c r="G135" s="2">
        <v>272.15960699999999</v>
      </c>
      <c r="H135" s="2">
        <v>108.63067599999999</v>
      </c>
      <c r="I135" s="2">
        <v>8.1</v>
      </c>
      <c r="J135" s="2">
        <v>131.523788</v>
      </c>
      <c r="K135" s="2">
        <v>21.35</v>
      </c>
      <c r="L135" s="2">
        <v>98.675690000000003</v>
      </c>
      <c r="M135" s="2">
        <v>66.823784000000003</v>
      </c>
      <c r="N135" s="2">
        <v>34.050457000000002</v>
      </c>
      <c r="O135" s="2">
        <v>119.63382</v>
      </c>
      <c r="P135" s="2">
        <v>63.840026999999999</v>
      </c>
      <c r="Q135" s="2">
        <v>70.319999999999993</v>
      </c>
      <c r="R135" s="2">
        <v>34.347889000000002</v>
      </c>
      <c r="S135" s="2">
        <v>154.87600699999999</v>
      </c>
    </row>
    <row r="136" spans="1:19" x14ac:dyDescent="0.3">
      <c r="A136" s="2">
        <v>80.911941999999996</v>
      </c>
      <c r="B136" s="2">
        <v>53.889999000000003</v>
      </c>
      <c r="C136" s="2">
        <v>2160</v>
      </c>
      <c r="D136" s="2">
        <v>62.089042999999997</v>
      </c>
      <c r="E136" s="2">
        <v>60.205109</v>
      </c>
      <c r="F136" s="2">
        <v>141.85000600000001</v>
      </c>
      <c r="G136" s="2">
        <v>277.37088</v>
      </c>
      <c r="H136" s="2">
        <v>109.308128</v>
      </c>
      <c r="I136" s="2">
        <v>8.24</v>
      </c>
      <c r="J136" s="2">
        <v>131.523788</v>
      </c>
      <c r="K136" s="2">
        <v>19.010000000000002</v>
      </c>
      <c r="L136" s="2">
        <v>101.61563099999999</v>
      </c>
      <c r="M136" s="2">
        <v>67.983704000000003</v>
      </c>
      <c r="N136" s="2">
        <v>33.737575999999997</v>
      </c>
      <c r="O136" s="2">
        <v>118.949692</v>
      </c>
      <c r="P136" s="2">
        <v>64.509842000000006</v>
      </c>
      <c r="Q136" s="2">
        <v>70.769997000000004</v>
      </c>
      <c r="R136" s="2">
        <v>34.230907000000002</v>
      </c>
      <c r="S136" s="2">
        <v>153.45799299999999</v>
      </c>
    </row>
    <row r="137" spans="1:19" x14ac:dyDescent="0.3">
      <c r="A137" s="2">
        <v>80.335753999999994</v>
      </c>
      <c r="B137" s="2">
        <v>54.529998999999997</v>
      </c>
      <c r="C137" s="2">
        <v>2149.8701169999999</v>
      </c>
      <c r="D137" s="2">
        <v>61.881424000000003</v>
      </c>
      <c r="E137" s="2">
        <v>59.545105</v>
      </c>
      <c r="F137" s="2">
        <v>140.89999399999999</v>
      </c>
      <c r="G137" s="2">
        <v>282.30578600000001</v>
      </c>
      <c r="H137" s="2">
        <v>108.43143499999999</v>
      </c>
      <c r="I137" s="2">
        <v>8.25</v>
      </c>
      <c r="J137" s="2">
        <v>131.409424</v>
      </c>
      <c r="K137" s="2">
        <v>19.045000000000002</v>
      </c>
      <c r="L137" s="2">
        <v>101.980667</v>
      </c>
      <c r="M137" s="2">
        <v>67.544692999999995</v>
      </c>
      <c r="N137" s="2">
        <v>33.013477000000002</v>
      </c>
      <c r="O137" s="2">
        <v>120.40465500000001</v>
      </c>
      <c r="P137" s="2">
        <v>65.337280000000007</v>
      </c>
      <c r="Q137" s="2">
        <v>69.599997999999999</v>
      </c>
      <c r="R137" s="2">
        <v>34.473869000000001</v>
      </c>
      <c r="S137" s="2">
        <v>160.800003</v>
      </c>
    </row>
    <row r="138" spans="1:19" x14ac:dyDescent="0.3">
      <c r="A138" s="2">
        <v>80.355545000000006</v>
      </c>
      <c r="B138" s="2">
        <v>55.310001</v>
      </c>
      <c r="C138" s="2">
        <v>2134.8701169999999</v>
      </c>
      <c r="D138" s="2">
        <v>62.800896000000002</v>
      </c>
      <c r="E138" s="2">
        <v>60.13279</v>
      </c>
      <c r="F138" s="2">
        <v>139.53999300000001</v>
      </c>
      <c r="G138" s="2">
        <v>287.803223</v>
      </c>
      <c r="H138" s="2">
        <v>109.278244</v>
      </c>
      <c r="I138" s="2">
        <v>8.1</v>
      </c>
      <c r="J138" s="2">
        <v>131.00912500000001</v>
      </c>
      <c r="K138" s="2">
        <v>19</v>
      </c>
      <c r="L138" s="2">
        <v>102.148376</v>
      </c>
      <c r="M138" s="2">
        <v>72.286629000000005</v>
      </c>
      <c r="N138" s="2">
        <v>32.638016</v>
      </c>
      <c r="O138" s="2">
        <v>121.541641</v>
      </c>
      <c r="P138" s="2">
        <v>64.894005000000007</v>
      </c>
      <c r="Q138" s="2">
        <v>68.830001999999993</v>
      </c>
      <c r="R138" s="2">
        <v>34.419879999999999</v>
      </c>
      <c r="S138" s="2">
        <v>160.00599700000001</v>
      </c>
    </row>
    <row r="139" spans="1:19" x14ac:dyDescent="0.3">
      <c r="A139" s="2">
        <v>78.884192999999996</v>
      </c>
      <c r="B139" s="2">
        <v>56.889999000000003</v>
      </c>
      <c r="C139" s="2">
        <v>2155.669922</v>
      </c>
      <c r="D139" s="2">
        <v>63.018402000000002</v>
      </c>
      <c r="E139" s="2">
        <v>58.948386999999997</v>
      </c>
      <c r="F139" s="2">
        <v>139.13999899999999</v>
      </c>
      <c r="G139" s="2">
        <v>291.92880200000002</v>
      </c>
      <c r="H139" s="2">
        <v>109.049103</v>
      </c>
      <c r="I139" s="2">
        <v>8.06</v>
      </c>
      <c r="J139" s="2">
        <v>129.27452099999999</v>
      </c>
      <c r="K139" s="2">
        <v>18.91</v>
      </c>
      <c r="L139" s="2">
        <v>100.629082</v>
      </c>
      <c r="M139" s="2">
        <v>73.977867000000003</v>
      </c>
      <c r="N139" s="2">
        <v>32.468165999999997</v>
      </c>
      <c r="O139" s="2">
        <v>120.31793999999999</v>
      </c>
      <c r="P139" s="2">
        <v>65.494881000000007</v>
      </c>
      <c r="Q139" s="2">
        <v>66.639999000000003</v>
      </c>
      <c r="R139" s="2">
        <v>34.428871000000001</v>
      </c>
      <c r="S139" s="2">
        <v>171.679993</v>
      </c>
    </row>
    <row r="140" spans="1:19" x14ac:dyDescent="0.3">
      <c r="A140" s="2">
        <v>80.026649000000006</v>
      </c>
      <c r="B140" s="2">
        <v>58.900002000000001</v>
      </c>
      <c r="C140" s="2">
        <v>2170.219971</v>
      </c>
      <c r="D140" s="2">
        <v>63.641272999999998</v>
      </c>
      <c r="E140" s="2">
        <v>59.174419</v>
      </c>
      <c r="F140" s="2">
        <v>141.300003</v>
      </c>
      <c r="G140" s="2">
        <v>293.23165899999998</v>
      </c>
      <c r="H140" s="2">
        <v>109.367897</v>
      </c>
      <c r="I140" s="2">
        <v>8</v>
      </c>
      <c r="J140" s="2">
        <v>131.03772000000001</v>
      </c>
      <c r="K140" s="2">
        <v>18.920000000000002</v>
      </c>
      <c r="L140" s="2">
        <v>101.082893</v>
      </c>
      <c r="M140" s="2">
        <v>78.500298000000001</v>
      </c>
      <c r="N140" s="2">
        <v>32.387706999999999</v>
      </c>
      <c r="O140" s="2">
        <v>120.867165</v>
      </c>
      <c r="P140" s="2">
        <v>66.391257999999993</v>
      </c>
      <c r="Q140" s="2">
        <v>67.069999999999993</v>
      </c>
      <c r="R140" s="2">
        <v>34.590851000000001</v>
      </c>
      <c r="S140" s="2">
        <v>183.483994</v>
      </c>
    </row>
    <row r="141" spans="1:19" x14ac:dyDescent="0.3">
      <c r="A141" s="2">
        <v>79.205658</v>
      </c>
      <c r="B141" s="2">
        <v>57.27</v>
      </c>
      <c r="C141" s="2">
        <v>2153.1000979999999</v>
      </c>
      <c r="D141" s="2">
        <v>63.275458999999998</v>
      </c>
      <c r="E141" s="2">
        <v>59.047840000000001</v>
      </c>
      <c r="F141" s="2">
        <v>140.36999499999999</v>
      </c>
      <c r="G141" s="2">
        <v>368.301331</v>
      </c>
      <c r="H141" s="2">
        <v>108.790077</v>
      </c>
      <c r="I141" s="2">
        <v>8.0299999999999994</v>
      </c>
      <c r="J141" s="2">
        <v>131.03772000000001</v>
      </c>
      <c r="K141" s="2">
        <v>18.540001</v>
      </c>
      <c r="L141" s="2">
        <v>101.15194700000001</v>
      </c>
      <c r="M141" s="2">
        <v>77.003631999999996</v>
      </c>
      <c r="N141" s="2">
        <v>32.048012</v>
      </c>
      <c r="O141" s="2">
        <v>121.96560700000001</v>
      </c>
      <c r="P141" s="2">
        <v>68.282523999999995</v>
      </c>
      <c r="Q141" s="2">
        <v>66.739998</v>
      </c>
      <c r="R141" s="2">
        <v>34.743828000000001</v>
      </c>
      <c r="S141" s="2">
        <v>179.88200399999999</v>
      </c>
    </row>
    <row r="142" spans="1:19" x14ac:dyDescent="0.3">
      <c r="A142" s="2">
        <v>77.412834000000004</v>
      </c>
      <c r="B142" s="2">
        <v>53.279998999999997</v>
      </c>
      <c r="C142" s="2">
        <v>2095.969971</v>
      </c>
      <c r="D142" s="2">
        <v>62.662478999999998</v>
      </c>
      <c r="E142" s="2">
        <v>58.324553999999999</v>
      </c>
      <c r="F142" s="2">
        <v>138.970001</v>
      </c>
      <c r="G142" s="2">
        <v>367.11691300000001</v>
      </c>
      <c r="H142" s="2">
        <v>107.604553</v>
      </c>
      <c r="I142" s="2">
        <v>7.89</v>
      </c>
      <c r="J142" s="2">
        <v>129.43656899999999</v>
      </c>
      <c r="K142" s="2">
        <v>18.23</v>
      </c>
      <c r="L142" s="2">
        <v>98.902602999999999</v>
      </c>
      <c r="M142" s="2">
        <v>73.354263000000003</v>
      </c>
      <c r="N142" s="2">
        <v>31.931799000000002</v>
      </c>
      <c r="O142" s="2">
        <v>122.08122299999999</v>
      </c>
      <c r="P142" s="2">
        <v>68.085526000000002</v>
      </c>
      <c r="Q142" s="2">
        <v>65.940002000000007</v>
      </c>
      <c r="R142" s="2">
        <v>34.689835000000002</v>
      </c>
      <c r="S142" s="2">
        <v>180.199997</v>
      </c>
    </row>
    <row r="143" spans="1:19" x14ac:dyDescent="0.3">
      <c r="A143" s="2">
        <v>73.735695000000007</v>
      </c>
      <c r="B143" s="2">
        <v>49.119999</v>
      </c>
      <c r="C143" s="2">
        <v>2009.290039</v>
      </c>
      <c r="D143" s="2">
        <v>61.604595000000003</v>
      </c>
      <c r="E143" s="2">
        <v>55.548912000000001</v>
      </c>
      <c r="F143" s="2">
        <v>133.009995</v>
      </c>
      <c r="G143" s="2">
        <v>358.28344700000002</v>
      </c>
      <c r="H143" s="2">
        <v>106.628227</v>
      </c>
      <c r="I143" s="2">
        <v>7.57</v>
      </c>
      <c r="J143" s="2">
        <v>125.957855</v>
      </c>
      <c r="K143" s="2">
        <v>18.59</v>
      </c>
      <c r="L143" s="2">
        <v>94.620934000000005</v>
      </c>
      <c r="M143" s="2">
        <v>68.168289000000001</v>
      </c>
      <c r="N143" s="2">
        <v>30.993153</v>
      </c>
      <c r="O143" s="2">
        <v>118.80516799999999</v>
      </c>
      <c r="P143" s="2">
        <v>67.474807999999996</v>
      </c>
      <c r="Q143" s="2">
        <v>63.93</v>
      </c>
      <c r="R143" s="2">
        <v>34.239902000000001</v>
      </c>
      <c r="S143" s="2">
        <v>166.75799599999999</v>
      </c>
    </row>
    <row r="144" spans="1:19" x14ac:dyDescent="0.3">
      <c r="A144" s="2">
        <v>71.238097999999994</v>
      </c>
      <c r="B144" s="2">
        <v>47.57</v>
      </c>
      <c r="C144" s="2">
        <v>1972.73999</v>
      </c>
      <c r="D144" s="2">
        <v>58.836292</v>
      </c>
      <c r="E144" s="2">
        <v>55.178226000000002</v>
      </c>
      <c r="F144" s="2">
        <v>128.19000199999999</v>
      </c>
      <c r="G144" s="2">
        <v>363.859894</v>
      </c>
      <c r="H144" s="2">
        <v>104.984413</v>
      </c>
      <c r="I144" s="2">
        <v>7.23</v>
      </c>
      <c r="J144" s="2">
        <v>120.334732</v>
      </c>
      <c r="K144" s="2">
        <v>23.76</v>
      </c>
      <c r="L144" s="2">
        <v>91.651390000000006</v>
      </c>
      <c r="M144" s="2">
        <v>65.367019999999997</v>
      </c>
      <c r="N144" s="2">
        <v>30.331633</v>
      </c>
      <c r="O144" s="2">
        <v>117.003334</v>
      </c>
      <c r="P144" s="2">
        <v>66.342003000000005</v>
      </c>
      <c r="Q144" s="2">
        <v>63.580002</v>
      </c>
      <c r="R144" s="2">
        <v>33.609997</v>
      </c>
      <c r="S144" s="2">
        <v>159.98199500000001</v>
      </c>
    </row>
    <row r="145" spans="1:19" x14ac:dyDescent="0.3">
      <c r="A145" s="2">
        <v>72.368210000000005</v>
      </c>
      <c r="B145" s="2">
        <v>47.490001999999997</v>
      </c>
      <c r="C145" s="2">
        <v>1979.589966</v>
      </c>
      <c r="D145" s="2">
        <v>58.697871999999997</v>
      </c>
      <c r="E145" s="2">
        <v>55.856312000000003</v>
      </c>
      <c r="F145" s="2">
        <v>123.360001</v>
      </c>
      <c r="G145" s="2">
        <v>361.89581299999998</v>
      </c>
      <c r="H145" s="2">
        <v>106.140068</v>
      </c>
      <c r="I145" s="2">
        <v>7.21</v>
      </c>
      <c r="J145" s="2">
        <v>120.69689200000001</v>
      </c>
      <c r="K145" s="2">
        <v>29.16</v>
      </c>
      <c r="L145" s="2">
        <v>90.763480999999999</v>
      </c>
      <c r="M145" s="2">
        <v>66.763915999999995</v>
      </c>
      <c r="N145" s="2">
        <v>31.037851</v>
      </c>
      <c r="O145" s="2">
        <v>115.77964</v>
      </c>
      <c r="P145" s="2">
        <v>60.589413</v>
      </c>
      <c r="Q145" s="2">
        <v>63.939999</v>
      </c>
      <c r="R145" s="2">
        <v>33.385033</v>
      </c>
      <c r="S145" s="2">
        <v>155.759995</v>
      </c>
    </row>
    <row r="146" spans="1:19" x14ac:dyDescent="0.3">
      <c r="A146" s="2">
        <v>67.637626999999995</v>
      </c>
      <c r="B146" s="2">
        <v>44.009998000000003</v>
      </c>
      <c r="C146" s="2">
        <v>1884.3000489999999</v>
      </c>
      <c r="D146" s="2">
        <v>57.669654999999999</v>
      </c>
      <c r="E146" s="2">
        <v>54.102325</v>
      </c>
      <c r="F146" s="2">
        <v>118.040001</v>
      </c>
      <c r="G146" s="2">
        <v>343.33071899999999</v>
      </c>
      <c r="H146" s="2">
        <v>102.35432400000001</v>
      </c>
      <c r="I146" s="2">
        <v>6.97</v>
      </c>
      <c r="J146" s="2">
        <v>115.67421</v>
      </c>
      <c r="K146" s="2">
        <v>26.16</v>
      </c>
      <c r="L146" s="2">
        <v>87.359855999999994</v>
      </c>
      <c r="M146" s="2">
        <v>63.047459000000003</v>
      </c>
      <c r="N146" s="2">
        <v>30.483604</v>
      </c>
      <c r="O146" s="2">
        <v>109.362427</v>
      </c>
      <c r="P146" s="2">
        <v>57.309258</v>
      </c>
      <c r="Q146" s="2">
        <v>60.889999000000003</v>
      </c>
      <c r="R146" s="2">
        <v>32.152217999999998</v>
      </c>
      <c r="S146" s="2">
        <v>135.800003</v>
      </c>
    </row>
    <row r="147" spans="1:19" x14ac:dyDescent="0.3">
      <c r="A147" s="2">
        <v>67.598061000000001</v>
      </c>
      <c r="B147" s="2">
        <v>45.48</v>
      </c>
      <c r="C147" s="2">
        <v>1883.75</v>
      </c>
      <c r="D147" s="2">
        <v>57.471912000000003</v>
      </c>
      <c r="E147" s="2">
        <v>53.279583000000002</v>
      </c>
      <c r="F147" s="2">
        <v>117.650002</v>
      </c>
      <c r="G147" s="2">
        <v>335.0401</v>
      </c>
      <c r="H147" s="2">
        <v>100.989479</v>
      </c>
      <c r="I147" s="2">
        <v>6.96</v>
      </c>
      <c r="J147" s="2">
        <v>110.661057</v>
      </c>
      <c r="K147" s="2">
        <v>25.93</v>
      </c>
      <c r="L147" s="2">
        <v>88.423339999999996</v>
      </c>
      <c r="M147" s="2">
        <v>67.407875000000004</v>
      </c>
      <c r="N147" s="2">
        <v>29.875720999999999</v>
      </c>
      <c r="O147" s="2">
        <v>109.102272</v>
      </c>
      <c r="P147" s="2">
        <v>56.747787000000002</v>
      </c>
      <c r="Q147" s="2">
        <v>62.200001</v>
      </c>
      <c r="R147" s="2">
        <v>31.693289</v>
      </c>
      <c r="S147" s="2">
        <v>133.598007</v>
      </c>
    </row>
    <row r="148" spans="1:19" x14ac:dyDescent="0.3">
      <c r="A148" s="2">
        <v>73.891486999999998</v>
      </c>
      <c r="B148" s="2">
        <v>47.459999000000003</v>
      </c>
      <c r="C148" s="2">
        <v>1953.9499510000001</v>
      </c>
      <c r="D148" s="2">
        <v>59.904063999999998</v>
      </c>
      <c r="E148" s="2">
        <v>52.438751000000003</v>
      </c>
      <c r="F148" s="2">
        <v>119.980003</v>
      </c>
      <c r="G148" s="2">
        <v>342.99514799999997</v>
      </c>
      <c r="H148" s="2">
        <v>106.488747</v>
      </c>
      <c r="I148" s="2">
        <v>7.2</v>
      </c>
      <c r="J148" s="2">
        <v>115.817162</v>
      </c>
      <c r="K148" s="2">
        <v>29.879999000000002</v>
      </c>
      <c r="L148" s="2">
        <v>91.688025999999994</v>
      </c>
      <c r="M148" s="2">
        <v>68.995284999999996</v>
      </c>
      <c r="N148" s="2">
        <v>31.180882</v>
      </c>
      <c r="O148" s="2">
        <v>115.201508</v>
      </c>
      <c r="P148" s="2">
        <v>56.531075000000001</v>
      </c>
      <c r="Q148" s="2">
        <v>64.160004000000001</v>
      </c>
      <c r="R148" s="2">
        <v>33.45702</v>
      </c>
      <c r="S148" s="2">
        <v>148.72399899999999</v>
      </c>
    </row>
    <row r="149" spans="1:19" x14ac:dyDescent="0.3">
      <c r="A149" s="2">
        <v>71.544739000000007</v>
      </c>
      <c r="B149" s="2">
        <v>46.75</v>
      </c>
      <c r="C149" s="2">
        <v>1908.98999</v>
      </c>
      <c r="D149" s="2">
        <v>58.084892000000004</v>
      </c>
      <c r="E149" s="2">
        <v>52.221764</v>
      </c>
      <c r="F149" s="2">
        <v>116.449997</v>
      </c>
      <c r="G149" s="2">
        <v>335.04992700000003</v>
      </c>
      <c r="H149" s="2">
        <v>106.29946099999999</v>
      </c>
      <c r="I149" s="2">
        <v>6.97</v>
      </c>
      <c r="J149" s="2">
        <v>111.471169</v>
      </c>
      <c r="K149" s="2">
        <v>27.91</v>
      </c>
      <c r="L149" s="2">
        <v>89.956749000000002</v>
      </c>
      <c r="M149" s="2">
        <v>66.364570999999998</v>
      </c>
      <c r="N149" s="2">
        <v>30.662389999999998</v>
      </c>
      <c r="O149" s="2">
        <v>113.862183</v>
      </c>
      <c r="P149" s="2">
        <v>57.624462000000001</v>
      </c>
      <c r="Q149" s="2">
        <v>63.18</v>
      </c>
      <c r="R149" s="2">
        <v>32.665137999999999</v>
      </c>
      <c r="S149" s="2">
        <v>149.10200499999999</v>
      </c>
    </row>
    <row r="150" spans="1:19" x14ac:dyDescent="0.3">
      <c r="A150" s="2">
        <v>74.863311999999993</v>
      </c>
      <c r="B150" s="2">
        <v>50.110000999999997</v>
      </c>
      <c r="C150" s="2">
        <v>1975.829956</v>
      </c>
      <c r="D150" s="2">
        <v>61.841876999999997</v>
      </c>
      <c r="E150" s="2">
        <v>52.954101999999999</v>
      </c>
      <c r="F150" s="2">
        <v>119.18</v>
      </c>
      <c r="G150" s="2">
        <v>337.438446</v>
      </c>
      <c r="H150" s="2">
        <v>111.410202</v>
      </c>
      <c r="I150" s="2">
        <v>7.08</v>
      </c>
      <c r="J150" s="2">
        <v>114.22554</v>
      </c>
      <c r="K150" s="2">
        <v>27.49</v>
      </c>
      <c r="L150" s="2">
        <v>92.786140000000003</v>
      </c>
      <c r="M150" s="2">
        <v>71.012009000000006</v>
      </c>
      <c r="N150" s="2">
        <v>32.539684000000001</v>
      </c>
      <c r="O150" s="2">
        <v>119.961426</v>
      </c>
      <c r="P150" s="2">
        <v>57.979075999999999</v>
      </c>
      <c r="Q150" s="2">
        <v>64.790001000000004</v>
      </c>
      <c r="R150" s="2">
        <v>34.356887999999998</v>
      </c>
      <c r="S150" s="2">
        <v>149.89999399999999</v>
      </c>
    </row>
    <row r="151" spans="1:19" x14ac:dyDescent="0.3">
      <c r="A151" s="2">
        <v>72.434974999999994</v>
      </c>
      <c r="B151" s="2">
        <v>48.110000999999997</v>
      </c>
      <c r="C151" s="2">
        <v>1924.030029</v>
      </c>
      <c r="D151" s="2">
        <v>60.823535999999997</v>
      </c>
      <c r="E151" s="2">
        <v>52.502040999999998</v>
      </c>
      <c r="F151" s="2">
        <v>113.980003</v>
      </c>
      <c r="G151" s="2">
        <v>328.69381700000002</v>
      </c>
      <c r="H151" s="2">
        <v>109.796288</v>
      </c>
      <c r="I151" s="2">
        <v>6.74</v>
      </c>
      <c r="J151" s="2">
        <v>108.621483</v>
      </c>
      <c r="K151" s="2">
        <v>28.01</v>
      </c>
      <c r="L151" s="2">
        <v>89.610504000000006</v>
      </c>
      <c r="M151" s="2">
        <v>68.211571000000006</v>
      </c>
      <c r="N151" s="2">
        <v>31.699369000000001</v>
      </c>
      <c r="O151" s="2">
        <v>117.19605300000001</v>
      </c>
      <c r="P151" s="2">
        <v>55.713504999999998</v>
      </c>
      <c r="Q151" s="2">
        <v>63.439999</v>
      </c>
      <c r="R151" s="2">
        <v>33.45702</v>
      </c>
      <c r="S151" s="2">
        <v>144.908005</v>
      </c>
    </row>
    <row r="152" spans="1:19" x14ac:dyDescent="0.3">
      <c r="A152" s="2">
        <v>71.473038000000003</v>
      </c>
      <c r="B152" s="2">
        <v>48.59</v>
      </c>
      <c r="C152" s="2">
        <v>1901.089966</v>
      </c>
      <c r="D152" s="2">
        <v>59.291083999999998</v>
      </c>
      <c r="E152" s="2">
        <v>51.733542999999997</v>
      </c>
      <c r="F152" s="2">
        <v>115.269997</v>
      </c>
      <c r="G152" s="2">
        <v>332.02975500000002</v>
      </c>
      <c r="H152" s="2">
        <v>107.265823</v>
      </c>
      <c r="I152" s="2">
        <v>6.49</v>
      </c>
      <c r="J152" s="2">
        <v>103.007904</v>
      </c>
      <c r="K152" s="2">
        <v>29.610001</v>
      </c>
      <c r="L152" s="2">
        <v>87.414260999999996</v>
      </c>
      <c r="M152" s="2">
        <v>66.402007999999995</v>
      </c>
      <c r="N152" s="2">
        <v>31.306031999999998</v>
      </c>
      <c r="O152" s="2">
        <v>117.22496</v>
      </c>
      <c r="P152" s="2">
        <v>56.875838999999999</v>
      </c>
      <c r="Q152" s="2">
        <v>63.119999</v>
      </c>
      <c r="R152" s="2">
        <v>33.322037000000002</v>
      </c>
      <c r="S152" s="2">
        <v>140.695999</v>
      </c>
    </row>
    <row r="153" spans="1:19" x14ac:dyDescent="0.3">
      <c r="A153" s="2">
        <v>65.820076</v>
      </c>
      <c r="B153" s="2">
        <v>43.27</v>
      </c>
      <c r="C153" s="2">
        <v>1800.6099850000001</v>
      </c>
      <c r="D153" s="2">
        <v>56.700741000000001</v>
      </c>
      <c r="E153" s="2">
        <v>46.128020999999997</v>
      </c>
      <c r="F153" s="2">
        <v>104.349998</v>
      </c>
      <c r="G153" s="2">
        <v>332.28637700000002</v>
      </c>
      <c r="H153" s="2">
        <v>100.551125</v>
      </c>
      <c r="I153" s="2">
        <v>5.9</v>
      </c>
      <c r="J153" s="2">
        <v>89.054931999999994</v>
      </c>
      <c r="K153" s="2">
        <v>24.290001</v>
      </c>
      <c r="L153" s="2">
        <v>83.209746999999993</v>
      </c>
      <c r="M153" s="2">
        <v>61.260371999999997</v>
      </c>
      <c r="N153" s="2">
        <v>30.179659000000001</v>
      </c>
      <c r="O153" s="2">
        <v>111.82910200000001</v>
      </c>
      <c r="P153" s="2">
        <v>53.369124999999997</v>
      </c>
      <c r="Q153" s="2">
        <v>58.529998999999997</v>
      </c>
      <c r="R153" s="2">
        <v>31.216351</v>
      </c>
      <c r="S153" s="2">
        <v>121.599998</v>
      </c>
    </row>
    <row r="154" spans="1:19" x14ac:dyDescent="0.3">
      <c r="A154" s="2">
        <v>70.560547</v>
      </c>
      <c r="B154" s="2">
        <v>45.380001</v>
      </c>
      <c r="C154" s="2">
        <v>1891.8199460000001</v>
      </c>
      <c r="D154" s="2">
        <v>60.022705000000002</v>
      </c>
      <c r="E154" s="2">
        <v>45.504185</v>
      </c>
      <c r="F154" s="2">
        <v>111.459999</v>
      </c>
      <c r="G154" s="2">
        <v>339.47164900000001</v>
      </c>
      <c r="H154" s="2">
        <v>102.991928</v>
      </c>
      <c r="I154" s="2">
        <v>6.26</v>
      </c>
      <c r="J154" s="2">
        <v>95.974227999999997</v>
      </c>
      <c r="K154" s="2">
        <v>22.34</v>
      </c>
      <c r="L154" s="2">
        <v>87.354904000000005</v>
      </c>
      <c r="M154" s="2">
        <v>65.164023999999998</v>
      </c>
      <c r="N154" s="2">
        <v>30.921638000000002</v>
      </c>
      <c r="O154" s="2">
        <v>116.15542600000001</v>
      </c>
      <c r="P154" s="2">
        <v>56.393172999999997</v>
      </c>
      <c r="Q154" s="2">
        <v>60.330002</v>
      </c>
      <c r="R154" s="2">
        <v>32.260204000000002</v>
      </c>
      <c r="S154" s="2">
        <v>129.06599399999999</v>
      </c>
    </row>
    <row r="155" spans="1:19" x14ac:dyDescent="0.3">
      <c r="A155" s="2">
        <v>68.109939999999995</v>
      </c>
      <c r="B155" s="2">
        <v>45.700001</v>
      </c>
      <c r="C155" s="2">
        <v>1820.8599850000001</v>
      </c>
      <c r="D155" s="2">
        <v>58.658332999999999</v>
      </c>
      <c r="E155" s="2">
        <v>45.793495</v>
      </c>
      <c r="F155" s="2">
        <v>105.510002</v>
      </c>
      <c r="G155" s="2">
        <v>328.32858299999998</v>
      </c>
      <c r="H155" s="2">
        <v>100.800186</v>
      </c>
      <c r="I155" s="2">
        <v>5.9</v>
      </c>
      <c r="J155" s="2">
        <v>91.456680000000006</v>
      </c>
      <c r="K155" s="2">
        <v>23.610001</v>
      </c>
      <c r="L155" s="2">
        <v>83.100928999999994</v>
      </c>
      <c r="M155" s="2">
        <v>61.517451999999999</v>
      </c>
      <c r="N155" s="2">
        <v>28.758285999999998</v>
      </c>
      <c r="O155" s="2">
        <v>107.522049</v>
      </c>
      <c r="P155" s="2">
        <v>55.083075999999998</v>
      </c>
      <c r="Q155" s="2">
        <v>57.790000999999997</v>
      </c>
      <c r="R155" s="2">
        <v>31.063379000000001</v>
      </c>
      <c r="S155" s="2">
        <v>126.846001</v>
      </c>
    </row>
    <row r="156" spans="1:19" x14ac:dyDescent="0.3">
      <c r="A156" s="2">
        <v>61.383766000000001</v>
      </c>
      <c r="B156" s="2">
        <v>39.009998000000003</v>
      </c>
      <c r="C156" s="2">
        <v>1676.6099850000001</v>
      </c>
      <c r="D156" s="2">
        <v>53.942329000000001</v>
      </c>
      <c r="E156" s="2">
        <v>39.853454999999997</v>
      </c>
      <c r="F156" s="2">
        <v>91.809997999999993</v>
      </c>
      <c r="G156" s="2">
        <v>313.71664399999997</v>
      </c>
      <c r="H156" s="2">
        <v>92.999579999999995</v>
      </c>
      <c r="I156" s="2">
        <v>5.35</v>
      </c>
      <c r="J156" s="2">
        <v>83.917891999999995</v>
      </c>
      <c r="K156" s="2">
        <v>22.299999</v>
      </c>
      <c r="L156" s="2">
        <v>73.405822999999998</v>
      </c>
      <c r="M156" s="2">
        <v>53.989693000000003</v>
      </c>
      <c r="N156" s="2">
        <v>26.836297999999999</v>
      </c>
      <c r="O156" s="2">
        <v>98.127480000000006</v>
      </c>
      <c r="P156" s="2">
        <v>47.104304999999997</v>
      </c>
      <c r="Q156" s="2">
        <v>52.57</v>
      </c>
      <c r="R156" s="2">
        <v>28.192803999999999</v>
      </c>
      <c r="S156" s="2">
        <v>112.110001</v>
      </c>
    </row>
    <row r="157" spans="1:19" x14ac:dyDescent="0.3">
      <c r="A157" s="2">
        <v>68.738045</v>
      </c>
      <c r="B157" s="2">
        <v>43.900002000000001</v>
      </c>
      <c r="C157" s="2">
        <v>1785</v>
      </c>
      <c r="D157" s="2">
        <v>58.371616000000003</v>
      </c>
      <c r="E157" s="2">
        <v>41.064964000000003</v>
      </c>
      <c r="F157" s="2">
        <v>102.519997</v>
      </c>
      <c r="G157" s="2">
        <v>313.24179099999998</v>
      </c>
      <c r="H157" s="2">
        <v>96.695656</v>
      </c>
      <c r="I157" s="2">
        <v>5.63</v>
      </c>
      <c r="J157" s="2">
        <v>99.033591999999999</v>
      </c>
      <c r="K157" s="2">
        <v>21.299999</v>
      </c>
      <c r="L157" s="2">
        <v>74.771049000000005</v>
      </c>
      <c r="M157" s="2">
        <v>60.112236000000003</v>
      </c>
      <c r="N157" s="2">
        <v>29.241018</v>
      </c>
      <c r="O157" s="2">
        <v>109.911644</v>
      </c>
      <c r="P157" s="2">
        <v>48.916763000000003</v>
      </c>
      <c r="Q157" s="2">
        <v>56.32</v>
      </c>
      <c r="R157" s="2">
        <v>31.018387000000001</v>
      </c>
      <c r="S157" s="2">
        <v>109.32399700000001</v>
      </c>
    </row>
    <row r="158" spans="1:19" x14ac:dyDescent="0.3">
      <c r="A158" s="2">
        <v>59.895107000000003</v>
      </c>
      <c r="B158" s="2">
        <v>38.709999000000003</v>
      </c>
      <c r="C158" s="2">
        <v>1689.150024</v>
      </c>
      <c r="D158" s="2">
        <v>52.162703999999998</v>
      </c>
      <c r="E158" s="2">
        <v>36.246029</v>
      </c>
      <c r="F158" s="2">
        <v>95.010002</v>
      </c>
      <c r="G158" s="2">
        <v>283.25613399999997</v>
      </c>
      <c r="H158" s="2">
        <v>88.337142999999998</v>
      </c>
      <c r="I158" s="2">
        <v>5.01</v>
      </c>
      <c r="J158" s="2">
        <v>84.213341</v>
      </c>
      <c r="K158" s="2">
        <v>26.49</v>
      </c>
      <c r="L158" s="2">
        <v>66.075119000000001</v>
      </c>
      <c r="M158" s="2">
        <v>49.020274999999998</v>
      </c>
      <c r="N158" s="2">
        <v>26.979326</v>
      </c>
      <c r="O158" s="2">
        <v>104.544701</v>
      </c>
      <c r="P158" s="2">
        <v>38.298110999999999</v>
      </c>
      <c r="Q158" s="2">
        <v>51.68</v>
      </c>
      <c r="R158" s="2">
        <v>28.624741</v>
      </c>
      <c r="S158" s="2">
        <v>89.013999999999996</v>
      </c>
    </row>
    <row r="159" spans="1:19" x14ac:dyDescent="0.3">
      <c r="A159" s="2">
        <v>62.528697999999999</v>
      </c>
      <c r="B159" s="2">
        <v>41.880001</v>
      </c>
      <c r="C159" s="2">
        <v>1807.839966</v>
      </c>
      <c r="D159" s="2">
        <v>55.524216000000003</v>
      </c>
      <c r="E159" s="2">
        <v>36.485619</v>
      </c>
      <c r="F159" s="2">
        <v>93.529999000000004</v>
      </c>
      <c r="G159" s="2">
        <v>295.54321299999998</v>
      </c>
      <c r="H159" s="2">
        <v>95.051849000000004</v>
      </c>
      <c r="I159" s="2">
        <v>5.01</v>
      </c>
      <c r="J159" s="2">
        <v>89.359932000000001</v>
      </c>
      <c r="K159" s="2">
        <v>28.18</v>
      </c>
      <c r="L159" s="2">
        <v>69.092476000000005</v>
      </c>
      <c r="M159" s="2">
        <v>54.229304999999997</v>
      </c>
      <c r="N159" s="2">
        <v>28.749348000000001</v>
      </c>
      <c r="O159" s="2">
        <v>113.929626</v>
      </c>
      <c r="P159" s="2">
        <v>38.140503000000002</v>
      </c>
      <c r="Q159" s="2">
        <v>55.200001</v>
      </c>
      <c r="R159" s="2">
        <v>30.361484999999998</v>
      </c>
      <c r="S159" s="2">
        <v>86.040001000000004</v>
      </c>
    </row>
    <row r="160" spans="1:19" x14ac:dyDescent="0.3">
      <c r="A160" s="2">
        <v>60.998001000000002</v>
      </c>
      <c r="B160" s="2">
        <v>39.119999</v>
      </c>
      <c r="C160" s="2">
        <v>1830</v>
      </c>
      <c r="D160" s="2">
        <v>54.96067</v>
      </c>
      <c r="E160" s="2">
        <v>35.382598999999999</v>
      </c>
      <c r="F160" s="2">
        <v>88.800003000000004</v>
      </c>
      <c r="G160" s="2">
        <v>286.89675899999997</v>
      </c>
      <c r="H160" s="2">
        <v>89.871360999999993</v>
      </c>
      <c r="I160" s="2">
        <v>4.5</v>
      </c>
      <c r="J160" s="2">
        <v>79.953117000000006</v>
      </c>
      <c r="K160" s="2">
        <v>31.58</v>
      </c>
      <c r="L160" s="2">
        <v>67.311751999999998</v>
      </c>
      <c r="M160" s="2">
        <v>50.622677000000003</v>
      </c>
      <c r="N160" s="2">
        <v>28.928137</v>
      </c>
      <c r="O160" s="2">
        <v>113.168419</v>
      </c>
      <c r="P160" s="2">
        <v>35.017941</v>
      </c>
      <c r="Q160" s="2">
        <v>54.790000999999997</v>
      </c>
      <c r="R160" s="2">
        <v>29.560600000000001</v>
      </c>
      <c r="S160" s="2">
        <v>72.244003000000006</v>
      </c>
    </row>
    <row r="161" spans="1:19" x14ac:dyDescent="0.3">
      <c r="A161" s="2">
        <v>60.530631999999997</v>
      </c>
      <c r="B161" s="2">
        <v>39.82</v>
      </c>
      <c r="C161" s="2">
        <v>1880.9300539999999</v>
      </c>
      <c r="D161" s="2">
        <v>53.517197000000003</v>
      </c>
      <c r="E161" s="2">
        <v>34.049022999999998</v>
      </c>
      <c r="F161" s="2">
        <v>94.93</v>
      </c>
      <c r="G161" s="2">
        <v>319.68212899999997</v>
      </c>
      <c r="H161" s="2">
        <v>89.721924000000001</v>
      </c>
      <c r="I161" s="2">
        <v>4.47</v>
      </c>
      <c r="J161" s="2">
        <v>81.296936000000002</v>
      </c>
      <c r="K161" s="2">
        <v>28.27</v>
      </c>
      <c r="L161" s="2">
        <v>69.587135000000004</v>
      </c>
      <c r="M161" s="2">
        <v>53.156047999999998</v>
      </c>
      <c r="N161" s="2">
        <v>27.193878000000002</v>
      </c>
      <c r="O161" s="2">
        <v>106.78975699999999</v>
      </c>
      <c r="P161" s="2">
        <v>48.591709000000002</v>
      </c>
      <c r="Q161" s="2">
        <v>55.400002000000001</v>
      </c>
      <c r="R161" s="2">
        <v>28.030826999999999</v>
      </c>
      <c r="S161" s="2">
        <v>85.528000000000006</v>
      </c>
    </row>
    <row r="162" spans="1:19" x14ac:dyDescent="0.3">
      <c r="A162" s="2">
        <v>56.687817000000003</v>
      </c>
      <c r="B162" s="2">
        <v>39.610000999999997</v>
      </c>
      <c r="C162" s="2">
        <v>1846.089966</v>
      </c>
      <c r="D162" s="2">
        <v>51.460743000000001</v>
      </c>
      <c r="E162" s="2">
        <v>37.403297000000002</v>
      </c>
      <c r="F162" s="2">
        <v>85.980002999999996</v>
      </c>
      <c r="G162" s="2">
        <v>296.74026500000002</v>
      </c>
      <c r="H162" s="2">
        <v>86.613640000000004</v>
      </c>
      <c r="I162" s="2">
        <v>4.33</v>
      </c>
      <c r="J162" s="2">
        <v>79.581406000000001</v>
      </c>
      <c r="K162" s="2">
        <v>28.200001</v>
      </c>
      <c r="L162" s="2">
        <v>66.728065000000001</v>
      </c>
      <c r="M162" s="2">
        <v>51.353980999999997</v>
      </c>
      <c r="N162" s="2">
        <v>25.933413000000002</v>
      </c>
      <c r="O162" s="2">
        <v>98.695969000000005</v>
      </c>
      <c r="P162" s="2">
        <v>50.236710000000002</v>
      </c>
      <c r="Q162" s="2">
        <v>53.060001</v>
      </c>
      <c r="R162" s="2">
        <v>25.601191</v>
      </c>
      <c r="S162" s="2">
        <v>85.505996999999994</v>
      </c>
    </row>
    <row r="163" spans="1:19" x14ac:dyDescent="0.3">
      <c r="A163" s="2">
        <v>55.483528</v>
      </c>
      <c r="B163" s="2">
        <v>41.639999000000003</v>
      </c>
      <c r="C163" s="2">
        <v>1902.829956</v>
      </c>
      <c r="D163" s="2">
        <v>55.830708000000001</v>
      </c>
      <c r="E163" s="2">
        <v>35.983832999999997</v>
      </c>
      <c r="F163" s="2">
        <v>85.760002</v>
      </c>
      <c r="G163" s="2">
        <v>320.40432700000002</v>
      </c>
      <c r="H163" s="2">
        <v>95.111618000000007</v>
      </c>
      <c r="I163" s="2">
        <v>4.01</v>
      </c>
      <c r="J163" s="2">
        <v>75.321181999999993</v>
      </c>
      <c r="K163" s="2">
        <v>26.57</v>
      </c>
      <c r="L163" s="2">
        <v>62.127837999999997</v>
      </c>
      <c r="M163" s="2">
        <v>53.086159000000002</v>
      </c>
      <c r="N163" s="2">
        <v>25.468561000000001</v>
      </c>
      <c r="O163" s="2">
        <v>94.138396999999998</v>
      </c>
      <c r="P163" s="2">
        <v>53.191814000000001</v>
      </c>
      <c r="Q163" s="2">
        <v>52.900002000000001</v>
      </c>
      <c r="R163" s="2">
        <v>24.089414999999999</v>
      </c>
      <c r="S163" s="2">
        <v>86.858001999999999</v>
      </c>
    </row>
    <row r="164" spans="1:19" x14ac:dyDescent="0.3">
      <c r="A164" s="2">
        <v>61.049937999999997</v>
      </c>
      <c r="B164" s="2">
        <v>46.220001000000003</v>
      </c>
      <c r="C164" s="2">
        <v>1940.099976</v>
      </c>
      <c r="D164" s="2">
        <v>53.813805000000002</v>
      </c>
      <c r="E164" s="2">
        <v>41.191547</v>
      </c>
      <c r="F164" s="2">
        <v>98.120002999999997</v>
      </c>
      <c r="G164" s="2">
        <v>339.88360599999999</v>
      </c>
      <c r="H164" s="2">
        <v>93.946014000000005</v>
      </c>
      <c r="I164" s="2">
        <v>4.95</v>
      </c>
      <c r="J164" s="2">
        <v>84.280051999999998</v>
      </c>
      <c r="K164" s="2">
        <v>25.82</v>
      </c>
      <c r="L164" s="2">
        <v>71.555831999999995</v>
      </c>
      <c r="M164" s="2">
        <v>62.193843999999999</v>
      </c>
      <c r="N164" s="2">
        <v>26.550236000000002</v>
      </c>
      <c r="O164" s="2">
        <v>99.505341000000001</v>
      </c>
      <c r="P164" s="2">
        <v>51.113396000000002</v>
      </c>
      <c r="Q164" s="2">
        <v>57</v>
      </c>
      <c r="R164" s="2">
        <v>25.277239000000002</v>
      </c>
      <c r="S164" s="2">
        <v>101</v>
      </c>
    </row>
    <row r="165" spans="1:19" x14ac:dyDescent="0.3">
      <c r="A165" s="2">
        <v>60.713622999999998</v>
      </c>
      <c r="B165" s="2">
        <v>44.630001</v>
      </c>
      <c r="C165" s="2">
        <v>1885.839966</v>
      </c>
      <c r="D165" s="2">
        <v>52.271461000000002</v>
      </c>
      <c r="E165" s="2">
        <v>42.267445000000002</v>
      </c>
      <c r="F165" s="2">
        <v>100.730003</v>
      </c>
      <c r="G165" s="2">
        <v>318.010223</v>
      </c>
      <c r="H165" s="2">
        <v>89.303505000000001</v>
      </c>
      <c r="I165" s="2">
        <v>5.39</v>
      </c>
      <c r="J165" s="2">
        <v>87.425194000000005</v>
      </c>
      <c r="K165" s="2">
        <v>27.129999000000002</v>
      </c>
      <c r="L165" s="2">
        <v>78.164344999999997</v>
      </c>
      <c r="M165" s="2">
        <v>61.305294000000004</v>
      </c>
      <c r="N165" s="2">
        <v>26.594933000000001</v>
      </c>
      <c r="O165" s="2">
        <v>97.241020000000006</v>
      </c>
      <c r="P165" s="2">
        <v>52.492438999999997</v>
      </c>
      <c r="Q165" s="2">
        <v>57.68</v>
      </c>
      <c r="R165" s="2">
        <v>25.5562</v>
      </c>
      <c r="S165" s="2">
        <v>107.849998</v>
      </c>
    </row>
    <row r="166" spans="1:19" x14ac:dyDescent="0.3">
      <c r="A166" s="2">
        <v>63.908562000000003</v>
      </c>
      <c r="B166" s="2">
        <v>47.5</v>
      </c>
      <c r="C166" s="2">
        <v>1955.48999</v>
      </c>
      <c r="D166" s="2">
        <v>57.066555000000001</v>
      </c>
      <c r="E166" s="2">
        <v>42.764705999999997</v>
      </c>
      <c r="F166" s="2">
        <v>105.360001</v>
      </c>
      <c r="G166" s="2">
        <v>334.88766500000003</v>
      </c>
      <c r="H166" s="2">
        <v>98.827606000000003</v>
      </c>
      <c r="I166" s="2">
        <v>5.25</v>
      </c>
      <c r="J166" s="2">
        <v>93.515311999999994</v>
      </c>
      <c r="K166" s="2">
        <v>27.940000999999999</v>
      </c>
      <c r="L166" s="2">
        <v>83.397712999999996</v>
      </c>
      <c r="M166" s="2">
        <v>64.205566000000005</v>
      </c>
      <c r="N166" s="2">
        <v>28.382829999999998</v>
      </c>
      <c r="O166" s="2">
        <v>103.465523</v>
      </c>
      <c r="P166" s="2">
        <v>51.546805999999997</v>
      </c>
      <c r="Q166" s="2">
        <v>60.5</v>
      </c>
      <c r="R166" s="2">
        <v>27.535903999999999</v>
      </c>
      <c r="S166" s="2">
        <v>105.63200399999999</v>
      </c>
    </row>
    <row r="167" spans="1:19" x14ac:dyDescent="0.3">
      <c r="A167" s="2">
        <v>61.262599999999999</v>
      </c>
      <c r="B167" s="2">
        <v>46.580002</v>
      </c>
      <c r="C167" s="2">
        <v>1900.099976</v>
      </c>
      <c r="D167" s="2">
        <v>56.315159000000001</v>
      </c>
      <c r="E167" s="2">
        <v>41.150860000000002</v>
      </c>
      <c r="F167" s="2">
        <v>96.400002000000001</v>
      </c>
      <c r="G167" s="2">
        <v>335.11520400000001</v>
      </c>
      <c r="H167" s="2">
        <v>95.012000999999998</v>
      </c>
      <c r="I167" s="2">
        <v>5.19</v>
      </c>
      <c r="J167" s="2">
        <v>86.853347999999997</v>
      </c>
      <c r="K167" s="2">
        <v>30.049999</v>
      </c>
      <c r="L167" s="2">
        <v>82.339172000000005</v>
      </c>
      <c r="M167" s="2">
        <v>63.079906000000001</v>
      </c>
      <c r="N167" s="2">
        <v>27.622972000000001</v>
      </c>
      <c r="O167" s="2">
        <v>106.153824</v>
      </c>
      <c r="P167" s="2">
        <v>49.832847999999998</v>
      </c>
      <c r="Q167" s="2">
        <v>59.32</v>
      </c>
      <c r="R167" s="2">
        <v>26.852004999999998</v>
      </c>
      <c r="S167" s="2">
        <v>102.87200199999999</v>
      </c>
    </row>
    <row r="168" spans="1:19" x14ac:dyDescent="0.3">
      <c r="A168" s="2">
        <v>63.010905999999999</v>
      </c>
      <c r="B168" s="2">
        <v>47.860000999999997</v>
      </c>
      <c r="C168" s="2">
        <v>1963.9499510000001</v>
      </c>
      <c r="D168" s="2">
        <v>57.808067000000001</v>
      </c>
      <c r="E168" s="2">
        <v>41.345244999999998</v>
      </c>
      <c r="F168" s="2">
        <v>99.800003000000004</v>
      </c>
      <c r="G168" s="2">
        <v>343.03949</v>
      </c>
      <c r="H168" s="2">
        <v>97.323295999999999</v>
      </c>
      <c r="I168" s="2">
        <v>5.03</v>
      </c>
      <c r="J168" s="2">
        <v>89.112128999999996</v>
      </c>
      <c r="K168" s="2">
        <v>30.48</v>
      </c>
      <c r="L168" s="2">
        <v>84.466155999999998</v>
      </c>
      <c r="M168" s="2">
        <v>66.289696000000006</v>
      </c>
      <c r="N168" s="2">
        <v>29.205257</v>
      </c>
      <c r="O168" s="2">
        <v>110.80774700000001</v>
      </c>
      <c r="P168" s="2">
        <v>48.847816000000002</v>
      </c>
      <c r="Q168" s="2">
        <v>60.169998</v>
      </c>
      <c r="R168" s="2">
        <v>27.202950000000001</v>
      </c>
      <c r="S168" s="2">
        <v>100.42600299999999</v>
      </c>
    </row>
    <row r="169" spans="1:19" x14ac:dyDescent="0.3">
      <c r="A169" s="2">
        <v>62.88232</v>
      </c>
      <c r="B169" s="2">
        <v>45.48</v>
      </c>
      <c r="C169" s="2">
        <v>1949.719971</v>
      </c>
      <c r="D169" s="2">
        <v>58.806629000000001</v>
      </c>
      <c r="E169" s="2">
        <v>42.597450000000002</v>
      </c>
      <c r="F169" s="2">
        <v>96.599997999999999</v>
      </c>
      <c r="G169" s="2">
        <v>320.60217299999999</v>
      </c>
      <c r="H169" s="2">
        <v>99.793968000000007</v>
      </c>
      <c r="I169" s="2">
        <v>4.83</v>
      </c>
      <c r="J169" s="2">
        <v>85.804969999999997</v>
      </c>
      <c r="K169" s="2">
        <v>29.950001</v>
      </c>
      <c r="L169" s="2">
        <v>81.854416000000001</v>
      </c>
      <c r="M169" s="2">
        <v>65.792998999999995</v>
      </c>
      <c r="N169" s="2">
        <v>29.178442</v>
      </c>
      <c r="O169" s="2">
        <v>105.990021</v>
      </c>
      <c r="P169" s="2">
        <v>52.571247</v>
      </c>
      <c r="Q169" s="2">
        <v>59.18</v>
      </c>
      <c r="R169" s="2">
        <v>26.231096000000001</v>
      </c>
      <c r="S169" s="2">
        <v>104.800003</v>
      </c>
    </row>
    <row r="170" spans="1:19" x14ac:dyDescent="0.3">
      <c r="A170" s="2">
        <v>59.573639</v>
      </c>
      <c r="B170" s="2">
        <v>43.66</v>
      </c>
      <c r="C170" s="2">
        <v>1907.6999510000001</v>
      </c>
      <c r="D170" s="2">
        <v>56.849044999999997</v>
      </c>
      <c r="E170" s="2">
        <v>40.129207999999998</v>
      </c>
      <c r="F170" s="2">
        <v>94.919998000000007</v>
      </c>
      <c r="G170" s="2">
        <v>330.198395</v>
      </c>
      <c r="H170" s="2">
        <v>97.163887000000003</v>
      </c>
      <c r="I170" s="2">
        <v>4.4000000000000004</v>
      </c>
      <c r="J170" s="2">
        <v>80.401061999999996</v>
      </c>
      <c r="K170" s="2">
        <v>29.67</v>
      </c>
      <c r="L170" s="2">
        <v>78.381989000000004</v>
      </c>
      <c r="M170" s="2">
        <v>60.668830999999997</v>
      </c>
      <c r="N170" s="2">
        <v>28.382829999999998</v>
      </c>
      <c r="O170" s="2">
        <v>105.344437</v>
      </c>
      <c r="P170" s="2">
        <v>54.895924000000001</v>
      </c>
      <c r="Q170" s="2">
        <v>56.849997999999999</v>
      </c>
      <c r="R170" s="2">
        <v>25.241243000000001</v>
      </c>
      <c r="S170" s="2">
        <v>96.311995999999994</v>
      </c>
    </row>
    <row r="171" spans="1:19" x14ac:dyDescent="0.3">
      <c r="A171" s="2">
        <v>60.567726</v>
      </c>
      <c r="B171" s="2">
        <v>44.490001999999997</v>
      </c>
      <c r="C171" s="2">
        <v>1918.829956</v>
      </c>
      <c r="D171" s="2">
        <v>60.091911000000003</v>
      </c>
      <c r="E171" s="2">
        <v>40.563183000000002</v>
      </c>
      <c r="F171" s="2">
        <v>96.970000999999996</v>
      </c>
      <c r="G171" s="2">
        <v>329.88183600000002</v>
      </c>
      <c r="H171" s="2">
        <v>101.906013</v>
      </c>
      <c r="I171" s="2">
        <v>4.3600000000000003</v>
      </c>
      <c r="J171" s="2">
        <v>83.403228999999996</v>
      </c>
      <c r="K171" s="2">
        <v>33.200001</v>
      </c>
      <c r="L171" s="2">
        <v>79.282241999999997</v>
      </c>
      <c r="M171" s="2">
        <v>63.763798000000001</v>
      </c>
      <c r="N171" s="2">
        <v>29.384048</v>
      </c>
      <c r="O171" s="2">
        <v>110.229614</v>
      </c>
      <c r="P171" s="2">
        <v>53.113010000000003</v>
      </c>
      <c r="Q171" s="2">
        <v>58.91</v>
      </c>
      <c r="R171" s="2">
        <v>25.88015</v>
      </c>
      <c r="S171" s="2">
        <v>90.893996999999999</v>
      </c>
    </row>
    <row r="172" spans="1:19" x14ac:dyDescent="0.3">
      <c r="A172" s="2">
        <v>59.697277</v>
      </c>
      <c r="B172" s="2">
        <v>42.59</v>
      </c>
      <c r="C172" s="2">
        <v>1906.589966</v>
      </c>
      <c r="D172" s="2">
        <v>59.300972000000002</v>
      </c>
      <c r="E172" s="2">
        <v>40.459212999999998</v>
      </c>
      <c r="F172" s="2">
        <v>93.879997000000003</v>
      </c>
      <c r="G172" s="2">
        <v>324.71768200000002</v>
      </c>
      <c r="H172" s="2">
        <v>102.44399300000001</v>
      </c>
      <c r="I172" s="2">
        <v>4.24</v>
      </c>
      <c r="J172" s="2">
        <v>80.938018999999997</v>
      </c>
      <c r="K172" s="2">
        <v>34.840000000000003</v>
      </c>
      <c r="L172" s="2">
        <v>78.015938000000006</v>
      </c>
      <c r="M172" s="2">
        <v>60.878489999999999</v>
      </c>
      <c r="N172" s="2">
        <v>30.072389999999999</v>
      </c>
      <c r="O172" s="2">
        <v>110.884827</v>
      </c>
      <c r="P172" s="2">
        <v>51.793064000000001</v>
      </c>
      <c r="Q172" s="2">
        <v>57.48</v>
      </c>
      <c r="R172" s="2">
        <v>24.710321</v>
      </c>
      <c r="S172" s="2">
        <v>96.001998999999998</v>
      </c>
    </row>
    <row r="173" spans="1:19" x14ac:dyDescent="0.3">
      <c r="A173" s="2">
        <v>64.905113</v>
      </c>
      <c r="B173" s="2">
        <v>47.52</v>
      </c>
      <c r="C173" s="2">
        <v>1997.589966</v>
      </c>
      <c r="D173" s="2">
        <v>60.902630000000002</v>
      </c>
      <c r="E173" s="2">
        <v>43.903896000000003</v>
      </c>
      <c r="F173" s="2">
        <v>99.580001999999993</v>
      </c>
      <c r="G173" s="2">
        <v>334.89752199999998</v>
      </c>
      <c r="H173" s="2">
        <v>106.110176</v>
      </c>
      <c r="I173" s="2">
        <v>4.53</v>
      </c>
      <c r="J173" s="2">
        <v>86.147705000000002</v>
      </c>
      <c r="K173" s="2">
        <v>34.639999000000003</v>
      </c>
      <c r="L173" s="2">
        <v>83.724174000000005</v>
      </c>
      <c r="M173" s="2">
        <v>66.991050999999999</v>
      </c>
      <c r="N173" s="2">
        <v>30.903759000000001</v>
      </c>
      <c r="O173" s="2">
        <v>113.515297</v>
      </c>
      <c r="P173" s="2">
        <v>55.979458000000001</v>
      </c>
      <c r="Q173" s="2">
        <v>60.869999</v>
      </c>
      <c r="R173" s="2">
        <v>26.492058</v>
      </c>
      <c r="S173" s="2">
        <v>103.248001</v>
      </c>
    </row>
    <row r="174" spans="1:19" x14ac:dyDescent="0.3">
      <c r="A174" s="2">
        <v>64.153373999999999</v>
      </c>
      <c r="B174" s="2">
        <v>47.560001</v>
      </c>
      <c r="C174" s="2">
        <v>2011.599976</v>
      </c>
      <c r="D174" s="2">
        <v>59.192214999999997</v>
      </c>
      <c r="E174" s="2">
        <v>44.948151000000003</v>
      </c>
      <c r="F174" s="2">
        <v>101.239998</v>
      </c>
      <c r="G174" s="2">
        <v>330.38635299999999</v>
      </c>
      <c r="H174" s="2">
        <v>105.920891</v>
      </c>
      <c r="I174" s="2">
        <v>4.71</v>
      </c>
      <c r="J174" s="2">
        <v>87.284012000000004</v>
      </c>
      <c r="K174" s="2">
        <v>32.020000000000003</v>
      </c>
      <c r="L174" s="2">
        <v>83.259224000000003</v>
      </c>
      <c r="M174" s="2">
        <v>64.652359000000004</v>
      </c>
      <c r="N174" s="2">
        <v>30.045567999999999</v>
      </c>
      <c r="O174" s="2">
        <v>108.659035</v>
      </c>
      <c r="P174" s="2">
        <v>55.536194000000002</v>
      </c>
      <c r="Q174" s="2">
        <v>60.66</v>
      </c>
      <c r="R174" s="2">
        <v>27.067974</v>
      </c>
      <c r="S174" s="2">
        <v>109.089996</v>
      </c>
    </row>
    <row r="175" spans="1:19" x14ac:dyDescent="0.3">
      <c r="A175" s="2">
        <v>65.795349000000002</v>
      </c>
      <c r="B175" s="2">
        <v>48.790000999999997</v>
      </c>
      <c r="C175" s="2">
        <v>2043</v>
      </c>
      <c r="D175" s="2">
        <v>60.378632000000003</v>
      </c>
      <c r="E175" s="2">
        <v>44.446362000000001</v>
      </c>
      <c r="F175" s="2">
        <v>101.07</v>
      </c>
      <c r="G175" s="2">
        <v>340.15072600000002</v>
      </c>
      <c r="H175" s="2">
        <v>106.39909400000001</v>
      </c>
      <c r="I175" s="2">
        <v>5.03</v>
      </c>
      <c r="J175" s="2">
        <v>90.808502000000004</v>
      </c>
      <c r="K175" s="2">
        <v>32.419998</v>
      </c>
      <c r="L175" s="2">
        <v>84.387023999999997</v>
      </c>
      <c r="M175" s="2">
        <v>66.629135000000005</v>
      </c>
      <c r="N175" s="2">
        <v>30.930578000000001</v>
      </c>
      <c r="O175" s="2">
        <v>110.904099</v>
      </c>
      <c r="P175" s="2">
        <v>58.432194000000003</v>
      </c>
      <c r="Q175" s="2">
        <v>62.110000999999997</v>
      </c>
      <c r="R175" s="2">
        <v>27.370149999999999</v>
      </c>
      <c r="S175" s="2">
        <v>109.76799800000001</v>
      </c>
    </row>
    <row r="176" spans="1:19" x14ac:dyDescent="0.3">
      <c r="A176" s="2">
        <v>66.270126000000005</v>
      </c>
      <c r="B176" s="2">
        <v>48.380001</v>
      </c>
      <c r="C176" s="2">
        <v>2042.76001</v>
      </c>
      <c r="D176" s="2">
        <v>59.775536000000002</v>
      </c>
      <c r="E176" s="2">
        <v>45.947197000000003</v>
      </c>
      <c r="F176" s="2">
        <v>104.5</v>
      </c>
      <c r="G176" s="2">
        <v>339.96279900000002</v>
      </c>
      <c r="H176" s="2">
        <v>105.40284699999999</v>
      </c>
      <c r="I176" s="2">
        <v>5.37</v>
      </c>
      <c r="J176" s="2">
        <v>98.955275999999998</v>
      </c>
      <c r="K176" s="2">
        <v>31.860001</v>
      </c>
      <c r="L176" s="2">
        <v>85.861069000000001</v>
      </c>
      <c r="M176" s="2">
        <v>65.630768000000003</v>
      </c>
      <c r="N176" s="2">
        <v>31.636799</v>
      </c>
      <c r="O176" s="2">
        <v>110.480141</v>
      </c>
      <c r="P176" s="2">
        <v>58.116982</v>
      </c>
      <c r="Q176" s="2">
        <v>61.580002</v>
      </c>
      <c r="R176" s="2">
        <v>28.139337999999999</v>
      </c>
      <c r="S176" s="2">
        <v>114.599998</v>
      </c>
    </row>
    <row r="177" spans="1:19" x14ac:dyDescent="0.3">
      <c r="A177" s="2">
        <v>67.570862000000005</v>
      </c>
      <c r="B177" s="2">
        <v>50.939999</v>
      </c>
      <c r="C177" s="2">
        <v>2168.8701169999999</v>
      </c>
      <c r="D177" s="2">
        <v>62.039611999999998</v>
      </c>
      <c r="E177" s="2">
        <v>46.435420999999998</v>
      </c>
      <c r="F177" s="2">
        <v>103.5</v>
      </c>
      <c r="G177" s="2">
        <v>351.33972199999999</v>
      </c>
      <c r="H177" s="2">
        <v>108.889709</v>
      </c>
      <c r="I177" s="2">
        <v>5.16</v>
      </c>
      <c r="J177" s="2">
        <v>94.554481999999993</v>
      </c>
      <c r="K177" s="2">
        <v>32.900002000000001</v>
      </c>
      <c r="L177" s="2">
        <v>83.555999999999997</v>
      </c>
      <c r="M177" s="2">
        <v>67.352965999999995</v>
      </c>
      <c r="N177" s="2">
        <v>31.413309000000002</v>
      </c>
      <c r="O177" s="2">
        <v>111.723106</v>
      </c>
      <c r="P177" s="2">
        <v>60.668213000000002</v>
      </c>
      <c r="Q177" s="2">
        <v>60.09</v>
      </c>
      <c r="R177" s="2">
        <v>27.644860999999999</v>
      </c>
      <c r="S177" s="2">
        <v>130.19000199999999</v>
      </c>
    </row>
    <row r="178" spans="1:19" x14ac:dyDescent="0.3">
      <c r="A178" s="2">
        <v>70.983390999999997</v>
      </c>
      <c r="B178" s="2">
        <v>54.93</v>
      </c>
      <c r="C178" s="2">
        <v>2283.320068</v>
      </c>
      <c r="D178" s="2">
        <v>62.975079000000001</v>
      </c>
      <c r="E178" s="2">
        <v>43.931015000000002</v>
      </c>
      <c r="F178" s="2">
        <v>106.029999</v>
      </c>
      <c r="G178" s="2">
        <v>354.426331</v>
      </c>
      <c r="H178" s="2">
        <v>111.609459</v>
      </c>
      <c r="I178" s="2">
        <v>5.29</v>
      </c>
      <c r="J178" s="2">
        <v>91.964080999999993</v>
      </c>
      <c r="K178" s="2">
        <v>34.659999999999997</v>
      </c>
      <c r="L178" s="2">
        <v>86.533790999999994</v>
      </c>
      <c r="M178" s="2">
        <v>70.872237999999996</v>
      </c>
      <c r="N178" s="2">
        <v>32.575436000000003</v>
      </c>
      <c r="O178" s="2">
        <v>116.550461</v>
      </c>
      <c r="P178" s="2">
        <v>63.771065</v>
      </c>
      <c r="Q178" s="2">
        <v>61.43</v>
      </c>
      <c r="R178" s="2">
        <v>28.505613</v>
      </c>
      <c r="S178" s="2">
        <v>141.97799699999999</v>
      </c>
    </row>
    <row r="179" spans="1:19" x14ac:dyDescent="0.3">
      <c r="A179" s="2">
        <v>70.335509999999999</v>
      </c>
      <c r="B179" s="2">
        <v>54.990001999999997</v>
      </c>
      <c r="C179" s="2">
        <v>2307.679932</v>
      </c>
      <c r="D179" s="2">
        <v>65.393371999999999</v>
      </c>
      <c r="E179" s="2">
        <v>44.604584000000003</v>
      </c>
      <c r="F179" s="2">
        <v>103.370003</v>
      </c>
      <c r="G179" s="2">
        <v>350.825287</v>
      </c>
      <c r="H179" s="2">
        <v>113.0839</v>
      </c>
      <c r="I179" s="2">
        <v>5.03</v>
      </c>
      <c r="J179" s="2">
        <v>87.428473999999994</v>
      </c>
      <c r="K179" s="2">
        <v>37.25</v>
      </c>
      <c r="L179" s="2">
        <v>84.129790999999997</v>
      </c>
      <c r="M179" s="2">
        <v>70.096001000000001</v>
      </c>
      <c r="N179" s="2">
        <v>32.155284999999999</v>
      </c>
      <c r="O179" s="2">
        <v>116.800995</v>
      </c>
      <c r="P179" s="2">
        <v>62.648136000000001</v>
      </c>
      <c r="Q179" s="2">
        <v>62.07</v>
      </c>
      <c r="R179" s="2">
        <v>27.553291000000002</v>
      </c>
      <c r="S179" s="2">
        <v>145.966003</v>
      </c>
    </row>
    <row r="180" spans="1:19" x14ac:dyDescent="0.3">
      <c r="A180" s="2">
        <v>70.894385999999997</v>
      </c>
      <c r="B180" s="2">
        <v>56.950001</v>
      </c>
      <c r="C180" s="2">
        <v>2408.1899410000001</v>
      </c>
      <c r="D180" s="2">
        <v>67.722099</v>
      </c>
      <c r="E180" s="2">
        <v>46.932685999999997</v>
      </c>
      <c r="F180" s="2">
        <v>102.019997</v>
      </c>
      <c r="G180" s="2">
        <v>356.61270100000002</v>
      </c>
      <c r="H180" s="2">
        <v>117.65667000000001</v>
      </c>
      <c r="I180" s="2">
        <v>4.9400000000000004</v>
      </c>
      <c r="J180" s="2">
        <v>84.096581</v>
      </c>
      <c r="K180" s="2">
        <v>40.599997999999999</v>
      </c>
      <c r="L180" s="2">
        <v>85.376311999999999</v>
      </c>
      <c r="M180" s="2">
        <v>73.555374</v>
      </c>
      <c r="N180" s="2">
        <v>32.074829000000001</v>
      </c>
      <c r="O180" s="2">
        <v>117.07079299999999</v>
      </c>
      <c r="P180" s="2">
        <v>65.544135999999995</v>
      </c>
      <c r="Q180" s="2">
        <v>62.240001999999997</v>
      </c>
      <c r="R180" s="2">
        <v>27.617391999999999</v>
      </c>
      <c r="S180" s="2">
        <v>149.04200700000001</v>
      </c>
    </row>
    <row r="181" spans="1:19" x14ac:dyDescent="0.3">
      <c r="A181" s="2">
        <v>69.932441999999995</v>
      </c>
      <c r="B181" s="2">
        <v>56.599997999999999</v>
      </c>
      <c r="C181" s="2">
        <v>2375</v>
      </c>
      <c r="D181" s="2">
        <v>66.557732000000001</v>
      </c>
      <c r="E181" s="2">
        <v>46.444462000000001</v>
      </c>
      <c r="F181" s="2">
        <v>106.629997</v>
      </c>
      <c r="G181" s="2">
        <v>359.085938</v>
      </c>
      <c r="H181" s="2">
        <v>114.717743</v>
      </c>
      <c r="I181" s="2">
        <v>5.12</v>
      </c>
      <c r="J181" s="2">
        <v>91.655922000000004</v>
      </c>
      <c r="K181" s="2">
        <v>46.849997999999999</v>
      </c>
      <c r="L181" s="2">
        <v>88.947677999999996</v>
      </c>
      <c r="M181" s="2">
        <v>72.961342000000002</v>
      </c>
      <c r="N181" s="2">
        <v>32.995593999999997</v>
      </c>
      <c r="O181" s="2">
        <v>120.144508</v>
      </c>
      <c r="P181" s="2">
        <v>64.155227999999994</v>
      </c>
      <c r="Q181" s="2">
        <v>64.440002000000007</v>
      </c>
      <c r="R181" s="2">
        <v>28.597183000000001</v>
      </c>
      <c r="S181" s="2">
        <v>150.77799999999999</v>
      </c>
    </row>
    <row r="182" spans="1:19" x14ac:dyDescent="0.3">
      <c r="A182" s="2">
        <v>68.480873000000003</v>
      </c>
      <c r="B182" s="2">
        <v>56.970001000000003</v>
      </c>
      <c r="C182" s="2">
        <v>2393.610107</v>
      </c>
      <c r="D182" s="2">
        <v>66.179564999999997</v>
      </c>
      <c r="E182" s="2">
        <v>43.903896000000003</v>
      </c>
      <c r="F182" s="2">
        <v>102.260002</v>
      </c>
      <c r="G182" s="2">
        <v>366.515533</v>
      </c>
      <c r="H182" s="2">
        <v>114.976776</v>
      </c>
      <c r="I182" s="2">
        <v>4.9800000000000004</v>
      </c>
      <c r="J182" s="2">
        <v>88.314407000000003</v>
      </c>
      <c r="K182" s="2">
        <v>51.689999</v>
      </c>
      <c r="L182" s="2">
        <v>86.959190000000007</v>
      </c>
      <c r="M182" s="2">
        <v>71.645972999999998</v>
      </c>
      <c r="N182" s="2">
        <v>32.253616000000001</v>
      </c>
      <c r="O182" s="2">
        <v>116.20359000000001</v>
      </c>
      <c r="P182" s="2">
        <v>66.479918999999995</v>
      </c>
      <c r="Q182" s="2">
        <v>63.549999</v>
      </c>
      <c r="R182" s="2">
        <v>28.368258000000001</v>
      </c>
      <c r="S182" s="2">
        <v>149.27200300000001</v>
      </c>
    </row>
    <row r="183" spans="1:19" x14ac:dyDescent="0.3">
      <c r="A183" s="2">
        <v>66.364113000000003</v>
      </c>
      <c r="B183" s="2">
        <v>52.919998</v>
      </c>
      <c r="C183" s="2">
        <v>2328.1201169999999</v>
      </c>
      <c r="D183" s="2">
        <v>65.403328000000002</v>
      </c>
      <c r="E183" s="2">
        <v>44.315269000000001</v>
      </c>
      <c r="F183" s="2">
        <v>100.540001</v>
      </c>
      <c r="G183" s="2">
        <v>361.31182899999999</v>
      </c>
      <c r="H183" s="2">
        <v>112.844795</v>
      </c>
      <c r="I183" s="2">
        <v>4.7699999999999996</v>
      </c>
      <c r="J183" s="2">
        <v>85.752898999999999</v>
      </c>
      <c r="K183" s="2">
        <v>49.259998000000003</v>
      </c>
      <c r="L183" s="2">
        <v>84.288077999999999</v>
      </c>
      <c r="M183" s="2">
        <v>67.268096999999997</v>
      </c>
      <c r="N183" s="2">
        <v>31.842400000000001</v>
      </c>
      <c r="O183" s="2">
        <v>115.317131</v>
      </c>
      <c r="P183" s="2">
        <v>68.469695999999999</v>
      </c>
      <c r="Q183" s="2">
        <v>62.049999</v>
      </c>
      <c r="R183" s="2">
        <v>27.351837</v>
      </c>
      <c r="S183" s="2">
        <v>137.34399400000001</v>
      </c>
    </row>
    <row r="184" spans="1:19" x14ac:dyDescent="0.3">
      <c r="A184" s="2">
        <v>68.275627</v>
      </c>
      <c r="B184" s="2">
        <v>55.919998</v>
      </c>
      <c r="C184" s="2">
        <v>2363.48999</v>
      </c>
      <c r="D184" s="2">
        <v>66.657257000000001</v>
      </c>
      <c r="E184" s="2">
        <v>45.449936000000001</v>
      </c>
      <c r="F184" s="2">
        <v>100.989998</v>
      </c>
      <c r="G184" s="2">
        <v>379.64355499999999</v>
      </c>
      <c r="H184" s="2">
        <v>114.139915</v>
      </c>
      <c r="I184" s="2">
        <v>4.7699999999999996</v>
      </c>
      <c r="J184" s="2">
        <v>86.032150000000001</v>
      </c>
      <c r="K184" s="2">
        <v>51.200001</v>
      </c>
      <c r="L184" s="2">
        <v>87.819878000000003</v>
      </c>
      <c r="M184" s="2">
        <v>71.421340999999998</v>
      </c>
      <c r="N184" s="2">
        <v>32.405586</v>
      </c>
      <c r="O184" s="2">
        <v>115.047348</v>
      </c>
      <c r="P184" s="2">
        <v>68.745498999999995</v>
      </c>
      <c r="Q184" s="2">
        <v>62.68</v>
      </c>
      <c r="R184" s="2">
        <v>26.985558000000001</v>
      </c>
      <c r="S184" s="2">
        <v>146.421997</v>
      </c>
    </row>
    <row r="185" spans="1:19" x14ac:dyDescent="0.3">
      <c r="A185" s="2">
        <v>68.011032</v>
      </c>
      <c r="B185" s="2">
        <v>55.900002000000001</v>
      </c>
      <c r="C185" s="2">
        <v>2399.4499510000001</v>
      </c>
      <c r="D185" s="2">
        <v>65.562552999999994</v>
      </c>
      <c r="E185" s="2">
        <v>43.994304999999997</v>
      </c>
      <c r="F185" s="2">
        <v>101</v>
      </c>
      <c r="G185" s="2">
        <v>365.68454000000003</v>
      </c>
      <c r="H185" s="2">
        <v>114.030342</v>
      </c>
      <c r="I185" s="2">
        <v>4.8899999999999997</v>
      </c>
      <c r="J185" s="2">
        <v>86.080298999999997</v>
      </c>
      <c r="K185" s="2">
        <v>47.439999</v>
      </c>
      <c r="L185" s="2">
        <v>86.415062000000006</v>
      </c>
      <c r="M185" s="2">
        <v>70.887214999999998</v>
      </c>
      <c r="N185" s="2">
        <v>32.798926999999999</v>
      </c>
      <c r="O185" s="2">
        <v>115.814598</v>
      </c>
      <c r="P185" s="2">
        <v>66.154860999999997</v>
      </c>
      <c r="Q185" s="2">
        <v>62.060001</v>
      </c>
      <c r="R185" s="2">
        <v>27.013031000000002</v>
      </c>
      <c r="S185" s="2">
        <v>141.12600699999999</v>
      </c>
    </row>
    <row r="186" spans="1:19" x14ac:dyDescent="0.3">
      <c r="A186" s="2">
        <v>69.974472000000006</v>
      </c>
      <c r="B186" s="2">
        <v>56.18</v>
      </c>
      <c r="C186" s="2">
        <v>2410.219971</v>
      </c>
      <c r="D186" s="2">
        <v>66.328841999999995</v>
      </c>
      <c r="E186" s="2">
        <v>46.290764000000003</v>
      </c>
      <c r="F186" s="2">
        <v>101.19000200000001</v>
      </c>
      <c r="G186" s="2">
        <v>363.35968000000003</v>
      </c>
      <c r="H186" s="2">
        <v>115.87339</v>
      </c>
      <c r="I186" s="2">
        <v>4.87</v>
      </c>
      <c r="J186" s="2">
        <v>87.351425000000006</v>
      </c>
      <c r="K186" s="2">
        <v>50.5</v>
      </c>
      <c r="L186" s="2">
        <v>87.424155999999996</v>
      </c>
      <c r="M186" s="2">
        <v>72.279944999999998</v>
      </c>
      <c r="N186" s="2">
        <v>33.415751999999998</v>
      </c>
      <c r="O186" s="2">
        <v>115.21320299999999</v>
      </c>
      <c r="P186" s="2">
        <v>70.922416999999996</v>
      </c>
      <c r="Q186" s="2">
        <v>62.959999000000003</v>
      </c>
      <c r="R186" s="2">
        <v>27.205325999999999</v>
      </c>
      <c r="S186" s="2">
        <v>145.029999</v>
      </c>
    </row>
    <row r="187" spans="1:19" x14ac:dyDescent="0.3">
      <c r="A187" s="2">
        <v>70.023940999999994</v>
      </c>
      <c r="B187" s="2">
        <v>56.490001999999997</v>
      </c>
      <c r="C187" s="2">
        <v>2376</v>
      </c>
      <c r="D187" s="2">
        <v>66.736862000000002</v>
      </c>
      <c r="E187" s="2">
        <v>47.565567000000001</v>
      </c>
      <c r="F187" s="2">
        <v>106.05999799999999</v>
      </c>
      <c r="G187" s="2">
        <v>358.15597500000001</v>
      </c>
      <c r="H187" s="2">
        <v>115.58448</v>
      </c>
      <c r="I187" s="2">
        <v>5.17</v>
      </c>
      <c r="J187" s="2">
        <v>91.116652999999999</v>
      </c>
      <c r="K187" s="2">
        <v>48.049999</v>
      </c>
      <c r="L187" s="2">
        <v>88.413460000000001</v>
      </c>
      <c r="M187" s="2">
        <v>74.149399000000003</v>
      </c>
      <c r="N187" s="2">
        <v>34.264999000000003</v>
      </c>
      <c r="O187" s="2">
        <v>113.923149</v>
      </c>
      <c r="P187" s="2">
        <v>69.671424999999999</v>
      </c>
      <c r="Q187" s="2">
        <v>63.450001</v>
      </c>
      <c r="R187" s="2">
        <v>27.965354999999999</v>
      </c>
      <c r="S187" s="2">
        <v>159.75</v>
      </c>
    </row>
    <row r="188" spans="1:19" x14ac:dyDescent="0.3">
      <c r="A188" s="2">
        <v>68.888901000000004</v>
      </c>
      <c r="B188" s="2">
        <v>55.509998000000003</v>
      </c>
      <c r="C188" s="2">
        <v>2314.080078</v>
      </c>
      <c r="D188" s="2">
        <v>63.552287999999997</v>
      </c>
      <c r="E188" s="2">
        <v>50.332165000000003</v>
      </c>
      <c r="F188" s="2">
        <v>106.209999</v>
      </c>
      <c r="G188" s="2">
        <v>352.20040899999998</v>
      </c>
      <c r="H188" s="2">
        <v>110.932007</v>
      </c>
      <c r="I188" s="2">
        <v>5.38</v>
      </c>
      <c r="J188" s="2">
        <v>91.761848000000001</v>
      </c>
      <c r="K188" s="2">
        <v>47.880001</v>
      </c>
      <c r="L188" s="2">
        <v>87.849556000000007</v>
      </c>
      <c r="M188" s="2">
        <v>72.721725000000006</v>
      </c>
      <c r="N188" s="2">
        <v>33.889549000000002</v>
      </c>
      <c r="O188" s="2">
        <v>113.37996699999999</v>
      </c>
      <c r="P188" s="2">
        <v>70.794364999999999</v>
      </c>
      <c r="Q188" s="2">
        <v>62.919998</v>
      </c>
      <c r="R188" s="2">
        <v>28.066078000000001</v>
      </c>
      <c r="S188" s="2">
        <v>153.824005</v>
      </c>
    </row>
    <row r="189" spans="1:19" x14ac:dyDescent="0.3">
      <c r="A189" s="2">
        <v>71.151557999999994</v>
      </c>
      <c r="B189" s="2">
        <v>53.66</v>
      </c>
      <c r="C189" s="2">
        <v>2372.709961</v>
      </c>
      <c r="D189" s="2">
        <v>64.477806000000001</v>
      </c>
      <c r="E189" s="2">
        <v>48.867493000000003</v>
      </c>
      <c r="F189" s="2">
        <v>112.25</v>
      </c>
      <c r="G189" s="2">
        <v>358.13623000000001</v>
      </c>
      <c r="H189" s="2">
        <v>112.356644</v>
      </c>
      <c r="I189" s="2">
        <v>5.26</v>
      </c>
      <c r="J189" s="2">
        <v>94.236694</v>
      </c>
      <c r="K189" s="2">
        <v>46.369999</v>
      </c>
      <c r="L189" s="2">
        <v>87.127364999999998</v>
      </c>
      <c r="M189" s="2">
        <v>74.493842999999998</v>
      </c>
      <c r="N189" s="2">
        <v>34.077271000000003</v>
      </c>
      <c r="O189" s="2">
        <v>113.564255</v>
      </c>
      <c r="P189" s="2">
        <v>71.158821000000003</v>
      </c>
      <c r="Q189" s="2">
        <v>64.580001999999993</v>
      </c>
      <c r="R189" s="2">
        <v>28.780322999999999</v>
      </c>
      <c r="S189" s="2">
        <v>160.10200499999999</v>
      </c>
    </row>
    <row r="190" spans="1:19" x14ac:dyDescent="0.3">
      <c r="A190" s="2">
        <v>72.65258</v>
      </c>
      <c r="B190" s="2">
        <v>52.389999000000003</v>
      </c>
      <c r="C190" s="2">
        <v>2474</v>
      </c>
      <c r="D190" s="2">
        <v>63.422913000000001</v>
      </c>
      <c r="E190" s="2">
        <v>46.625286000000003</v>
      </c>
      <c r="F190" s="2">
        <v>108.150002</v>
      </c>
      <c r="G190" s="2">
        <v>358.05703699999998</v>
      </c>
      <c r="H190" s="2">
        <v>113.831093</v>
      </c>
      <c r="I190" s="2">
        <v>5.09</v>
      </c>
      <c r="J190" s="2">
        <v>92.214447000000007</v>
      </c>
      <c r="K190" s="2">
        <v>45.990001999999997</v>
      </c>
      <c r="L190" s="2">
        <v>86.246887000000001</v>
      </c>
      <c r="M190" s="2">
        <v>72.951346999999998</v>
      </c>
      <c r="N190" s="2">
        <v>34.291817000000002</v>
      </c>
      <c r="O190" s="2">
        <v>114.330544</v>
      </c>
      <c r="P190" s="2">
        <v>70.843604999999997</v>
      </c>
      <c r="Q190" s="2">
        <v>64.25</v>
      </c>
      <c r="R190" s="2">
        <v>27.901253000000001</v>
      </c>
      <c r="S190" s="2">
        <v>156.37600699999999</v>
      </c>
    </row>
    <row r="191" spans="1:19" x14ac:dyDescent="0.3">
      <c r="A191" s="2">
        <v>71.482933000000003</v>
      </c>
      <c r="B191" s="2">
        <v>49.880001</v>
      </c>
      <c r="C191" s="2">
        <v>2286.040039</v>
      </c>
      <c r="D191" s="2">
        <v>64.408141999999998</v>
      </c>
      <c r="E191" s="2">
        <v>48.379272</v>
      </c>
      <c r="F191" s="2">
        <v>105.5</v>
      </c>
      <c r="G191" s="2">
        <v>353.476563</v>
      </c>
      <c r="H191" s="2">
        <v>112.844795</v>
      </c>
      <c r="I191" s="2">
        <v>4.92</v>
      </c>
      <c r="J191" s="2">
        <v>89.797379000000006</v>
      </c>
      <c r="K191" s="2">
        <v>47.93</v>
      </c>
      <c r="L191" s="2">
        <v>84.624435000000005</v>
      </c>
      <c r="M191" s="2">
        <v>70.580214999999995</v>
      </c>
      <c r="N191" s="2">
        <v>33.648173999999997</v>
      </c>
      <c r="O191" s="2">
        <v>113.312065</v>
      </c>
      <c r="P191" s="2">
        <v>70.498840000000001</v>
      </c>
      <c r="Q191" s="2">
        <v>62.73</v>
      </c>
      <c r="R191" s="2">
        <v>27.379311000000001</v>
      </c>
      <c r="S191" s="2">
        <v>140.26400799999999</v>
      </c>
    </row>
    <row r="192" spans="1:19" x14ac:dyDescent="0.3">
      <c r="A192" s="2">
        <v>72.494324000000006</v>
      </c>
      <c r="B192" s="2">
        <v>52.560001</v>
      </c>
      <c r="C192" s="2">
        <v>2315.98999</v>
      </c>
      <c r="D192" s="2">
        <v>66.378601000000003</v>
      </c>
      <c r="E192" s="2">
        <v>45.766373000000002</v>
      </c>
      <c r="F192" s="2">
        <v>103.18</v>
      </c>
      <c r="G192" s="2">
        <v>355.257385</v>
      </c>
      <c r="H192" s="2">
        <v>116.391441</v>
      </c>
      <c r="I192" s="2">
        <v>4.8600000000000003</v>
      </c>
      <c r="J192" s="2">
        <v>88.728485000000006</v>
      </c>
      <c r="K192" s="2">
        <v>50.5</v>
      </c>
      <c r="L192" s="2">
        <v>84.832190999999995</v>
      </c>
      <c r="M192" s="2">
        <v>72.704262</v>
      </c>
      <c r="N192" s="2">
        <v>33.630302</v>
      </c>
      <c r="O192" s="2">
        <v>112.293594</v>
      </c>
      <c r="P192" s="2">
        <v>71.651336999999998</v>
      </c>
      <c r="Q192" s="2">
        <v>61.939999</v>
      </c>
      <c r="R192" s="2">
        <v>27.104600999999999</v>
      </c>
      <c r="S192" s="2">
        <v>152.23800700000001</v>
      </c>
    </row>
    <row r="193" spans="1:19" x14ac:dyDescent="0.3">
      <c r="A193" s="2">
        <v>73.582381999999996</v>
      </c>
      <c r="B193" s="2">
        <v>52.189999</v>
      </c>
      <c r="C193" s="2">
        <v>2317.8000489999999</v>
      </c>
      <c r="D193" s="2">
        <v>68.199782999999996</v>
      </c>
      <c r="E193" s="2">
        <v>44.631709999999998</v>
      </c>
      <c r="F193" s="2">
        <v>101.05999799999999</v>
      </c>
      <c r="G193" s="2">
        <v>367.48504600000001</v>
      </c>
      <c r="H193" s="2">
        <v>119.16100299999999</v>
      </c>
      <c r="I193" s="2">
        <v>4.97</v>
      </c>
      <c r="J193" s="2">
        <v>88.593658000000005</v>
      </c>
      <c r="K193" s="2">
        <v>49.34</v>
      </c>
      <c r="L193" s="2">
        <v>86.266677999999999</v>
      </c>
      <c r="M193" s="2">
        <v>73.315758000000002</v>
      </c>
      <c r="N193" s="2">
        <v>34.425910999999999</v>
      </c>
      <c r="O193" s="2">
        <v>112.526382</v>
      </c>
      <c r="P193" s="2">
        <v>75.020149000000004</v>
      </c>
      <c r="Q193" s="2">
        <v>63.389999000000003</v>
      </c>
      <c r="R193" s="2">
        <v>27.232800000000001</v>
      </c>
      <c r="S193" s="2">
        <v>153.641998</v>
      </c>
    </row>
    <row r="194" spans="1:19" x14ac:dyDescent="0.3">
      <c r="A194" s="2">
        <v>74.341537000000002</v>
      </c>
      <c r="B194" s="2">
        <v>52.16</v>
      </c>
      <c r="C194" s="2">
        <v>2351.26001</v>
      </c>
      <c r="D194" s="2">
        <v>72.518874999999994</v>
      </c>
      <c r="E194" s="2">
        <v>46.489666</v>
      </c>
      <c r="F194" s="2">
        <v>100.879997</v>
      </c>
      <c r="G194" s="2">
        <v>368.31607100000002</v>
      </c>
      <c r="H194" s="2">
        <v>114.887108</v>
      </c>
      <c r="I194" s="2">
        <v>4.87</v>
      </c>
      <c r="J194" s="2">
        <v>86.927704000000006</v>
      </c>
      <c r="K194" s="2">
        <v>48.950001</v>
      </c>
      <c r="L194" s="2">
        <v>87.493408000000002</v>
      </c>
      <c r="M194" s="2">
        <v>74.326622</v>
      </c>
      <c r="N194" s="2">
        <v>34.425910999999999</v>
      </c>
      <c r="O194" s="2">
        <v>109.703766</v>
      </c>
      <c r="P194" s="2">
        <v>75.749083999999996</v>
      </c>
      <c r="Q194" s="2">
        <v>63.950001</v>
      </c>
      <c r="R194" s="2">
        <v>26.362886</v>
      </c>
      <c r="S194" s="2">
        <v>156.516006</v>
      </c>
    </row>
    <row r="195" spans="1:19" x14ac:dyDescent="0.3">
      <c r="A195" s="2">
        <v>75.110602999999998</v>
      </c>
      <c r="B195" s="2">
        <v>51.950001</v>
      </c>
      <c r="C195" s="2">
        <v>2367.610107</v>
      </c>
      <c r="D195" s="2">
        <v>72.747765000000001</v>
      </c>
      <c r="E195" s="2">
        <v>46.444462000000001</v>
      </c>
      <c r="F195" s="2">
        <v>105.57</v>
      </c>
      <c r="G195" s="2">
        <v>363.24099699999999</v>
      </c>
      <c r="H195" s="2">
        <v>116.361557</v>
      </c>
      <c r="I195" s="2">
        <v>4.87</v>
      </c>
      <c r="J195" s="2">
        <v>87.832901000000007</v>
      </c>
      <c r="K195" s="2">
        <v>53.189999</v>
      </c>
      <c r="L195" s="2">
        <v>87.612114000000005</v>
      </c>
      <c r="M195" s="2">
        <v>76.093742000000006</v>
      </c>
      <c r="N195" s="2">
        <v>33.369568000000001</v>
      </c>
      <c r="O195" s="2">
        <v>108.801697</v>
      </c>
      <c r="P195" s="2">
        <v>79.600571000000002</v>
      </c>
      <c r="Q195" s="2">
        <v>64.370002999999997</v>
      </c>
      <c r="R195" s="2">
        <v>26.454453999999998</v>
      </c>
      <c r="S195" s="2">
        <v>156.00799599999999</v>
      </c>
    </row>
    <row r="196" spans="1:19" x14ac:dyDescent="0.3">
      <c r="A196" s="2">
        <v>76.898360999999994</v>
      </c>
      <c r="B196" s="2">
        <v>53.189999</v>
      </c>
      <c r="C196" s="2">
        <v>2379.610107</v>
      </c>
      <c r="D196" s="2">
        <v>72.787566999999996</v>
      </c>
      <c r="E196" s="2">
        <v>45.983364000000002</v>
      </c>
      <c r="F196" s="2">
        <v>109.160004</v>
      </c>
      <c r="G196" s="2">
        <v>365.16018700000001</v>
      </c>
      <c r="H196" s="2">
        <v>116.18222799999999</v>
      </c>
      <c r="I196" s="2">
        <v>5.24</v>
      </c>
      <c r="J196" s="2">
        <v>89.267746000000002</v>
      </c>
      <c r="K196" s="2">
        <v>59.25</v>
      </c>
      <c r="L196" s="2">
        <v>89.491776000000002</v>
      </c>
      <c r="M196" s="2">
        <v>77.998154</v>
      </c>
      <c r="N196" s="2">
        <v>33.604312999999998</v>
      </c>
      <c r="O196" s="2">
        <v>112.46818500000001</v>
      </c>
      <c r="P196" s="2">
        <v>80.208054000000004</v>
      </c>
      <c r="Q196" s="2">
        <v>65.510002</v>
      </c>
      <c r="R196" s="2">
        <v>27.278583999999999</v>
      </c>
      <c r="S196" s="2">
        <v>163.88400300000001</v>
      </c>
    </row>
    <row r="197" spans="1:19" x14ac:dyDescent="0.3">
      <c r="A197" s="2">
        <v>78.108383000000003</v>
      </c>
      <c r="B197" s="2">
        <v>55.740001999999997</v>
      </c>
      <c r="C197" s="2">
        <v>2409</v>
      </c>
      <c r="D197" s="2">
        <v>75.09639</v>
      </c>
      <c r="E197" s="2">
        <v>44.057594000000002</v>
      </c>
      <c r="F197" s="2">
        <v>107.769997</v>
      </c>
      <c r="G197" s="2">
        <v>373.45056199999999</v>
      </c>
      <c r="H197" s="2">
        <v>116.929413</v>
      </c>
      <c r="I197" s="2">
        <v>5.12</v>
      </c>
      <c r="J197" s="2">
        <v>86.638824</v>
      </c>
      <c r="K197" s="2">
        <v>66.900002000000001</v>
      </c>
      <c r="L197" s="2">
        <v>89.956749000000002</v>
      </c>
      <c r="M197" s="2">
        <v>80.524039999999999</v>
      </c>
      <c r="N197" s="2">
        <v>34.398823</v>
      </c>
      <c r="O197" s="2">
        <v>111.847404</v>
      </c>
      <c r="P197" s="2">
        <v>82.084839000000002</v>
      </c>
      <c r="Q197" s="2">
        <v>65.970000999999996</v>
      </c>
      <c r="R197" s="2">
        <v>26.903147000000001</v>
      </c>
      <c r="S197" s="2">
        <v>162.25799599999999</v>
      </c>
    </row>
    <row r="198" spans="1:19" x14ac:dyDescent="0.3">
      <c r="A198" s="2">
        <v>77.215744000000001</v>
      </c>
      <c r="B198" s="2">
        <v>53.759998000000003</v>
      </c>
      <c r="C198" s="2">
        <v>2356.9499510000001</v>
      </c>
      <c r="D198" s="2">
        <v>71.901854999999998</v>
      </c>
      <c r="E198" s="2">
        <v>42.565804</v>
      </c>
      <c r="F198" s="2">
        <v>104.55999799999999</v>
      </c>
      <c r="G198" s="2">
        <v>373.89572099999998</v>
      </c>
      <c r="H198" s="2">
        <v>115.933167</v>
      </c>
      <c r="I198" s="2">
        <v>4.9800000000000004</v>
      </c>
      <c r="J198" s="2">
        <v>83.807686000000004</v>
      </c>
      <c r="K198" s="2">
        <v>62.349997999999999</v>
      </c>
      <c r="L198" s="2">
        <v>87.315337999999997</v>
      </c>
      <c r="M198" s="2">
        <v>77.898314999999997</v>
      </c>
      <c r="N198" s="2">
        <v>33.730708999999997</v>
      </c>
      <c r="O198" s="2">
        <v>111.110229</v>
      </c>
      <c r="P198" s="2">
        <v>78.835021999999995</v>
      </c>
      <c r="Q198" s="2">
        <v>65.589995999999999</v>
      </c>
      <c r="R198" s="2">
        <v>26.454453999999998</v>
      </c>
      <c r="S198" s="2">
        <v>161.88200399999999</v>
      </c>
    </row>
    <row r="199" spans="1:19" x14ac:dyDescent="0.3">
      <c r="A199" s="2">
        <v>76.283423999999997</v>
      </c>
      <c r="B199" s="2">
        <v>52.18</v>
      </c>
      <c r="C199" s="2">
        <v>2367.919922</v>
      </c>
      <c r="D199" s="2">
        <v>73.315017999999995</v>
      </c>
      <c r="E199" s="2">
        <v>44.542278000000003</v>
      </c>
      <c r="F199" s="2">
        <v>102.91999800000001</v>
      </c>
      <c r="G199" s="2">
        <v>380.84063700000002</v>
      </c>
      <c r="H199" s="2">
        <v>116.46118199999999</v>
      </c>
      <c r="I199" s="2">
        <v>4.72</v>
      </c>
      <c r="J199" s="2">
        <v>80.918746999999996</v>
      </c>
      <c r="K199" s="2">
        <v>65.180000000000007</v>
      </c>
      <c r="L199" s="2">
        <v>85.099297000000007</v>
      </c>
      <c r="M199" s="2">
        <v>77.673668000000006</v>
      </c>
      <c r="N199" s="2">
        <v>33.450825000000002</v>
      </c>
      <c r="O199" s="2">
        <v>110.49915300000001</v>
      </c>
      <c r="P199" s="2">
        <v>80.059882999999999</v>
      </c>
      <c r="Q199" s="2">
        <v>62.779998999999997</v>
      </c>
      <c r="R199" s="2">
        <v>25.721900999999999</v>
      </c>
      <c r="S199" s="2">
        <v>158.192001</v>
      </c>
    </row>
    <row r="200" spans="1:19" x14ac:dyDescent="0.3">
      <c r="A200" s="2">
        <v>76.752075000000005</v>
      </c>
      <c r="B200" s="2">
        <v>54.509998000000003</v>
      </c>
      <c r="C200" s="2">
        <v>2388.8500979999999</v>
      </c>
      <c r="D200" s="2">
        <v>72.608436999999995</v>
      </c>
      <c r="E200" s="2">
        <v>47.979626000000003</v>
      </c>
      <c r="F200" s="2">
        <v>105.910004</v>
      </c>
      <c r="G200" s="2">
        <v>371.98638899999997</v>
      </c>
      <c r="H200" s="2">
        <v>116.680351</v>
      </c>
      <c r="I200" s="2">
        <v>4.8899999999999997</v>
      </c>
      <c r="J200" s="2">
        <v>84.279533000000001</v>
      </c>
      <c r="K200" s="2">
        <v>64.559997999999993</v>
      </c>
      <c r="L200" s="2">
        <v>85.623633999999996</v>
      </c>
      <c r="M200" s="2">
        <v>80.174605999999997</v>
      </c>
      <c r="N200" s="2">
        <v>34.236308999999999</v>
      </c>
      <c r="O200" s="2">
        <v>110.392448</v>
      </c>
      <c r="P200" s="2">
        <v>79.279533000000001</v>
      </c>
      <c r="Q200" s="2">
        <v>63.66</v>
      </c>
      <c r="R200" s="2">
        <v>26.170591000000002</v>
      </c>
      <c r="S200" s="2">
        <v>160.666</v>
      </c>
    </row>
    <row r="201" spans="1:19" x14ac:dyDescent="0.3">
      <c r="A201" s="2">
        <v>76.298309000000003</v>
      </c>
      <c r="B201" s="2">
        <v>54.200001</v>
      </c>
      <c r="C201" s="2">
        <v>2409.780029</v>
      </c>
      <c r="D201" s="2">
        <v>73.563811999999999</v>
      </c>
      <c r="E201" s="2">
        <v>47.788662000000002</v>
      </c>
      <c r="F201" s="2">
        <v>109.050003</v>
      </c>
      <c r="G201" s="2">
        <v>372.016052</v>
      </c>
      <c r="H201" s="2">
        <v>117.686554</v>
      </c>
      <c r="I201" s="2">
        <v>4.9000000000000004</v>
      </c>
      <c r="J201" s="2">
        <v>82.719527999999997</v>
      </c>
      <c r="K201" s="2">
        <v>66.690002000000007</v>
      </c>
      <c r="L201" s="2">
        <v>86.058921999999995</v>
      </c>
      <c r="M201" s="2">
        <v>84.769638</v>
      </c>
      <c r="N201" s="2">
        <v>34.091853999999998</v>
      </c>
      <c r="O201" s="2">
        <v>111.168434</v>
      </c>
      <c r="P201" s="2">
        <v>80.899506000000002</v>
      </c>
      <c r="Q201" s="2">
        <v>64.010002</v>
      </c>
      <c r="R201" s="2">
        <v>25.923349000000002</v>
      </c>
      <c r="S201" s="2">
        <v>159.834</v>
      </c>
    </row>
    <row r="202" spans="1:19" x14ac:dyDescent="0.3">
      <c r="A202" s="2">
        <v>78.095993000000007</v>
      </c>
      <c r="B202" s="2">
        <v>54.59</v>
      </c>
      <c r="C202" s="2">
        <v>2426.26001</v>
      </c>
      <c r="D202" s="2">
        <v>72.528824</v>
      </c>
      <c r="E202" s="2">
        <v>48.552509000000001</v>
      </c>
      <c r="F202" s="2">
        <v>116.849998</v>
      </c>
      <c r="G202" s="2">
        <v>360.59951799999999</v>
      </c>
      <c r="H202" s="2">
        <v>116.680351</v>
      </c>
      <c r="I202" s="2">
        <v>5.31</v>
      </c>
      <c r="J202" s="2">
        <v>87.101050999999998</v>
      </c>
      <c r="K202" s="2">
        <v>80</v>
      </c>
      <c r="L202" s="2">
        <v>90.065574999999995</v>
      </c>
      <c r="M202" s="2">
        <v>87.360427999999999</v>
      </c>
      <c r="N202" s="2">
        <v>34.371741999999998</v>
      </c>
      <c r="O202" s="2">
        <v>112.72038999999999</v>
      </c>
      <c r="P202" s="2">
        <v>77.155799999999999</v>
      </c>
      <c r="Q202" s="2">
        <v>64.069999999999993</v>
      </c>
      <c r="R202" s="2">
        <v>26.967247</v>
      </c>
      <c r="S202" s="2">
        <v>162.725998</v>
      </c>
    </row>
    <row r="203" spans="1:19" x14ac:dyDescent="0.3">
      <c r="A203" s="2">
        <v>77.644713999999993</v>
      </c>
      <c r="B203" s="2">
        <v>55.470001000000003</v>
      </c>
      <c r="C203" s="2">
        <v>2449.330078</v>
      </c>
      <c r="D203" s="2">
        <v>72.678100999999998</v>
      </c>
      <c r="E203" s="2">
        <v>47.807755</v>
      </c>
      <c r="F203" s="2">
        <v>114.370003</v>
      </c>
      <c r="G203" s="2">
        <v>366.050568</v>
      </c>
      <c r="H203" s="2">
        <v>118.095016</v>
      </c>
      <c r="I203" s="2">
        <v>5.3</v>
      </c>
      <c r="J203" s="2">
        <v>85.386962999999994</v>
      </c>
      <c r="K203" s="2">
        <v>71.669998000000007</v>
      </c>
      <c r="L203" s="2">
        <v>90.530547999999996</v>
      </c>
      <c r="M203" s="2">
        <v>87.912032999999994</v>
      </c>
      <c r="N203" s="2">
        <v>34.019627</v>
      </c>
      <c r="O203" s="2">
        <v>109.063591</v>
      </c>
      <c r="P203" s="2">
        <v>77.629929000000004</v>
      </c>
      <c r="Q203" s="2">
        <v>63.049999</v>
      </c>
      <c r="R203" s="2">
        <v>26.518554999999999</v>
      </c>
      <c r="S203" s="2">
        <v>161.60200499999999</v>
      </c>
    </row>
    <row r="204" spans="1:19" x14ac:dyDescent="0.3">
      <c r="A204" s="2">
        <v>79.154762000000005</v>
      </c>
      <c r="B204" s="2">
        <v>56.389999000000003</v>
      </c>
      <c r="C204" s="2">
        <v>2497.9399410000001</v>
      </c>
      <c r="D204" s="2">
        <v>73.424484000000007</v>
      </c>
      <c r="E204" s="2">
        <v>47.817307</v>
      </c>
      <c r="F204" s="2">
        <v>119.91999800000001</v>
      </c>
      <c r="G204" s="2">
        <v>373.203217</v>
      </c>
      <c r="H204" s="2">
        <v>119.10122699999999</v>
      </c>
      <c r="I204" s="2">
        <v>5.49</v>
      </c>
      <c r="J204" s="2">
        <v>87.948470999999998</v>
      </c>
      <c r="K204" s="2">
        <v>73.470000999999996</v>
      </c>
      <c r="L204" s="2">
        <v>91.955132000000006</v>
      </c>
      <c r="M204" s="2">
        <v>89.554344</v>
      </c>
      <c r="N204" s="2">
        <v>33.974482999999999</v>
      </c>
      <c r="O204" s="2">
        <v>109.878372</v>
      </c>
      <c r="P204" s="2">
        <v>78.637482000000006</v>
      </c>
      <c r="Q204" s="2">
        <v>63.169998</v>
      </c>
      <c r="R204" s="2">
        <v>27.095444000000001</v>
      </c>
      <c r="S204" s="2">
        <v>163.11199999999999</v>
      </c>
    </row>
    <row r="205" spans="1:19" x14ac:dyDescent="0.3">
      <c r="A205" s="2">
        <v>78.564621000000002</v>
      </c>
      <c r="B205" s="2">
        <v>54.650002000000001</v>
      </c>
      <c r="C205" s="2">
        <v>2446.73999</v>
      </c>
      <c r="D205" s="2">
        <v>72.120804000000007</v>
      </c>
      <c r="E205" s="2">
        <v>48.017814999999999</v>
      </c>
      <c r="F205" s="2">
        <v>117.83000199999999</v>
      </c>
      <c r="G205" s="2">
        <v>371.22464000000002</v>
      </c>
      <c r="H205" s="2">
        <v>116.919449</v>
      </c>
      <c r="I205" s="2">
        <v>5.63</v>
      </c>
      <c r="J205" s="2">
        <v>86.831412999999998</v>
      </c>
      <c r="K205" s="2">
        <v>67.050003000000004</v>
      </c>
      <c r="L205" s="2">
        <v>93.251121999999995</v>
      </c>
      <c r="M205" s="2">
        <v>87.610022999999998</v>
      </c>
      <c r="N205" s="2">
        <v>33.640422999999998</v>
      </c>
      <c r="O205" s="2">
        <v>108.268227</v>
      </c>
      <c r="P205" s="2">
        <v>77.689209000000005</v>
      </c>
      <c r="Q205" s="2">
        <v>62.740001999999997</v>
      </c>
      <c r="R205" s="2">
        <v>27.260269000000001</v>
      </c>
      <c r="S205" s="2">
        <v>165.520004</v>
      </c>
    </row>
    <row r="206" spans="1:19" x14ac:dyDescent="0.3">
      <c r="A206" s="2">
        <v>79.070457000000005</v>
      </c>
      <c r="B206" s="2">
        <v>55.169998</v>
      </c>
      <c r="C206" s="2">
        <v>2436.8798830000001</v>
      </c>
      <c r="D206" s="2">
        <v>72.727858999999995</v>
      </c>
      <c r="E206" s="2">
        <v>49.526428000000003</v>
      </c>
      <c r="F206" s="2">
        <v>118.019997</v>
      </c>
      <c r="G206" s="2">
        <v>368.118225</v>
      </c>
      <c r="H206" s="2">
        <v>119.370216</v>
      </c>
      <c r="I206" s="2">
        <v>5.65</v>
      </c>
      <c r="J206" s="2">
        <v>86.157341000000002</v>
      </c>
      <c r="K206" s="2">
        <v>69</v>
      </c>
      <c r="L206" s="2">
        <v>92.746566999999999</v>
      </c>
      <c r="M206" s="2">
        <v>90.115928999999994</v>
      </c>
      <c r="N206" s="2">
        <v>33.857109000000001</v>
      </c>
      <c r="O206" s="2">
        <v>109.218788</v>
      </c>
      <c r="P206" s="2">
        <v>76.750809000000004</v>
      </c>
      <c r="Q206" s="2">
        <v>63.240001999999997</v>
      </c>
      <c r="R206" s="2">
        <v>27.360994000000002</v>
      </c>
      <c r="S206" s="2">
        <v>163.37600699999999</v>
      </c>
    </row>
    <row r="207" spans="1:19" x14ac:dyDescent="0.3">
      <c r="A207" s="2">
        <v>78.534874000000002</v>
      </c>
      <c r="B207" s="2">
        <v>53.189999</v>
      </c>
      <c r="C207" s="2">
        <v>2421.860107</v>
      </c>
      <c r="D207" s="2">
        <v>69.662704000000005</v>
      </c>
      <c r="E207" s="2">
        <v>51.932571000000003</v>
      </c>
      <c r="F207" s="2">
        <v>120.949997</v>
      </c>
      <c r="G207" s="2">
        <v>356.305969</v>
      </c>
      <c r="H207" s="2">
        <v>116.20214799999999</v>
      </c>
      <c r="I207" s="2">
        <v>5.84</v>
      </c>
      <c r="J207" s="2">
        <v>92.272223999999994</v>
      </c>
      <c r="K207" s="2">
        <v>57.709999000000003</v>
      </c>
      <c r="L207" s="2">
        <v>95.585853999999998</v>
      </c>
      <c r="M207" s="2">
        <v>87.035942000000006</v>
      </c>
      <c r="N207" s="2">
        <v>33.848080000000003</v>
      </c>
      <c r="O207" s="2">
        <v>108.66590100000001</v>
      </c>
      <c r="P207" s="2">
        <v>73.283691000000005</v>
      </c>
      <c r="Q207" s="2">
        <v>62.18</v>
      </c>
      <c r="R207" s="2">
        <v>28.22175</v>
      </c>
      <c r="S207" s="2">
        <v>163.774002</v>
      </c>
    </row>
    <row r="208" spans="1:19" x14ac:dyDescent="0.3">
      <c r="A208" s="2">
        <v>78.877037000000001</v>
      </c>
      <c r="B208" s="2">
        <v>52.740001999999997</v>
      </c>
      <c r="C208" s="2">
        <v>2410.389893</v>
      </c>
      <c r="D208" s="2">
        <v>69.811981000000003</v>
      </c>
      <c r="E208" s="2">
        <v>51.560192000000001</v>
      </c>
      <c r="F208" s="2">
        <v>121.529999</v>
      </c>
      <c r="G208" s="2">
        <v>369.968231</v>
      </c>
      <c r="H208" s="2">
        <v>116.939369</v>
      </c>
      <c r="I208" s="2">
        <v>6.03</v>
      </c>
      <c r="J208" s="2">
        <v>97.616737000000001</v>
      </c>
      <c r="K208" s="2">
        <v>52.18</v>
      </c>
      <c r="L208" s="2">
        <v>98.801070999999993</v>
      </c>
      <c r="M208" s="2">
        <v>85.114075</v>
      </c>
      <c r="N208" s="2">
        <v>33.775852</v>
      </c>
      <c r="O208" s="2">
        <v>110.47004699999999</v>
      </c>
      <c r="P208" s="2">
        <v>77.797859000000003</v>
      </c>
      <c r="Q208" s="2">
        <v>62.970001000000003</v>
      </c>
      <c r="R208" s="2">
        <v>29.164916999999999</v>
      </c>
      <c r="S208" s="2">
        <v>164.04600500000001</v>
      </c>
    </row>
    <row r="209" spans="1:19" x14ac:dyDescent="0.3">
      <c r="A209" s="2">
        <v>78.911750999999995</v>
      </c>
      <c r="B209" s="2">
        <v>51.740001999999997</v>
      </c>
      <c r="C209" s="2">
        <v>2401.1000979999999</v>
      </c>
      <c r="D209" s="2">
        <v>69.881645000000006</v>
      </c>
      <c r="E209" s="2">
        <v>50.223441999999999</v>
      </c>
      <c r="F209" s="2">
        <v>116.75</v>
      </c>
      <c r="G209" s="2">
        <v>361.638306</v>
      </c>
      <c r="H209" s="2">
        <v>120.89447</v>
      </c>
      <c r="I209" s="2">
        <v>5.85</v>
      </c>
      <c r="J209" s="2">
        <v>96.162650999999997</v>
      </c>
      <c r="K209" s="2">
        <v>55.540000999999997</v>
      </c>
      <c r="L209" s="2">
        <v>97.406150999999994</v>
      </c>
      <c r="M209" s="2">
        <v>84.732201000000003</v>
      </c>
      <c r="N209" s="2">
        <v>34.471049999999998</v>
      </c>
      <c r="O209" s="2">
        <v>112.574883</v>
      </c>
      <c r="P209" s="2">
        <v>75.002433999999994</v>
      </c>
      <c r="Q209" s="2">
        <v>64.580001999999993</v>
      </c>
      <c r="R209" s="2">
        <v>28.441517000000001</v>
      </c>
      <c r="S209" s="2">
        <v>161.162003</v>
      </c>
    </row>
    <row r="210" spans="1:19" x14ac:dyDescent="0.3">
      <c r="A210" s="2">
        <v>78.834900000000005</v>
      </c>
      <c r="B210" s="2">
        <v>53.799999</v>
      </c>
      <c r="C210" s="2">
        <v>2442.3701169999999</v>
      </c>
      <c r="D210" s="2">
        <v>71.633162999999996</v>
      </c>
      <c r="E210" s="2">
        <v>52.849193999999997</v>
      </c>
      <c r="F210" s="2">
        <v>117.300003</v>
      </c>
      <c r="G210" s="2">
        <v>381.71118200000001</v>
      </c>
      <c r="H210" s="2">
        <v>122.418724</v>
      </c>
      <c r="I210" s="2">
        <v>5.71</v>
      </c>
      <c r="J210" s="2">
        <v>93.707053999999999</v>
      </c>
      <c r="K210" s="2">
        <v>61.5</v>
      </c>
      <c r="L210" s="2">
        <v>97.768158</v>
      </c>
      <c r="M210" s="2">
        <v>88.610885999999994</v>
      </c>
      <c r="N210" s="2">
        <v>34.480083</v>
      </c>
      <c r="O210" s="2">
        <v>112.439087</v>
      </c>
      <c r="P210" s="2">
        <v>76.938491999999997</v>
      </c>
      <c r="Q210" s="2">
        <v>64.760002</v>
      </c>
      <c r="R210" s="2">
        <v>28.258379000000001</v>
      </c>
      <c r="S210" s="2">
        <v>167</v>
      </c>
    </row>
    <row r="211" spans="1:19" x14ac:dyDescent="0.3">
      <c r="A211" s="2">
        <v>79.804398000000006</v>
      </c>
      <c r="B211" s="2">
        <v>53.630001</v>
      </c>
      <c r="C211" s="2">
        <v>2471.040039</v>
      </c>
      <c r="D211" s="2">
        <v>72.638289999999998</v>
      </c>
      <c r="E211" s="2">
        <v>55.360371000000001</v>
      </c>
      <c r="F211" s="2">
        <v>118.769997</v>
      </c>
      <c r="G211" s="2">
        <v>379.47534200000001</v>
      </c>
      <c r="H211" s="2">
        <v>122.31909899999999</v>
      </c>
      <c r="I211" s="2">
        <v>5.87</v>
      </c>
      <c r="J211" s="2">
        <v>94.949295000000006</v>
      </c>
      <c r="K211" s="2">
        <v>62.18</v>
      </c>
      <c r="L211" s="2">
        <v>98.720245000000006</v>
      </c>
      <c r="M211" s="2">
        <v>87.919510000000002</v>
      </c>
      <c r="N211" s="2">
        <v>32.015281999999999</v>
      </c>
      <c r="O211" s="2">
        <v>113.729156</v>
      </c>
      <c r="P211" s="2">
        <v>78.667107000000001</v>
      </c>
      <c r="Q211" s="2">
        <v>65.489998</v>
      </c>
      <c r="R211" s="2">
        <v>28.322475000000001</v>
      </c>
      <c r="S211" s="2">
        <v>179.61999499999999</v>
      </c>
    </row>
    <row r="212" spans="1:19" x14ac:dyDescent="0.3">
      <c r="A212" s="2">
        <v>80.173843000000005</v>
      </c>
      <c r="B212" s="2">
        <v>53.540000999999997</v>
      </c>
      <c r="C212" s="2">
        <v>2472.4099120000001</v>
      </c>
      <c r="D212" s="2">
        <v>72.628342000000004</v>
      </c>
      <c r="E212" s="2">
        <v>55.446300999999998</v>
      </c>
      <c r="F212" s="2">
        <v>118.75</v>
      </c>
      <c r="G212" s="2">
        <v>380.74163800000002</v>
      </c>
      <c r="H212" s="2">
        <v>121.900688</v>
      </c>
      <c r="I212" s="2">
        <v>5.9</v>
      </c>
      <c r="J212" s="2">
        <v>95.267066999999997</v>
      </c>
      <c r="K212" s="2">
        <v>59.869999</v>
      </c>
      <c r="L212" s="2">
        <v>99.910362000000006</v>
      </c>
      <c r="M212" s="2">
        <v>88.109206999999998</v>
      </c>
      <c r="N212" s="2">
        <v>32.647281999999997</v>
      </c>
      <c r="O212" s="2">
        <v>114.514824</v>
      </c>
      <c r="P212" s="2">
        <v>80.494499000000005</v>
      </c>
      <c r="Q212" s="2">
        <v>66.75</v>
      </c>
      <c r="R212" s="2">
        <v>28.377417000000001</v>
      </c>
      <c r="S212" s="2">
        <v>176.31199599999999</v>
      </c>
    </row>
    <row r="213" spans="1:19" x14ac:dyDescent="0.3">
      <c r="A213" s="2">
        <v>80.615211000000002</v>
      </c>
      <c r="B213" s="2">
        <v>52.73</v>
      </c>
      <c r="C213" s="2">
        <v>2478.3999020000001</v>
      </c>
      <c r="D213" s="2">
        <v>69.583083999999999</v>
      </c>
      <c r="E213" s="2">
        <v>56.811691000000003</v>
      </c>
      <c r="F213" s="2">
        <v>122.18</v>
      </c>
      <c r="G213" s="2">
        <v>385.96521000000001</v>
      </c>
      <c r="H213" s="2">
        <v>117.48730500000001</v>
      </c>
      <c r="I213" s="2">
        <v>6.19</v>
      </c>
      <c r="J213" s="2">
        <v>100.40937</v>
      </c>
      <c r="K213" s="2">
        <v>59.889999000000003</v>
      </c>
      <c r="L213" s="2">
        <v>103.25260900000001</v>
      </c>
      <c r="M213" s="2">
        <v>87.552605</v>
      </c>
      <c r="N213" s="2">
        <v>32.647281999999997</v>
      </c>
      <c r="O213" s="2">
        <v>114.97071800000001</v>
      </c>
      <c r="P213" s="2">
        <v>79.585739000000004</v>
      </c>
      <c r="Q213" s="2">
        <v>66.790001000000004</v>
      </c>
      <c r="R213" s="2">
        <v>28.853580000000001</v>
      </c>
      <c r="S213" s="2">
        <v>176.591995</v>
      </c>
    </row>
    <row r="214" spans="1:19" x14ac:dyDescent="0.3">
      <c r="A214" s="2">
        <v>79.920944000000006</v>
      </c>
      <c r="B214" s="2">
        <v>52.630001</v>
      </c>
      <c r="C214" s="2">
        <v>2460.6000979999999</v>
      </c>
      <c r="D214" s="2">
        <v>69.473618000000002</v>
      </c>
      <c r="E214" s="2">
        <v>57.938381</v>
      </c>
      <c r="F214" s="2">
        <v>123.69000200000001</v>
      </c>
      <c r="G214" s="2">
        <v>378.68392899999998</v>
      </c>
      <c r="H214" s="2">
        <v>116.74012</v>
      </c>
      <c r="I214" s="2">
        <v>6.57</v>
      </c>
      <c r="J214" s="2">
        <v>102.49902299999999</v>
      </c>
      <c r="K214" s="2">
        <v>60.59</v>
      </c>
      <c r="L214" s="2">
        <v>100.445908</v>
      </c>
      <c r="M214" s="2">
        <v>87.562591999999995</v>
      </c>
      <c r="N214" s="2">
        <v>32.511851999999998</v>
      </c>
      <c r="O214" s="2">
        <v>112.565186</v>
      </c>
      <c r="P214" s="2">
        <v>79.398064000000005</v>
      </c>
      <c r="Q214" s="2">
        <v>66.180000000000007</v>
      </c>
      <c r="R214" s="2">
        <v>29.119130999999999</v>
      </c>
      <c r="S214" s="2">
        <v>172.87600699999999</v>
      </c>
    </row>
    <row r="215" spans="1:19" x14ac:dyDescent="0.3">
      <c r="A215" s="2">
        <v>82.197174000000004</v>
      </c>
      <c r="B215" s="2">
        <v>53.099997999999999</v>
      </c>
      <c r="C215" s="2">
        <v>2483</v>
      </c>
      <c r="D215" s="2">
        <v>69.095450999999997</v>
      </c>
      <c r="E215" s="2">
        <v>56.725757999999999</v>
      </c>
      <c r="F215" s="2">
        <v>124.82</v>
      </c>
      <c r="G215" s="2">
        <v>372.38211100000001</v>
      </c>
      <c r="H215" s="2">
        <v>117.87584699999999</v>
      </c>
      <c r="I215" s="2">
        <v>7.34</v>
      </c>
      <c r="J215" s="2">
        <v>107.111671</v>
      </c>
      <c r="K215" s="2">
        <v>58.189999</v>
      </c>
      <c r="L215" s="2">
        <v>101.864143</v>
      </c>
      <c r="M215" s="2">
        <v>89.095802000000006</v>
      </c>
      <c r="N215" s="2">
        <v>32.493797000000001</v>
      </c>
      <c r="O215" s="2">
        <v>114.776726</v>
      </c>
      <c r="P215" s="2">
        <v>78.094184999999996</v>
      </c>
      <c r="Q215" s="2">
        <v>67.309997999999993</v>
      </c>
      <c r="R215" s="2">
        <v>30.007359000000001</v>
      </c>
      <c r="S215" s="2">
        <v>177.13200399999999</v>
      </c>
    </row>
    <row r="216" spans="1:19" x14ac:dyDescent="0.3">
      <c r="A216" s="2">
        <v>82.683150999999995</v>
      </c>
      <c r="B216" s="2">
        <v>52.970001000000003</v>
      </c>
      <c r="C216" s="2">
        <v>2524.0600589999999</v>
      </c>
      <c r="D216" s="2">
        <v>70.389183000000003</v>
      </c>
      <c r="E216" s="2">
        <v>56.229252000000002</v>
      </c>
      <c r="F216" s="2">
        <v>127.279999</v>
      </c>
      <c r="G216" s="2">
        <v>371.79843099999999</v>
      </c>
      <c r="H216" s="2">
        <v>119.061378</v>
      </c>
      <c r="I216" s="2">
        <v>7.53</v>
      </c>
      <c r="J216" s="2">
        <v>109.249458</v>
      </c>
      <c r="K216" s="2">
        <v>59.099997999999999</v>
      </c>
      <c r="L216" s="2">
        <v>103.431129</v>
      </c>
      <c r="M216" s="2">
        <v>87.947151000000005</v>
      </c>
      <c r="N216" s="2">
        <v>33.035511</v>
      </c>
      <c r="O216" s="2">
        <v>115.475098</v>
      </c>
      <c r="P216" s="2">
        <v>76.247039999999998</v>
      </c>
      <c r="Q216" s="2">
        <v>68.559997999999993</v>
      </c>
      <c r="R216" s="2">
        <v>30.428574000000001</v>
      </c>
      <c r="S216" s="2">
        <v>189.983994</v>
      </c>
    </row>
    <row r="217" spans="1:19" x14ac:dyDescent="0.3">
      <c r="A217" s="2">
        <v>85.294128000000001</v>
      </c>
      <c r="B217" s="2">
        <v>56.389999000000003</v>
      </c>
      <c r="C217" s="2">
        <v>2600.860107</v>
      </c>
      <c r="D217" s="2">
        <v>71.653060999999994</v>
      </c>
      <c r="E217" s="2">
        <v>53.106997999999997</v>
      </c>
      <c r="F217" s="2">
        <v>123.889999</v>
      </c>
      <c r="G217" s="2">
        <v>378.129974</v>
      </c>
      <c r="H217" s="2">
        <v>120.615517</v>
      </c>
      <c r="I217" s="2">
        <v>7.24</v>
      </c>
      <c r="J217" s="2">
        <v>106.44721199999999</v>
      </c>
      <c r="K217" s="2">
        <v>58.23</v>
      </c>
      <c r="L217" s="2">
        <v>101.78480500000001</v>
      </c>
      <c r="M217" s="2">
        <v>90.354331999999999</v>
      </c>
      <c r="N217" s="2">
        <v>32.692425</v>
      </c>
      <c r="O217" s="2">
        <v>114.786423</v>
      </c>
      <c r="P217" s="2">
        <v>79.388199</v>
      </c>
      <c r="Q217" s="2">
        <v>68.449996999999996</v>
      </c>
      <c r="R217" s="2">
        <v>29.870000999999998</v>
      </c>
      <c r="S217" s="2">
        <v>188.13400300000001</v>
      </c>
    </row>
    <row r="218" spans="1:19" x14ac:dyDescent="0.3">
      <c r="A218" s="2">
        <v>87.488533000000004</v>
      </c>
      <c r="B218" s="2">
        <v>57.439999</v>
      </c>
      <c r="C218" s="2">
        <v>2647.4499510000001</v>
      </c>
      <c r="D218" s="2">
        <v>73.464293999999995</v>
      </c>
      <c r="E218" s="2">
        <v>53.613052000000003</v>
      </c>
      <c r="F218" s="2">
        <v>122.18</v>
      </c>
      <c r="G218" s="2">
        <v>388.12185699999998</v>
      </c>
      <c r="H218" s="2">
        <v>124.341476</v>
      </c>
      <c r="I218" s="2">
        <v>6.81</v>
      </c>
      <c r="J218" s="2">
        <v>102.13308000000001</v>
      </c>
      <c r="K218" s="2">
        <v>60.07</v>
      </c>
      <c r="L218" s="2">
        <v>101.278999</v>
      </c>
      <c r="M218" s="2">
        <v>93.558090000000007</v>
      </c>
      <c r="N218" s="2">
        <v>32.430599000000001</v>
      </c>
      <c r="O218" s="2">
        <v>115.649704</v>
      </c>
      <c r="P218" s="2">
        <v>80.089507999999995</v>
      </c>
      <c r="Q218" s="2">
        <v>70.510002</v>
      </c>
      <c r="R218" s="2">
        <v>29.430468000000001</v>
      </c>
      <c r="S218" s="2">
        <v>205.009995</v>
      </c>
    </row>
    <row r="219" spans="1:19" x14ac:dyDescent="0.3">
      <c r="A219" s="2">
        <v>83.288169999999994</v>
      </c>
      <c r="B219" s="2">
        <v>52.830002</v>
      </c>
      <c r="C219" s="2">
        <v>2557.959961</v>
      </c>
      <c r="D219" s="2">
        <v>70.936531000000002</v>
      </c>
      <c r="E219" s="2">
        <v>53.422089</v>
      </c>
      <c r="F219" s="2">
        <v>112.639999</v>
      </c>
      <c r="G219" s="2">
        <v>378.69387799999998</v>
      </c>
      <c r="H219" s="2">
        <v>121.960449</v>
      </c>
      <c r="I219" s="2">
        <v>6.13</v>
      </c>
      <c r="J219" s="2">
        <v>93.610755999999995</v>
      </c>
      <c r="K219" s="2">
        <v>60.200001</v>
      </c>
      <c r="L219" s="2">
        <v>94.386229999999998</v>
      </c>
      <c r="M219" s="2">
        <v>87.859756000000004</v>
      </c>
      <c r="N219" s="2">
        <v>30.065114999999999</v>
      </c>
      <c r="O219" s="2">
        <v>112.768883</v>
      </c>
      <c r="P219" s="2">
        <v>77.669441000000006</v>
      </c>
      <c r="Q219" s="2">
        <v>67.370002999999997</v>
      </c>
      <c r="R219" s="2">
        <v>27.626546999999999</v>
      </c>
      <c r="S219" s="2">
        <v>194.567993</v>
      </c>
    </row>
    <row r="220" spans="1:19" x14ac:dyDescent="0.3">
      <c r="A220" s="2">
        <v>84.007232999999999</v>
      </c>
      <c r="B220" s="2">
        <v>53.5</v>
      </c>
      <c r="C220" s="2">
        <v>2545.0200199999999</v>
      </c>
      <c r="D220" s="2">
        <v>71.334602000000004</v>
      </c>
      <c r="E220" s="2">
        <v>54.491481999999998</v>
      </c>
      <c r="F220" s="2">
        <v>115.489998</v>
      </c>
      <c r="G220" s="2">
        <v>374.86734000000001</v>
      </c>
      <c r="H220" s="2">
        <v>121.512146</v>
      </c>
      <c r="I220" s="2">
        <v>6.46</v>
      </c>
      <c r="J220" s="2">
        <v>96.172272000000007</v>
      </c>
      <c r="K220" s="2">
        <v>62</v>
      </c>
      <c r="L220" s="2">
        <v>95.635863999999998</v>
      </c>
      <c r="M220" s="2">
        <v>89.220650000000006</v>
      </c>
      <c r="N220" s="2">
        <v>30.471401</v>
      </c>
      <c r="O220" s="2">
        <v>112.148094</v>
      </c>
      <c r="P220" s="2">
        <v>78.074432000000002</v>
      </c>
      <c r="Q220" s="2">
        <v>68.290001000000004</v>
      </c>
      <c r="R220" s="2">
        <v>27.928726000000001</v>
      </c>
      <c r="S220" s="2">
        <v>187.05600000000001</v>
      </c>
    </row>
    <row r="221" spans="1:19" x14ac:dyDescent="0.3">
      <c r="A221" s="2">
        <v>85.046172999999996</v>
      </c>
      <c r="B221" s="2">
        <v>54.68</v>
      </c>
      <c r="C221" s="2">
        <v>2572.679932</v>
      </c>
      <c r="D221" s="2">
        <v>72.837333999999998</v>
      </c>
      <c r="E221" s="2">
        <v>54.672896999999999</v>
      </c>
      <c r="F221" s="2">
        <v>117.08000199999999</v>
      </c>
      <c r="G221" s="2">
        <v>374.63931300000002</v>
      </c>
      <c r="H221" s="2">
        <v>126.04505899999999</v>
      </c>
      <c r="I221" s="2">
        <v>6.5</v>
      </c>
      <c r="J221" s="2">
        <v>97.501182999999997</v>
      </c>
      <c r="K221" s="2">
        <v>66.569999999999993</v>
      </c>
      <c r="L221" s="2">
        <v>97.034240999999994</v>
      </c>
      <c r="M221" s="2">
        <v>91.630347999999998</v>
      </c>
      <c r="N221" s="2">
        <v>30.119285999999999</v>
      </c>
      <c r="O221" s="2">
        <v>113.185974</v>
      </c>
      <c r="P221" s="2">
        <v>77.570662999999996</v>
      </c>
      <c r="Q221" s="2">
        <v>69.730002999999996</v>
      </c>
      <c r="R221" s="2">
        <v>27.928726000000001</v>
      </c>
      <c r="S221" s="2">
        <v>198.179993</v>
      </c>
    </row>
    <row r="222" spans="1:19" x14ac:dyDescent="0.3">
      <c r="A222" s="2">
        <v>87.300087000000005</v>
      </c>
      <c r="B222" s="2">
        <v>54.459999000000003</v>
      </c>
      <c r="C222" s="2">
        <v>2615.2700199999999</v>
      </c>
      <c r="D222" s="2">
        <v>72.648246999999998</v>
      </c>
      <c r="E222" s="2">
        <v>54.529677999999997</v>
      </c>
      <c r="F222" s="2">
        <v>118.44000200000001</v>
      </c>
      <c r="G222" s="2">
        <v>371.60586499999999</v>
      </c>
      <c r="H222" s="2">
        <v>125.25803399999999</v>
      </c>
      <c r="I222" s="2">
        <v>6.55</v>
      </c>
      <c r="J222" s="2">
        <v>98.281197000000006</v>
      </c>
      <c r="K222" s="2">
        <v>64.339995999999999</v>
      </c>
      <c r="L222" s="2">
        <v>98.224365000000006</v>
      </c>
      <c r="M222" s="2">
        <v>90.579078999999993</v>
      </c>
      <c r="N222" s="2">
        <v>30.155401000000001</v>
      </c>
      <c r="O222" s="2">
        <v>114.58272599999999</v>
      </c>
      <c r="P222" s="2">
        <v>79.141243000000003</v>
      </c>
      <c r="Q222" s="2">
        <v>69.349997999999999</v>
      </c>
      <c r="R222" s="2">
        <v>28.185123000000001</v>
      </c>
      <c r="S222" s="2">
        <v>196.425995</v>
      </c>
    </row>
    <row r="223" spans="1:19" x14ac:dyDescent="0.3">
      <c r="A223" s="2">
        <v>87.178589000000002</v>
      </c>
      <c r="B223" s="2">
        <v>54.549999</v>
      </c>
      <c r="C223" s="2">
        <v>2640.9799800000001</v>
      </c>
      <c r="D223" s="2">
        <v>75.166054000000003</v>
      </c>
      <c r="E223" s="2">
        <v>54.357807000000001</v>
      </c>
      <c r="F223" s="2">
        <v>117.650002</v>
      </c>
      <c r="G223" s="2">
        <v>377.36544800000001</v>
      </c>
      <c r="H223" s="2">
        <v>127.629097</v>
      </c>
      <c r="I223" s="2">
        <v>6.33</v>
      </c>
      <c r="J223" s="2">
        <v>95.796722000000003</v>
      </c>
      <c r="K223" s="2">
        <v>63.310001</v>
      </c>
      <c r="L223" s="2">
        <v>98.392960000000002</v>
      </c>
      <c r="M223" s="2">
        <v>92.252112999999994</v>
      </c>
      <c r="N223" s="2">
        <v>30.299855999999998</v>
      </c>
      <c r="O223" s="2">
        <v>114.388733</v>
      </c>
      <c r="P223" s="2">
        <v>81.867531</v>
      </c>
      <c r="Q223" s="2">
        <v>71.580001999999993</v>
      </c>
      <c r="R223" s="2">
        <v>27.708960000000001</v>
      </c>
      <c r="S223" s="2">
        <v>198.358002</v>
      </c>
    </row>
    <row r="224" spans="1:19" x14ac:dyDescent="0.3">
      <c r="A224" s="2">
        <v>87.213302999999996</v>
      </c>
      <c r="B224" s="2">
        <v>54.040000999999997</v>
      </c>
      <c r="C224" s="2">
        <v>2653.9799800000001</v>
      </c>
      <c r="D224" s="2">
        <v>75.643744999999996</v>
      </c>
      <c r="E224" s="2">
        <v>54.768383</v>
      </c>
      <c r="F224" s="2">
        <v>118.370003</v>
      </c>
      <c r="G224" s="2">
        <v>372.28985599999999</v>
      </c>
      <c r="H224" s="2">
        <v>128.864441</v>
      </c>
      <c r="I224" s="2">
        <v>6.33</v>
      </c>
      <c r="J224" s="2">
        <v>95.276711000000006</v>
      </c>
      <c r="K224" s="2">
        <v>64.949996999999996</v>
      </c>
      <c r="L224" s="2">
        <v>97.639221000000006</v>
      </c>
      <c r="M224" s="2">
        <v>92.072327000000001</v>
      </c>
      <c r="N224" s="2">
        <v>30.010942</v>
      </c>
      <c r="O224" s="2">
        <v>115.698204</v>
      </c>
      <c r="P224" s="2">
        <v>81.492171999999997</v>
      </c>
      <c r="Q224" s="2">
        <v>71.550003000000004</v>
      </c>
      <c r="R224" s="2">
        <v>27.791371999999999</v>
      </c>
      <c r="S224" s="2">
        <v>200.79200700000001</v>
      </c>
    </row>
    <row r="225" spans="1:19" x14ac:dyDescent="0.3">
      <c r="A225" s="2">
        <v>86.714905000000002</v>
      </c>
      <c r="B225" s="2">
        <v>54.23</v>
      </c>
      <c r="C225" s="2">
        <v>2675.01001</v>
      </c>
      <c r="D225" s="2">
        <v>76.210999000000001</v>
      </c>
      <c r="E225" s="2">
        <v>55.770938999999998</v>
      </c>
      <c r="F225" s="2">
        <v>114.349998</v>
      </c>
      <c r="G225" s="2">
        <v>375.125092</v>
      </c>
      <c r="H225" s="2">
        <v>129.701279</v>
      </c>
      <c r="I225" s="2">
        <v>6.23</v>
      </c>
      <c r="J225" s="2">
        <v>94.188545000000005</v>
      </c>
      <c r="K225" s="2">
        <v>66.349997999999999</v>
      </c>
      <c r="L225" s="2">
        <v>94.991211000000007</v>
      </c>
      <c r="M225" s="2">
        <v>92.504317999999998</v>
      </c>
      <c r="N225" s="2">
        <v>30.173458</v>
      </c>
      <c r="O225" s="2">
        <v>115.348991</v>
      </c>
      <c r="P225" s="2">
        <v>82.084839000000002</v>
      </c>
      <c r="Q225" s="2">
        <v>70.980002999999996</v>
      </c>
      <c r="R225" s="2">
        <v>27.754745</v>
      </c>
      <c r="S225" s="2">
        <v>200.179993</v>
      </c>
    </row>
    <row r="226" spans="1:19" x14ac:dyDescent="0.3">
      <c r="A226" s="2">
        <v>88.983704000000003</v>
      </c>
      <c r="B226" s="2">
        <v>54.759998000000003</v>
      </c>
      <c r="C226" s="2">
        <v>2713.820068</v>
      </c>
      <c r="D226" s="2">
        <v>75.753212000000005</v>
      </c>
      <c r="E226" s="2">
        <v>53.641697000000001</v>
      </c>
      <c r="F226" s="2">
        <v>115.91999800000001</v>
      </c>
      <c r="G226" s="2">
        <v>381.29107699999997</v>
      </c>
      <c r="H226" s="2">
        <v>129.233047</v>
      </c>
      <c r="I226" s="2">
        <v>6.28</v>
      </c>
      <c r="J226" s="2">
        <v>93.167793000000003</v>
      </c>
      <c r="K226" s="2">
        <v>64.75</v>
      </c>
      <c r="L226" s="2">
        <v>98.690498000000005</v>
      </c>
      <c r="M226" s="2">
        <v>95.156211999999996</v>
      </c>
      <c r="N226" s="2">
        <v>29.893571999999999</v>
      </c>
      <c r="O226" s="2">
        <v>114.214142</v>
      </c>
      <c r="P226" s="2">
        <v>82.924453999999997</v>
      </c>
      <c r="Q226" s="2">
        <v>71.709998999999996</v>
      </c>
      <c r="R226" s="2">
        <v>27.571605999999999</v>
      </c>
      <c r="S226" s="2">
        <v>198.86399800000001</v>
      </c>
    </row>
    <row r="227" spans="1:19" x14ac:dyDescent="0.3">
      <c r="A227" s="2">
        <v>90.883033999999995</v>
      </c>
      <c r="B227" s="2">
        <v>53.990001999999997</v>
      </c>
      <c r="C227" s="2">
        <v>2764.4099120000001</v>
      </c>
      <c r="D227" s="2">
        <v>76.081619000000003</v>
      </c>
      <c r="E227" s="2">
        <v>54.501033999999997</v>
      </c>
      <c r="F227" s="2">
        <v>116.589996</v>
      </c>
      <c r="G227" s="2">
        <v>374.27255200000002</v>
      </c>
      <c r="H227" s="2">
        <v>130.10974100000001</v>
      </c>
      <c r="I227" s="2">
        <v>6.15</v>
      </c>
      <c r="J227" s="2">
        <v>94.304100000000005</v>
      </c>
      <c r="K227" s="2">
        <v>62.939999</v>
      </c>
      <c r="L227" s="2">
        <v>101.08064299999999</v>
      </c>
      <c r="M227" s="2">
        <v>94.389610000000005</v>
      </c>
      <c r="N227" s="2">
        <v>29.586601000000002</v>
      </c>
      <c r="O227" s="2">
        <v>114.19474</v>
      </c>
      <c r="P227" s="2">
        <v>82.045326000000003</v>
      </c>
      <c r="Q227" s="2">
        <v>71.639999000000003</v>
      </c>
      <c r="R227" s="2">
        <v>27.699801999999998</v>
      </c>
      <c r="S227" s="2">
        <v>200.35600299999999</v>
      </c>
    </row>
    <row r="228" spans="1:19" x14ac:dyDescent="0.3">
      <c r="A228" s="2">
        <v>89.278769999999994</v>
      </c>
      <c r="B228" s="2">
        <v>52.389999000000003</v>
      </c>
      <c r="C228" s="2">
        <v>2734.3999020000001</v>
      </c>
      <c r="D228" s="2">
        <v>75.215812999999997</v>
      </c>
      <c r="E228" s="2">
        <v>53.250221000000003</v>
      </c>
      <c r="F228" s="2">
        <v>112.07</v>
      </c>
      <c r="G228" s="2">
        <v>372.22052000000002</v>
      </c>
      <c r="H228" s="2">
        <v>130.37872300000001</v>
      </c>
      <c r="I228" s="2">
        <v>5.95</v>
      </c>
      <c r="J228" s="2">
        <v>91.155181999999996</v>
      </c>
      <c r="K228" s="2">
        <v>64.839995999999999</v>
      </c>
      <c r="L228" s="2">
        <v>99.255791000000002</v>
      </c>
      <c r="M228" s="2">
        <v>92.247116000000005</v>
      </c>
      <c r="N228" s="2">
        <v>29.062944000000002</v>
      </c>
      <c r="O228" s="2">
        <v>112.924072</v>
      </c>
      <c r="P228" s="2">
        <v>80.672302000000002</v>
      </c>
      <c r="Q228" s="2">
        <v>70.650002000000001</v>
      </c>
      <c r="R228" s="2">
        <v>26.939774</v>
      </c>
      <c r="S228" s="2">
        <v>192.16999799999999</v>
      </c>
    </row>
    <row r="229" spans="1:19" x14ac:dyDescent="0.3">
      <c r="A229" s="2">
        <v>90.463997000000006</v>
      </c>
      <c r="B229" s="2">
        <v>51.93</v>
      </c>
      <c r="C229" s="2">
        <v>2754.580078</v>
      </c>
      <c r="D229" s="2">
        <v>75.842772999999994</v>
      </c>
      <c r="E229" s="2">
        <v>54.147747000000003</v>
      </c>
      <c r="F229" s="2">
        <v>111.360001</v>
      </c>
      <c r="G229" s="2">
        <v>370.455963</v>
      </c>
      <c r="H229" s="2">
        <v>130.249222</v>
      </c>
      <c r="I229" s="2">
        <v>6.03</v>
      </c>
      <c r="J229" s="2">
        <v>94.332984999999994</v>
      </c>
      <c r="K229" s="2">
        <v>62</v>
      </c>
      <c r="L229" s="2">
        <v>100.564941</v>
      </c>
      <c r="M229" s="2">
        <v>94.789153999999996</v>
      </c>
      <c r="N229" s="2">
        <v>29.180315</v>
      </c>
      <c r="O229" s="2">
        <v>114.34993</v>
      </c>
      <c r="P229" s="2">
        <v>82.233008999999996</v>
      </c>
      <c r="Q229" s="2">
        <v>71</v>
      </c>
      <c r="R229" s="2">
        <v>27.214483000000001</v>
      </c>
      <c r="S229" s="2">
        <v>197.195999</v>
      </c>
    </row>
    <row r="230" spans="1:19" x14ac:dyDescent="0.3">
      <c r="A230" s="2">
        <v>87.684417999999994</v>
      </c>
      <c r="B230" s="2">
        <v>50.099997999999999</v>
      </c>
      <c r="C230" s="2">
        <v>2692.8701169999999</v>
      </c>
      <c r="D230" s="2">
        <v>76.031859999999995</v>
      </c>
      <c r="E230" s="2">
        <v>54.252780999999999</v>
      </c>
      <c r="F230" s="2">
        <v>109.099998</v>
      </c>
      <c r="G230" s="2">
        <v>362.63443000000001</v>
      </c>
      <c r="H230" s="2">
        <v>130.438492</v>
      </c>
      <c r="I230" s="2">
        <v>5.91</v>
      </c>
      <c r="J230" s="2">
        <v>89.161811999999998</v>
      </c>
      <c r="K230" s="2">
        <v>61.279998999999997</v>
      </c>
      <c r="L230" s="2">
        <v>92.898589999999999</v>
      </c>
      <c r="M230" s="2">
        <v>91.443068999999994</v>
      </c>
      <c r="N230" s="2">
        <v>28.927515</v>
      </c>
      <c r="O230" s="2">
        <v>111.769814</v>
      </c>
      <c r="P230" s="2">
        <v>78.054680000000005</v>
      </c>
      <c r="Q230" s="2">
        <v>69.680000000000007</v>
      </c>
      <c r="R230" s="2">
        <v>26.628439</v>
      </c>
      <c r="S230" s="2">
        <v>191.94799800000001</v>
      </c>
    </row>
    <row r="231" spans="1:19" x14ac:dyDescent="0.3">
      <c r="A231" s="2">
        <v>89.705253999999996</v>
      </c>
      <c r="B231" s="2">
        <v>50.279998999999997</v>
      </c>
      <c r="C231" s="2">
        <v>2680.3798830000001</v>
      </c>
      <c r="D231" s="2">
        <v>75.136200000000002</v>
      </c>
      <c r="E231" s="2">
        <v>53.660792999999998</v>
      </c>
      <c r="F231" s="2">
        <v>111.519997</v>
      </c>
      <c r="G231" s="2">
        <v>365.96530200000001</v>
      </c>
      <c r="H231" s="2">
        <v>130.19940199999999</v>
      </c>
      <c r="I231" s="2">
        <v>6.01</v>
      </c>
      <c r="J231" s="2">
        <v>89.556647999999996</v>
      </c>
      <c r="K231" s="2">
        <v>62.080002</v>
      </c>
      <c r="L231" s="2">
        <v>95.080466999999999</v>
      </c>
      <c r="M231" s="2">
        <v>91.892532000000003</v>
      </c>
      <c r="N231" s="2">
        <v>29.469231000000001</v>
      </c>
      <c r="O231" s="2">
        <v>114.12685399999999</v>
      </c>
      <c r="P231" s="2">
        <v>77.422500999999997</v>
      </c>
      <c r="Q231" s="2">
        <v>68.720000999999996</v>
      </c>
      <c r="R231" s="2">
        <v>27.388466000000001</v>
      </c>
      <c r="S231" s="2">
        <v>201.86999499999999</v>
      </c>
    </row>
    <row r="232" spans="1:19" x14ac:dyDescent="0.3">
      <c r="A232" s="2">
        <v>90.454078999999993</v>
      </c>
      <c r="B232" s="2">
        <v>52.610000999999997</v>
      </c>
      <c r="C232" s="2">
        <v>2758.820068</v>
      </c>
      <c r="D232" s="2">
        <v>75.534271000000004</v>
      </c>
      <c r="E232" s="2">
        <v>55.331721999999999</v>
      </c>
      <c r="F232" s="2">
        <v>111.510002</v>
      </c>
      <c r="G232" s="2">
        <v>366.23294099999998</v>
      </c>
      <c r="H232" s="2">
        <v>131.55432099999999</v>
      </c>
      <c r="I232" s="2">
        <v>6.08</v>
      </c>
      <c r="J232" s="2">
        <v>90.577385000000007</v>
      </c>
      <c r="K232" s="2">
        <v>64.209998999999996</v>
      </c>
      <c r="L232" s="2">
        <v>97.242515999999995</v>
      </c>
      <c r="M232" s="2">
        <v>94.866562000000002</v>
      </c>
      <c r="N232" s="2">
        <v>29.523401</v>
      </c>
      <c r="O232" s="2">
        <v>115.97949199999999</v>
      </c>
      <c r="P232" s="2">
        <v>78.439926</v>
      </c>
      <c r="Q232" s="2">
        <v>69.129997000000003</v>
      </c>
      <c r="R232" s="2">
        <v>27.68149</v>
      </c>
      <c r="S232" s="2">
        <v>215.962006</v>
      </c>
    </row>
    <row r="233" spans="1:19" x14ac:dyDescent="0.3">
      <c r="A233" s="2">
        <v>90.282982000000004</v>
      </c>
      <c r="B233" s="2">
        <v>52.580002</v>
      </c>
      <c r="C233" s="2">
        <v>2878.6999510000001</v>
      </c>
      <c r="D233" s="2">
        <v>77.654006999999993</v>
      </c>
      <c r="E233" s="2">
        <v>54.672896999999999</v>
      </c>
      <c r="F233" s="2">
        <v>113.010002</v>
      </c>
      <c r="G233" s="2">
        <v>372.448486</v>
      </c>
      <c r="H233" s="2">
        <v>134.712402</v>
      </c>
      <c r="I233" s="2">
        <v>5.98</v>
      </c>
      <c r="J233" s="2">
        <v>89.807006999999999</v>
      </c>
      <c r="K233" s="2">
        <v>61.59</v>
      </c>
      <c r="L233" s="2">
        <v>96.59787</v>
      </c>
      <c r="M233" s="2">
        <v>95.188682999999997</v>
      </c>
      <c r="N233" s="2">
        <v>30.462371999999998</v>
      </c>
      <c r="O233" s="2">
        <v>116.377182</v>
      </c>
      <c r="P233" s="2">
        <v>81.699607999999998</v>
      </c>
      <c r="Q233" s="2">
        <v>70.389999000000003</v>
      </c>
      <c r="R233" s="2">
        <v>27.379311000000001</v>
      </c>
      <c r="S233" s="2">
        <v>223.925995</v>
      </c>
    </row>
    <row r="234" spans="1:19" x14ac:dyDescent="0.3">
      <c r="A234" s="2">
        <v>90.282982000000004</v>
      </c>
      <c r="B234" s="2">
        <v>52.34</v>
      </c>
      <c r="C234" s="2">
        <v>2890.3000489999999</v>
      </c>
      <c r="D234" s="2">
        <v>77.136512999999994</v>
      </c>
      <c r="E234" s="2">
        <v>55.818680000000001</v>
      </c>
      <c r="F234" s="2">
        <v>112.18</v>
      </c>
      <c r="G234" s="2">
        <v>370.84255999999999</v>
      </c>
      <c r="H234" s="2">
        <v>133.33758499999999</v>
      </c>
      <c r="I234" s="2">
        <v>6.05</v>
      </c>
      <c r="J234" s="2">
        <v>90.098716999999994</v>
      </c>
      <c r="K234" s="2">
        <v>58.57</v>
      </c>
      <c r="L234" s="2">
        <v>97.619392000000005</v>
      </c>
      <c r="M234" s="2">
        <v>96.010216</v>
      </c>
      <c r="N234" s="2">
        <v>31.157571999999998</v>
      </c>
      <c r="O234" s="2">
        <v>117.250145</v>
      </c>
      <c r="P234" s="2">
        <v>82.638000000000005</v>
      </c>
      <c r="Q234" s="2">
        <v>70.230002999999996</v>
      </c>
      <c r="R234" s="2">
        <v>27.544134</v>
      </c>
      <c r="S234" s="2">
        <v>241.73199500000001</v>
      </c>
    </row>
    <row r="235" spans="1:19" x14ac:dyDescent="0.3">
      <c r="A235" s="2">
        <v>92.698074000000005</v>
      </c>
      <c r="B235" s="2">
        <v>53.400002000000001</v>
      </c>
      <c r="C235" s="2">
        <v>3057.040039</v>
      </c>
      <c r="D235" s="2">
        <v>78.290924000000004</v>
      </c>
      <c r="E235" s="2">
        <v>56.000098999999999</v>
      </c>
      <c r="F235" s="2">
        <v>114.43</v>
      </c>
      <c r="G235" s="2">
        <v>381.65786700000001</v>
      </c>
      <c r="H235" s="2">
        <v>133.76597599999999</v>
      </c>
      <c r="I235" s="2">
        <v>6.19</v>
      </c>
      <c r="J235" s="2">
        <v>92.374038999999996</v>
      </c>
      <c r="K235" s="2">
        <v>59.150002000000001</v>
      </c>
      <c r="L235" s="2">
        <v>99.126868999999999</v>
      </c>
      <c r="M235" s="2">
        <v>98.277564999999996</v>
      </c>
      <c r="N235" s="2">
        <v>31.157571999999998</v>
      </c>
      <c r="O235" s="2">
        <v>117.977631</v>
      </c>
      <c r="P235" s="2">
        <v>82.173743999999999</v>
      </c>
      <c r="Q235" s="2">
        <v>70.529999000000004</v>
      </c>
      <c r="R235" s="2">
        <v>27.919571000000001</v>
      </c>
      <c r="S235" s="2">
        <v>274.31601000000001</v>
      </c>
    </row>
    <row r="236" spans="1:19" x14ac:dyDescent="0.3">
      <c r="A236" s="2">
        <v>92.410438999999997</v>
      </c>
      <c r="B236" s="2">
        <v>52.93</v>
      </c>
      <c r="C236" s="2">
        <v>3000.1201169999999</v>
      </c>
      <c r="D236" s="2">
        <v>78.121741999999998</v>
      </c>
      <c r="E236" s="2">
        <v>55.398563000000003</v>
      </c>
      <c r="F236" s="2">
        <v>113.629997</v>
      </c>
      <c r="G236" s="2">
        <v>377.83136000000002</v>
      </c>
      <c r="H236" s="2">
        <v>134.27406300000001</v>
      </c>
      <c r="I236" s="2">
        <v>6.12</v>
      </c>
      <c r="J236" s="2">
        <v>89.768119999999996</v>
      </c>
      <c r="K236" s="2">
        <v>61.09</v>
      </c>
      <c r="L236" s="2">
        <v>96.270583999999999</v>
      </c>
      <c r="M236" s="2">
        <v>98.602180000000004</v>
      </c>
      <c r="N236" s="2">
        <v>30.724202999999999</v>
      </c>
      <c r="O236" s="2">
        <v>118.549919</v>
      </c>
      <c r="P236" s="2">
        <v>82.855300999999997</v>
      </c>
      <c r="Q236" s="2">
        <v>69.160004000000001</v>
      </c>
      <c r="R236" s="2">
        <v>27.763902999999999</v>
      </c>
      <c r="S236" s="2">
        <v>277.97198500000002</v>
      </c>
    </row>
    <row r="237" spans="1:19" x14ac:dyDescent="0.3">
      <c r="A237" s="2">
        <v>94.562691000000001</v>
      </c>
      <c r="B237" s="2">
        <v>53.43</v>
      </c>
      <c r="C237" s="2">
        <v>3081.110107</v>
      </c>
      <c r="D237" s="2">
        <v>78.897980000000004</v>
      </c>
      <c r="E237" s="2">
        <v>54.844765000000002</v>
      </c>
      <c r="F237" s="2">
        <v>116.660004</v>
      </c>
      <c r="G237" s="2">
        <v>380.80532799999997</v>
      </c>
      <c r="H237" s="2">
        <v>135.10093699999999</v>
      </c>
      <c r="I237" s="2">
        <v>6.09</v>
      </c>
      <c r="J237" s="2">
        <v>90.721039000000005</v>
      </c>
      <c r="K237" s="2">
        <v>61.580002</v>
      </c>
      <c r="L237" s="2">
        <v>98.026000999999994</v>
      </c>
      <c r="M237" s="2">
        <v>102.040672</v>
      </c>
      <c r="N237" s="2">
        <v>30.471401</v>
      </c>
      <c r="O237" s="2">
        <v>119.199791</v>
      </c>
      <c r="P237" s="2">
        <v>87.181808000000004</v>
      </c>
      <c r="Q237" s="2">
        <v>69.790001000000004</v>
      </c>
      <c r="R237" s="2">
        <v>27.892097</v>
      </c>
      <c r="S237" s="2">
        <v>273.175995</v>
      </c>
    </row>
    <row r="238" spans="1:19" x14ac:dyDescent="0.3">
      <c r="A238" s="2">
        <v>94.969345000000004</v>
      </c>
      <c r="B238" s="2">
        <v>57.259998000000003</v>
      </c>
      <c r="C238" s="2">
        <v>3182.6298830000001</v>
      </c>
      <c r="D238" s="2">
        <v>80.251434000000003</v>
      </c>
      <c r="E238" s="2">
        <v>56.038288000000001</v>
      </c>
      <c r="F238" s="2">
        <v>116.80999799999999</v>
      </c>
      <c r="G238" s="2">
        <v>382.15353399999998</v>
      </c>
      <c r="H238" s="2">
        <v>138.24908400000001</v>
      </c>
      <c r="I238" s="2">
        <v>5.84</v>
      </c>
      <c r="J238" s="2">
        <v>88.756866000000002</v>
      </c>
      <c r="K238" s="2">
        <v>64.959998999999996</v>
      </c>
      <c r="L238" s="2">
        <v>96.191237999999998</v>
      </c>
      <c r="M238" s="2">
        <v>104.96723900000001</v>
      </c>
      <c r="N238" s="2">
        <v>30.209572000000001</v>
      </c>
      <c r="O238" s="2">
        <v>118.802109</v>
      </c>
      <c r="P238" s="2">
        <v>87.586792000000003</v>
      </c>
      <c r="Q238" s="2">
        <v>71.529999000000004</v>
      </c>
      <c r="R238" s="2">
        <v>27.519459000000001</v>
      </c>
      <c r="S238" s="2">
        <v>278.85598800000002</v>
      </c>
    </row>
    <row r="239" spans="1:19" x14ac:dyDescent="0.3">
      <c r="A239" s="2">
        <v>95.135475</v>
      </c>
      <c r="B239" s="2">
        <v>55.880001</v>
      </c>
      <c r="C239" s="2">
        <v>3200</v>
      </c>
      <c r="D239" s="2">
        <v>80.878394999999998</v>
      </c>
      <c r="E239" s="2">
        <v>56.143318000000001</v>
      </c>
      <c r="F239" s="2">
        <v>119.339996</v>
      </c>
      <c r="G239" s="2">
        <v>394.85232500000001</v>
      </c>
      <c r="H239" s="2">
        <v>140.28143299999999</v>
      </c>
      <c r="I239" s="2">
        <v>6.1</v>
      </c>
      <c r="J239" s="2">
        <v>93.608931999999996</v>
      </c>
      <c r="K239" s="2">
        <v>62.610000999999997</v>
      </c>
      <c r="L239" s="2">
        <v>97.183014</v>
      </c>
      <c r="M239" s="2">
        <v>104.670097</v>
      </c>
      <c r="N239" s="2">
        <v>30.543628999999999</v>
      </c>
      <c r="O239" s="2">
        <v>120.16976200000001</v>
      </c>
      <c r="P239" s="2">
        <v>87.715209999999999</v>
      </c>
      <c r="Q239" s="2">
        <v>73.940002000000007</v>
      </c>
      <c r="R239" s="2">
        <v>28.069101</v>
      </c>
      <c r="S239" s="2">
        <v>308.92999300000002</v>
      </c>
    </row>
    <row r="240" spans="1:19" x14ac:dyDescent="0.3">
      <c r="A240" s="2">
        <v>94.696594000000005</v>
      </c>
      <c r="B240" s="2">
        <v>53.59</v>
      </c>
      <c r="C240" s="2">
        <v>3104</v>
      </c>
      <c r="D240" s="2">
        <v>77.574387000000002</v>
      </c>
      <c r="E240" s="2">
        <v>55.312626000000002</v>
      </c>
      <c r="F240" s="2">
        <v>116.220001</v>
      </c>
      <c r="G240" s="2">
        <v>397.89566000000002</v>
      </c>
      <c r="H240" s="2">
        <v>134.802063</v>
      </c>
      <c r="I240" s="2">
        <v>6.06</v>
      </c>
      <c r="J240" s="2">
        <v>94.950798000000006</v>
      </c>
      <c r="K240" s="2">
        <v>71.779999000000004</v>
      </c>
      <c r="L240" s="2">
        <v>95.665610999999998</v>
      </c>
      <c r="M240" s="2">
        <v>100.405075</v>
      </c>
      <c r="N240" s="2">
        <v>31.789567999999999</v>
      </c>
      <c r="O240" s="2">
        <v>120.32495900000001</v>
      </c>
      <c r="P240" s="2">
        <v>86.816329999999994</v>
      </c>
      <c r="Q240" s="2">
        <v>74.360000999999997</v>
      </c>
      <c r="R240" s="2">
        <v>27.724411</v>
      </c>
      <c r="S240" s="2">
        <v>299.41198700000001</v>
      </c>
    </row>
    <row r="241" spans="1:19" x14ac:dyDescent="0.3">
      <c r="A241" s="2">
        <v>96.263672</v>
      </c>
      <c r="B241" s="2">
        <v>54.720001000000003</v>
      </c>
      <c r="C241" s="2">
        <v>3084</v>
      </c>
      <c r="D241" s="2">
        <v>79.385620000000003</v>
      </c>
      <c r="E241" s="2">
        <v>55.961903</v>
      </c>
      <c r="F241" s="2">
        <v>118.660004</v>
      </c>
      <c r="G241" s="2">
        <v>398.80767800000001</v>
      </c>
      <c r="H241" s="2">
        <v>138.00997899999999</v>
      </c>
      <c r="I241" s="2">
        <v>6.36</v>
      </c>
      <c r="J241" s="2">
        <v>95.495307999999994</v>
      </c>
      <c r="K241" s="2">
        <v>75.040001000000004</v>
      </c>
      <c r="L241" s="2">
        <v>95.963142000000005</v>
      </c>
      <c r="M241" s="2">
        <v>103.648781</v>
      </c>
      <c r="N241" s="2">
        <v>31.807631000000001</v>
      </c>
      <c r="O241" s="2">
        <v>121.333733</v>
      </c>
      <c r="P241" s="2">
        <v>89.868576000000004</v>
      </c>
      <c r="Q241" s="2">
        <v>74.519997000000004</v>
      </c>
      <c r="R241" s="2">
        <v>27.910730000000001</v>
      </c>
      <c r="S241" s="2">
        <v>303.35998499999999</v>
      </c>
    </row>
    <row r="242" spans="1:19" x14ac:dyDescent="0.3">
      <c r="A242" s="2">
        <v>96.925704999999994</v>
      </c>
      <c r="B242" s="2">
        <v>55.34</v>
      </c>
      <c r="C242" s="2">
        <v>3008.8701169999999</v>
      </c>
      <c r="D242" s="2">
        <v>78.768615999999994</v>
      </c>
      <c r="E242" s="2">
        <v>56.114677</v>
      </c>
      <c r="F242" s="2">
        <v>120.900002</v>
      </c>
      <c r="G242" s="2">
        <v>410.08889799999997</v>
      </c>
      <c r="H242" s="2">
        <v>137.91033899999999</v>
      </c>
      <c r="I242" s="2">
        <v>6.74</v>
      </c>
      <c r="J242" s="2">
        <v>96.973304999999996</v>
      </c>
      <c r="K242" s="2">
        <v>80.220000999999996</v>
      </c>
      <c r="L242" s="2">
        <v>97.728476999999998</v>
      </c>
      <c r="M242" s="2">
        <v>102.153038</v>
      </c>
      <c r="N242" s="2">
        <v>32.250027000000003</v>
      </c>
      <c r="O242" s="2">
        <v>120.76145200000001</v>
      </c>
      <c r="P242" s="2">
        <v>91.923164</v>
      </c>
      <c r="Q242" s="2">
        <v>76.830001999999993</v>
      </c>
      <c r="R242" s="2">
        <v>27.95731</v>
      </c>
      <c r="S242" s="2">
        <v>309.20199600000001</v>
      </c>
    </row>
    <row r="243" spans="1:19" x14ac:dyDescent="0.3">
      <c r="A243" s="2">
        <v>95.733040000000003</v>
      </c>
      <c r="B243" s="2">
        <v>54.919998</v>
      </c>
      <c r="C243" s="2">
        <v>2999.8999020000001</v>
      </c>
      <c r="D243" s="2">
        <v>78.987555999999998</v>
      </c>
      <c r="E243" s="2">
        <v>57.031300000000002</v>
      </c>
      <c r="F243" s="2">
        <v>119.43</v>
      </c>
      <c r="G243" s="2">
        <v>403.98239100000001</v>
      </c>
      <c r="H243" s="2">
        <v>137.53178399999999</v>
      </c>
      <c r="I243" s="2">
        <v>6.86</v>
      </c>
      <c r="J243" s="2">
        <v>97.245552000000004</v>
      </c>
      <c r="K243" s="2">
        <v>81.809997999999993</v>
      </c>
      <c r="L243" s="2">
        <v>96.459023000000002</v>
      </c>
      <c r="M243" s="2">
        <v>101.229111</v>
      </c>
      <c r="N243" s="2">
        <v>32.141682000000003</v>
      </c>
      <c r="O243" s="2">
        <v>121.01364100000001</v>
      </c>
      <c r="P243" s="2">
        <v>91.784881999999996</v>
      </c>
      <c r="Q243" s="2">
        <v>76.800003000000004</v>
      </c>
      <c r="R243" s="2">
        <v>28.311316000000001</v>
      </c>
      <c r="S243" s="2">
        <v>300.12799100000001</v>
      </c>
    </row>
    <row r="244" spans="1:19" x14ac:dyDescent="0.3">
      <c r="A244" s="2">
        <v>95.539635000000004</v>
      </c>
      <c r="B244" s="2">
        <v>55.040000999999997</v>
      </c>
      <c r="C244" s="2">
        <v>2961.969971</v>
      </c>
      <c r="D244" s="2">
        <v>78.261070000000004</v>
      </c>
      <c r="E244" s="2">
        <v>56.429768000000003</v>
      </c>
      <c r="F244" s="2">
        <v>118.650002</v>
      </c>
      <c r="G244" s="2">
        <v>386.83255000000003</v>
      </c>
      <c r="H244" s="2">
        <v>137.79080200000001</v>
      </c>
      <c r="I244" s="2">
        <v>6.8</v>
      </c>
      <c r="J244" s="2">
        <v>95.446692999999996</v>
      </c>
      <c r="K244" s="2">
        <v>94.849997999999999</v>
      </c>
      <c r="L244" s="2">
        <v>95.487091000000007</v>
      </c>
      <c r="M244" s="2">
        <v>101.89582799999999</v>
      </c>
      <c r="N244" s="2">
        <v>32.728538999999998</v>
      </c>
      <c r="O244" s="2">
        <v>121.857506</v>
      </c>
      <c r="P244" s="2">
        <v>90.609420999999998</v>
      </c>
      <c r="Q244" s="2">
        <v>76.080001999999993</v>
      </c>
      <c r="R244" s="2">
        <v>28.180895</v>
      </c>
      <c r="S244" s="2">
        <v>300.16799900000001</v>
      </c>
    </row>
    <row r="245" spans="1:19" x14ac:dyDescent="0.3">
      <c r="A245" s="2">
        <v>97.553032000000002</v>
      </c>
      <c r="B245" s="2">
        <v>57.459999000000003</v>
      </c>
      <c r="C245" s="2">
        <v>3196.8400879999999</v>
      </c>
      <c r="D245" s="2">
        <v>80.768929</v>
      </c>
      <c r="E245" s="2">
        <v>58.072051999999999</v>
      </c>
      <c r="F245" s="2">
        <v>117.790001</v>
      </c>
      <c r="G245" s="2">
        <v>388.03204299999999</v>
      </c>
      <c r="H245" s="2">
        <v>140.998718</v>
      </c>
      <c r="I245" s="2">
        <v>6.66</v>
      </c>
      <c r="J245" s="2">
        <v>94.610466000000002</v>
      </c>
      <c r="K245" s="2">
        <v>82.68</v>
      </c>
      <c r="L245" s="2">
        <v>94.862281999999993</v>
      </c>
      <c r="M245" s="2">
        <v>104.98472599999999</v>
      </c>
      <c r="N245" s="2">
        <v>32.954253999999999</v>
      </c>
      <c r="O245" s="2">
        <v>121.479225</v>
      </c>
      <c r="P245" s="2">
        <v>93.069007999999997</v>
      </c>
      <c r="Q245" s="2">
        <v>78.180000000000007</v>
      </c>
      <c r="R245" s="2">
        <v>27.808254000000002</v>
      </c>
      <c r="S245" s="2">
        <v>328.60000600000001</v>
      </c>
    </row>
    <row r="246" spans="1:19" x14ac:dyDescent="0.3">
      <c r="A246" s="2">
        <v>96.206642000000002</v>
      </c>
      <c r="B246" s="2">
        <v>57</v>
      </c>
      <c r="C246" s="2">
        <v>3138.290039</v>
      </c>
      <c r="D246" s="2">
        <v>80.370857000000001</v>
      </c>
      <c r="E246" s="2">
        <v>57.231811999999998</v>
      </c>
      <c r="F246" s="2">
        <v>118.620003</v>
      </c>
      <c r="G246" s="2">
        <v>384.44345099999998</v>
      </c>
      <c r="H246" s="2">
        <v>138.81693999999999</v>
      </c>
      <c r="I246" s="2">
        <v>6.68</v>
      </c>
      <c r="J246" s="2">
        <v>96.662132</v>
      </c>
      <c r="K246" s="2">
        <v>80.860000999999997</v>
      </c>
      <c r="L246" s="2">
        <v>97.549965</v>
      </c>
      <c r="M246" s="2">
        <v>103.16435199999999</v>
      </c>
      <c r="N246" s="2">
        <v>33.125796999999999</v>
      </c>
      <c r="O246" s="2">
        <v>121.314323</v>
      </c>
      <c r="P246" s="2">
        <v>92.673889000000003</v>
      </c>
      <c r="Q246" s="2">
        <v>77.309997999999993</v>
      </c>
      <c r="R246" s="2">
        <v>28.180895</v>
      </c>
      <c r="S246" s="2">
        <v>313.67199699999998</v>
      </c>
    </row>
    <row r="247" spans="1:19" x14ac:dyDescent="0.3">
      <c r="A247" s="2">
        <v>96.476906</v>
      </c>
      <c r="B247" s="2">
        <v>61.790000999999997</v>
      </c>
      <c r="C247" s="2">
        <v>3099.9099120000001</v>
      </c>
      <c r="D247" s="2">
        <v>80.709213000000005</v>
      </c>
      <c r="E247" s="2">
        <v>58.387146000000001</v>
      </c>
      <c r="F247" s="2">
        <v>119.029999</v>
      </c>
      <c r="G247" s="2">
        <v>385.742096</v>
      </c>
      <c r="H247" s="2">
        <v>137.78085300000001</v>
      </c>
      <c r="I247" s="2">
        <v>6.84</v>
      </c>
      <c r="J247" s="2">
        <v>95.962044000000006</v>
      </c>
      <c r="K247" s="2">
        <v>83.224997999999999</v>
      </c>
      <c r="L247" s="2">
        <v>98.095444000000001</v>
      </c>
      <c r="M247" s="2">
        <v>104.265564</v>
      </c>
      <c r="N247" s="2">
        <v>34.814132999999998</v>
      </c>
      <c r="O247" s="2">
        <v>122.352203</v>
      </c>
      <c r="P247" s="2">
        <v>93.345566000000005</v>
      </c>
      <c r="Q247" s="2">
        <v>77.349997999999999</v>
      </c>
      <c r="R247" s="2">
        <v>28.097052000000001</v>
      </c>
      <c r="S247" s="2">
        <v>318.466003</v>
      </c>
    </row>
    <row r="248" spans="1:19" x14ac:dyDescent="0.3">
      <c r="A248" s="2">
        <v>92.085624999999993</v>
      </c>
      <c r="B248" s="2">
        <v>59.57</v>
      </c>
      <c r="C248" s="2">
        <v>2986.5500489999999</v>
      </c>
      <c r="D248" s="2">
        <v>79.226394999999997</v>
      </c>
      <c r="E248" s="2">
        <v>57.499164999999998</v>
      </c>
      <c r="F248" s="2">
        <v>118.120003</v>
      </c>
      <c r="G248" s="2">
        <v>378.00982699999997</v>
      </c>
      <c r="H248" s="2">
        <v>134.85188299999999</v>
      </c>
      <c r="I248" s="2">
        <v>6.98</v>
      </c>
      <c r="J248" s="2">
        <v>96.244026000000005</v>
      </c>
      <c r="K248" s="2">
        <v>75.330001999999993</v>
      </c>
      <c r="L248" s="2">
        <v>97.490455999999995</v>
      </c>
      <c r="M248" s="2">
        <v>101.179176</v>
      </c>
      <c r="N248" s="2">
        <v>34.678707000000003</v>
      </c>
      <c r="O248" s="2">
        <v>123.14381400000001</v>
      </c>
      <c r="P248" s="2">
        <v>91.844147000000007</v>
      </c>
      <c r="Q248" s="2">
        <v>76.419998000000007</v>
      </c>
      <c r="R248" s="2">
        <v>27.854835999999999</v>
      </c>
      <c r="S248" s="2">
        <v>302.614014</v>
      </c>
    </row>
    <row r="249" spans="1:19" x14ac:dyDescent="0.3">
      <c r="A249" s="2">
        <v>91.857506000000001</v>
      </c>
      <c r="B249" s="2">
        <v>69.400002000000001</v>
      </c>
      <c r="C249" s="2">
        <v>3008.9099120000001</v>
      </c>
      <c r="D249" s="2">
        <v>79.604561000000004</v>
      </c>
      <c r="E249" s="2">
        <v>57.050395999999999</v>
      </c>
      <c r="F249" s="2">
        <v>117.610001</v>
      </c>
      <c r="G249" s="2">
        <v>383.55126999999999</v>
      </c>
      <c r="H249" s="2">
        <v>134.73234600000001</v>
      </c>
      <c r="I249" s="2">
        <v>6.88</v>
      </c>
      <c r="J249" s="2">
        <v>95.563370000000006</v>
      </c>
      <c r="K249" s="2">
        <v>73.209998999999996</v>
      </c>
      <c r="L249" s="2">
        <v>97.619392000000005</v>
      </c>
      <c r="M249" s="2">
        <v>101.82592</v>
      </c>
      <c r="N249" s="2">
        <v>34.001564000000002</v>
      </c>
      <c r="O249" s="2">
        <v>122.948593</v>
      </c>
      <c r="P249" s="2">
        <v>91.913291999999998</v>
      </c>
      <c r="Q249" s="2">
        <v>76.459998999999996</v>
      </c>
      <c r="R249" s="2">
        <v>27.547405000000001</v>
      </c>
      <c r="S249" s="2">
        <v>283.39999399999999</v>
      </c>
    </row>
    <row r="250" spans="1:19" x14ac:dyDescent="0.3">
      <c r="A250" s="2">
        <v>94.034537999999998</v>
      </c>
      <c r="B250" s="2">
        <v>68.970000999999996</v>
      </c>
      <c r="C250" s="2">
        <v>3055.209961</v>
      </c>
      <c r="D250" s="2">
        <v>81.236655999999996</v>
      </c>
      <c r="E250" s="2">
        <v>57.098137000000001</v>
      </c>
      <c r="F250" s="2">
        <v>116.30999799999999</v>
      </c>
      <c r="G250" s="2">
        <v>386.227844</v>
      </c>
      <c r="H250" s="2">
        <v>135.64887999999999</v>
      </c>
      <c r="I250" s="2">
        <v>6.93</v>
      </c>
      <c r="J250" s="2">
        <v>94.221526999999995</v>
      </c>
      <c r="K250" s="2">
        <v>79.910004000000001</v>
      </c>
      <c r="L250" s="2">
        <v>96.409430999999998</v>
      </c>
      <c r="M250" s="2">
        <v>104.093262</v>
      </c>
      <c r="N250" s="2">
        <v>33.893227000000003</v>
      </c>
      <c r="O250" s="2">
        <v>123.299988</v>
      </c>
      <c r="P250" s="2">
        <v>93.197402999999994</v>
      </c>
      <c r="Q250" s="2">
        <v>78.529999000000004</v>
      </c>
      <c r="R250" s="2">
        <v>27.286557999999999</v>
      </c>
      <c r="S250" s="2">
        <v>307.92001299999998</v>
      </c>
    </row>
    <row r="251" spans="1:19" x14ac:dyDescent="0.3">
      <c r="A251" s="2">
        <v>92.489784</v>
      </c>
      <c r="B251" s="2">
        <v>67.610000999999997</v>
      </c>
      <c r="C251" s="2">
        <v>3000.330078</v>
      </c>
      <c r="D251" s="2">
        <v>80.331046999999998</v>
      </c>
      <c r="E251" s="2">
        <v>55.656364000000004</v>
      </c>
      <c r="F251" s="2">
        <v>116.18</v>
      </c>
      <c r="G251" s="2">
        <v>382.07421900000003</v>
      </c>
      <c r="H251" s="2">
        <v>134.27406300000001</v>
      </c>
      <c r="I251" s="2">
        <v>7.01</v>
      </c>
      <c r="J251" s="2">
        <v>94.629913000000002</v>
      </c>
      <c r="K251" s="2">
        <v>81.489998</v>
      </c>
      <c r="L251" s="2">
        <v>95.477172999999993</v>
      </c>
      <c r="M251" s="2">
        <v>102.035675</v>
      </c>
      <c r="N251" s="2">
        <v>35.229453999999997</v>
      </c>
      <c r="O251" s="2">
        <v>124.822693</v>
      </c>
      <c r="P251" s="2">
        <v>90.016739000000001</v>
      </c>
      <c r="Q251" s="2">
        <v>77.620002999999997</v>
      </c>
      <c r="R251" s="2">
        <v>27.659199000000001</v>
      </c>
      <c r="S251" s="2">
        <v>295.29800399999999</v>
      </c>
    </row>
    <row r="252" spans="1:19" x14ac:dyDescent="0.3">
      <c r="A252" s="2">
        <v>94.262657000000004</v>
      </c>
      <c r="B252" s="2">
        <v>76.089995999999999</v>
      </c>
      <c r="C252" s="2">
        <v>3033.530029</v>
      </c>
      <c r="D252" s="2">
        <v>80.808730999999995</v>
      </c>
      <c r="E252" s="2">
        <v>53.622601000000003</v>
      </c>
      <c r="F252" s="2">
        <v>115.610001</v>
      </c>
      <c r="G252" s="2">
        <v>381.80658</v>
      </c>
      <c r="H252" s="2">
        <v>135.419724</v>
      </c>
      <c r="I252" s="2">
        <v>6.92</v>
      </c>
      <c r="J252" s="2">
        <v>96.924674999999993</v>
      </c>
      <c r="K252" s="2">
        <v>79.510002</v>
      </c>
      <c r="L252" s="2">
        <v>96.171409999999995</v>
      </c>
      <c r="M252" s="2">
        <v>104.532753</v>
      </c>
      <c r="N252" s="2">
        <v>35.44614</v>
      </c>
      <c r="O252" s="2">
        <v>125.24241600000001</v>
      </c>
      <c r="P252" s="2">
        <v>92.268889999999999</v>
      </c>
      <c r="Q252" s="2">
        <v>78.349997999999999</v>
      </c>
      <c r="R252" s="2">
        <v>27.53809</v>
      </c>
      <c r="S252" s="2">
        <v>299.82199100000003</v>
      </c>
    </row>
    <row r="253" spans="1:19" x14ac:dyDescent="0.3">
      <c r="A253" s="2">
        <v>95.403267</v>
      </c>
      <c r="B253" s="2">
        <v>78.199996999999996</v>
      </c>
      <c r="C253" s="2">
        <v>3051.8798830000001</v>
      </c>
      <c r="D253" s="2">
        <v>81.306319999999999</v>
      </c>
      <c r="E253" s="2">
        <v>52.228565000000003</v>
      </c>
      <c r="F253" s="2">
        <v>115.660004</v>
      </c>
      <c r="G253" s="2">
        <v>381.191956</v>
      </c>
      <c r="H253" s="2">
        <v>138.06973300000001</v>
      </c>
      <c r="I253" s="2">
        <v>6.74</v>
      </c>
      <c r="J253" s="2">
        <v>94.338188000000002</v>
      </c>
      <c r="K253" s="2">
        <v>77.629997000000003</v>
      </c>
      <c r="L253" s="2">
        <v>96.022644</v>
      </c>
      <c r="M253" s="2">
        <v>106.01602200000001</v>
      </c>
      <c r="N253" s="2">
        <v>35.318503999999997</v>
      </c>
      <c r="O253" s="2">
        <v>128.27806100000001</v>
      </c>
      <c r="P253" s="2">
        <v>92.110839999999996</v>
      </c>
      <c r="Q253" s="2">
        <v>78.519997000000004</v>
      </c>
      <c r="R253" s="2">
        <v>27.547405000000001</v>
      </c>
      <c r="S253" s="2">
        <v>297.49798600000003</v>
      </c>
    </row>
    <row r="254" spans="1:19" x14ac:dyDescent="0.3">
      <c r="A254" s="2">
        <v>105.390907</v>
      </c>
      <c r="B254" s="2">
        <v>77.430000000000007</v>
      </c>
      <c r="C254" s="2">
        <v>3164.679932</v>
      </c>
      <c r="D254" s="2">
        <v>82.231842</v>
      </c>
      <c r="E254" s="2">
        <v>53.670341000000001</v>
      </c>
      <c r="F254" s="2">
        <v>116.94000200000001</v>
      </c>
      <c r="G254" s="2">
        <v>383.25387599999999</v>
      </c>
      <c r="H254" s="2">
        <v>141.088379</v>
      </c>
      <c r="I254" s="2">
        <v>6.61</v>
      </c>
      <c r="J254" s="2">
        <v>93.968704000000002</v>
      </c>
      <c r="K254" s="2">
        <v>74.099997999999999</v>
      </c>
      <c r="L254" s="2">
        <v>96.806137000000007</v>
      </c>
      <c r="M254" s="2">
        <v>106.023506</v>
      </c>
      <c r="N254" s="2">
        <v>35.081462999999999</v>
      </c>
      <c r="O254" s="2">
        <v>127.98522199999999</v>
      </c>
      <c r="P254" s="2">
        <v>93.513503999999998</v>
      </c>
      <c r="Q254" s="2">
        <v>77.959998999999996</v>
      </c>
      <c r="R254" s="2">
        <v>27.556723000000002</v>
      </c>
      <c r="S254" s="2">
        <v>286.15200800000002</v>
      </c>
    </row>
    <row r="255" spans="1:19" x14ac:dyDescent="0.3">
      <c r="A255" s="2">
        <v>108.046509</v>
      </c>
      <c r="B255" s="2">
        <v>77.669998000000007</v>
      </c>
      <c r="C255" s="2">
        <v>3111.889893</v>
      </c>
      <c r="D255" s="2">
        <v>84.381432000000004</v>
      </c>
      <c r="E255" s="2">
        <v>55.513137999999998</v>
      </c>
      <c r="F255" s="2">
        <v>116.349998</v>
      </c>
      <c r="G255" s="2">
        <v>383.67022700000001</v>
      </c>
      <c r="H255" s="2">
        <v>141.82560699999999</v>
      </c>
      <c r="I255" s="2">
        <v>6.69</v>
      </c>
      <c r="J255" s="2">
        <v>93.443634000000003</v>
      </c>
      <c r="K255" s="2">
        <v>77.980002999999996</v>
      </c>
      <c r="L255" s="2">
        <v>97.520210000000006</v>
      </c>
      <c r="M255" s="2">
        <v>109.97389200000001</v>
      </c>
      <c r="N255" s="2">
        <v>34.962952000000001</v>
      </c>
      <c r="O255" s="2">
        <v>128.15115399999999</v>
      </c>
      <c r="P255" s="2">
        <v>94.738358000000005</v>
      </c>
      <c r="Q255" s="2">
        <v>81.269997000000004</v>
      </c>
      <c r="R255" s="2">
        <v>27.593988</v>
      </c>
      <c r="S255" s="2">
        <v>297</v>
      </c>
    </row>
    <row r="256" spans="1:19" x14ac:dyDescent="0.3">
      <c r="A256" s="2">
        <v>108.76805899999999</v>
      </c>
      <c r="B256" s="2">
        <v>85.040001000000004</v>
      </c>
      <c r="C256" s="2">
        <v>3138.830078</v>
      </c>
      <c r="D256" s="2">
        <v>86.033432000000005</v>
      </c>
      <c r="E256" s="2">
        <v>53.593955999999999</v>
      </c>
      <c r="F256" s="2">
        <v>117.290001</v>
      </c>
      <c r="G256" s="2">
        <v>388.458282</v>
      </c>
      <c r="H256" s="2">
        <v>145.77075199999999</v>
      </c>
      <c r="I256" s="2">
        <v>6.86</v>
      </c>
      <c r="J256" s="2">
        <v>92.908844000000002</v>
      </c>
      <c r="K256" s="2">
        <v>78.459998999999996</v>
      </c>
      <c r="L256" s="2">
        <v>96.528450000000007</v>
      </c>
      <c r="M256" s="2">
        <v>112.146339</v>
      </c>
      <c r="N256" s="2">
        <v>34.999412999999997</v>
      </c>
      <c r="O256" s="2">
        <v>130.591385</v>
      </c>
      <c r="P256" s="2">
        <v>96.516364999999993</v>
      </c>
      <c r="Q256" s="2">
        <v>83.370002999999997</v>
      </c>
      <c r="R256" s="2">
        <v>27.95731</v>
      </c>
      <c r="S256" s="2">
        <v>297.39999399999999</v>
      </c>
    </row>
    <row r="257" spans="1:19" x14ac:dyDescent="0.3">
      <c r="A257" s="2">
        <v>109.16229199999999</v>
      </c>
      <c r="B257" s="2">
        <v>85.309997999999993</v>
      </c>
      <c r="C257" s="2">
        <v>3205.030029</v>
      </c>
      <c r="D257" s="2">
        <v>83.913696000000002</v>
      </c>
      <c r="E257" s="2">
        <v>52.734614999999998</v>
      </c>
      <c r="F257" s="2">
        <v>127.610001</v>
      </c>
      <c r="G257" s="2">
        <v>390.02462800000001</v>
      </c>
      <c r="H257" s="2">
        <v>145.631271</v>
      </c>
      <c r="I257" s="2">
        <v>6.96</v>
      </c>
      <c r="J257" s="2">
        <v>94.522948999999997</v>
      </c>
      <c r="K257" s="2">
        <v>75.800003000000004</v>
      </c>
      <c r="L257" s="2">
        <v>100.10871899999999</v>
      </c>
      <c r="M257" s="2">
        <v>112.735664</v>
      </c>
      <c r="N257" s="2">
        <v>35.054115000000003</v>
      </c>
      <c r="O257" s="2">
        <v>130.24977100000001</v>
      </c>
      <c r="P257" s="2">
        <v>97.928894</v>
      </c>
      <c r="Q257" s="2">
        <v>81.25</v>
      </c>
      <c r="R257" s="2">
        <v>27.808254000000002</v>
      </c>
      <c r="S257" s="2">
        <v>297.00399800000002</v>
      </c>
    </row>
    <row r="258" spans="1:19" x14ac:dyDescent="0.3">
      <c r="A258" s="2">
        <v>112.970894</v>
      </c>
      <c r="B258" s="2">
        <v>86.709998999999996</v>
      </c>
      <c r="C258" s="2">
        <v>3225</v>
      </c>
      <c r="D258" s="2">
        <v>86.421554999999998</v>
      </c>
      <c r="E258" s="2">
        <v>52.419528999999997</v>
      </c>
      <c r="F258" s="2">
        <v>130.820007</v>
      </c>
      <c r="G258" s="2">
        <v>389.14236499999998</v>
      </c>
      <c r="H258" s="2">
        <v>146.39837600000001</v>
      </c>
      <c r="I258" s="2">
        <v>6.93</v>
      </c>
      <c r="J258" s="2">
        <v>94.552115999999998</v>
      </c>
      <c r="K258" s="2">
        <v>73.760002</v>
      </c>
      <c r="L258" s="2">
        <v>99.622756999999993</v>
      </c>
      <c r="M258" s="2">
        <v>113.222595</v>
      </c>
      <c r="N258" s="2">
        <v>34.890014999999998</v>
      </c>
      <c r="O258" s="2">
        <v>129.53723099999999</v>
      </c>
      <c r="P258" s="2">
        <v>96.338561999999996</v>
      </c>
      <c r="Q258" s="2">
        <v>80.470000999999996</v>
      </c>
      <c r="R258" s="2">
        <v>27.798936999999999</v>
      </c>
      <c r="S258" s="2">
        <v>297.91598499999998</v>
      </c>
    </row>
    <row r="259" spans="1:19" x14ac:dyDescent="0.3">
      <c r="A259" s="2">
        <v>110.40242000000001</v>
      </c>
      <c r="B259" s="2">
        <v>84.849997999999999</v>
      </c>
      <c r="C259" s="2">
        <v>3167.459961</v>
      </c>
      <c r="D259" s="2">
        <v>82.072616999999994</v>
      </c>
      <c r="E259" s="2">
        <v>52.849193999999997</v>
      </c>
      <c r="F259" s="2">
        <v>129.929993</v>
      </c>
      <c r="G259" s="2">
        <v>385.742096</v>
      </c>
      <c r="H259" s="2">
        <v>143.449478</v>
      </c>
      <c r="I259" s="2">
        <v>6.86</v>
      </c>
      <c r="J259" s="2">
        <v>96.632973000000007</v>
      </c>
      <c r="K259" s="2">
        <v>74.099997999999999</v>
      </c>
      <c r="L259" s="2">
        <v>101.02114899999999</v>
      </c>
      <c r="M259" s="2">
        <v>111.864182</v>
      </c>
      <c r="N259" s="2">
        <v>35.054115000000003</v>
      </c>
      <c r="O259" s="2">
        <v>130.357147</v>
      </c>
      <c r="P259" s="2">
        <v>96.911475999999993</v>
      </c>
      <c r="Q259" s="2">
        <v>80.029999000000004</v>
      </c>
      <c r="R259" s="2">
        <v>27.966625000000001</v>
      </c>
      <c r="S259" s="2">
        <v>290.54199199999999</v>
      </c>
    </row>
    <row r="260" spans="1:19" x14ac:dyDescent="0.3">
      <c r="A260" s="2">
        <v>112.00709500000001</v>
      </c>
      <c r="B260" s="2">
        <v>82.239998</v>
      </c>
      <c r="C260" s="2">
        <v>3148.1599120000001</v>
      </c>
      <c r="D260" s="2">
        <v>81.863624999999999</v>
      </c>
      <c r="E260" s="2">
        <v>55.895068999999999</v>
      </c>
      <c r="F260" s="2">
        <v>128.78999300000001</v>
      </c>
      <c r="G260" s="2">
        <v>382.57977299999999</v>
      </c>
      <c r="H260" s="2">
        <v>140.171829</v>
      </c>
      <c r="I260" s="2">
        <v>7.09</v>
      </c>
      <c r="J260" s="2">
        <v>97.858138999999994</v>
      </c>
      <c r="K260" s="2">
        <v>72.010002</v>
      </c>
      <c r="L260" s="2">
        <v>104.541901</v>
      </c>
      <c r="M260" s="2">
        <v>111.519577</v>
      </c>
      <c r="N260" s="2">
        <v>34.999412999999997</v>
      </c>
      <c r="O260" s="2">
        <v>130.89398199999999</v>
      </c>
      <c r="P260" s="2">
        <v>93.263122999999993</v>
      </c>
      <c r="Q260" s="2">
        <v>80.050003000000004</v>
      </c>
      <c r="R260" s="2">
        <v>28.134315000000001</v>
      </c>
      <c r="S260" s="2">
        <v>283.71398900000003</v>
      </c>
    </row>
    <row r="261" spans="1:19" x14ac:dyDescent="0.3">
      <c r="A261" s="2">
        <v>108.67601000000001</v>
      </c>
      <c r="B261" s="2">
        <v>76.879997000000003</v>
      </c>
      <c r="C261" s="2">
        <v>3080.669922</v>
      </c>
      <c r="D261" s="2">
        <v>78.738761999999994</v>
      </c>
      <c r="E261" s="2">
        <v>56.210155</v>
      </c>
      <c r="F261" s="2">
        <v>130.490005</v>
      </c>
      <c r="G261" s="2">
        <v>385.276184</v>
      </c>
      <c r="H261" s="2">
        <v>135.19058200000001</v>
      </c>
      <c r="I261" s="2">
        <v>7.23</v>
      </c>
      <c r="J261" s="2">
        <v>100.950233</v>
      </c>
      <c r="K261" s="2">
        <v>68.970000999999996</v>
      </c>
      <c r="L261" s="2">
        <v>104.25430299999999</v>
      </c>
      <c r="M261" s="2">
        <v>108.373268</v>
      </c>
      <c r="N261" s="2">
        <v>34.452399999999997</v>
      </c>
      <c r="O261" s="2">
        <v>130.044769</v>
      </c>
      <c r="P261" s="2">
        <v>92.718604999999997</v>
      </c>
      <c r="Q261" s="2">
        <v>79.330001999999993</v>
      </c>
      <c r="R261" s="2">
        <v>28.134315000000001</v>
      </c>
      <c r="S261" s="2">
        <v>274.87799100000001</v>
      </c>
    </row>
    <row r="262" spans="1:19" x14ac:dyDescent="0.3">
      <c r="A262" s="2">
        <v>112.28778800000001</v>
      </c>
      <c r="B262" s="2">
        <v>82.610000999999997</v>
      </c>
      <c r="C262" s="2">
        <v>3162.23999</v>
      </c>
      <c r="D262" s="2">
        <v>81.316276999999999</v>
      </c>
      <c r="E262" s="2">
        <v>55.646811999999997</v>
      </c>
      <c r="F262" s="2">
        <v>131.78999300000001</v>
      </c>
      <c r="G262" s="2">
        <v>389.26129200000003</v>
      </c>
      <c r="H262" s="2">
        <v>139.37481700000001</v>
      </c>
      <c r="I262" s="2">
        <v>7.11</v>
      </c>
      <c r="J262" s="2">
        <v>100.094566</v>
      </c>
      <c r="K262" s="2">
        <v>69.519997000000004</v>
      </c>
      <c r="L262" s="2">
        <v>104.35346199999999</v>
      </c>
      <c r="M262" s="2">
        <v>114.268867</v>
      </c>
      <c r="N262" s="2">
        <v>34.944713999999998</v>
      </c>
      <c r="O262" s="2">
        <v>132.22148100000001</v>
      </c>
      <c r="P262" s="2">
        <v>94.223479999999995</v>
      </c>
      <c r="Q262" s="2">
        <v>80.739998</v>
      </c>
      <c r="R262" s="2">
        <v>28.115680999999999</v>
      </c>
      <c r="S262" s="2">
        <v>310.95199600000001</v>
      </c>
    </row>
    <row r="263" spans="1:19" x14ac:dyDescent="0.3">
      <c r="A263" s="2">
        <v>114.275002</v>
      </c>
      <c r="B263" s="2">
        <v>81.839995999999999</v>
      </c>
      <c r="C263" s="2">
        <v>3161.0200199999999</v>
      </c>
      <c r="D263" s="2">
        <v>80.898300000000006</v>
      </c>
      <c r="E263" s="2">
        <v>55.589523</v>
      </c>
      <c r="F263" s="2">
        <v>130.96000699999999</v>
      </c>
      <c r="G263" s="2">
        <v>395.57598899999999</v>
      </c>
      <c r="H263" s="2">
        <v>141.23782299999999</v>
      </c>
      <c r="I263" s="2">
        <v>7.03</v>
      </c>
      <c r="J263" s="2">
        <v>99.540321000000006</v>
      </c>
      <c r="K263" s="2">
        <v>67.830001999999993</v>
      </c>
      <c r="L263" s="2">
        <v>105.64276099999999</v>
      </c>
      <c r="M263" s="2">
        <v>114.296341</v>
      </c>
      <c r="N263" s="2">
        <v>34.798842999999998</v>
      </c>
      <c r="O263" s="2">
        <v>132.533829</v>
      </c>
      <c r="P263" s="2">
        <v>96.639213999999996</v>
      </c>
      <c r="Q263" s="2">
        <v>82.669998000000007</v>
      </c>
      <c r="R263" s="2">
        <v>27.864149000000001</v>
      </c>
      <c r="S263" s="2">
        <v>324.20001200000002</v>
      </c>
    </row>
    <row r="264" spans="1:19" x14ac:dyDescent="0.3">
      <c r="A264" s="2">
        <v>114.173164</v>
      </c>
      <c r="B264" s="2">
        <v>81.300003000000004</v>
      </c>
      <c r="C264" s="2">
        <v>3148.0200199999999</v>
      </c>
      <c r="D264" s="2">
        <v>80.012589000000006</v>
      </c>
      <c r="E264" s="2">
        <v>55.264885</v>
      </c>
      <c r="F264" s="2">
        <v>130.529999</v>
      </c>
      <c r="G264" s="2">
        <v>395.52642800000001</v>
      </c>
      <c r="H264" s="2">
        <v>139.90283199999999</v>
      </c>
      <c r="I264" s="2">
        <v>7.04</v>
      </c>
      <c r="J264" s="2">
        <v>99.579223999999996</v>
      </c>
      <c r="K264" s="2">
        <v>69.150002000000001</v>
      </c>
      <c r="L264" s="2">
        <v>105.553505</v>
      </c>
      <c r="M264" s="2">
        <v>115.504913</v>
      </c>
      <c r="N264" s="2">
        <v>34.698563</v>
      </c>
      <c r="O264" s="2">
        <v>131.870071</v>
      </c>
      <c r="P264" s="2">
        <v>95.193732999999995</v>
      </c>
      <c r="Q264" s="2">
        <v>82.93</v>
      </c>
      <c r="R264" s="2">
        <v>27.95731</v>
      </c>
      <c r="S264" s="2">
        <v>330.141998</v>
      </c>
    </row>
    <row r="265" spans="1:19" x14ac:dyDescent="0.3">
      <c r="A265" s="2">
        <v>113.875069</v>
      </c>
      <c r="B265" s="2">
        <v>82.419998000000007</v>
      </c>
      <c r="C265" s="2">
        <v>3182.4099120000001</v>
      </c>
      <c r="D265" s="2">
        <v>81.594925000000003</v>
      </c>
      <c r="E265" s="2">
        <v>54.959347000000001</v>
      </c>
      <c r="F265" s="2">
        <v>129.36999499999999</v>
      </c>
      <c r="G265" s="2">
        <v>405.83615099999997</v>
      </c>
      <c r="H265" s="2">
        <v>139.922775</v>
      </c>
      <c r="I265" s="2">
        <v>6.98</v>
      </c>
      <c r="J265" s="2">
        <v>96.953841999999995</v>
      </c>
      <c r="K265" s="2">
        <v>69.760002</v>
      </c>
      <c r="L265" s="2">
        <v>104.78984800000001</v>
      </c>
      <c r="M265" s="2">
        <v>123.225883</v>
      </c>
      <c r="N265" s="2">
        <v>34.962952000000001</v>
      </c>
      <c r="O265" s="2">
        <v>132.260513</v>
      </c>
      <c r="P265" s="2">
        <v>96.064980000000006</v>
      </c>
      <c r="Q265" s="2">
        <v>83.449996999999996</v>
      </c>
      <c r="R265" s="2">
        <v>27.808254000000002</v>
      </c>
      <c r="S265" s="2">
        <v>367.12799100000001</v>
      </c>
    </row>
    <row r="266" spans="1:19" x14ac:dyDescent="0.3">
      <c r="A266" s="2">
        <v>114.823975</v>
      </c>
      <c r="B266" s="2">
        <v>81.660004000000001</v>
      </c>
      <c r="C266" s="2">
        <v>3312.48999</v>
      </c>
      <c r="D266" s="2">
        <v>82.729431000000005</v>
      </c>
      <c r="E266" s="2">
        <v>55.618172000000001</v>
      </c>
      <c r="F266" s="2">
        <v>128.91999799999999</v>
      </c>
      <c r="G266" s="2">
        <v>407.87829599999998</v>
      </c>
      <c r="H266" s="2">
        <v>142.044769</v>
      </c>
      <c r="I266" s="2">
        <v>6.89</v>
      </c>
      <c r="J266" s="2">
        <v>95.602271999999999</v>
      </c>
      <c r="K266" s="2">
        <v>67.029999000000004</v>
      </c>
      <c r="L266" s="2">
        <v>106.08905799999999</v>
      </c>
      <c r="M266" s="2">
        <v>122.464279</v>
      </c>
      <c r="N266" s="2">
        <v>34.972060999999997</v>
      </c>
      <c r="O266" s="2">
        <v>133.24636799999999</v>
      </c>
      <c r="P266" s="2">
        <v>97.470855999999998</v>
      </c>
      <c r="Q266" s="2">
        <v>82.980002999999996</v>
      </c>
      <c r="R266" s="2">
        <v>27.752358999999998</v>
      </c>
      <c r="S266" s="2">
        <v>377.41799900000001</v>
      </c>
    </row>
    <row r="267" spans="1:19" x14ac:dyDescent="0.3">
      <c r="A267" s="2">
        <v>114.968048</v>
      </c>
      <c r="B267" s="2">
        <v>81.089995999999999</v>
      </c>
      <c r="C267" s="2">
        <v>3260.4799800000001</v>
      </c>
      <c r="D267" s="2">
        <v>81.584975999999997</v>
      </c>
      <c r="E267" s="2">
        <v>54.797024</v>
      </c>
      <c r="F267" s="2">
        <v>127.769997</v>
      </c>
      <c r="G267" s="2">
        <v>410.63412499999998</v>
      </c>
      <c r="H267" s="2">
        <v>141.327484</v>
      </c>
      <c r="I267" s="2">
        <v>6.87</v>
      </c>
      <c r="J267" s="2">
        <v>95.825912000000002</v>
      </c>
      <c r="K267" s="2">
        <v>68</v>
      </c>
      <c r="L267" s="2">
        <v>107.49736</v>
      </c>
      <c r="M267" s="2">
        <v>121.24321</v>
      </c>
      <c r="N267" s="2">
        <v>34.880898000000002</v>
      </c>
      <c r="O267" s="2">
        <v>132.524078</v>
      </c>
      <c r="P267" s="2">
        <v>98.599518000000003</v>
      </c>
      <c r="Q267" s="2">
        <v>81.099997999999999</v>
      </c>
      <c r="R267" s="2">
        <v>27.696463000000001</v>
      </c>
      <c r="S267" s="2">
        <v>375.70599399999998</v>
      </c>
    </row>
    <row r="268" spans="1:19" x14ac:dyDescent="0.3">
      <c r="A268" s="2">
        <v>117.519142</v>
      </c>
      <c r="B268" s="2">
        <v>82.769997000000004</v>
      </c>
      <c r="C268" s="2">
        <v>3297.3701169999999</v>
      </c>
      <c r="D268" s="2">
        <v>83.595237999999995</v>
      </c>
      <c r="E268" s="2">
        <v>54.243232999999996</v>
      </c>
      <c r="F268" s="2">
        <v>128.11999499999999</v>
      </c>
      <c r="G268" s="2">
        <v>414.69851699999998</v>
      </c>
      <c r="H268" s="2">
        <v>142.94139100000001</v>
      </c>
      <c r="I268" s="2">
        <v>6.84</v>
      </c>
      <c r="J268" s="2">
        <v>94.678528</v>
      </c>
      <c r="K268" s="2">
        <v>67.809997999999993</v>
      </c>
      <c r="L268" s="2">
        <v>107.120499</v>
      </c>
      <c r="M268" s="2">
        <v>121.268181</v>
      </c>
      <c r="N268" s="2">
        <v>35.300269999999998</v>
      </c>
      <c r="O268" s="2">
        <v>133.578247</v>
      </c>
      <c r="P268" s="2">
        <v>100.71824599999999</v>
      </c>
      <c r="Q268" s="2">
        <v>79.410004000000001</v>
      </c>
      <c r="R268" s="2">
        <v>27.640566</v>
      </c>
      <c r="S268" s="2">
        <v>400.36599699999999</v>
      </c>
    </row>
    <row r="269" spans="1:19" x14ac:dyDescent="0.3">
      <c r="A269" s="2">
        <v>123.575188</v>
      </c>
      <c r="B269" s="2">
        <v>83.809997999999993</v>
      </c>
      <c r="C269" s="2">
        <v>3284.719971</v>
      </c>
      <c r="D269" s="2">
        <v>82.809044</v>
      </c>
      <c r="E269" s="2">
        <v>55.618172000000001</v>
      </c>
      <c r="F269" s="2">
        <v>127.44000200000001</v>
      </c>
      <c r="G269" s="2">
        <v>416.05664100000001</v>
      </c>
      <c r="H269" s="2">
        <v>140.67991599999999</v>
      </c>
      <c r="I269" s="2">
        <v>6.66</v>
      </c>
      <c r="J269" s="2">
        <v>94.629913000000002</v>
      </c>
      <c r="K269" s="2">
        <v>66.449996999999996</v>
      </c>
      <c r="L269" s="2">
        <v>108.846161</v>
      </c>
      <c r="M269" s="2">
        <v>126.68684399999999</v>
      </c>
      <c r="N269" s="2">
        <v>35.44614</v>
      </c>
      <c r="O269" s="2">
        <v>134.154144</v>
      </c>
      <c r="P269" s="2">
        <v>98.579719999999995</v>
      </c>
      <c r="Q269" s="2">
        <v>78.75</v>
      </c>
      <c r="R269" s="2">
        <v>27.659199000000001</v>
      </c>
      <c r="S269" s="2">
        <v>409.99600199999998</v>
      </c>
    </row>
    <row r="270" spans="1:19" x14ac:dyDescent="0.3">
      <c r="A270" s="2">
        <v>125.05317700000001</v>
      </c>
      <c r="B270" s="2">
        <v>83.080001999999993</v>
      </c>
      <c r="C270" s="2">
        <v>3307.459961</v>
      </c>
      <c r="D270" s="2">
        <v>82.699577000000005</v>
      </c>
      <c r="E270" s="2">
        <v>55.331721999999999</v>
      </c>
      <c r="F270" s="2">
        <v>130.69000199999999</v>
      </c>
      <c r="G270" s="2">
        <v>415.35278299999999</v>
      </c>
      <c r="H270" s="2">
        <v>141.795715</v>
      </c>
      <c r="I270" s="2">
        <v>6.98</v>
      </c>
      <c r="J270" s="2">
        <v>97.294173999999998</v>
      </c>
      <c r="K270" s="2">
        <v>64.879997000000003</v>
      </c>
      <c r="L270" s="2">
        <v>110.909035</v>
      </c>
      <c r="M270" s="2">
        <v>127.053909</v>
      </c>
      <c r="N270" s="2">
        <v>35.409672</v>
      </c>
      <c r="O270" s="2">
        <v>135.19854699999999</v>
      </c>
      <c r="P270" s="2">
        <v>98.391609000000003</v>
      </c>
      <c r="Q270" s="2">
        <v>79.769997000000004</v>
      </c>
      <c r="R270" s="2">
        <v>27.975943000000001</v>
      </c>
      <c r="S270" s="2">
        <v>402.83999599999999</v>
      </c>
    </row>
    <row r="271" spans="1:19" x14ac:dyDescent="0.3">
      <c r="A271" s="2">
        <v>124.027283</v>
      </c>
      <c r="B271" s="2">
        <v>86.349997999999999</v>
      </c>
      <c r="C271" s="2">
        <v>3346.48999</v>
      </c>
      <c r="D271" s="2">
        <v>83.217072000000002</v>
      </c>
      <c r="E271" s="2">
        <v>56.735306000000001</v>
      </c>
      <c r="F271" s="2">
        <v>129.78999300000001</v>
      </c>
      <c r="G271" s="2">
        <v>415.71954299999999</v>
      </c>
      <c r="H271" s="2">
        <v>141.67617799999999</v>
      </c>
      <c r="I271" s="2">
        <v>6.94</v>
      </c>
      <c r="J271" s="2">
        <v>97.722014999999999</v>
      </c>
      <c r="K271" s="2">
        <v>66.25</v>
      </c>
      <c r="L271" s="2">
        <v>110.591675</v>
      </c>
      <c r="M271" s="2">
        <v>127.351067</v>
      </c>
      <c r="N271" s="2">
        <v>35.017646999999997</v>
      </c>
      <c r="O271" s="2">
        <v>135.73539700000001</v>
      </c>
      <c r="P271" s="2">
        <v>97.708472999999998</v>
      </c>
      <c r="Q271" s="2">
        <v>79.370002999999997</v>
      </c>
      <c r="R271" s="2">
        <v>27.854835999999999</v>
      </c>
      <c r="S271" s="2">
        <v>404.66799900000001</v>
      </c>
    </row>
    <row r="272" spans="1:19" x14ac:dyDescent="0.3">
      <c r="A272" s="2">
        <v>125.713928</v>
      </c>
      <c r="B272" s="2">
        <v>86.019997000000004</v>
      </c>
      <c r="C272" s="2">
        <v>3441.8500979999999</v>
      </c>
      <c r="D272" s="2">
        <v>84.072929000000002</v>
      </c>
      <c r="E272" s="2">
        <v>56.907173</v>
      </c>
      <c r="F272" s="2">
        <v>132.179993</v>
      </c>
      <c r="G272" s="2">
        <v>414.46063199999998</v>
      </c>
      <c r="H272" s="2">
        <v>143.090836</v>
      </c>
      <c r="I272" s="2">
        <v>6.82</v>
      </c>
      <c r="J272" s="2">
        <v>96.350982999999999</v>
      </c>
      <c r="K272" s="2">
        <v>70.5</v>
      </c>
      <c r="L272" s="2">
        <v>110.611496</v>
      </c>
      <c r="M272" s="2">
        <v>127.58079499999999</v>
      </c>
      <c r="N272" s="2">
        <v>34.689444999999999</v>
      </c>
      <c r="O272" s="2">
        <v>135.08142100000001</v>
      </c>
      <c r="P272" s="2">
        <v>96.520401000000007</v>
      </c>
      <c r="Q272" s="2">
        <v>81.120002999999997</v>
      </c>
      <c r="R272" s="2">
        <v>27.938679</v>
      </c>
      <c r="S272" s="2">
        <v>430.63400300000001</v>
      </c>
    </row>
    <row r="273" spans="1:19" x14ac:dyDescent="0.3">
      <c r="A273" s="2">
        <v>124.21109800000001</v>
      </c>
      <c r="B273" s="2">
        <v>83.800003000000004</v>
      </c>
      <c r="C273" s="2">
        <v>3400</v>
      </c>
      <c r="D273" s="2">
        <v>83.495728</v>
      </c>
      <c r="E273" s="2">
        <v>56.916725</v>
      </c>
      <c r="F273" s="2">
        <v>133.729996</v>
      </c>
      <c r="G273" s="2">
        <v>412.705963</v>
      </c>
      <c r="H273" s="2">
        <v>141.23782299999999</v>
      </c>
      <c r="I273" s="2">
        <v>6.91</v>
      </c>
      <c r="J273" s="2">
        <v>99.520874000000006</v>
      </c>
      <c r="K273" s="2">
        <v>68.029999000000004</v>
      </c>
      <c r="L273" s="2">
        <v>109.92718499999999</v>
      </c>
      <c r="M273" s="2">
        <v>126.134995</v>
      </c>
      <c r="N273" s="2">
        <v>34.516224000000001</v>
      </c>
      <c r="O273" s="2">
        <v>134.905731</v>
      </c>
      <c r="P273" s="2">
        <v>96.668907000000004</v>
      </c>
      <c r="Q273" s="2">
        <v>80.419998000000007</v>
      </c>
      <c r="R273" s="2">
        <v>27.854835999999999</v>
      </c>
      <c r="S273" s="2">
        <v>447.75</v>
      </c>
    </row>
    <row r="274" spans="1:19" x14ac:dyDescent="0.3">
      <c r="A274" s="2">
        <v>124.009895</v>
      </c>
      <c r="B274" s="2">
        <v>85.550003000000004</v>
      </c>
      <c r="C274" s="2">
        <v>3401.8000489999999</v>
      </c>
      <c r="D274" s="2">
        <v>82.809044</v>
      </c>
      <c r="E274" s="2">
        <v>57.432327000000001</v>
      </c>
      <c r="F274" s="2">
        <v>135.53999300000001</v>
      </c>
      <c r="G274" s="2">
        <v>412.36892699999999</v>
      </c>
      <c r="H274" s="2">
        <v>140.34120200000001</v>
      </c>
      <c r="I274" s="2">
        <v>6.94</v>
      </c>
      <c r="J274" s="2">
        <v>99.929253000000003</v>
      </c>
      <c r="K274" s="2">
        <v>67.489998</v>
      </c>
      <c r="L274" s="2">
        <v>111.611954</v>
      </c>
      <c r="M274" s="2">
        <v>131.32389800000001</v>
      </c>
      <c r="N274" s="2">
        <v>34.561813000000001</v>
      </c>
      <c r="O274" s="2">
        <v>135.452347</v>
      </c>
      <c r="P274" s="2">
        <v>97.639167999999998</v>
      </c>
      <c r="Q274" s="2">
        <v>79.389999000000003</v>
      </c>
      <c r="R274" s="2">
        <v>27.985258000000002</v>
      </c>
      <c r="S274" s="2">
        <v>442.67999300000002</v>
      </c>
    </row>
    <row r="275" spans="1:19" x14ac:dyDescent="0.3">
      <c r="A275" s="2">
        <v>128.21534700000001</v>
      </c>
      <c r="B275" s="2">
        <v>90.82</v>
      </c>
      <c r="C275" s="2">
        <v>3450.959961</v>
      </c>
      <c r="D275" s="2">
        <v>83.117553999999998</v>
      </c>
      <c r="E275" s="2">
        <v>57.413231000000003</v>
      </c>
      <c r="F275" s="2">
        <v>131.86999499999999</v>
      </c>
      <c r="G275" s="2">
        <v>405.40988199999998</v>
      </c>
      <c r="H275" s="2">
        <v>138.94645700000001</v>
      </c>
      <c r="I275" s="2">
        <v>6.82</v>
      </c>
      <c r="J275" s="2">
        <v>97.420578000000006</v>
      </c>
      <c r="K275" s="2">
        <v>64.889999000000003</v>
      </c>
      <c r="L275" s="2">
        <v>111.21436300000001</v>
      </c>
      <c r="M275" s="2">
        <v>133.588776</v>
      </c>
      <c r="N275" s="2">
        <v>34.452399999999997</v>
      </c>
      <c r="O275" s="2">
        <v>135.02285800000001</v>
      </c>
      <c r="P275" s="2">
        <v>97.312454000000002</v>
      </c>
      <c r="Q275" s="2">
        <v>78.639999000000003</v>
      </c>
      <c r="R275" s="2">
        <v>27.770990000000001</v>
      </c>
      <c r="S275" s="2">
        <v>498.32000699999998</v>
      </c>
    </row>
    <row r="276" spans="1:19" x14ac:dyDescent="0.3">
      <c r="A276" s="2">
        <v>133.322495</v>
      </c>
      <c r="B276" s="2">
        <v>92.18</v>
      </c>
      <c r="C276" s="2">
        <v>3499.1201169999999</v>
      </c>
      <c r="D276" s="2">
        <v>82.928473999999994</v>
      </c>
      <c r="E276" s="2">
        <v>57.661484000000002</v>
      </c>
      <c r="F276" s="2">
        <v>133.550003</v>
      </c>
      <c r="G276" s="2">
        <v>406.589539</v>
      </c>
      <c r="H276" s="2">
        <v>137.77088900000001</v>
      </c>
      <c r="I276" s="2">
        <v>6.83</v>
      </c>
      <c r="J276" s="2">
        <v>97.371955999999997</v>
      </c>
      <c r="K276" s="2">
        <v>63.32</v>
      </c>
      <c r="L276" s="2">
        <v>114.14653800000001</v>
      </c>
      <c r="M276" s="2">
        <v>138.08985899999999</v>
      </c>
      <c r="N276" s="2">
        <v>33.622776000000002</v>
      </c>
      <c r="O276" s="2">
        <v>134.87645000000001</v>
      </c>
      <c r="P276" s="2">
        <v>100.59942599999999</v>
      </c>
      <c r="Q276" s="2">
        <v>79.5</v>
      </c>
      <c r="R276" s="2">
        <v>27.454245</v>
      </c>
      <c r="S276" s="2">
        <v>475.04998799999998</v>
      </c>
    </row>
    <row r="277" spans="1:19" x14ac:dyDescent="0.3">
      <c r="A277" s="2">
        <v>130.56025700000001</v>
      </c>
      <c r="B277" s="2">
        <v>90.220000999999996</v>
      </c>
      <c r="C277" s="2">
        <v>3531.4499510000001</v>
      </c>
      <c r="D277" s="2">
        <v>83.047889999999995</v>
      </c>
      <c r="E277" s="2">
        <v>58.052956000000002</v>
      </c>
      <c r="F277" s="2">
        <v>135.38999899999999</v>
      </c>
      <c r="G277" s="2">
        <v>400.09643599999998</v>
      </c>
      <c r="H277" s="2">
        <v>139.03611799999999</v>
      </c>
      <c r="I277" s="2">
        <v>6.95</v>
      </c>
      <c r="J277" s="2">
        <v>98.840225000000004</v>
      </c>
      <c r="K277" s="2">
        <v>64.720000999999996</v>
      </c>
      <c r="L277" s="2">
        <v>116.094719</v>
      </c>
      <c r="M277" s="2">
        <v>143.34030200000001</v>
      </c>
      <c r="N277" s="2">
        <v>33.914515999999999</v>
      </c>
      <c r="O277" s="2">
        <v>137.15072599999999</v>
      </c>
      <c r="P277" s="2">
        <v>94.094772000000006</v>
      </c>
      <c r="Q277" s="2">
        <v>79.489998</v>
      </c>
      <c r="R277" s="2">
        <v>27.668513999999998</v>
      </c>
      <c r="S277" s="2">
        <v>447.36999500000002</v>
      </c>
    </row>
    <row r="278" spans="1:19" x14ac:dyDescent="0.3">
      <c r="A278" s="2">
        <v>120.107483</v>
      </c>
      <c r="B278" s="2">
        <v>82.540001000000004</v>
      </c>
      <c r="C278" s="2">
        <v>3368</v>
      </c>
      <c r="D278" s="2">
        <v>79.923018999999996</v>
      </c>
      <c r="E278" s="2">
        <v>58.606749999999998</v>
      </c>
      <c r="F278" s="2">
        <v>133.240005</v>
      </c>
      <c r="G278" s="2">
        <v>394.04937699999999</v>
      </c>
      <c r="H278" s="2">
        <v>132.321426</v>
      </c>
      <c r="I278" s="2">
        <v>6.82</v>
      </c>
      <c r="J278" s="2">
        <v>98.529067999999995</v>
      </c>
      <c r="K278" s="2">
        <v>64.839995999999999</v>
      </c>
      <c r="L278" s="2">
        <v>112.168571</v>
      </c>
      <c r="M278" s="2">
        <v>130.041855</v>
      </c>
      <c r="N278" s="2">
        <v>33.185172999999999</v>
      </c>
      <c r="O278" s="2">
        <v>134.954544</v>
      </c>
      <c r="P278" s="2">
        <v>90.976096999999996</v>
      </c>
      <c r="Q278" s="2">
        <v>77.379997000000003</v>
      </c>
      <c r="R278" s="2">
        <v>27.566037999999999</v>
      </c>
      <c r="S278" s="2">
        <v>407</v>
      </c>
    </row>
    <row r="279" spans="1:19" x14ac:dyDescent="0.3">
      <c r="A279" s="2">
        <v>120.186981</v>
      </c>
      <c r="B279" s="2">
        <v>82.010002</v>
      </c>
      <c r="C279" s="2">
        <v>3294.6201169999999</v>
      </c>
      <c r="D279" s="2">
        <v>78.629288000000003</v>
      </c>
      <c r="E279" s="2">
        <v>59.752536999999997</v>
      </c>
      <c r="F279" s="2">
        <v>131.990005</v>
      </c>
      <c r="G279" s="2">
        <v>378.495544</v>
      </c>
      <c r="H279" s="2">
        <v>129.64151000000001</v>
      </c>
      <c r="I279" s="2">
        <v>6.9</v>
      </c>
      <c r="J279" s="2">
        <v>100.658531</v>
      </c>
      <c r="K279" s="2">
        <v>62.599997999999999</v>
      </c>
      <c r="L279" s="2">
        <v>111.72129099999999</v>
      </c>
      <c r="M279" s="2">
        <v>126.11528</v>
      </c>
      <c r="N279" s="2">
        <v>33.148705</v>
      </c>
      <c r="O279" s="2">
        <v>134.661697</v>
      </c>
      <c r="P279" s="2">
        <v>89.500930999999994</v>
      </c>
      <c r="Q279" s="2">
        <v>77.660004000000001</v>
      </c>
      <c r="R279" s="2">
        <v>27.407667</v>
      </c>
      <c r="S279" s="2">
        <v>418.32000699999998</v>
      </c>
    </row>
    <row r="280" spans="1:19" x14ac:dyDescent="0.3">
      <c r="A280" s="2">
        <v>112.09899900000001</v>
      </c>
      <c r="B280" s="2">
        <v>78.690002000000007</v>
      </c>
      <c r="C280" s="2">
        <v>3149.8400879999999</v>
      </c>
      <c r="D280" s="2">
        <v>75.812920000000005</v>
      </c>
      <c r="E280" s="2">
        <v>60.315876000000003</v>
      </c>
      <c r="F280" s="2">
        <v>134.199997</v>
      </c>
      <c r="G280" s="2">
        <v>373.053223</v>
      </c>
      <c r="H280" s="2">
        <v>123.83339700000001</v>
      </c>
      <c r="I280" s="2">
        <v>7.03</v>
      </c>
      <c r="J280" s="2">
        <v>97.158043000000006</v>
      </c>
      <c r="K280" s="2">
        <v>54.34</v>
      </c>
      <c r="L280" s="2">
        <v>112.03935199999999</v>
      </c>
      <c r="M280" s="2">
        <v>119.026443</v>
      </c>
      <c r="N280" s="2">
        <v>32.756680000000003</v>
      </c>
      <c r="O280" s="2">
        <v>132.689987</v>
      </c>
      <c r="P280" s="2">
        <v>85.659508000000002</v>
      </c>
      <c r="Q280" s="2">
        <v>76.010002</v>
      </c>
      <c r="R280" s="2">
        <v>27.491510000000002</v>
      </c>
      <c r="S280" s="2">
        <v>330.209991</v>
      </c>
    </row>
    <row r="281" spans="1:19" x14ac:dyDescent="0.3">
      <c r="A281" s="2">
        <v>116.57023599999999</v>
      </c>
      <c r="B281" s="2">
        <v>81.910004000000001</v>
      </c>
      <c r="C281" s="2">
        <v>3268.610107</v>
      </c>
      <c r="D281" s="2">
        <v>79.206490000000002</v>
      </c>
      <c r="E281" s="2">
        <v>60.860123000000002</v>
      </c>
      <c r="F281" s="2">
        <v>133.36000100000001</v>
      </c>
      <c r="G281" s="2">
        <v>378.75332600000002</v>
      </c>
      <c r="H281" s="2">
        <v>128.21687299999999</v>
      </c>
      <c r="I281" s="2">
        <v>6.97</v>
      </c>
      <c r="J281" s="2">
        <v>98.081778999999997</v>
      </c>
      <c r="K281" s="2">
        <v>56.900002000000001</v>
      </c>
      <c r="L281" s="2">
        <v>114.2062</v>
      </c>
      <c r="M281" s="2">
        <v>127.039474</v>
      </c>
      <c r="N281" s="2">
        <v>32.984608000000001</v>
      </c>
      <c r="O281" s="2">
        <v>134.84715299999999</v>
      </c>
      <c r="P281" s="2">
        <v>87.768326000000002</v>
      </c>
      <c r="Q281" s="2">
        <v>77.480002999999996</v>
      </c>
      <c r="R281" s="2">
        <v>27.361086</v>
      </c>
      <c r="S281" s="2">
        <v>366.27999899999998</v>
      </c>
    </row>
    <row r="282" spans="1:19" x14ac:dyDescent="0.3">
      <c r="A282" s="2">
        <v>112.764717</v>
      </c>
      <c r="B282" s="2">
        <v>78.980002999999996</v>
      </c>
      <c r="C282" s="2">
        <v>3175.110107</v>
      </c>
      <c r="D282" s="2">
        <v>78.708893000000003</v>
      </c>
      <c r="E282" s="2">
        <v>60.860123000000002</v>
      </c>
      <c r="F282" s="2">
        <v>133.220001</v>
      </c>
      <c r="G282" s="2">
        <v>385.59338400000001</v>
      </c>
      <c r="H282" s="2">
        <v>126.78228799999999</v>
      </c>
      <c r="I282" s="2">
        <v>6.91</v>
      </c>
      <c r="J282" s="2">
        <v>97.070533999999995</v>
      </c>
      <c r="K282" s="2">
        <v>57.560001</v>
      </c>
      <c r="L282" s="2">
        <v>114.096863</v>
      </c>
      <c r="M282" s="2">
        <v>123.01048299999999</v>
      </c>
      <c r="N282" s="2">
        <v>32.501407999999998</v>
      </c>
      <c r="O282" s="2">
        <v>133.43180799999999</v>
      </c>
      <c r="P282" s="2">
        <v>89.461319000000003</v>
      </c>
      <c r="Q282" s="2">
        <v>76.5</v>
      </c>
      <c r="R282" s="2">
        <v>26.932549000000002</v>
      </c>
      <c r="S282" s="2">
        <v>371.33999599999999</v>
      </c>
    </row>
    <row r="283" spans="1:19" x14ac:dyDescent="0.3">
      <c r="A283" s="2">
        <v>111.28424099999999</v>
      </c>
      <c r="B283" s="2">
        <v>76.339995999999999</v>
      </c>
      <c r="C283" s="2">
        <v>3116.219971</v>
      </c>
      <c r="D283" s="2">
        <v>77.594299000000007</v>
      </c>
      <c r="E283" s="2">
        <v>61.404369000000003</v>
      </c>
      <c r="F283" s="2">
        <v>131.75</v>
      </c>
      <c r="G283" s="2">
        <v>391.25384500000001</v>
      </c>
      <c r="H283" s="2">
        <v>125.546936</v>
      </c>
      <c r="I283" s="2">
        <v>7</v>
      </c>
      <c r="J283" s="2">
        <v>98.276252999999997</v>
      </c>
      <c r="K283" s="2">
        <v>59.34</v>
      </c>
      <c r="L283" s="2">
        <v>117.287468</v>
      </c>
      <c r="M283" s="2">
        <v>121.539253</v>
      </c>
      <c r="N283" s="2">
        <v>32.884315000000001</v>
      </c>
      <c r="O283" s="2">
        <v>134.83738700000001</v>
      </c>
      <c r="P283" s="2">
        <v>90.461273000000006</v>
      </c>
      <c r="Q283" s="2">
        <v>77.019997000000004</v>
      </c>
      <c r="R283" s="2">
        <v>27.016396</v>
      </c>
      <c r="S283" s="2">
        <v>372.72000100000002</v>
      </c>
    </row>
    <row r="284" spans="1:19" x14ac:dyDescent="0.3">
      <c r="A284" s="2">
        <v>114.622765</v>
      </c>
      <c r="B284" s="2">
        <v>77.900002000000001</v>
      </c>
      <c r="C284" s="2">
        <v>3102.969971</v>
      </c>
      <c r="D284" s="2">
        <v>78.738761999999994</v>
      </c>
      <c r="E284" s="2">
        <v>61.222957999999998</v>
      </c>
      <c r="F284" s="2">
        <v>131.25</v>
      </c>
      <c r="G284" s="2">
        <v>385.90997299999998</v>
      </c>
      <c r="H284" s="2">
        <v>125.706337</v>
      </c>
      <c r="I284" s="2">
        <v>7.12</v>
      </c>
      <c r="J284" s="2">
        <v>99.637557999999999</v>
      </c>
      <c r="K284" s="2">
        <v>63.669998</v>
      </c>
      <c r="L284" s="2">
        <v>118.559738</v>
      </c>
      <c r="M284" s="2">
        <v>128.61061100000001</v>
      </c>
      <c r="N284" s="2">
        <v>33.741295000000001</v>
      </c>
      <c r="O284" s="2">
        <v>135.31570400000001</v>
      </c>
      <c r="P284" s="2">
        <v>87.451515000000001</v>
      </c>
      <c r="Q284" s="2">
        <v>77.720000999999996</v>
      </c>
      <c r="R284" s="2">
        <v>27.146818</v>
      </c>
      <c r="S284" s="2">
        <v>419.61999500000002</v>
      </c>
    </row>
    <row r="285" spans="1:19" x14ac:dyDescent="0.3">
      <c r="A285" s="2">
        <v>114.80162</v>
      </c>
      <c r="B285" s="2">
        <v>78.930000000000007</v>
      </c>
      <c r="C285" s="2">
        <v>3156.1298830000001</v>
      </c>
      <c r="D285" s="2">
        <v>81.356078999999994</v>
      </c>
      <c r="E285" s="2">
        <v>61.413918000000002</v>
      </c>
      <c r="F285" s="2">
        <v>131.240005</v>
      </c>
      <c r="G285" s="2">
        <v>386.90329000000003</v>
      </c>
      <c r="H285" s="2">
        <v>127.84826700000001</v>
      </c>
      <c r="I285" s="2">
        <v>7.04</v>
      </c>
      <c r="J285" s="2">
        <v>96.535728000000006</v>
      </c>
      <c r="K285" s="2">
        <v>66.879997000000003</v>
      </c>
      <c r="L285" s="2">
        <v>118.549797</v>
      </c>
      <c r="M285" s="2">
        <v>129.79707300000001</v>
      </c>
      <c r="N285" s="2">
        <v>33.695712999999998</v>
      </c>
      <c r="O285" s="2">
        <v>135.31570400000001</v>
      </c>
      <c r="P285" s="2">
        <v>85.293198000000004</v>
      </c>
      <c r="Q285" s="2">
        <v>76.459998999999996</v>
      </c>
      <c r="R285" s="2">
        <v>27.128184999999998</v>
      </c>
      <c r="S285" s="2">
        <v>449.76001000000002</v>
      </c>
    </row>
    <row r="286" spans="1:19" x14ac:dyDescent="0.3">
      <c r="A286" s="2">
        <v>111.41340599999999</v>
      </c>
      <c r="B286" s="2">
        <v>76.660004000000001</v>
      </c>
      <c r="C286" s="2">
        <v>3078.1000979999999</v>
      </c>
      <c r="D286" s="2">
        <v>79.604561000000004</v>
      </c>
      <c r="E286" s="2">
        <v>61.786296999999998</v>
      </c>
      <c r="F286" s="2">
        <v>132.08999600000001</v>
      </c>
      <c r="G286" s="2">
        <v>383.38708500000001</v>
      </c>
      <c r="H286" s="2">
        <v>126.264236</v>
      </c>
      <c r="I286" s="2">
        <v>7.02</v>
      </c>
      <c r="J286" s="2">
        <v>96.944121999999993</v>
      </c>
      <c r="K286" s="2">
        <v>68.839995999999999</v>
      </c>
      <c r="L286" s="2">
        <v>117.873909</v>
      </c>
      <c r="M286" s="2">
        <v>125.036209</v>
      </c>
      <c r="N286" s="2">
        <v>33.531612000000003</v>
      </c>
      <c r="O286" s="2">
        <v>134.40791300000001</v>
      </c>
      <c r="P286" s="2">
        <v>83.728897000000003</v>
      </c>
      <c r="Q286" s="2">
        <v>76.989998</v>
      </c>
      <c r="R286" s="2">
        <v>27.239977</v>
      </c>
      <c r="S286" s="2">
        <v>441.76001000000002</v>
      </c>
    </row>
    <row r="287" spans="1:19" x14ac:dyDescent="0.3">
      <c r="A287" s="2">
        <v>109.63485</v>
      </c>
      <c r="B287" s="2">
        <v>76.550003000000004</v>
      </c>
      <c r="C287" s="2">
        <v>3008.7299800000001</v>
      </c>
      <c r="D287" s="2">
        <v>78.390441999999993</v>
      </c>
      <c r="E287" s="2">
        <v>61.881774999999998</v>
      </c>
      <c r="F287" s="2">
        <v>130.220001</v>
      </c>
      <c r="G287" s="2">
        <v>392.415955</v>
      </c>
      <c r="H287" s="2">
        <v>124.789795</v>
      </c>
      <c r="I287" s="2">
        <v>7.28</v>
      </c>
      <c r="J287" s="2">
        <v>95.835624999999993</v>
      </c>
      <c r="K287" s="2">
        <v>67.889999000000003</v>
      </c>
      <c r="L287" s="2">
        <v>115.657372</v>
      </c>
      <c r="M287" s="2">
        <v>124.526657</v>
      </c>
      <c r="N287" s="2">
        <v>33.568077000000002</v>
      </c>
      <c r="O287" s="2">
        <v>134.232224</v>
      </c>
      <c r="P287" s="2">
        <v>82.431931000000006</v>
      </c>
      <c r="Q287" s="2">
        <v>77.610000999999997</v>
      </c>
      <c r="R287" s="2">
        <v>27.081606000000001</v>
      </c>
      <c r="S287" s="2">
        <v>423.42999300000002</v>
      </c>
    </row>
    <row r="288" spans="1:19" x14ac:dyDescent="0.3">
      <c r="A288" s="2">
        <v>106.157211</v>
      </c>
      <c r="B288" s="2">
        <v>74.930000000000007</v>
      </c>
      <c r="C288" s="2">
        <v>2954.9099120000001</v>
      </c>
      <c r="D288" s="2">
        <v>79.704078999999993</v>
      </c>
      <c r="E288" s="2">
        <v>60.860123000000002</v>
      </c>
      <c r="F288" s="2">
        <v>128.63000500000001</v>
      </c>
      <c r="G288" s="2">
        <v>394.91906699999998</v>
      </c>
      <c r="H288" s="2">
        <v>125.427391</v>
      </c>
      <c r="I288" s="2">
        <v>7.23</v>
      </c>
      <c r="J288" s="2">
        <v>95.631439</v>
      </c>
      <c r="K288" s="2">
        <v>69.870002999999997</v>
      </c>
      <c r="L288" s="2">
        <v>113.96764400000001</v>
      </c>
      <c r="M288" s="2">
        <v>121.786545</v>
      </c>
      <c r="N288" s="2">
        <v>33.394858999999997</v>
      </c>
      <c r="O288" s="2">
        <v>134.08580000000001</v>
      </c>
      <c r="P288" s="2">
        <v>81.530983000000006</v>
      </c>
      <c r="Q288" s="2">
        <v>78.959998999999996</v>
      </c>
      <c r="R288" s="2">
        <v>26.951180999999998</v>
      </c>
      <c r="S288" s="2">
        <v>442.14999399999999</v>
      </c>
    </row>
    <row r="289" spans="1:19" x14ac:dyDescent="0.3">
      <c r="A289" s="2">
        <v>109.37651099999999</v>
      </c>
      <c r="B289" s="2">
        <v>77.940002000000007</v>
      </c>
      <c r="C289" s="2">
        <v>2960.469971</v>
      </c>
      <c r="D289" s="2">
        <v>81.017723000000004</v>
      </c>
      <c r="E289" s="2">
        <v>57.756965999999998</v>
      </c>
      <c r="F289" s="2">
        <v>125.410004</v>
      </c>
      <c r="G289" s="2">
        <v>402.249481</v>
      </c>
      <c r="H289" s="2">
        <v>127.80841100000001</v>
      </c>
      <c r="I289" s="2">
        <v>6.87</v>
      </c>
      <c r="J289" s="2">
        <v>92.675467999999995</v>
      </c>
      <c r="K289" s="2">
        <v>69.260002</v>
      </c>
      <c r="L289" s="2">
        <v>112.68543200000001</v>
      </c>
      <c r="M289" s="2">
        <v>125.06368999999999</v>
      </c>
      <c r="N289" s="2">
        <v>32.838734000000002</v>
      </c>
      <c r="O289" s="2">
        <v>133.44158899999999</v>
      </c>
      <c r="P289" s="2">
        <v>83.629906000000005</v>
      </c>
      <c r="Q289" s="2">
        <v>78.269997000000004</v>
      </c>
      <c r="R289" s="2">
        <v>26.671703000000001</v>
      </c>
      <c r="S289" s="2">
        <v>449.39001500000001</v>
      </c>
    </row>
    <row r="290" spans="1:19" x14ac:dyDescent="0.3">
      <c r="A290" s="2">
        <v>111.095444</v>
      </c>
      <c r="B290" s="2">
        <v>77.699996999999996</v>
      </c>
      <c r="C290" s="2">
        <v>3128.98999</v>
      </c>
      <c r="D290" s="2">
        <v>82.251746999999995</v>
      </c>
      <c r="E290" s="2">
        <v>57.842896000000003</v>
      </c>
      <c r="F290" s="2">
        <v>127.209999</v>
      </c>
      <c r="G290" s="2">
        <v>410.97052000000002</v>
      </c>
      <c r="H290" s="2">
        <v>130.52818300000001</v>
      </c>
      <c r="I290" s="2">
        <v>6.78</v>
      </c>
      <c r="J290" s="2">
        <v>91.664223000000007</v>
      </c>
      <c r="K290" s="2">
        <v>68.720000999999996</v>
      </c>
      <c r="L290" s="2">
        <v>116.164299</v>
      </c>
      <c r="M290" s="2">
        <v>126.267647</v>
      </c>
      <c r="N290" s="2">
        <v>33.048416000000003</v>
      </c>
      <c r="O290" s="2">
        <v>134.661697</v>
      </c>
      <c r="P290" s="2">
        <v>86.223838999999998</v>
      </c>
      <c r="Q290" s="2">
        <v>78.699996999999996</v>
      </c>
      <c r="R290" s="2">
        <v>26.559912000000001</v>
      </c>
      <c r="S290" s="2">
        <v>424.23001099999999</v>
      </c>
    </row>
    <row r="291" spans="1:19" x14ac:dyDescent="0.3">
      <c r="A291" s="2">
        <v>106.43543200000001</v>
      </c>
      <c r="B291" s="2">
        <v>74.730002999999996</v>
      </c>
      <c r="C291" s="2">
        <v>2999.860107</v>
      </c>
      <c r="D291" s="2">
        <v>79.743888999999996</v>
      </c>
      <c r="E291" s="2">
        <v>58.205727000000003</v>
      </c>
      <c r="F291" s="2">
        <v>123.279999</v>
      </c>
      <c r="G291" s="2">
        <v>410.76190200000002</v>
      </c>
      <c r="H291" s="2">
        <v>127.93792000000001</v>
      </c>
      <c r="I291" s="2">
        <v>6.64</v>
      </c>
      <c r="J291" s="2">
        <v>90.176513999999997</v>
      </c>
      <c r="K291" s="2">
        <v>67.160004000000001</v>
      </c>
      <c r="L291" s="2">
        <v>126.34245300000001</v>
      </c>
      <c r="M291" s="2">
        <v>121.13211099999999</v>
      </c>
      <c r="N291" s="2">
        <v>32.820498999999998</v>
      </c>
      <c r="O291" s="2">
        <v>133.05114699999999</v>
      </c>
      <c r="P291" s="2">
        <v>84.966476</v>
      </c>
      <c r="Q291" s="2">
        <v>77.330001999999993</v>
      </c>
      <c r="R291" s="2">
        <v>25.963685999999999</v>
      </c>
      <c r="S291" s="2">
        <v>380.35998499999999</v>
      </c>
    </row>
    <row r="292" spans="1:19" x14ac:dyDescent="0.3">
      <c r="A292" s="2">
        <v>107.52840399999999</v>
      </c>
      <c r="B292" s="2">
        <v>75.819999999999993</v>
      </c>
      <c r="C292" s="2">
        <v>3019.790039</v>
      </c>
      <c r="D292" s="2">
        <v>79.306015000000002</v>
      </c>
      <c r="E292" s="2">
        <v>57.900185</v>
      </c>
      <c r="F292" s="2">
        <v>122.489998</v>
      </c>
      <c r="G292" s="2">
        <v>410.523529</v>
      </c>
      <c r="H292" s="2">
        <v>128.834564</v>
      </c>
      <c r="I292" s="2">
        <v>6.66</v>
      </c>
      <c r="J292" s="2">
        <v>90.098716999999994</v>
      </c>
      <c r="K292" s="2">
        <v>65.169998000000007</v>
      </c>
      <c r="L292" s="2">
        <v>123.996712</v>
      </c>
      <c r="M292" s="2">
        <v>123.372665</v>
      </c>
      <c r="N292" s="2">
        <v>32.601700000000001</v>
      </c>
      <c r="O292" s="2">
        <v>133.64657600000001</v>
      </c>
      <c r="P292" s="2">
        <v>81.550781000000001</v>
      </c>
      <c r="Q292" s="2">
        <v>77.779999000000004</v>
      </c>
      <c r="R292" s="2">
        <v>26.122059</v>
      </c>
      <c r="S292" s="2">
        <v>387.790009</v>
      </c>
    </row>
    <row r="293" spans="1:19" x14ac:dyDescent="0.3">
      <c r="A293" s="2">
        <v>111.562439</v>
      </c>
      <c r="B293" s="2">
        <v>78.059997999999993</v>
      </c>
      <c r="C293" s="2">
        <v>3095.1298830000001</v>
      </c>
      <c r="D293" s="2">
        <v>80.589798000000002</v>
      </c>
      <c r="E293" s="2">
        <v>56.391575000000003</v>
      </c>
      <c r="F293" s="2">
        <v>124</v>
      </c>
      <c r="G293" s="2">
        <v>415.27139299999999</v>
      </c>
      <c r="H293" s="2">
        <v>130.69752500000001</v>
      </c>
      <c r="I293" s="2">
        <v>6.51</v>
      </c>
      <c r="J293" s="2">
        <v>90.886330000000001</v>
      </c>
      <c r="K293" s="2">
        <v>69.470000999999996</v>
      </c>
      <c r="L293" s="2">
        <v>123.479851</v>
      </c>
      <c r="M293" s="2">
        <v>128.62560999999999</v>
      </c>
      <c r="N293" s="2">
        <v>32.866084999999998</v>
      </c>
      <c r="O293" s="2">
        <v>134.32981899999999</v>
      </c>
      <c r="P293" s="2">
        <v>80.828033000000005</v>
      </c>
      <c r="Q293" s="2">
        <v>77.260002</v>
      </c>
      <c r="R293" s="2">
        <v>26.122059</v>
      </c>
      <c r="S293" s="2">
        <v>407.33999599999999</v>
      </c>
    </row>
    <row r="294" spans="1:19" x14ac:dyDescent="0.3">
      <c r="A294" s="2">
        <v>114.225311</v>
      </c>
      <c r="B294" s="2">
        <v>79.480002999999996</v>
      </c>
      <c r="C294" s="2">
        <v>3174.0500489999999</v>
      </c>
      <c r="D294" s="2">
        <v>81.555115000000001</v>
      </c>
      <c r="E294" s="2">
        <v>58.940936999999998</v>
      </c>
      <c r="F294" s="2">
        <v>125.989998</v>
      </c>
      <c r="G294" s="2">
        <v>418.70816000000002</v>
      </c>
      <c r="H294" s="2">
        <v>131.783447</v>
      </c>
      <c r="I294" s="2">
        <v>6.69</v>
      </c>
      <c r="J294" s="2">
        <v>93.501975999999999</v>
      </c>
      <c r="K294" s="2">
        <v>70.550003000000004</v>
      </c>
      <c r="L294" s="2">
        <v>123.569305</v>
      </c>
      <c r="M294" s="2">
        <v>130.23667900000001</v>
      </c>
      <c r="N294" s="2">
        <v>33.176051999999999</v>
      </c>
      <c r="O294" s="2">
        <v>134.71049500000001</v>
      </c>
      <c r="P294" s="2">
        <v>82.590339999999998</v>
      </c>
      <c r="Q294" s="2">
        <v>77.279999000000004</v>
      </c>
      <c r="R294" s="2">
        <v>26.438801000000002</v>
      </c>
      <c r="S294" s="2">
        <v>421.20001200000002</v>
      </c>
    </row>
    <row r="295" spans="1:19" x14ac:dyDescent="0.3">
      <c r="A295" s="2">
        <v>113.360878</v>
      </c>
      <c r="B295" s="2">
        <v>81.769997000000004</v>
      </c>
      <c r="C295" s="2">
        <v>3144.8798830000001</v>
      </c>
      <c r="D295" s="2">
        <v>80.390754999999999</v>
      </c>
      <c r="E295" s="2">
        <v>59.198737999999999</v>
      </c>
      <c r="F295" s="2">
        <v>125.400002</v>
      </c>
      <c r="G295" s="2">
        <v>420.61526500000002</v>
      </c>
      <c r="H295" s="2">
        <v>129.531937</v>
      </c>
      <c r="I295" s="2">
        <v>6.6</v>
      </c>
      <c r="J295" s="2">
        <v>92.714363000000006</v>
      </c>
      <c r="K295" s="2">
        <v>70.519997000000004</v>
      </c>
      <c r="L295" s="2">
        <v>125.58704400000001</v>
      </c>
      <c r="M295" s="2">
        <v>132.14254800000001</v>
      </c>
      <c r="N295" s="2">
        <v>32.975482999999997</v>
      </c>
      <c r="O295" s="2">
        <v>133.97843900000001</v>
      </c>
      <c r="P295" s="2">
        <v>84.916961999999998</v>
      </c>
      <c r="Q295" s="2">
        <v>77.480002999999996</v>
      </c>
      <c r="R295" s="2">
        <v>26.364274999999999</v>
      </c>
      <c r="S295" s="2">
        <v>419.07000699999998</v>
      </c>
    </row>
    <row r="296" spans="1:19" x14ac:dyDescent="0.3">
      <c r="A296" s="2">
        <v>115.06989299999999</v>
      </c>
      <c r="B296" s="2">
        <v>81.989998</v>
      </c>
      <c r="C296" s="2">
        <v>3148.7299800000001</v>
      </c>
      <c r="D296" s="2">
        <v>80.559937000000005</v>
      </c>
      <c r="E296" s="2">
        <v>59.189190000000004</v>
      </c>
      <c r="F296" s="2">
        <v>124.08000199999999</v>
      </c>
      <c r="G296" s="2">
        <v>422.42303500000003</v>
      </c>
      <c r="H296" s="2">
        <v>129.92047099999999</v>
      </c>
      <c r="I296" s="2">
        <v>6.66</v>
      </c>
      <c r="J296" s="2">
        <v>93.608931999999996</v>
      </c>
      <c r="K296" s="2">
        <v>70.75</v>
      </c>
      <c r="L296" s="2">
        <v>124.781937</v>
      </c>
      <c r="M296" s="2">
        <v>135.187378</v>
      </c>
      <c r="N296" s="2">
        <v>33.458672</v>
      </c>
      <c r="O296" s="2">
        <v>135.667068</v>
      </c>
      <c r="P296" s="2">
        <v>81.461678000000006</v>
      </c>
      <c r="Q296" s="2">
        <v>76.75</v>
      </c>
      <c r="R296" s="2">
        <v>26.559912000000001</v>
      </c>
      <c r="S296" s="2">
        <v>429.01001000000002</v>
      </c>
    </row>
    <row r="297" spans="1:19" x14ac:dyDescent="0.3">
      <c r="A297" s="2">
        <v>116.04362500000001</v>
      </c>
      <c r="B297" s="2">
        <v>84.860000999999997</v>
      </c>
      <c r="C297" s="2">
        <v>3221.26001</v>
      </c>
      <c r="D297" s="2">
        <v>82.281600999999995</v>
      </c>
      <c r="E297" s="2">
        <v>59.828918000000002</v>
      </c>
      <c r="F297" s="2">
        <v>123.30999799999999</v>
      </c>
      <c r="G297" s="2">
        <v>424.12155200000001</v>
      </c>
      <c r="H297" s="2">
        <v>132.28156999999999</v>
      </c>
      <c r="I297" s="2">
        <v>6.75</v>
      </c>
      <c r="J297" s="2">
        <v>94.289589000000007</v>
      </c>
      <c r="K297" s="2">
        <v>70.029999000000004</v>
      </c>
      <c r="L297" s="2">
        <v>125.875298</v>
      </c>
      <c r="M297" s="2">
        <v>136.02664200000001</v>
      </c>
      <c r="N297" s="2">
        <v>33.157817999999999</v>
      </c>
      <c r="O297" s="2">
        <v>135.911102</v>
      </c>
      <c r="P297" s="2">
        <v>82.501236000000006</v>
      </c>
      <c r="Q297" s="2">
        <v>76.449996999999996</v>
      </c>
      <c r="R297" s="2">
        <v>26.541278999999999</v>
      </c>
      <c r="S297" s="2">
        <v>448.16000400000001</v>
      </c>
    </row>
    <row r="298" spans="1:19" x14ac:dyDescent="0.3">
      <c r="A298" s="2">
        <v>112.29772199999999</v>
      </c>
      <c r="B298" s="2">
        <v>81.800003000000004</v>
      </c>
      <c r="C298" s="2">
        <v>3125</v>
      </c>
      <c r="D298" s="2">
        <v>77.922707000000003</v>
      </c>
      <c r="E298" s="2">
        <v>59.542476999999998</v>
      </c>
      <c r="F298" s="2">
        <v>122.550003</v>
      </c>
      <c r="G298" s="2">
        <v>430.86593599999998</v>
      </c>
      <c r="H298" s="2">
        <v>128.58549500000001</v>
      </c>
      <c r="I298" s="2">
        <v>6.89</v>
      </c>
      <c r="J298" s="2">
        <v>95.184151</v>
      </c>
      <c r="K298" s="2">
        <v>68.809997999999993</v>
      </c>
      <c r="L298" s="2">
        <v>125.875298</v>
      </c>
      <c r="M298" s="2">
        <v>130.50894199999999</v>
      </c>
      <c r="N298" s="2">
        <v>33.166935000000002</v>
      </c>
      <c r="O298" s="2">
        <v>134.817871</v>
      </c>
      <c r="P298" s="2">
        <v>82.441833000000003</v>
      </c>
      <c r="Q298" s="2">
        <v>74</v>
      </c>
      <c r="R298" s="2">
        <v>26.718285000000002</v>
      </c>
      <c r="S298" s="2">
        <v>415.08999599999999</v>
      </c>
    </row>
    <row r="299" spans="1:19" x14ac:dyDescent="0.3">
      <c r="A299" s="2">
        <v>115.755478</v>
      </c>
      <c r="B299" s="2">
        <v>86.150002000000001</v>
      </c>
      <c r="C299" s="2">
        <v>3199.1999510000001</v>
      </c>
      <c r="D299" s="2">
        <v>79.604561000000004</v>
      </c>
      <c r="E299" s="2">
        <v>61.137016000000003</v>
      </c>
      <c r="F299" s="2">
        <v>123.370003</v>
      </c>
      <c r="G299" s="2">
        <v>422.08532700000001</v>
      </c>
      <c r="H299" s="2">
        <v>130.22929400000001</v>
      </c>
      <c r="I299" s="2">
        <v>7.02</v>
      </c>
      <c r="J299" s="2">
        <v>97.195983999999996</v>
      </c>
      <c r="K299" s="2">
        <v>71.949996999999996</v>
      </c>
      <c r="L299" s="2">
        <v>127.137642</v>
      </c>
      <c r="M299" s="2">
        <v>136.30641199999999</v>
      </c>
      <c r="N299" s="2">
        <v>33.504257000000003</v>
      </c>
      <c r="O299" s="2">
        <v>136.05751000000001</v>
      </c>
      <c r="P299" s="2">
        <v>82.313118000000003</v>
      </c>
      <c r="Q299" s="2">
        <v>75.069999999999993</v>
      </c>
      <c r="R299" s="2">
        <v>26.708967000000001</v>
      </c>
      <c r="S299" s="2">
        <v>425.67999300000002</v>
      </c>
    </row>
    <row r="300" spans="1:19" x14ac:dyDescent="0.3">
      <c r="A300" s="2">
        <v>112.436829</v>
      </c>
      <c r="B300" s="2">
        <v>84.480002999999996</v>
      </c>
      <c r="C300" s="2">
        <v>3099.959961</v>
      </c>
      <c r="D300" s="2">
        <v>77.922707000000003</v>
      </c>
      <c r="E300" s="2">
        <v>61.919970999999997</v>
      </c>
      <c r="F300" s="2">
        <v>120.93</v>
      </c>
      <c r="G300" s="2">
        <v>424.65792800000003</v>
      </c>
      <c r="H300" s="2">
        <v>124.371368</v>
      </c>
      <c r="I300" s="2">
        <v>6.98</v>
      </c>
      <c r="J300" s="2">
        <v>96.194976999999994</v>
      </c>
      <c r="K300" s="2">
        <v>71.040001000000004</v>
      </c>
      <c r="L300" s="2">
        <v>126.87919599999999</v>
      </c>
      <c r="M300" s="2">
        <v>137.24560500000001</v>
      </c>
      <c r="N300" s="2">
        <v>32.975482999999997</v>
      </c>
      <c r="O300" s="2">
        <v>136.27226300000001</v>
      </c>
      <c r="P300" s="2">
        <v>81.540878000000006</v>
      </c>
      <c r="Q300" s="2">
        <v>73.540001000000004</v>
      </c>
      <c r="R300" s="2">
        <v>26.746229</v>
      </c>
      <c r="S300" s="2">
        <v>413.98001099999999</v>
      </c>
    </row>
    <row r="301" spans="1:19" x14ac:dyDescent="0.3">
      <c r="A301" s="2">
        <v>114.344559</v>
      </c>
      <c r="B301" s="2">
        <v>86.690002000000007</v>
      </c>
      <c r="C301" s="2">
        <v>3195.6899410000001</v>
      </c>
      <c r="D301" s="2">
        <v>78.091887999999997</v>
      </c>
      <c r="E301" s="2">
        <v>62.769756000000001</v>
      </c>
      <c r="F301" s="2">
        <v>122.910004</v>
      </c>
      <c r="G301" s="2">
        <v>428.15429699999999</v>
      </c>
      <c r="H301" s="2">
        <v>124.540733</v>
      </c>
      <c r="I301" s="2">
        <v>7.23</v>
      </c>
      <c r="J301" s="2">
        <v>97.873154</v>
      </c>
      <c r="K301" s="2">
        <v>72.370002999999997</v>
      </c>
      <c r="L301" s="2">
        <v>129.274643</v>
      </c>
      <c r="M301" s="2">
        <v>139.51861600000001</v>
      </c>
      <c r="N301" s="2">
        <v>33.248989000000002</v>
      </c>
      <c r="O301" s="2">
        <v>137.336197</v>
      </c>
      <c r="P301" s="2">
        <v>81.332970000000003</v>
      </c>
      <c r="Q301" s="2">
        <v>73.370002999999997</v>
      </c>
      <c r="R301" s="2">
        <v>26.830074</v>
      </c>
      <c r="S301" s="2">
        <v>425.29998799999998</v>
      </c>
    </row>
    <row r="302" spans="1:19" x14ac:dyDescent="0.3">
      <c r="A302" s="2">
        <v>114.23526</v>
      </c>
      <c r="B302" s="2">
        <v>86.510002</v>
      </c>
      <c r="C302" s="2">
        <v>3190.5500489999999</v>
      </c>
      <c r="D302" s="2">
        <v>77.425117</v>
      </c>
      <c r="E302" s="2">
        <v>62.750664</v>
      </c>
      <c r="F302" s="2">
        <v>123.089996</v>
      </c>
      <c r="G302" s="2">
        <v>398.316101</v>
      </c>
      <c r="H302" s="2">
        <v>125.51705200000001</v>
      </c>
      <c r="I302" s="2">
        <v>7.35</v>
      </c>
      <c r="J302" s="2">
        <v>99.884963999999997</v>
      </c>
      <c r="K302" s="2">
        <v>72.930000000000007</v>
      </c>
      <c r="L302" s="2">
        <v>128.92675800000001</v>
      </c>
      <c r="M302" s="2">
        <v>138.267212</v>
      </c>
      <c r="N302" s="2">
        <v>33.631897000000002</v>
      </c>
      <c r="O302" s="2">
        <v>138.26348899999999</v>
      </c>
      <c r="P302" s="2">
        <v>80.045897999999994</v>
      </c>
      <c r="Q302" s="2">
        <v>74.129997000000003</v>
      </c>
      <c r="R302" s="2">
        <v>27.143156000000001</v>
      </c>
      <c r="S302" s="2">
        <v>425.92001299999998</v>
      </c>
    </row>
    <row r="303" spans="1:19" x14ac:dyDescent="0.3">
      <c r="A303" s="2">
        <v>116.22247299999999</v>
      </c>
      <c r="B303" s="2">
        <v>83.099997999999999</v>
      </c>
      <c r="C303" s="2">
        <v>3286.6499020000001</v>
      </c>
      <c r="D303" s="2">
        <v>77.833138000000005</v>
      </c>
      <c r="E303" s="2">
        <v>61.776744999999998</v>
      </c>
      <c r="F303" s="2">
        <v>124.980003</v>
      </c>
      <c r="G303" s="2">
        <v>388.323669</v>
      </c>
      <c r="H303" s="2">
        <v>126.971565</v>
      </c>
      <c r="I303" s="2">
        <v>7.25</v>
      </c>
      <c r="J303" s="2">
        <v>99.315772999999993</v>
      </c>
      <c r="K303" s="2">
        <v>73</v>
      </c>
      <c r="L303" s="2">
        <v>130.189087</v>
      </c>
      <c r="M303" s="2">
        <v>137.50787399999999</v>
      </c>
      <c r="N303" s="2">
        <v>33.540725999999999</v>
      </c>
      <c r="O303" s="2">
        <v>139.503128</v>
      </c>
      <c r="P303" s="2">
        <v>79.095450999999997</v>
      </c>
      <c r="Q303" s="2">
        <v>74.550003000000004</v>
      </c>
      <c r="R303" s="2">
        <v>26.868023000000001</v>
      </c>
      <c r="S303" s="2">
        <v>434</v>
      </c>
    </row>
    <row r="304" spans="1:19" x14ac:dyDescent="0.3">
      <c r="A304" s="2">
        <v>123.604996</v>
      </c>
      <c r="B304" s="2">
        <v>84.290001000000004</v>
      </c>
      <c r="C304" s="2">
        <v>3442.929932</v>
      </c>
      <c r="D304" s="2">
        <v>80.669403000000003</v>
      </c>
      <c r="E304" s="2">
        <v>62.149124</v>
      </c>
      <c r="F304" s="2">
        <v>124.970001</v>
      </c>
      <c r="G304" s="2">
        <v>389.94271900000001</v>
      </c>
      <c r="H304" s="2">
        <v>130.38871800000001</v>
      </c>
      <c r="I304" s="2">
        <v>7.67</v>
      </c>
      <c r="J304" s="2">
        <v>100.532684</v>
      </c>
      <c r="K304" s="2">
        <v>75.309997999999993</v>
      </c>
      <c r="L304" s="2">
        <v>128.678268</v>
      </c>
      <c r="M304" s="2">
        <v>142.136337</v>
      </c>
      <c r="N304" s="2">
        <v>33.568077000000002</v>
      </c>
      <c r="O304" s="2">
        <v>141.035583</v>
      </c>
      <c r="P304" s="2">
        <v>79.342956999999998</v>
      </c>
      <c r="Q304" s="2">
        <v>74.589995999999999</v>
      </c>
      <c r="R304" s="2">
        <v>26.687764999999999</v>
      </c>
      <c r="S304" s="2">
        <v>442.29998799999998</v>
      </c>
    </row>
    <row r="305" spans="1:19" x14ac:dyDescent="0.3">
      <c r="A305" s="2">
        <v>120.32607299999999</v>
      </c>
      <c r="B305" s="2">
        <v>85.279999000000004</v>
      </c>
      <c r="C305" s="2">
        <v>3443.6298830000001</v>
      </c>
      <c r="D305" s="2">
        <v>81.584975999999997</v>
      </c>
      <c r="E305" s="2">
        <v>61.347079999999998</v>
      </c>
      <c r="F305" s="2">
        <v>128.96000699999999</v>
      </c>
      <c r="G305" s="2">
        <v>404.98101800000001</v>
      </c>
      <c r="H305" s="2">
        <v>132.44096400000001</v>
      </c>
      <c r="I305" s="2">
        <v>7.76</v>
      </c>
      <c r="J305" s="2">
        <v>98.903587000000002</v>
      </c>
      <c r="K305" s="2">
        <v>78.290001000000004</v>
      </c>
      <c r="L305" s="2">
        <v>128.41982999999999</v>
      </c>
      <c r="M305" s="2">
        <v>142.358643</v>
      </c>
      <c r="N305" s="2">
        <v>33.641010000000001</v>
      </c>
      <c r="O305" s="2">
        <v>140.762283</v>
      </c>
      <c r="P305" s="2">
        <v>81.877494999999996</v>
      </c>
      <c r="Q305" s="2">
        <v>74.690002000000007</v>
      </c>
      <c r="R305" s="2">
        <v>26.327249999999999</v>
      </c>
      <c r="S305" s="2">
        <v>446.64999399999999</v>
      </c>
    </row>
    <row r="306" spans="1:19" x14ac:dyDescent="0.3">
      <c r="A306" s="2">
        <v>120.41551200000001</v>
      </c>
      <c r="B306" s="2">
        <v>84.209998999999996</v>
      </c>
      <c r="C306" s="2">
        <v>3363.709961</v>
      </c>
      <c r="D306" s="2">
        <v>81.505363000000003</v>
      </c>
      <c r="E306" s="2">
        <v>61.184761000000002</v>
      </c>
      <c r="F306" s="2">
        <v>126.589996</v>
      </c>
      <c r="G306" s="2">
        <v>400.50131199999998</v>
      </c>
      <c r="H306" s="2">
        <v>132.251678</v>
      </c>
      <c r="I306" s="2">
        <v>7.57</v>
      </c>
      <c r="J306" s="2">
        <v>98.354011999999997</v>
      </c>
      <c r="K306" s="2">
        <v>76.559997999999993</v>
      </c>
      <c r="L306" s="2">
        <v>126.88913700000001</v>
      </c>
      <c r="M306" s="2">
        <v>140.829971</v>
      </c>
      <c r="N306" s="2">
        <v>33.604542000000002</v>
      </c>
      <c r="O306" s="2">
        <v>140.596329</v>
      </c>
      <c r="P306" s="2">
        <v>81.659690999999995</v>
      </c>
      <c r="Q306" s="2">
        <v>74.410004000000001</v>
      </c>
      <c r="R306" s="2">
        <v>26.080577999999999</v>
      </c>
      <c r="S306" s="2">
        <v>461.29998799999998</v>
      </c>
    </row>
    <row r="307" spans="1:19" x14ac:dyDescent="0.3">
      <c r="A307" s="2">
        <v>119.938568</v>
      </c>
      <c r="B307" s="2">
        <v>83.129997000000003</v>
      </c>
      <c r="C307" s="2">
        <v>3338.6499020000001</v>
      </c>
      <c r="D307" s="2">
        <v>79.962829999999997</v>
      </c>
      <c r="E307" s="2">
        <v>59.361057000000002</v>
      </c>
      <c r="F307" s="2">
        <v>127.360001</v>
      </c>
      <c r="G307" s="2">
        <v>399.14050300000002</v>
      </c>
      <c r="H307" s="2">
        <v>130.84697</v>
      </c>
      <c r="I307" s="2">
        <v>7.62</v>
      </c>
      <c r="J307" s="2">
        <v>99.826087999999999</v>
      </c>
      <c r="K307" s="2">
        <v>75.580001999999993</v>
      </c>
      <c r="L307" s="2">
        <v>128.22105400000001</v>
      </c>
      <c r="M307" s="2">
        <v>139.57856799999999</v>
      </c>
      <c r="N307" s="2">
        <v>33.321922000000001</v>
      </c>
      <c r="O307" s="2">
        <v>140.39137299999999</v>
      </c>
      <c r="P307" s="2">
        <v>81.828002999999995</v>
      </c>
      <c r="Q307" s="2">
        <v>73.269997000000004</v>
      </c>
      <c r="R307" s="2">
        <v>26.042629000000002</v>
      </c>
      <c r="S307" s="2">
        <v>448.88000499999998</v>
      </c>
    </row>
    <row r="308" spans="1:19" x14ac:dyDescent="0.3">
      <c r="A308" s="2">
        <v>118.25936900000001</v>
      </c>
      <c r="B308" s="2">
        <v>83.169998000000007</v>
      </c>
      <c r="C308" s="2">
        <v>3272.709961</v>
      </c>
      <c r="D308" s="2">
        <v>80.231528999999995</v>
      </c>
      <c r="E308" s="2">
        <v>60.268135000000001</v>
      </c>
      <c r="F308" s="2">
        <v>126.80999799999999</v>
      </c>
      <c r="G308" s="2">
        <v>396.76660199999998</v>
      </c>
      <c r="H308" s="2">
        <v>131.424789</v>
      </c>
      <c r="I308" s="2">
        <v>7.67</v>
      </c>
      <c r="J308" s="2">
        <v>99.620002999999997</v>
      </c>
      <c r="K308" s="2">
        <v>73.940002000000007</v>
      </c>
      <c r="L308" s="2">
        <v>127.22708900000001</v>
      </c>
      <c r="M308" s="2">
        <v>137.99494899999999</v>
      </c>
      <c r="N308" s="2">
        <v>34.598278000000001</v>
      </c>
      <c r="O308" s="2">
        <v>140.937973</v>
      </c>
      <c r="P308" s="2">
        <v>80.689430000000002</v>
      </c>
      <c r="Q308" s="2">
        <v>72.669998000000007</v>
      </c>
      <c r="R308" s="2">
        <v>25.928782000000002</v>
      </c>
      <c r="S308" s="2">
        <v>439.67001299999998</v>
      </c>
    </row>
    <row r="309" spans="1:19" x14ac:dyDescent="0.3">
      <c r="A309" s="2">
        <v>115.2388</v>
      </c>
      <c r="B309" s="2">
        <v>82</v>
      </c>
      <c r="C309" s="2">
        <v>3207.209961</v>
      </c>
      <c r="D309" s="2">
        <v>79.694130000000001</v>
      </c>
      <c r="E309" s="2">
        <v>60.745541000000003</v>
      </c>
      <c r="F309" s="2">
        <v>124.230003</v>
      </c>
      <c r="G309" s="2">
        <v>392.237213</v>
      </c>
      <c r="H309" s="2">
        <v>129.38247699999999</v>
      </c>
      <c r="I309" s="2">
        <v>7.59</v>
      </c>
      <c r="J309" s="2">
        <v>97.941849000000005</v>
      </c>
      <c r="K309" s="2">
        <v>70.959998999999996</v>
      </c>
      <c r="L309" s="2">
        <v>126.66052999999999</v>
      </c>
      <c r="M309" s="2">
        <v>134.86016799999999</v>
      </c>
      <c r="N309" s="2">
        <v>34.461520999999998</v>
      </c>
      <c r="O309" s="2">
        <v>138.51727299999999</v>
      </c>
      <c r="P309" s="2">
        <v>76.560912999999999</v>
      </c>
      <c r="Q309" s="2">
        <v>72.930000000000007</v>
      </c>
      <c r="R309" s="2">
        <v>25.501854000000002</v>
      </c>
      <c r="S309" s="2">
        <v>430.82998700000002</v>
      </c>
    </row>
    <row r="310" spans="1:19" x14ac:dyDescent="0.3">
      <c r="A310" s="2">
        <v>116.759033</v>
      </c>
      <c r="B310" s="2">
        <v>81.559997999999993</v>
      </c>
      <c r="C310" s="2">
        <v>3217.01001</v>
      </c>
      <c r="D310" s="2">
        <v>79.753838000000002</v>
      </c>
      <c r="E310" s="2">
        <v>61.175212999999999</v>
      </c>
      <c r="F310" s="2">
        <v>124.949997</v>
      </c>
      <c r="G310" s="2">
        <v>391.76040599999999</v>
      </c>
      <c r="H310" s="2">
        <v>126.881912</v>
      </c>
      <c r="I310" s="2">
        <v>7.74</v>
      </c>
      <c r="J310" s="2">
        <v>98.501236000000006</v>
      </c>
      <c r="K310" s="2">
        <v>71.309997999999993</v>
      </c>
      <c r="L310" s="2">
        <v>127.714134</v>
      </c>
      <c r="M310" s="2">
        <v>136.33637999999999</v>
      </c>
      <c r="N310" s="2">
        <v>34.178902000000001</v>
      </c>
      <c r="O310" s="2">
        <v>139.07363900000001</v>
      </c>
      <c r="P310" s="2">
        <v>76.600516999999996</v>
      </c>
      <c r="Q310" s="2">
        <v>75.569999999999993</v>
      </c>
      <c r="R310" s="2">
        <v>25.388006000000001</v>
      </c>
      <c r="S310" s="2">
        <v>421.94000199999999</v>
      </c>
    </row>
    <row r="311" spans="1:19" x14ac:dyDescent="0.3">
      <c r="A311" s="2">
        <v>116.12312300000001</v>
      </c>
      <c r="B311" s="2">
        <v>79.199996999999996</v>
      </c>
      <c r="C311" s="2">
        <v>3184.9399410000001</v>
      </c>
      <c r="D311" s="2">
        <v>81.545165999999995</v>
      </c>
      <c r="E311" s="2">
        <v>60.926960000000001</v>
      </c>
      <c r="F311" s="2">
        <v>126.629997</v>
      </c>
      <c r="G311" s="2">
        <v>387.33041400000002</v>
      </c>
      <c r="H311" s="2">
        <v>127.170822</v>
      </c>
      <c r="I311" s="2">
        <v>7.85</v>
      </c>
      <c r="J311" s="2">
        <v>97.519844000000006</v>
      </c>
      <c r="K311" s="2">
        <v>68.370002999999997</v>
      </c>
      <c r="L311" s="2">
        <v>128.648438</v>
      </c>
      <c r="M311" s="2">
        <v>135.12994399999999</v>
      </c>
      <c r="N311" s="2">
        <v>33.805110999999997</v>
      </c>
      <c r="O311" s="2">
        <v>139.82524100000001</v>
      </c>
      <c r="P311" s="2">
        <v>76.788619999999995</v>
      </c>
      <c r="Q311" s="2">
        <v>74.639999000000003</v>
      </c>
      <c r="R311" s="2">
        <v>25.350054</v>
      </c>
      <c r="S311" s="2">
        <v>422.64001500000001</v>
      </c>
    </row>
    <row r="312" spans="1:19" x14ac:dyDescent="0.3">
      <c r="A312" s="2">
        <v>115.01026899999999</v>
      </c>
      <c r="B312" s="2">
        <v>79.419998000000007</v>
      </c>
      <c r="C312" s="2">
        <v>3176.3999020000001</v>
      </c>
      <c r="D312" s="2">
        <v>80.380797999999999</v>
      </c>
      <c r="E312" s="2">
        <v>61.117924000000002</v>
      </c>
      <c r="F312" s="2">
        <v>127.55999799999999</v>
      </c>
      <c r="G312" s="2">
        <v>389.10833700000001</v>
      </c>
      <c r="H312" s="2">
        <v>126.443558</v>
      </c>
      <c r="I312" s="2">
        <v>8.2100000000000009</v>
      </c>
      <c r="J312" s="2">
        <v>100.964485</v>
      </c>
      <c r="K312" s="2">
        <v>70.839995999999999</v>
      </c>
      <c r="L312" s="2">
        <v>129.234894</v>
      </c>
      <c r="M312" s="2">
        <v>133.49385100000001</v>
      </c>
      <c r="N312" s="2">
        <v>34.124198999999997</v>
      </c>
      <c r="O312" s="2">
        <v>138.83488500000001</v>
      </c>
      <c r="P312" s="2">
        <v>76.808425999999997</v>
      </c>
      <c r="Q312" s="2">
        <v>74.599997999999999</v>
      </c>
      <c r="R312" s="2">
        <v>26.830075999999998</v>
      </c>
      <c r="S312" s="2">
        <v>425.790009</v>
      </c>
    </row>
    <row r="313" spans="1:19" x14ac:dyDescent="0.3">
      <c r="A313" s="2">
        <v>114.304817</v>
      </c>
      <c r="B313" s="2">
        <v>81.959998999999996</v>
      </c>
      <c r="C313" s="2">
        <v>3204.3999020000001</v>
      </c>
      <c r="D313" s="2">
        <v>80.649506000000002</v>
      </c>
      <c r="E313" s="2">
        <v>61.041538000000003</v>
      </c>
      <c r="F313" s="2">
        <v>128.35000600000001</v>
      </c>
      <c r="G313" s="2">
        <v>391.45248400000003</v>
      </c>
      <c r="H313" s="2">
        <v>126.294121</v>
      </c>
      <c r="I313" s="2">
        <v>8.16</v>
      </c>
      <c r="J313" s="2">
        <v>101.877182</v>
      </c>
      <c r="K313" s="2">
        <v>70.529999000000004</v>
      </c>
      <c r="L313" s="2">
        <v>129.20507799999999</v>
      </c>
      <c r="M313" s="2">
        <v>135.78436300000001</v>
      </c>
      <c r="N313" s="2">
        <v>34.807960999999999</v>
      </c>
      <c r="O313" s="2">
        <v>139.74769599999999</v>
      </c>
      <c r="P313" s="2">
        <v>75.976776000000001</v>
      </c>
      <c r="Q313" s="2">
        <v>75.430000000000007</v>
      </c>
      <c r="R313" s="2">
        <v>26.393657999999999</v>
      </c>
      <c r="S313" s="2">
        <v>420.63000499999998</v>
      </c>
    </row>
    <row r="314" spans="1:19" x14ac:dyDescent="0.3">
      <c r="A314" s="2">
        <v>114.314751</v>
      </c>
      <c r="B314" s="2">
        <v>82.230002999999996</v>
      </c>
      <c r="C314" s="2">
        <v>3207.040039</v>
      </c>
      <c r="D314" s="2">
        <v>80.102149999999995</v>
      </c>
      <c r="E314" s="2">
        <v>60.354069000000003</v>
      </c>
      <c r="F314" s="2">
        <v>124.05999799999999</v>
      </c>
      <c r="G314" s="2">
        <v>391.95907599999998</v>
      </c>
      <c r="H314" s="2">
        <v>126.20446</v>
      </c>
      <c r="I314" s="2">
        <v>8.0299999999999994</v>
      </c>
      <c r="J314" s="2">
        <v>99.355025999999995</v>
      </c>
      <c r="K314" s="2">
        <v>70.239998</v>
      </c>
      <c r="L314" s="2">
        <v>127.594849</v>
      </c>
      <c r="M314" s="2">
        <v>131.29826399999999</v>
      </c>
      <c r="N314" s="2">
        <v>34.570923000000001</v>
      </c>
      <c r="O314" s="2">
        <v>138.687668</v>
      </c>
      <c r="P314" s="2">
        <v>77.075737000000004</v>
      </c>
      <c r="Q314" s="2">
        <v>76.199996999999996</v>
      </c>
      <c r="R314" s="2">
        <v>25.976216999999998</v>
      </c>
      <c r="S314" s="2">
        <v>420.27999899999998</v>
      </c>
    </row>
    <row r="315" spans="1:19" x14ac:dyDescent="0.3">
      <c r="A315" s="2">
        <v>115.854843</v>
      </c>
      <c r="B315" s="2">
        <v>78.879997000000003</v>
      </c>
      <c r="C315" s="2">
        <v>3286.330078</v>
      </c>
      <c r="D315" s="2">
        <v>80.569884999999999</v>
      </c>
      <c r="E315" s="2">
        <v>58.692687999999997</v>
      </c>
      <c r="F315" s="2">
        <v>123.30999799999999</v>
      </c>
      <c r="G315" s="2">
        <v>394.36282299999999</v>
      </c>
      <c r="H315" s="2">
        <v>126.14469099999999</v>
      </c>
      <c r="I315" s="2">
        <v>7.92</v>
      </c>
      <c r="J315" s="2">
        <v>97.480591000000004</v>
      </c>
      <c r="K315" s="2">
        <v>70.669998000000007</v>
      </c>
      <c r="L315" s="2">
        <v>127.21714</v>
      </c>
      <c r="M315" s="2">
        <v>133.851044</v>
      </c>
      <c r="N315" s="2">
        <v>34.124198999999997</v>
      </c>
      <c r="O315" s="2">
        <v>139.72807299999999</v>
      </c>
      <c r="P315" s="2">
        <v>77.778671000000003</v>
      </c>
      <c r="Q315" s="2">
        <v>77.470000999999996</v>
      </c>
      <c r="R315" s="2">
        <v>25.539801000000001</v>
      </c>
      <c r="S315" s="2">
        <v>424.67999300000002</v>
      </c>
    </row>
    <row r="316" spans="1:19" x14ac:dyDescent="0.3">
      <c r="A316" s="2">
        <v>110.489349</v>
      </c>
      <c r="B316" s="2">
        <v>76.400002000000001</v>
      </c>
      <c r="C316" s="2">
        <v>3162.780029</v>
      </c>
      <c r="D316" s="2">
        <v>78.629288000000003</v>
      </c>
      <c r="E316" s="2">
        <v>55.436756000000003</v>
      </c>
      <c r="F316" s="2">
        <v>118.470001</v>
      </c>
      <c r="G316" s="2">
        <v>381.42034899999999</v>
      </c>
      <c r="H316" s="2">
        <v>125.128517</v>
      </c>
      <c r="I316" s="2">
        <v>7.7</v>
      </c>
      <c r="J316" s="2">
        <v>94.742531</v>
      </c>
      <c r="K316" s="2">
        <v>65.739998</v>
      </c>
      <c r="L316" s="2">
        <v>121.342834</v>
      </c>
      <c r="M316" s="2">
        <v>126.16023300000001</v>
      </c>
      <c r="N316" s="2">
        <v>32.319077</v>
      </c>
      <c r="O316" s="2">
        <v>135.11496</v>
      </c>
      <c r="P316" s="2">
        <v>79.045936999999995</v>
      </c>
      <c r="Q316" s="2">
        <v>81.599997999999999</v>
      </c>
      <c r="R316" s="2">
        <v>25.141335000000002</v>
      </c>
      <c r="S316" s="2">
        <v>406.01998900000001</v>
      </c>
    </row>
    <row r="317" spans="1:19" x14ac:dyDescent="0.3">
      <c r="A317" s="2">
        <v>114.583023</v>
      </c>
      <c r="B317" s="2">
        <v>78.019997000000004</v>
      </c>
      <c r="C317" s="2">
        <v>3211.01001</v>
      </c>
      <c r="D317" s="2">
        <v>77.395256000000003</v>
      </c>
      <c r="E317" s="2">
        <v>55.694557000000003</v>
      </c>
      <c r="F317" s="2">
        <v>121.540001</v>
      </c>
      <c r="G317" s="2">
        <v>384.12207000000001</v>
      </c>
      <c r="H317" s="2">
        <v>123.434898</v>
      </c>
      <c r="I317" s="2">
        <v>7.9</v>
      </c>
      <c r="J317" s="2">
        <v>95.360809000000003</v>
      </c>
      <c r="K317" s="2">
        <v>71.279999000000004</v>
      </c>
      <c r="L317" s="2">
        <v>122.118126</v>
      </c>
      <c r="M317" s="2">
        <v>130.126801</v>
      </c>
      <c r="N317" s="2">
        <v>32.164085</v>
      </c>
      <c r="O317" s="2">
        <v>135.02662699999999</v>
      </c>
      <c r="P317" s="2">
        <v>75.659958000000003</v>
      </c>
      <c r="Q317" s="2">
        <v>83.43</v>
      </c>
      <c r="R317" s="2">
        <v>25.388006000000001</v>
      </c>
      <c r="S317" s="2">
        <v>410.82998700000002</v>
      </c>
    </row>
    <row r="318" spans="1:19" x14ac:dyDescent="0.3">
      <c r="A318" s="2">
        <v>108.16430699999999</v>
      </c>
      <c r="B318" s="2">
        <v>75.290001000000004</v>
      </c>
      <c r="C318" s="2">
        <v>3036.1499020000001</v>
      </c>
      <c r="D318" s="2">
        <v>75.365097000000006</v>
      </c>
      <c r="E318" s="2">
        <v>56.028739999999999</v>
      </c>
      <c r="F318" s="2">
        <v>121.25</v>
      </c>
      <c r="G318" s="2">
        <v>375.77853399999998</v>
      </c>
      <c r="H318" s="2">
        <v>119.38018</v>
      </c>
      <c r="I318" s="2">
        <v>7.73</v>
      </c>
      <c r="J318" s="2">
        <v>96.214607000000001</v>
      </c>
      <c r="K318" s="2">
        <v>67.470000999999996</v>
      </c>
      <c r="L318" s="2">
        <v>119.354912</v>
      </c>
      <c r="M318" s="2">
        <v>125.231041</v>
      </c>
      <c r="N318" s="2">
        <v>32.346423999999999</v>
      </c>
      <c r="O318" s="2">
        <v>134.56530799999999</v>
      </c>
      <c r="P318" s="2">
        <v>75.838165000000004</v>
      </c>
      <c r="Q318" s="2">
        <v>83.660004000000001</v>
      </c>
      <c r="R318" s="2">
        <v>25.634675999999999</v>
      </c>
      <c r="S318" s="2">
        <v>388.040009</v>
      </c>
    </row>
    <row r="319" spans="1:19" x14ac:dyDescent="0.3">
      <c r="A319" s="2">
        <v>108.074883</v>
      </c>
      <c r="B319" s="2">
        <v>74.699996999999996</v>
      </c>
      <c r="C319" s="2">
        <v>3004.4799800000001</v>
      </c>
      <c r="D319" s="2">
        <v>76.031859999999995</v>
      </c>
      <c r="E319" s="2">
        <v>56.983559</v>
      </c>
      <c r="F319" s="2">
        <v>120.129997</v>
      </c>
      <c r="G319" s="2">
        <v>373.50387599999999</v>
      </c>
      <c r="H319" s="2">
        <v>119.360252</v>
      </c>
      <c r="I319" s="2">
        <v>7.71</v>
      </c>
      <c r="J319" s="2">
        <v>98.383460999999997</v>
      </c>
      <c r="K319" s="2">
        <v>67.110000999999997</v>
      </c>
      <c r="L319" s="2">
        <v>121.650963</v>
      </c>
      <c r="M319" s="2">
        <v>125.698143</v>
      </c>
      <c r="N319" s="2">
        <v>33.030182000000003</v>
      </c>
      <c r="O319" s="2">
        <v>135.93942300000001</v>
      </c>
      <c r="P319" s="2">
        <v>74.759010000000004</v>
      </c>
      <c r="Q319" s="2">
        <v>85.5</v>
      </c>
      <c r="R319" s="2">
        <v>25.938268999999998</v>
      </c>
      <c r="S319" s="2">
        <v>400.51001000000002</v>
      </c>
    </row>
    <row r="320" spans="1:19" x14ac:dyDescent="0.3">
      <c r="A320" s="2">
        <v>109.734207</v>
      </c>
      <c r="B320" s="2">
        <v>76.580001999999993</v>
      </c>
      <c r="C320" s="2">
        <v>3048.4099120000001</v>
      </c>
      <c r="D320" s="2">
        <v>75.892539999999997</v>
      </c>
      <c r="E320" s="2">
        <v>59.313316</v>
      </c>
      <c r="F320" s="2">
        <v>124.019997</v>
      </c>
      <c r="G320" s="2">
        <v>380.665436</v>
      </c>
      <c r="H320" s="2">
        <v>120.28675800000001</v>
      </c>
      <c r="I320" s="2">
        <v>7.88</v>
      </c>
      <c r="J320" s="2">
        <v>101.484634</v>
      </c>
      <c r="K320" s="2">
        <v>69.080001999999993</v>
      </c>
      <c r="L320" s="2">
        <v>123.83766900000001</v>
      </c>
      <c r="M320" s="2">
        <v>130.08183299999999</v>
      </c>
      <c r="N320" s="2">
        <v>32.993713</v>
      </c>
      <c r="O320" s="2">
        <v>138.60913099999999</v>
      </c>
      <c r="P320" s="2">
        <v>73.917465000000007</v>
      </c>
      <c r="Q320" s="2">
        <v>86.410004000000001</v>
      </c>
      <c r="R320" s="2">
        <v>26.052114</v>
      </c>
      <c r="S320" s="2">
        <v>423.89999399999999</v>
      </c>
    </row>
    <row r="321" spans="1:19" x14ac:dyDescent="0.3">
      <c r="A321" s="2">
        <v>114.215385</v>
      </c>
      <c r="B321" s="2">
        <v>81.349997999999999</v>
      </c>
      <c r="C321" s="2">
        <v>3241.1599120000001</v>
      </c>
      <c r="D321" s="2">
        <v>78.987555999999998</v>
      </c>
      <c r="E321" s="2">
        <v>59.695244000000002</v>
      </c>
      <c r="F321" s="2">
        <v>125.07</v>
      </c>
      <c r="G321" s="2">
        <v>389.88311800000002</v>
      </c>
      <c r="H321" s="2">
        <v>124.8396</v>
      </c>
      <c r="I321" s="2">
        <v>7.64</v>
      </c>
      <c r="J321" s="2">
        <v>98.383460999999997</v>
      </c>
      <c r="K321" s="2">
        <v>69.809997999999993</v>
      </c>
      <c r="L321" s="2">
        <v>126.57107499999999</v>
      </c>
      <c r="M321" s="2">
        <v>137.82260099999999</v>
      </c>
      <c r="N321" s="2">
        <v>34.033034999999998</v>
      </c>
      <c r="O321" s="2">
        <v>138.03985599999999</v>
      </c>
      <c r="P321" s="2">
        <v>75.353043</v>
      </c>
      <c r="Q321" s="2">
        <v>86.410004000000001</v>
      </c>
      <c r="R321" s="2">
        <v>25.653649999999999</v>
      </c>
      <c r="S321" s="2">
        <v>420.98001099999999</v>
      </c>
    </row>
    <row r="322" spans="1:19" x14ac:dyDescent="0.3">
      <c r="A322" s="2">
        <v>118.26931</v>
      </c>
      <c r="B322" s="2">
        <v>83</v>
      </c>
      <c r="C322" s="2">
        <v>3322</v>
      </c>
      <c r="D322" s="2">
        <v>79.753838000000002</v>
      </c>
      <c r="E322" s="2">
        <v>61.862682</v>
      </c>
      <c r="F322" s="2">
        <v>126.959999</v>
      </c>
      <c r="G322" s="2">
        <v>393.55825800000002</v>
      </c>
      <c r="H322" s="2">
        <v>127.84826700000001</v>
      </c>
      <c r="I322" s="2">
        <v>7.99</v>
      </c>
      <c r="J322" s="2">
        <v>102.40712000000001</v>
      </c>
      <c r="K322" s="2">
        <v>71.480002999999996</v>
      </c>
      <c r="L322" s="2">
        <v>128.91682399999999</v>
      </c>
      <c r="M322" s="2">
        <v>141.47692900000001</v>
      </c>
      <c r="N322" s="2">
        <v>33.517242000000003</v>
      </c>
      <c r="O322" s="2">
        <v>139.74769599999999</v>
      </c>
      <c r="P322" s="2">
        <v>81.461678000000006</v>
      </c>
      <c r="Q322" s="2">
        <v>90.389999000000003</v>
      </c>
      <c r="R322" s="2">
        <v>26.099551999999999</v>
      </c>
      <c r="S322" s="2">
        <v>438.08999599999999</v>
      </c>
    </row>
    <row r="323" spans="1:19" x14ac:dyDescent="0.3">
      <c r="A323" s="2">
        <v>118.134956</v>
      </c>
      <c r="B323" s="2">
        <v>85.879997000000003</v>
      </c>
      <c r="C323" s="2">
        <v>3311.3701169999999</v>
      </c>
      <c r="D323" s="2">
        <v>78.430244000000002</v>
      </c>
      <c r="E323" s="2">
        <v>60.707355</v>
      </c>
      <c r="F323" s="2">
        <v>127.459999</v>
      </c>
      <c r="G323" s="2">
        <v>397.16384900000003</v>
      </c>
      <c r="H323" s="2">
        <v>118.74258399999999</v>
      </c>
      <c r="I323" s="2">
        <v>7.79</v>
      </c>
      <c r="J323" s="2">
        <v>101.043007</v>
      </c>
      <c r="K323" s="2">
        <v>72.449996999999996</v>
      </c>
      <c r="L323" s="2">
        <v>128.12164300000001</v>
      </c>
      <c r="M323" s="2">
        <v>145.49340799999999</v>
      </c>
      <c r="N323" s="2">
        <v>33.526446999999997</v>
      </c>
      <c r="O323" s="2">
        <v>140.58197000000001</v>
      </c>
      <c r="P323" s="2">
        <v>82.689339000000004</v>
      </c>
      <c r="Q323" s="2">
        <v>89.389999000000003</v>
      </c>
      <c r="R323" s="2">
        <v>26.033142000000002</v>
      </c>
      <c r="S323" s="2">
        <v>429.95001200000002</v>
      </c>
    </row>
    <row r="324" spans="1:19" x14ac:dyDescent="0.3">
      <c r="A324" s="2">
        <v>115.776031</v>
      </c>
      <c r="B324" s="2">
        <v>83.120002999999997</v>
      </c>
      <c r="C324" s="2">
        <v>3143.73999</v>
      </c>
      <c r="D324" s="2">
        <v>75.046638000000002</v>
      </c>
      <c r="E324" s="2">
        <v>64.574364000000003</v>
      </c>
      <c r="F324" s="2">
        <v>142.58999600000001</v>
      </c>
      <c r="G324" s="2">
        <v>374.02041600000001</v>
      </c>
      <c r="H324" s="2">
        <v>116.530914</v>
      </c>
      <c r="I324" s="2">
        <v>8.1999999999999993</v>
      </c>
      <c r="J324" s="2">
        <v>114.723465</v>
      </c>
      <c r="K324" s="2">
        <v>77.739998</v>
      </c>
      <c r="L324" s="2">
        <v>128.17134100000001</v>
      </c>
      <c r="M324" s="2">
        <v>136.18901099999999</v>
      </c>
      <c r="N324" s="2">
        <v>36.105412000000001</v>
      </c>
      <c r="O324" s="2">
        <v>135.438873</v>
      </c>
      <c r="P324" s="2">
        <v>76.678368000000006</v>
      </c>
      <c r="Q324" s="2">
        <v>86.610000999999997</v>
      </c>
      <c r="R324" s="2">
        <v>26.849050999999999</v>
      </c>
      <c r="S324" s="2">
        <v>421.26001000000002</v>
      </c>
    </row>
    <row r="325" spans="1:19" x14ac:dyDescent="0.3">
      <c r="A325" s="2">
        <v>115.427666</v>
      </c>
      <c r="B325" s="2">
        <v>77.989998</v>
      </c>
      <c r="C325" s="2">
        <v>3035.0200199999999</v>
      </c>
      <c r="D325" s="2">
        <v>74.758033999999995</v>
      </c>
      <c r="E325" s="2">
        <v>66.359879000000006</v>
      </c>
      <c r="F325" s="2">
        <v>142.11000100000001</v>
      </c>
      <c r="G325" s="2">
        <v>379.10601800000001</v>
      </c>
      <c r="H325" s="2">
        <v>118.483559</v>
      </c>
      <c r="I325" s="2">
        <v>8.3800000000000008</v>
      </c>
      <c r="J325" s="2">
        <v>114.350525</v>
      </c>
      <c r="K325" s="2">
        <v>76.050003000000004</v>
      </c>
      <c r="L325" s="2">
        <v>126.938835</v>
      </c>
      <c r="M325" s="2">
        <v>127.588989</v>
      </c>
      <c r="N325" s="2">
        <v>35.626460999999999</v>
      </c>
      <c r="O325" s="2">
        <v>137.66688500000001</v>
      </c>
      <c r="P325" s="2">
        <v>79.090698000000003</v>
      </c>
      <c r="Q325" s="2">
        <v>85.910004000000001</v>
      </c>
      <c r="R325" s="2">
        <v>27.370851999999999</v>
      </c>
      <c r="S325" s="2">
        <v>410.35998499999999</v>
      </c>
    </row>
    <row r="326" spans="1:19" x14ac:dyDescent="0.3">
      <c r="A326" s="2">
        <v>118.93119799999999</v>
      </c>
      <c r="B326" s="2">
        <v>81.279999000000004</v>
      </c>
      <c r="C326" s="2">
        <v>3137.389893</v>
      </c>
      <c r="D326" s="2">
        <v>76.181145000000001</v>
      </c>
      <c r="E326" s="2">
        <v>67.161918999999997</v>
      </c>
      <c r="F326" s="2">
        <v>137.820007</v>
      </c>
      <c r="G326" s="2">
        <v>392.01870700000001</v>
      </c>
      <c r="H326" s="2">
        <v>119.33036</v>
      </c>
      <c r="I326" s="2">
        <v>8.33</v>
      </c>
      <c r="J326" s="2">
        <v>112.642929</v>
      </c>
      <c r="K326" s="2">
        <v>82.440002000000007</v>
      </c>
      <c r="L326" s="2">
        <v>126.88913700000001</v>
      </c>
      <c r="M326" s="2">
        <v>134.063354</v>
      </c>
      <c r="N326" s="2">
        <v>35.46067</v>
      </c>
      <c r="O326" s="2">
        <v>139.44343599999999</v>
      </c>
      <c r="P326" s="2">
        <v>82.962340999999995</v>
      </c>
      <c r="Q326" s="2">
        <v>88.089995999999999</v>
      </c>
      <c r="R326" s="2">
        <v>27.257002</v>
      </c>
      <c r="S326" s="2">
        <v>417.13000499999998</v>
      </c>
    </row>
    <row r="327" spans="1:19" x14ac:dyDescent="0.3">
      <c r="A327" s="2">
        <v>118.652512</v>
      </c>
      <c r="B327" s="2">
        <v>81.839995999999999</v>
      </c>
      <c r="C327" s="2">
        <v>3110.280029</v>
      </c>
      <c r="D327" s="2">
        <v>76.340369999999993</v>
      </c>
      <c r="E327" s="2">
        <v>67.505652999999995</v>
      </c>
      <c r="F327" s="2">
        <v>135.520004</v>
      </c>
      <c r="G327" s="2">
        <v>387.926331</v>
      </c>
      <c r="H327" s="2">
        <v>118.87209300000001</v>
      </c>
      <c r="I327" s="2">
        <v>8.2100000000000009</v>
      </c>
      <c r="J327" s="2">
        <v>111.259186</v>
      </c>
      <c r="K327" s="2">
        <v>87.809997999999993</v>
      </c>
      <c r="L327" s="2">
        <v>125.875298</v>
      </c>
      <c r="M327" s="2">
        <v>134.45053100000001</v>
      </c>
      <c r="N327" s="2">
        <v>34.585667000000001</v>
      </c>
      <c r="O327" s="2">
        <v>139.521942</v>
      </c>
      <c r="P327" s="2">
        <v>82.108597000000003</v>
      </c>
      <c r="Q327" s="2">
        <v>87.110000999999997</v>
      </c>
      <c r="R327" s="2">
        <v>26.981871000000002</v>
      </c>
      <c r="S327" s="2">
        <v>411.76001000000002</v>
      </c>
    </row>
    <row r="328" spans="1:19" x14ac:dyDescent="0.3">
      <c r="A328" s="2">
        <v>118.70227800000001</v>
      </c>
      <c r="B328" s="2">
        <v>81.430000000000007</v>
      </c>
      <c r="C328" s="2">
        <v>3128.8100589999999</v>
      </c>
      <c r="D328" s="2">
        <v>77.176322999999996</v>
      </c>
      <c r="E328" s="2">
        <v>67.543846000000002</v>
      </c>
      <c r="F328" s="2">
        <v>138.36000100000001</v>
      </c>
      <c r="G328" s="2">
        <v>386.98272700000001</v>
      </c>
      <c r="H328" s="2">
        <v>120.346542</v>
      </c>
      <c r="I328" s="2">
        <v>8.5399999999999991</v>
      </c>
      <c r="J328" s="2">
        <v>111.955963</v>
      </c>
      <c r="K328" s="2">
        <v>89.389999000000003</v>
      </c>
      <c r="L328" s="2">
        <v>127.505402</v>
      </c>
      <c r="M328" s="2">
        <v>132.85441599999999</v>
      </c>
      <c r="N328" s="2">
        <v>35.571193999999998</v>
      </c>
      <c r="O328" s="2">
        <v>141.61256399999999</v>
      </c>
      <c r="P328" s="2">
        <v>80.391182000000001</v>
      </c>
      <c r="Q328" s="2">
        <v>89.720000999999996</v>
      </c>
      <c r="R328" s="2">
        <v>27.427772999999998</v>
      </c>
      <c r="S328" s="2">
        <v>408.5</v>
      </c>
    </row>
    <row r="329" spans="1:19" x14ac:dyDescent="0.3">
      <c r="A329" s="2">
        <v>119.737419</v>
      </c>
      <c r="B329" s="2">
        <v>83.730002999999996</v>
      </c>
      <c r="C329" s="2">
        <v>3131.0600589999999</v>
      </c>
      <c r="D329" s="2">
        <v>77.066856000000001</v>
      </c>
      <c r="E329" s="2">
        <v>69.501227999999998</v>
      </c>
      <c r="F329" s="2">
        <v>144.66999799999999</v>
      </c>
      <c r="G329" s="2">
        <v>382.23483299999998</v>
      </c>
      <c r="H329" s="2">
        <v>118.154793</v>
      </c>
      <c r="I329" s="2">
        <v>8.8000000000000007</v>
      </c>
      <c r="J329" s="2">
        <v>115.116013</v>
      </c>
      <c r="K329" s="2">
        <v>97.949996999999996</v>
      </c>
      <c r="L329" s="2">
        <v>129.32435599999999</v>
      </c>
      <c r="M329" s="2">
        <v>135.03501900000001</v>
      </c>
      <c r="N329" s="2">
        <v>34.383037999999999</v>
      </c>
      <c r="O329" s="2">
        <v>139.79676799999999</v>
      </c>
      <c r="P329" s="2">
        <v>78.743247999999994</v>
      </c>
      <c r="Q329" s="2">
        <v>90.449996999999996</v>
      </c>
      <c r="R329" s="2">
        <v>27.484694999999999</v>
      </c>
      <c r="S329" s="2">
        <v>408.08999599999999</v>
      </c>
    </row>
    <row r="330" spans="1:19" x14ac:dyDescent="0.3">
      <c r="A330" s="2">
        <v>118.83167299999999</v>
      </c>
      <c r="B330" s="2">
        <v>83.360000999999997</v>
      </c>
      <c r="C330" s="2">
        <v>3135.6599120000001</v>
      </c>
      <c r="D330" s="2">
        <v>76.738440999999995</v>
      </c>
      <c r="E330" s="2">
        <v>69.558509999999998</v>
      </c>
      <c r="F330" s="2">
        <v>144.5</v>
      </c>
      <c r="G330" s="2">
        <v>381.88720699999999</v>
      </c>
      <c r="H330" s="2">
        <v>118.075096</v>
      </c>
      <c r="I330" s="2">
        <v>8.75</v>
      </c>
      <c r="J330" s="2">
        <v>113.948166</v>
      </c>
      <c r="K330" s="2">
        <v>93.150002000000001</v>
      </c>
      <c r="L330" s="2">
        <v>131.41168200000001</v>
      </c>
      <c r="M330" s="2">
        <v>134.10583500000001</v>
      </c>
      <c r="N330" s="2">
        <v>34.987395999999997</v>
      </c>
      <c r="O330" s="2">
        <v>139.25694300000001</v>
      </c>
      <c r="P330" s="2">
        <v>77.820007000000004</v>
      </c>
      <c r="Q330" s="2">
        <v>89.709998999999996</v>
      </c>
      <c r="R330" s="2">
        <v>27.541623999999999</v>
      </c>
      <c r="S330" s="2">
        <v>441.60998499999999</v>
      </c>
    </row>
    <row r="331" spans="1:19" x14ac:dyDescent="0.3">
      <c r="A331" s="2">
        <v>117.47803500000001</v>
      </c>
      <c r="B331" s="2">
        <v>82.540001000000004</v>
      </c>
      <c r="C331" s="2">
        <v>3105.459961</v>
      </c>
      <c r="D331" s="2">
        <v>75.136200000000002</v>
      </c>
      <c r="E331" s="2">
        <v>70.532432999999997</v>
      </c>
      <c r="F331" s="2">
        <v>143.89999399999999</v>
      </c>
      <c r="G331" s="2">
        <v>379.89068600000002</v>
      </c>
      <c r="H331" s="2">
        <v>116.401398</v>
      </c>
      <c r="I331" s="2">
        <v>8.82</v>
      </c>
      <c r="J331" s="2">
        <v>113.104179</v>
      </c>
      <c r="K331" s="2">
        <v>88.889999000000003</v>
      </c>
      <c r="L331" s="2">
        <v>130.83517499999999</v>
      </c>
      <c r="M331" s="2">
        <v>134.170761</v>
      </c>
      <c r="N331" s="2">
        <v>35.259216000000002</v>
      </c>
      <c r="O331" s="2">
        <v>137.117233</v>
      </c>
      <c r="P331" s="2">
        <v>76.767714999999995</v>
      </c>
      <c r="Q331" s="2">
        <v>88.25</v>
      </c>
      <c r="R331" s="2">
        <v>27.152643000000001</v>
      </c>
      <c r="S331" s="2">
        <v>486.64001500000001</v>
      </c>
    </row>
    <row r="332" spans="1:19" x14ac:dyDescent="0.3">
      <c r="A332" s="2">
        <v>118.085182</v>
      </c>
      <c r="B332" s="2">
        <v>85.540001000000004</v>
      </c>
      <c r="C332" s="2">
        <v>3117.0200199999999</v>
      </c>
      <c r="D332" s="2">
        <v>75.564125000000004</v>
      </c>
      <c r="E332" s="2">
        <v>70.656554999999997</v>
      </c>
      <c r="F332" s="2">
        <v>141.720001</v>
      </c>
      <c r="G332" s="2">
        <v>382.45339999999999</v>
      </c>
      <c r="H332" s="2">
        <v>119.68901099999999</v>
      </c>
      <c r="I332" s="2">
        <v>8.82</v>
      </c>
      <c r="J332" s="2">
        <v>113.40840900000001</v>
      </c>
      <c r="K332" s="2">
        <v>92.769997000000004</v>
      </c>
      <c r="L332" s="2">
        <v>131.11348000000001</v>
      </c>
      <c r="M332" s="2">
        <v>134.285675</v>
      </c>
      <c r="N332" s="2">
        <v>35.133011000000003</v>
      </c>
      <c r="O332" s="2">
        <v>136.95039399999999</v>
      </c>
      <c r="P332" s="2">
        <v>78.594336999999996</v>
      </c>
      <c r="Q332" s="2">
        <v>88.849997999999999</v>
      </c>
      <c r="R332" s="2">
        <v>26.830075999999998</v>
      </c>
      <c r="S332" s="2">
        <v>499.26998900000001</v>
      </c>
    </row>
    <row r="333" spans="1:19" x14ac:dyDescent="0.3">
      <c r="A333" s="2">
        <v>116.79125999999999</v>
      </c>
      <c r="B333" s="2">
        <v>84.639999000000003</v>
      </c>
      <c r="C333" s="2">
        <v>3099.3999020000001</v>
      </c>
      <c r="D333" s="2">
        <v>76.439880000000002</v>
      </c>
      <c r="E333" s="2">
        <v>70.799781999999993</v>
      </c>
      <c r="F333" s="2">
        <v>141.070007</v>
      </c>
      <c r="G333" s="2">
        <v>386.942993</v>
      </c>
      <c r="H333" s="2">
        <v>121.412521</v>
      </c>
      <c r="I333" s="2">
        <v>8.74</v>
      </c>
      <c r="J333" s="2">
        <v>112.43684399999999</v>
      </c>
      <c r="K333" s="2">
        <v>97.610000999999997</v>
      </c>
      <c r="L333" s="2">
        <v>132.17701700000001</v>
      </c>
      <c r="M333" s="2">
        <v>130.76371800000001</v>
      </c>
      <c r="N333" s="2">
        <v>35.628117000000003</v>
      </c>
      <c r="O333" s="2">
        <v>136.72463999999999</v>
      </c>
      <c r="P333" s="2">
        <v>78.614197000000004</v>
      </c>
      <c r="Q333" s="2">
        <v>89.980002999999996</v>
      </c>
      <c r="R333" s="2">
        <v>26.868023000000001</v>
      </c>
      <c r="S333" s="2">
        <v>489.60998499999999</v>
      </c>
    </row>
    <row r="334" spans="1:19" x14ac:dyDescent="0.3">
      <c r="A334" s="2">
        <v>113.317581</v>
      </c>
      <c r="B334" s="2">
        <v>85.309997999999993</v>
      </c>
      <c r="C334" s="2">
        <v>3098.389893</v>
      </c>
      <c r="D334" s="2">
        <v>75.554175999999998</v>
      </c>
      <c r="E334" s="2">
        <v>70.551529000000002</v>
      </c>
      <c r="F334" s="2">
        <v>145.979996</v>
      </c>
      <c r="G334" s="2">
        <v>384.60876500000001</v>
      </c>
      <c r="H334" s="2">
        <v>121.40255000000001</v>
      </c>
      <c r="I334" s="2">
        <v>8.86</v>
      </c>
      <c r="J334" s="2">
        <v>115.6754</v>
      </c>
      <c r="K334" s="2">
        <v>101.029999</v>
      </c>
      <c r="L334" s="2">
        <v>133.32008400000001</v>
      </c>
      <c r="M334" s="2">
        <v>131.28578200000001</v>
      </c>
      <c r="N334" s="2">
        <v>35.453377000000003</v>
      </c>
      <c r="O334" s="2">
        <v>136.194626</v>
      </c>
      <c r="P334" s="2">
        <v>80.649283999999994</v>
      </c>
      <c r="Q334" s="2">
        <v>89.790001000000004</v>
      </c>
      <c r="R334" s="2">
        <v>27.152643000000001</v>
      </c>
      <c r="S334" s="2">
        <v>521.84997599999997</v>
      </c>
    </row>
    <row r="335" spans="1:19" x14ac:dyDescent="0.3">
      <c r="A335" s="2">
        <v>114.631409</v>
      </c>
      <c r="B335" s="2">
        <v>85.07</v>
      </c>
      <c r="C335" s="2">
        <v>3118.0600589999999</v>
      </c>
      <c r="D335" s="2">
        <v>74.867500000000007</v>
      </c>
      <c r="E335" s="2">
        <v>73.215468999999999</v>
      </c>
      <c r="F335" s="2">
        <v>151.490005</v>
      </c>
      <c r="G335" s="2">
        <v>380.55618299999998</v>
      </c>
      <c r="H335" s="2">
        <v>119.798599</v>
      </c>
      <c r="I335" s="2">
        <v>9.4499999999999993</v>
      </c>
      <c r="J335" s="2">
        <v>121.023926</v>
      </c>
      <c r="K335" s="2">
        <v>98.559997999999993</v>
      </c>
      <c r="L335" s="2">
        <v>133.886627</v>
      </c>
      <c r="M335" s="2">
        <v>129.46485899999999</v>
      </c>
      <c r="N335" s="2">
        <v>35.531036</v>
      </c>
      <c r="O335" s="2">
        <v>135.75294500000001</v>
      </c>
      <c r="P335" s="2">
        <v>82.714157</v>
      </c>
      <c r="Q335" s="2">
        <v>90.800003000000004</v>
      </c>
      <c r="R335" s="2">
        <v>27.731369000000001</v>
      </c>
      <c r="S335" s="2">
        <v>555.38000499999998</v>
      </c>
    </row>
    <row r="336" spans="1:19" x14ac:dyDescent="0.3">
      <c r="A336" s="2">
        <v>115.48738899999999</v>
      </c>
      <c r="B336" s="2">
        <v>86.709998999999996</v>
      </c>
      <c r="C336" s="2">
        <v>3185.070068</v>
      </c>
      <c r="D336" s="2">
        <v>76.141334999999998</v>
      </c>
      <c r="E336" s="2">
        <v>71.993308999999996</v>
      </c>
      <c r="F336" s="2">
        <v>149.08999600000001</v>
      </c>
      <c r="G336" s="2">
        <v>380.864105</v>
      </c>
      <c r="H336" s="2">
        <v>121.053871</v>
      </c>
      <c r="I336" s="2">
        <v>9.08</v>
      </c>
      <c r="J336" s="2">
        <v>119.757942</v>
      </c>
      <c r="K336" s="2">
        <v>109.18</v>
      </c>
      <c r="L336" s="2">
        <v>134.721542</v>
      </c>
      <c r="M336" s="2">
        <v>132.23245199999999</v>
      </c>
      <c r="N336" s="2">
        <v>35.463081000000003</v>
      </c>
      <c r="O336" s="2">
        <v>136.11610400000001</v>
      </c>
      <c r="P336" s="2">
        <v>79.626778000000002</v>
      </c>
      <c r="Q336" s="2">
        <v>93.230002999999996</v>
      </c>
      <c r="R336" s="2">
        <v>27.503672000000002</v>
      </c>
      <c r="S336" s="2">
        <v>574</v>
      </c>
    </row>
    <row r="337" spans="1:19" x14ac:dyDescent="0.3">
      <c r="A337" s="2">
        <v>116.04476200000001</v>
      </c>
      <c r="B337" s="2">
        <v>87.190002000000007</v>
      </c>
      <c r="C337" s="2">
        <v>3195.3400879999999</v>
      </c>
      <c r="D337" s="2">
        <v>77.763474000000002</v>
      </c>
      <c r="E337" s="2">
        <v>70.780685000000005</v>
      </c>
      <c r="F337" s="2">
        <v>147.13000500000001</v>
      </c>
      <c r="G337" s="2">
        <v>387.84686299999998</v>
      </c>
      <c r="H337" s="2">
        <v>123.70388</v>
      </c>
      <c r="I337" s="2">
        <v>9.09</v>
      </c>
      <c r="J337" s="2">
        <v>118.96302799999999</v>
      </c>
      <c r="K337" s="2">
        <v>127.029999</v>
      </c>
      <c r="L337" s="2">
        <v>133.439346</v>
      </c>
      <c r="M337" s="2">
        <v>132.49722299999999</v>
      </c>
      <c r="N337" s="2">
        <v>36.142639000000003</v>
      </c>
      <c r="O337" s="2">
        <v>136.047394</v>
      </c>
      <c r="P337" s="2">
        <v>80.957038999999995</v>
      </c>
      <c r="Q337" s="2">
        <v>94.07</v>
      </c>
      <c r="R337" s="2">
        <v>27.541623999999999</v>
      </c>
      <c r="S337" s="2">
        <v>585.76000999999997</v>
      </c>
    </row>
    <row r="338" spans="1:19" x14ac:dyDescent="0.3">
      <c r="A338" s="2">
        <v>118.493263</v>
      </c>
      <c r="B338" s="2">
        <v>92.660004000000001</v>
      </c>
      <c r="C338" s="2">
        <v>3168.040039</v>
      </c>
      <c r="D338" s="2">
        <v>79.097022999999993</v>
      </c>
      <c r="E338" s="2">
        <v>69.787666000000002</v>
      </c>
      <c r="F338" s="2">
        <v>148.009995</v>
      </c>
      <c r="G338" s="2">
        <v>389.93277</v>
      </c>
      <c r="H338" s="2">
        <v>127.270447</v>
      </c>
      <c r="I338" s="2">
        <v>9.08</v>
      </c>
      <c r="J338" s="2">
        <v>115.685204</v>
      </c>
      <c r="K338" s="2">
        <v>152.740005</v>
      </c>
      <c r="L338" s="2">
        <v>133.886627</v>
      </c>
      <c r="M338" s="2">
        <v>133.89849899999999</v>
      </c>
      <c r="N338" s="2">
        <v>37.191096999999999</v>
      </c>
      <c r="O338" s="2">
        <v>136.302582</v>
      </c>
      <c r="P338" s="2">
        <v>79.775688000000002</v>
      </c>
      <c r="Q338" s="2">
        <v>93.290001000000004</v>
      </c>
      <c r="R338" s="2">
        <v>27.275977999999999</v>
      </c>
      <c r="S338" s="2">
        <v>567.59997599999997</v>
      </c>
    </row>
    <row r="339" spans="1:19" x14ac:dyDescent="0.3">
      <c r="A339" s="2">
        <v>122.146103</v>
      </c>
      <c r="B339" s="2">
        <v>92.629997000000003</v>
      </c>
      <c r="C339" s="2">
        <v>3220.080078</v>
      </c>
      <c r="D339" s="2">
        <v>79.544853000000003</v>
      </c>
      <c r="E339" s="2">
        <v>69.739929000000004</v>
      </c>
      <c r="F339" s="2">
        <v>149.44000199999999</v>
      </c>
      <c r="G339" s="2">
        <v>389.11828600000001</v>
      </c>
      <c r="H339" s="2">
        <v>126.93126700000001</v>
      </c>
      <c r="I339" s="2">
        <v>9.24</v>
      </c>
      <c r="J339" s="2">
        <v>117.51057400000001</v>
      </c>
      <c r="K339" s="2">
        <v>141.009995</v>
      </c>
      <c r="L339" s="2">
        <v>134.622162</v>
      </c>
      <c r="M339" s="2">
        <v>133.78360000000001</v>
      </c>
      <c r="N339" s="2">
        <v>38.258968000000003</v>
      </c>
      <c r="O339" s="2">
        <v>136.79333500000001</v>
      </c>
      <c r="P339" s="2">
        <v>80.689003</v>
      </c>
      <c r="Q339" s="2">
        <v>94.68</v>
      </c>
      <c r="R339" s="2">
        <v>27.389825999999999</v>
      </c>
      <c r="S339" s="2">
        <v>584.76000999999997</v>
      </c>
    </row>
    <row r="340" spans="1:19" x14ac:dyDescent="0.3">
      <c r="A340" s="2">
        <v>122.504417</v>
      </c>
      <c r="B340" s="2">
        <v>93.739998</v>
      </c>
      <c r="C340" s="2">
        <v>3203.530029</v>
      </c>
      <c r="D340" s="2">
        <v>78.768615999999994</v>
      </c>
      <c r="E340" s="2">
        <v>71.401313999999999</v>
      </c>
      <c r="F340" s="2">
        <v>153.61000100000001</v>
      </c>
      <c r="G340" s="2">
        <v>385.22460899999999</v>
      </c>
      <c r="H340" s="2">
        <v>129.22567699999999</v>
      </c>
      <c r="I340" s="2">
        <v>9.1999999999999993</v>
      </c>
      <c r="J340" s="2">
        <v>119.76776099999999</v>
      </c>
      <c r="K340" s="2">
        <v>143</v>
      </c>
      <c r="L340" s="2">
        <v>134.76132200000001</v>
      </c>
      <c r="M340" s="2">
        <v>135.327271</v>
      </c>
      <c r="N340" s="2">
        <v>39.608367999999999</v>
      </c>
      <c r="O340" s="2">
        <v>135.80200199999999</v>
      </c>
      <c r="P340" s="2">
        <v>79.884888000000004</v>
      </c>
      <c r="Q340" s="2">
        <v>92.620002999999997</v>
      </c>
      <c r="R340" s="2">
        <v>27.598545000000001</v>
      </c>
      <c r="S340" s="2">
        <v>568.82000700000003</v>
      </c>
    </row>
    <row r="341" spans="1:19" x14ac:dyDescent="0.3">
      <c r="A341" s="2">
        <v>122.36507400000001</v>
      </c>
      <c r="B341" s="2">
        <v>92.309997999999993</v>
      </c>
      <c r="C341" s="2">
        <v>3186.7299800000001</v>
      </c>
      <c r="D341" s="2">
        <v>78.410347000000002</v>
      </c>
      <c r="E341" s="2">
        <v>70.971648999999999</v>
      </c>
      <c r="F341" s="2">
        <v>153.240005</v>
      </c>
      <c r="G341" s="2">
        <v>380.80450400000001</v>
      </c>
      <c r="H341" s="2">
        <v>128.068512</v>
      </c>
      <c r="I341" s="2">
        <v>9.2100000000000009</v>
      </c>
      <c r="J341" s="2">
        <v>118.982651</v>
      </c>
      <c r="K341" s="2">
        <v>157.259995</v>
      </c>
      <c r="L341" s="2">
        <v>136.13298</v>
      </c>
      <c r="M341" s="2">
        <v>133.88310200000001</v>
      </c>
      <c r="N341" s="2">
        <v>38.919108999999999</v>
      </c>
      <c r="O341" s="2">
        <v>134.800873</v>
      </c>
      <c r="P341" s="2">
        <v>80.440810999999997</v>
      </c>
      <c r="Q341" s="2">
        <v>93.830001999999993</v>
      </c>
      <c r="R341" s="2">
        <v>27.731369000000001</v>
      </c>
      <c r="S341" s="2">
        <v>593.38000499999998</v>
      </c>
    </row>
    <row r="342" spans="1:19" x14ac:dyDescent="0.3">
      <c r="A342" s="2">
        <v>121.678307</v>
      </c>
      <c r="B342" s="2">
        <v>94.040001000000004</v>
      </c>
      <c r="C342" s="2">
        <v>3162.580078</v>
      </c>
      <c r="D342" s="2">
        <v>80.490273000000002</v>
      </c>
      <c r="E342" s="2">
        <v>70.933456000000007</v>
      </c>
      <c r="F342" s="2">
        <v>154.13999899999999</v>
      </c>
      <c r="G342" s="2">
        <v>380.41711400000003</v>
      </c>
      <c r="H342" s="2">
        <v>128.37776199999999</v>
      </c>
      <c r="I342" s="2">
        <v>9.34</v>
      </c>
      <c r="J342" s="2">
        <v>120.062172</v>
      </c>
      <c r="K342" s="2">
        <v>152.520004</v>
      </c>
      <c r="L342" s="2">
        <v>136.63595599999999</v>
      </c>
      <c r="M342" s="2">
        <v>135.50466900000001</v>
      </c>
      <c r="N342" s="2">
        <v>39.161808000000001</v>
      </c>
      <c r="O342" s="2">
        <v>134.92846700000001</v>
      </c>
      <c r="P342" s="2">
        <v>80.272057000000004</v>
      </c>
      <c r="Q342" s="2">
        <v>94.400002000000001</v>
      </c>
      <c r="R342" s="2">
        <v>28.025475</v>
      </c>
      <c r="S342" s="2">
        <v>599.03997800000002</v>
      </c>
    </row>
    <row r="343" spans="1:19" x14ac:dyDescent="0.3">
      <c r="A343" s="2">
        <v>123.171288</v>
      </c>
      <c r="B343" s="2">
        <v>94.07</v>
      </c>
      <c r="C343" s="2">
        <v>3158</v>
      </c>
      <c r="D343" s="2">
        <v>81.873572999999993</v>
      </c>
      <c r="E343" s="2">
        <v>71.563637</v>
      </c>
      <c r="F343" s="2">
        <v>153.679993</v>
      </c>
      <c r="G343" s="2">
        <v>381.96664399999997</v>
      </c>
      <c r="H343" s="2">
        <v>130.522537</v>
      </c>
      <c r="I343" s="2">
        <v>9.2200000000000006</v>
      </c>
      <c r="J343" s="2">
        <v>119.610733</v>
      </c>
      <c r="K343" s="2">
        <v>159.520004</v>
      </c>
      <c r="L343" s="2">
        <v>138.189651</v>
      </c>
      <c r="M343" s="2">
        <v>135.989395</v>
      </c>
      <c r="N343" s="2">
        <v>40.045231000000001</v>
      </c>
      <c r="O343" s="2">
        <v>135.13458299999999</v>
      </c>
      <c r="P343" s="2">
        <v>81.463318000000001</v>
      </c>
      <c r="Q343" s="2">
        <v>93.360000999999997</v>
      </c>
      <c r="R343" s="2">
        <v>28.120343999999999</v>
      </c>
      <c r="S343" s="2">
        <v>641.76000999999997</v>
      </c>
    </row>
    <row r="344" spans="1:19" x14ac:dyDescent="0.3">
      <c r="A344" s="2">
        <v>123.79834</v>
      </c>
      <c r="B344" s="2">
        <v>92.919998000000007</v>
      </c>
      <c r="C344" s="2">
        <v>3177.290039</v>
      </c>
      <c r="D344" s="2">
        <v>83.227019999999996</v>
      </c>
      <c r="E344" s="2">
        <v>70.370109999999997</v>
      </c>
      <c r="F344" s="2">
        <v>153.720001</v>
      </c>
      <c r="G344" s="2">
        <v>384.092285</v>
      </c>
      <c r="H344" s="2">
        <v>131.82934599999999</v>
      </c>
      <c r="I344" s="2">
        <v>9.25</v>
      </c>
      <c r="J344" s="2">
        <v>119.7285</v>
      </c>
      <c r="K344" s="2">
        <v>169.86000100000001</v>
      </c>
      <c r="L344" s="2">
        <v>138.55815100000001</v>
      </c>
      <c r="M344" s="2">
        <v>133.42335499999999</v>
      </c>
      <c r="N344" s="2">
        <v>41.316966999999998</v>
      </c>
      <c r="O344" s="2">
        <v>135.49775700000001</v>
      </c>
      <c r="P344" s="2">
        <v>84.828674000000007</v>
      </c>
      <c r="Q344" s="2">
        <v>93.370002999999997</v>
      </c>
      <c r="R344" s="2">
        <v>29.230360000000001</v>
      </c>
      <c r="S344" s="2">
        <v>649.88000499999998</v>
      </c>
    </row>
    <row r="345" spans="1:19" x14ac:dyDescent="0.3">
      <c r="A345" s="2">
        <v>121.21049499999999</v>
      </c>
      <c r="B345" s="2">
        <v>89.830001999999993</v>
      </c>
      <c r="C345" s="2">
        <v>3104.1999510000001</v>
      </c>
      <c r="D345" s="2">
        <v>82.182083000000006</v>
      </c>
      <c r="E345" s="2">
        <v>69.711296000000004</v>
      </c>
      <c r="F345" s="2">
        <v>154.429993</v>
      </c>
      <c r="G345" s="2">
        <v>382.38382000000001</v>
      </c>
      <c r="H345" s="2">
        <v>132.84689299999999</v>
      </c>
      <c r="I345" s="2">
        <v>9.4499999999999993</v>
      </c>
      <c r="J345" s="2">
        <v>118.79619599999999</v>
      </c>
      <c r="K345" s="2">
        <v>156.58999600000001</v>
      </c>
      <c r="L345" s="2">
        <v>138.229477</v>
      </c>
      <c r="M345" s="2">
        <v>129.233261</v>
      </c>
      <c r="N345" s="2">
        <v>40.627701000000002</v>
      </c>
      <c r="O345" s="2">
        <v>133.88806199999999</v>
      </c>
      <c r="P345" s="2">
        <v>83.736671000000001</v>
      </c>
      <c r="Q345" s="2">
        <v>94.129997000000003</v>
      </c>
      <c r="R345" s="2">
        <v>29.847033</v>
      </c>
      <c r="S345" s="2">
        <v>604.47997999999995</v>
      </c>
    </row>
    <row r="346" spans="1:19" x14ac:dyDescent="0.3">
      <c r="A346" s="2">
        <v>122.66366600000001</v>
      </c>
      <c r="B346" s="2">
        <v>91.660004000000001</v>
      </c>
      <c r="C346" s="2">
        <v>3101.48999</v>
      </c>
      <c r="D346" s="2">
        <v>82.709534000000005</v>
      </c>
      <c r="E346" s="2">
        <v>69.825867000000002</v>
      </c>
      <c r="F346" s="2">
        <v>154.69000199999999</v>
      </c>
      <c r="G346" s="2">
        <v>383.45657299999999</v>
      </c>
      <c r="H346" s="2">
        <v>134.35320999999999</v>
      </c>
      <c r="I346" s="2">
        <v>9.1199999999999992</v>
      </c>
      <c r="J346" s="2">
        <v>118.030708</v>
      </c>
      <c r="K346" s="2">
        <v>155.69000199999999</v>
      </c>
      <c r="L346" s="2">
        <v>137.02436800000001</v>
      </c>
      <c r="M346" s="2">
        <v>129.64804100000001</v>
      </c>
      <c r="N346" s="2">
        <v>40.511208000000003</v>
      </c>
      <c r="O346" s="2">
        <v>133.00470000000001</v>
      </c>
      <c r="P346" s="2">
        <v>83.617546000000004</v>
      </c>
      <c r="Q346" s="2">
        <v>94.089995999999999</v>
      </c>
      <c r="R346" s="2">
        <v>29.116513999999999</v>
      </c>
      <c r="S346" s="2">
        <v>627.07000700000003</v>
      </c>
    </row>
    <row r="347" spans="1:19" x14ac:dyDescent="0.3">
      <c r="A347" s="2">
        <v>121.83755499999999</v>
      </c>
      <c r="B347" s="2">
        <v>91.650002000000001</v>
      </c>
      <c r="C347" s="2">
        <v>3116.419922</v>
      </c>
      <c r="D347" s="2">
        <v>83.276786999999999</v>
      </c>
      <c r="E347" s="2">
        <v>68.135840999999999</v>
      </c>
      <c r="F347" s="2">
        <v>175.720001</v>
      </c>
      <c r="G347" s="2">
        <v>380.79458599999998</v>
      </c>
      <c r="H347" s="2">
        <v>135.470505</v>
      </c>
      <c r="I347" s="2">
        <v>9.02</v>
      </c>
      <c r="J347" s="2">
        <v>117.333923</v>
      </c>
      <c r="K347" s="2">
        <v>156.929993</v>
      </c>
      <c r="L347" s="2">
        <v>136.85507200000001</v>
      </c>
      <c r="M347" s="2">
        <v>130.05779999999999</v>
      </c>
      <c r="N347" s="2">
        <v>39.919024999999998</v>
      </c>
      <c r="O347" s="2">
        <v>133.98620600000001</v>
      </c>
      <c r="P347" s="2">
        <v>84.213181000000006</v>
      </c>
      <c r="Q347" s="2">
        <v>94.68</v>
      </c>
      <c r="R347" s="2">
        <v>29.420107000000002</v>
      </c>
      <c r="S347" s="2">
        <v>609.98999000000003</v>
      </c>
    </row>
    <row r="348" spans="1:19" x14ac:dyDescent="0.3">
      <c r="A348" s="2">
        <v>121.21049499999999</v>
      </c>
      <c r="B348" s="2">
        <v>94.779999000000004</v>
      </c>
      <c r="C348" s="2">
        <v>3156.969971</v>
      </c>
      <c r="D348" s="2">
        <v>85.525893999999994</v>
      </c>
      <c r="E348" s="2">
        <v>67.324241999999998</v>
      </c>
      <c r="F348" s="2">
        <v>169.300003</v>
      </c>
      <c r="G348" s="2">
        <v>381.43160999999998</v>
      </c>
      <c r="H348" s="2">
        <v>137.20628400000001</v>
      </c>
      <c r="I348" s="2">
        <v>8.91</v>
      </c>
      <c r="J348" s="2">
        <v>116.097397</v>
      </c>
      <c r="K348" s="2">
        <v>155.070007</v>
      </c>
      <c r="L348" s="2">
        <v>135.72962999999999</v>
      </c>
      <c r="M348" s="2">
        <v>133.011078</v>
      </c>
      <c r="N348" s="2">
        <v>38.064807999999999</v>
      </c>
      <c r="O348" s="2">
        <v>133.338425</v>
      </c>
      <c r="P348" s="2">
        <v>85.017287999999994</v>
      </c>
      <c r="Q348" s="2">
        <v>93.370002999999997</v>
      </c>
      <c r="R348" s="2">
        <v>28.983689999999999</v>
      </c>
      <c r="S348" s="2">
        <v>639.830017</v>
      </c>
    </row>
    <row r="349" spans="1:19" x14ac:dyDescent="0.3">
      <c r="A349" s="2">
        <v>127.28196</v>
      </c>
      <c r="B349" s="2">
        <v>97.120002999999997</v>
      </c>
      <c r="C349" s="2">
        <v>3165.1201169999999</v>
      </c>
      <c r="D349" s="2">
        <v>86.501166999999995</v>
      </c>
      <c r="E349" s="2">
        <v>68.660995</v>
      </c>
      <c r="F349" s="2">
        <v>173.94000199999999</v>
      </c>
      <c r="G349" s="2">
        <v>382.87478599999997</v>
      </c>
      <c r="H349" s="2">
        <v>140.318726</v>
      </c>
      <c r="I349" s="2">
        <v>9.15</v>
      </c>
      <c r="J349" s="2">
        <v>118.07978799999999</v>
      </c>
      <c r="K349" s="2">
        <v>147.220001</v>
      </c>
      <c r="L349" s="2">
        <v>138.827057</v>
      </c>
      <c r="M349" s="2">
        <v>133.52830499999999</v>
      </c>
      <c r="N349" s="2">
        <v>37.579411</v>
      </c>
      <c r="O349" s="2">
        <v>134.12361100000001</v>
      </c>
      <c r="P349" s="2">
        <v>86.704926</v>
      </c>
      <c r="Q349" s="2">
        <v>94.150002000000001</v>
      </c>
      <c r="R349" s="2">
        <v>29.012152</v>
      </c>
      <c r="S349" s="2">
        <v>633.25</v>
      </c>
    </row>
    <row r="350" spans="1:19" x14ac:dyDescent="0.3">
      <c r="A350" s="2">
        <v>127.21229599999999</v>
      </c>
      <c r="B350" s="2">
        <v>96.849997999999999</v>
      </c>
      <c r="C350" s="2">
        <v>3240.959961</v>
      </c>
      <c r="D350" s="2">
        <v>87.794906999999995</v>
      </c>
      <c r="E350" s="2">
        <v>70.522880999999998</v>
      </c>
      <c r="F350" s="2">
        <v>173.11999499999999</v>
      </c>
      <c r="G350" s="2">
        <v>380.72491500000001</v>
      </c>
      <c r="H350" s="2">
        <v>141.25642400000001</v>
      </c>
      <c r="I350" s="2">
        <v>9.0399999999999991</v>
      </c>
      <c r="J350" s="2">
        <v>118.423264</v>
      </c>
      <c r="K350" s="2">
        <v>137.029999</v>
      </c>
      <c r="L350" s="2">
        <v>137.781296</v>
      </c>
      <c r="M350" s="2">
        <v>132.34896900000001</v>
      </c>
      <c r="N350" s="2">
        <v>36.734825000000001</v>
      </c>
      <c r="O350" s="2">
        <v>134.732178</v>
      </c>
      <c r="P350" s="2">
        <v>86.685074</v>
      </c>
      <c r="Q350" s="2">
        <v>95.110000999999997</v>
      </c>
      <c r="R350" s="2">
        <v>28.737022</v>
      </c>
      <c r="S350" s="2">
        <v>622.77002000000005</v>
      </c>
    </row>
    <row r="351" spans="1:19" x14ac:dyDescent="0.3">
      <c r="A351" s="2">
        <v>128.098129</v>
      </c>
      <c r="B351" s="2">
        <v>96.839995999999999</v>
      </c>
      <c r="C351" s="2">
        <v>3236.080078</v>
      </c>
      <c r="D351" s="2">
        <v>88.033752000000007</v>
      </c>
      <c r="E351" s="2">
        <v>71.067131000000003</v>
      </c>
      <c r="F351" s="2">
        <v>173.550003</v>
      </c>
      <c r="G351" s="2">
        <v>393.30560300000002</v>
      </c>
      <c r="H351" s="2">
        <v>139.51068100000001</v>
      </c>
      <c r="I351" s="2">
        <v>9.08</v>
      </c>
      <c r="J351" s="2">
        <v>117.441879</v>
      </c>
      <c r="K351" s="2">
        <v>144</v>
      </c>
      <c r="L351" s="2">
        <v>139.93258700000001</v>
      </c>
      <c r="M351" s="2">
        <v>133.33590699999999</v>
      </c>
      <c r="N351" s="2">
        <v>36.919272999999997</v>
      </c>
      <c r="O351" s="2">
        <v>135.69404599999999</v>
      </c>
      <c r="P351" s="2">
        <v>88.799591000000007</v>
      </c>
      <c r="Q351" s="2">
        <v>97.019997000000004</v>
      </c>
      <c r="R351" s="2">
        <v>28.101374</v>
      </c>
      <c r="S351" s="2">
        <v>655.90002400000003</v>
      </c>
    </row>
    <row r="352" spans="1:19" x14ac:dyDescent="0.3">
      <c r="A352" s="2">
        <v>126.06768</v>
      </c>
      <c r="B352" s="2">
        <v>95.919998000000007</v>
      </c>
      <c r="C352" s="2">
        <v>3201.6499020000001</v>
      </c>
      <c r="D352" s="2">
        <v>89.934546999999995</v>
      </c>
      <c r="E352" s="2">
        <v>70.446503000000007</v>
      </c>
      <c r="F352" s="2">
        <v>172.88999899999999</v>
      </c>
      <c r="G352" s="2">
        <v>394.84832799999998</v>
      </c>
      <c r="H352" s="2">
        <v>142.263992</v>
      </c>
      <c r="I352" s="2">
        <v>8.9499999999999993</v>
      </c>
      <c r="J352" s="2">
        <v>116.862869</v>
      </c>
      <c r="K352" s="2">
        <v>140.229996</v>
      </c>
      <c r="L352" s="2">
        <v>136.72558599999999</v>
      </c>
      <c r="M352" s="2">
        <v>132.64381399999999</v>
      </c>
      <c r="N352" s="2">
        <v>36.579493999999997</v>
      </c>
      <c r="O352" s="2">
        <v>136.469437</v>
      </c>
      <c r="P352" s="2">
        <v>89.812172000000004</v>
      </c>
      <c r="Q352" s="2">
        <v>98.709998999999996</v>
      </c>
      <c r="R352" s="2">
        <v>27.892652999999999</v>
      </c>
      <c r="S352" s="2">
        <v>695</v>
      </c>
    </row>
    <row r="353" spans="1:19" x14ac:dyDescent="0.3">
      <c r="A353" s="2">
        <v>127.630325</v>
      </c>
      <c r="B353" s="2">
        <v>93.230002999999996</v>
      </c>
      <c r="C353" s="2">
        <v>3206.179932</v>
      </c>
      <c r="D353" s="2">
        <v>88.382064999999997</v>
      </c>
      <c r="E353" s="2">
        <v>70.837975</v>
      </c>
      <c r="F353" s="2">
        <v>170.69000199999999</v>
      </c>
      <c r="G353" s="2">
        <v>395.31613199999998</v>
      </c>
      <c r="H353" s="2">
        <v>140.66784699999999</v>
      </c>
      <c r="I353" s="2">
        <v>8.93</v>
      </c>
      <c r="J353" s="2">
        <v>121.24964900000001</v>
      </c>
      <c r="K353" s="2">
        <v>138.300003</v>
      </c>
      <c r="L353" s="2">
        <v>143.438354</v>
      </c>
      <c r="M353" s="2">
        <v>133.24595600000001</v>
      </c>
      <c r="N353" s="2">
        <v>36.288260999999999</v>
      </c>
      <c r="O353" s="2">
        <v>134.97753900000001</v>
      </c>
      <c r="P353" s="2">
        <v>86.516311999999999</v>
      </c>
      <c r="Q353" s="2">
        <v>99.400002000000001</v>
      </c>
      <c r="R353" s="2">
        <v>27.522648</v>
      </c>
      <c r="S353" s="2">
        <v>649.85998500000005</v>
      </c>
    </row>
    <row r="354" spans="1:19" x14ac:dyDescent="0.3">
      <c r="A354" s="2">
        <v>131.26326</v>
      </c>
      <c r="B354" s="2">
        <v>93.160004000000001</v>
      </c>
      <c r="C354" s="2">
        <v>3206.5200199999999</v>
      </c>
      <c r="D354" s="2">
        <v>88.98912</v>
      </c>
      <c r="E354" s="2">
        <v>68.718277</v>
      </c>
      <c r="F354" s="2">
        <v>170.449997</v>
      </c>
      <c r="G354" s="2">
        <v>396.84887700000002</v>
      </c>
      <c r="H354" s="2">
        <v>139.09169</v>
      </c>
      <c r="I354" s="2">
        <v>8.7899999999999991</v>
      </c>
      <c r="J354" s="2">
        <v>119.40464</v>
      </c>
      <c r="K354" s="2">
        <v>125.879997</v>
      </c>
      <c r="L354" s="2">
        <v>141.874695</v>
      </c>
      <c r="M354" s="2">
        <v>132.70626799999999</v>
      </c>
      <c r="N354" s="2">
        <v>35.66695</v>
      </c>
      <c r="O354" s="2">
        <v>134.02548200000001</v>
      </c>
      <c r="P354" s="2">
        <v>85.920676999999998</v>
      </c>
      <c r="Q354" s="2">
        <v>97.459998999999996</v>
      </c>
      <c r="R354" s="2">
        <v>26.943922000000001</v>
      </c>
      <c r="S354" s="2">
        <v>640.34002699999996</v>
      </c>
    </row>
    <row r="355" spans="1:19" x14ac:dyDescent="0.3">
      <c r="A355" s="2">
        <v>130.347565</v>
      </c>
      <c r="B355" s="2">
        <v>91.550003000000004</v>
      </c>
      <c r="C355" s="2">
        <v>3185.2700199999999</v>
      </c>
      <c r="D355" s="2">
        <v>89.775313999999995</v>
      </c>
      <c r="E355" s="2">
        <v>68.842399999999998</v>
      </c>
      <c r="F355" s="2">
        <v>173.550003</v>
      </c>
      <c r="G355" s="2">
        <v>401.85528599999998</v>
      </c>
      <c r="H355" s="2">
        <v>141.166641</v>
      </c>
      <c r="I355" s="2">
        <v>8.99</v>
      </c>
      <c r="J355" s="2">
        <v>122.74134100000001</v>
      </c>
      <c r="K355" s="2">
        <v>130.33999600000001</v>
      </c>
      <c r="L355" s="2">
        <v>141.18748500000001</v>
      </c>
      <c r="M355" s="2">
        <v>130.017807</v>
      </c>
      <c r="N355" s="2">
        <v>36.346504000000003</v>
      </c>
      <c r="O355" s="2">
        <v>133.819366</v>
      </c>
      <c r="P355" s="2">
        <v>86.625511000000003</v>
      </c>
      <c r="Q355" s="2">
        <v>97.459998999999996</v>
      </c>
      <c r="R355" s="2">
        <v>27.275977999999999</v>
      </c>
      <c r="S355" s="2">
        <v>645.97997999999995</v>
      </c>
    </row>
    <row r="356" spans="1:19" x14ac:dyDescent="0.3">
      <c r="A356" s="2">
        <v>131.35282900000001</v>
      </c>
      <c r="B356" s="2">
        <v>91.809997999999993</v>
      </c>
      <c r="C356" s="2">
        <v>3172.6899410000001</v>
      </c>
      <c r="D356" s="2">
        <v>90.521705999999995</v>
      </c>
      <c r="E356" s="2">
        <v>70.064567999999994</v>
      </c>
      <c r="F356" s="2">
        <v>173.729996</v>
      </c>
      <c r="G356" s="2">
        <v>394.86825599999997</v>
      </c>
      <c r="H356" s="2">
        <v>141.465912</v>
      </c>
      <c r="I356" s="2">
        <v>8.86</v>
      </c>
      <c r="J356" s="2">
        <v>122.201576</v>
      </c>
      <c r="K356" s="2">
        <v>123.389999</v>
      </c>
      <c r="L356" s="2">
        <v>141.02815200000001</v>
      </c>
      <c r="M356" s="2">
        <v>129.86291499999999</v>
      </c>
      <c r="N356" s="2">
        <v>36.181472999999997</v>
      </c>
      <c r="O356" s="2">
        <v>135.17384300000001</v>
      </c>
      <c r="P356" s="2">
        <v>86.903480999999999</v>
      </c>
      <c r="Q356" s="2">
        <v>96.839995999999999</v>
      </c>
      <c r="R356" s="2">
        <v>27.219055000000001</v>
      </c>
      <c r="S356" s="2">
        <v>661.77002000000005</v>
      </c>
    </row>
    <row r="357" spans="1:19" x14ac:dyDescent="0.3">
      <c r="A357" s="2">
        <v>136.05076600000001</v>
      </c>
      <c r="B357" s="2">
        <v>91.599997999999999</v>
      </c>
      <c r="C357" s="2">
        <v>3283.959961</v>
      </c>
      <c r="D357" s="2">
        <v>90.989440999999999</v>
      </c>
      <c r="E357" s="2">
        <v>70.169601</v>
      </c>
      <c r="F357" s="2">
        <v>178.86000100000001</v>
      </c>
      <c r="G357" s="2">
        <v>398.302032</v>
      </c>
      <c r="H357" s="2">
        <v>140.37857099999999</v>
      </c>
      <c r="I357" s="2">
        <v>8.89</v>
      </c>
      <c r="J357" s="2">
        <v>123.00631</v>
      </c>
      <c r="K357" s="2">
        <v>111.400002</v>
      </c>
      <c r="L357" s="2">
        <v>141.85476700000001</v>
      </c>
      <c r="M357" s="2">
        <v>128.925949</v>
      </c>
      <c r="N357" s="2">
        <v>35.744613999999999</v>
      </c>
      <c r="O357" s="2">
        <v>136.11610400000001</v>
      </c>
      <c r="P357" s="2">
        <v>88.551406999999998</v>
      </c>
      <c r="Q357" s="2">
        <v>97.949996999999996</v>
      </c>
      <c r="R357" s="2">
        <v>27.086231000000002</v>
      </c>
      <c r="S357" s="2">
        <v>663.69000200000005</v>
      </c>
    </row>
    <row r="358" spans="1:19" x14ac:dyDescent="0.3">
      <c r="A358" s="2">
        <v>134.239273</v>
      </c>
      <c r="B358" s="2">
        <v>90.620002999999997</v>
      </c>
      <c r="C358" s="2">
        <v>3322</v>
      </c>
      <c r="D358" s="2">
        <v>90.929732999999999</v>
      </c>
      <c r="E358" s="2">
        <v>69.854515000000006</v>
      </c>
      <c r="F358" s="2">
        <v>177.300003</v>
      </c>
      <c r="G358" s="2">
        <v>382.55627399999997</v>
      </c>
      <c r="H358" s="2">
        <v>140.35861199999999</v>
      </c>
      <c r="I358" s="2">
        <v>8.82</v>
      </c>
      <c r="J358" s="2">
        <v>122.682457</v>
      </c>
      <c r="K358" s="2">
        <v>114.389999</v>
      </c>
      <c r="L358" s="2">
        <v>140.998276</v>
      </c>
      <c r="M358" s="2">
        <v>129.35818499999999</v>
      </c>
      <c r="N358" s="2">
        <v>35.967896000000003</v>
      </c>
      <c r="O358" s="2">
        <v>135.86090100000001</v>
      </c>
      <c r="P358" s="2">
        <v>84.898162999999997</v>
      </c>
      <c r="Q358" s="2">
        <v>100.43</v>
      </c>
      <c r="R358" s="2">
        <v>27.076744000000001</v>
      </c>
      <c r="S358" s="2">
        <v>665.98999000000003</v>
      </c>
    </row>
    <row r="359" spans="1:19" x14ac:dyDescent="0.3">
      <c r="A359" s="2">
        <v>133.09465</v>
      </c>
      <c r="B359" s="2">
        <v>92.290001000000004</v>
      </c>
      <c r="C359" s="2">
        <v>3285.8500979999999</v>
      </c>
      <c r="D359" s="2">
        <v>91.138717999999997</v>
      </c>
      <c r="E359" s="2">
        <v>68.966537000000002</v>
      </c>
      <c r="F359" s="2">
        <v>181.16999799999999</v>
      </c>
      <c r="G359" s="2">
        <v>382.81506300000001</v>
      </c>
      <c r="H359" s="2">
        <v>141.70533800000001</v>
      </c>
      <c r="I359" s="2">
        <v>8.86</v>
      </c>
      <c r="J359" s="2">
        <v>123.02594000000001</v>
      </c>
      <c r="K359" s="2">
        <v>111.129997</v>
      </c>
      <c r="L359" s="2">
        <v>141.00820899999999</v>
      </c>
      <c r="M359" s="2">
        <v>131.382034</v>
      </c>
      <c r="N359" s="2">
        <v>35.66695</v>
      </c>
      <c r="O359" s="2">
        <v>135.22293099999999</v>
      </c>
      <c r="P359" s="2">
        <v>83.905434</v>
      </c>
      <c r="Q359" s="2">
        <v>100.779999</v>
      </c>
      <c r="R359" s="2">
        <v>27.029308</v>
      </c>
      <c r="S359" s="2">
        <v>694.78002900000001</v>
      </c>
    </row>
    <row r="360" spans="1:19" x14ac:dyDescent="0.3">
      <c r="A360" s="2">
        <v>132.06947299999999</v>
      </c>
      <c r="B360" s="2">
        <v>91.709998999999996</v>
      </c>
      <c r="C360" s="2">
        <v>3256.929932</v>
      </c>
      <c r="D360" s="2">
        <v>92.402596000000003</v>
      </c>
      <c r="E360" s="2">
        <v>68.613251000000005</v>
      </c>
      <c r="F360" s="2">
        <v>181.179993</v>
      </c>
      <c r="G360" s="2">
        <v>381.66049199999998</v>
      </c>
      <c r="H360" s="2">
        <v>143.25157200000001</v>
      </c>
      <c r="I360" s="2">
        <v>8.7899999999999991</v>
      </c>
      <c r="J360" s="2">
        <v>124.704109</v>
      </c>
      <c r="K360" s="2">
        <v>104.470001</v>
      </c>
      <c r="L360" s="2">
        <v>140.89866599999999</v>
      </c>
      <c r="M360" s="2">
        <v>130.47505200000001</v>
      </c>
      <c r="N360" s="2">
        <v>35.734909000000002</v>
      </c>
      <c r="O360" s="2">
        <v>136.56759600000001</v>
      </c>
      <c r="P360" s="2">
        <v>84.233031999999994</v>
      </c>
      <c r="Q360" s="2">
        <v>101.099998</v>
      </c>
      <c r="R360" s="2">
        <v>27.285464999999999</v>
      </c>
      <c r="S360" s="2">
        <v>705.669983</v>
      </c>
    </row>
    <row r="361" spans="1:19" x14ac:dyDescent="0.3">
      <c r="A361" s="2">
        <v>128.80482499999999</v>
      </c>
      <c r="B361" s="2">
        <v>92.300003000000004</v>
      </c>
      <c r="C361" s="2">
        <v>3186.6298830000001</v>
      </c>
      <c r="D361" s="2">
        <v>89.466812000000004</v>
      </c>
      <c r="E361" s="2">
        <v>67.658432000000005</v>
      </c>
      <c r="F361" s="2">
        <v>177.679993</v>
      </c>
      <c r="G361" s="2">
        <v>377.719086</v>
      </c>
      <c r="H361" s="2">
        <v>139.171494</v>
      </c>
      <c r="I361" s="2">
        <v>8.52</v>
      </c>
      <c r="J361" s="2">
        <v>123.526443</v>
      </c>
      <c r="K361" s="2">
        <v>111.730003</v>
      </c>
      <c r="L361" s="2">
        <v>139.53421</v>
      </c>
      <c r="M361" s="2">
        <v>131.05972299999999</v>
      </c>
      <c r="N361" s="2">
        <v>35.734909000000002</v>
      </c>
      <c r="O361" s="2">
        <v>135.27200300000001</v>
      </c>
      <c r="P361" s="2">
        <v>84.719466999999995</v>
      </c>
      <c r="Q361" s="2">
        <v>100.07</v>
      </c>
      <c r="R361" s="2">
        <v>27.930600999999999</v>
      </c>
      <c r="S361" s="2">
        <v>729.77002000000005</v>
      </c>
    </row>
    <row r="362" spans="1:19" x14ac:dyDescent="0.3">
      <c r="A362" s="2">
        <v>130.397324</v>
      </c>
      <c r="B362" s="2">
        <v>92.769997000000004</v>
      </c>
      <c r="C362" s="2">
        <v>3218.51001</v>
      </c>
      <c r="D362" s="2">
        <v>90.253005999999999</v>
      </c>
      <c r="E362" s="2">
        <v>67.782555000000002</v>
      </c>
      <c r="F362" s="2">
        <v>178.44000199999999</v>
      </c>
      <c r="G362" s="2">
        <v>379.55044600000002</v>
      </c>
      <c r="H362" s="2">
        <v>140.97711200000001</v>
      </c>
      <c r="I362" s="2">
        <v>8.65</v>
      </c>
      <c r="J362" s="2">
        <v>124.198593</v>
      </c>
      <c r="K362" s="2">
        <v>109.18</v>
      </c>
      <c r="L362" s="2">
        <v>140.659637</v>
      </c>
      <c r="M362" s="2">
        <v>133.970551</v>
      </c>
      <c r="N362" s="2">
        <v>36.103808999999998</v>
      </c>
      <c r="O362" s="2">
        <v>136.135727</v>
      </c>
      <c r="P362" s="2">
        <v>89.524283999999994</v>
      </c>
      <c r="Q362" s="2">
        <v>103.110001</v>
      </c>
      <c r="R362" s="2">
        <v>27.759830000000001</v>
      </c>
      <c r="S362" s="2">
        <v>735.10998500000005</v>
      </c>
    </row>
    <row r="363" spans="1:19" x14ac:dyDescent="0.3">
      <c r="A363" s="2">
        <v>126.007957</v>
      </c>
      <c r="B363" s="2">
        <v>90.330001999999993</v>
      </c>
      <c r="C363" s="2">
        <v>3138.3798830000001</v>
      </c>
      <c r="D363" s="2">
        <v>87.575965999999994</v>
      </c>
      <c r="E363" s="2">
        <v>67.811194999999998</v>
      </c>
      <c r="F363" s="2">
        <v>179.11999499999999</v>
      </c>
      <c r="G363" s="2">
        <v>383.063873</v>
      </c>
      <c r="H363" s="2">
        <v>136.46807899999999</v>
      </c>
      <c r="I363" s="2">
        <v>8.84</v>
      </c>
      <c r="J363" s="2">
        <v>130.030441</v>
      </c>
      <c r="K363" s="2">
        <v>116.260002</v>
      </c>
      <c r="L363" s="2">
        <v>141.775116</v>
      </c>
      <c r="M363" s="2">
        <v>126.07257799999999</v>
      </c>
      <c r="N363" s="2">
        <v>35.793151999999999</v>
      </c>
      <c r="O363" s="2">
        <v>137.56874099999999</v>
      </c>
      <c r="P363" s="2">
        <v>92.720871000000002</v>
      </c>
      <c r="Q363" s="2">
        <v>101.08000199999999</v>
      </c>
      <c r="R363" s="2">
        <v>28.300605999999998</v>
      </c>
      <c r="S363" s="2">
        <v>755.97997999999995</v>
      </c>
    </row>
    <row r="364" spans="1:19" x14ac:dyDescent="0.3">
      <c r="A364" s="2">
        <v>130.30775499999999</v>
      </c>
      <c r="B364" s="2">
        <v>95.160004000000001</v>
      </c>
      <c r="C364" s="2">
        <v>3162.1599120000001</v>
      </c>
      <c r="D364" s="2">
        <v>89.237915000000001</v>
      </c>
      <c r="E364" s="2">
        <v>67.305144999999996</v>
      </c>
      <c r="F364" s="2">
        <v>178.58000200000001</v>
      </c>
      <c r="G364" s="2">
        <v>381.39175399999999</v>
      </c>
      <c r="H364" s="2">
        <v>140.39851400000001</v>
      </c>
      <c r="I364" s="2">
        <v>9.06</v>
      </c>
      <c r="J364" s="2">
        <v>134.30053699999999</v>
      </c>
      <c r="K364" s="2">
        <v>115.089996</v>
      </c>
      <c r="L364" s="2">
        <v>144.364609</v>
      </c>
      <c r="M364" s="2">
        <v>133.36338799999999</v>
      </c>
      <c r="N364" s="2">
        <v>35.977603999999999</v>
      </c>
      <c r="O364" s="2">
        <v>136.28295900000001</v>
      </c>
      <c r="P364" s="2">
        <v>93.038535999999993</v>
      </c>
      <c r="Q364" s="2">
        <v>102</v>
      </c>
      <c r="R364" s="2">
        <v>28.376503</v>
      </c>
      <c r="S364" s="2">
        <v>816.03997800000002</v>
      </c>
    </row>
    <row r="365" spans="1:19" x14ac:dyDescent="0.3">
      <c r="A365" s="2">
        <v>131.43246500000001</v>
      </c>
      <c r="B365" s="2">
        <v>94.580001999999993</v>
      </c>
      <c r="C365" s="2">
        <v>3182.6999510000001</v>
      </c>
      <c r="D365" s="2">
        <v>90.860068999999996</v>
      </c>
      <c r="E365" s="2">
        <v>66.168914999999998</v>
      </c>
      <c r="F365" s="2">
        <v>178.69000199999999</v>
      </c>
      <c r="G365" s="2">
        <v>387.00531000000001</v>
      </c>
      <c r="H365" s="2">
        <v>141.515793</v>
      </c>
      <c r="I365" s="2">
        <v>9</v>
      </c>
      <c r="J365" s="2">
        <v>134.44882200000001</v>
      </c>
      <c r="K365" s="2">
        <v>112.75</v>
      </c>
      <c r="L365" s="2">
        <v>145.75895700000001</v>
      </c>
      <c r="M365" s="2">
        <v>132.691284</v>
      </c>
      <c r="N365" s="2">
        <v>36.045558999999997</v>
      </c>
      <c r="O365" s="2">
        <v>136.22404499999999</v>
      </c>
      <c r="P365" s="2">
        <v>92.790358999999995</v>
      </c>
      <c r="Q365" s="2">
        <v>103.989998</v>
      </c>
      <c r="R365" s="2">
        <v>28.019264</v>
      </c>
      <c r="S365" s="2">
        <v>880.02002000000005</v>
      </c>
    </row>
    <row r="366" spans="1:19" x14ac:dyDescent="0.3">
      <c r="A366" s="2">
        <v>128.37683100000001</v>
      </c>
      <c r="B366" s="2">
        <v>97.25</v>
      </c>
      <c r="C366" s="2">
        <v>3114.209961</v>
      </c>
      <c r="D366" s="2">
        <v>90.471947</v>
      </c>
      <c r="E366" s="2">
        <v>66.684517</v>
      </c>
      <c r="F366" s="2">
        <v>179.08999600000001</v>
      </c>
      <c r="G366" s="2">
        <v>388.70730600000002</v>
      </c>
      <c r="H366" s="2">
        <v>140.87735000000001</v>
      </c>
      <c r="I366" s="2">
        <v>9.3000000000000007</v>
      </c>
      <c r="J366" s="2">
        <v>136.455353</v>
      </c>
      <c r="K366" s="2">
        <v>117.260002</v>
      </c>
      <c r="L366" s="2">
        <v>146.45611600000001</v>
      </c>
      <c r="M366" s="2">
        <v>136.13679500000001</v>
      </c>
      <c r="N366" s="2">
        <v>36.666865999999999</v>
      </c>
      <c r="O366" s="2">
        <v>135.301468</v>
      </c>
      <c r="P366" s="2">
        <v>92.651381999999998</v>
      </c>
      <c r="Q366" s="2">
        <v>103.839996</v>
      </c>
      <c r="R366" s="2">
        <v>27.874434999999998</v>
      </c>
      <c r="S366" s="2">
        <v>811.19000200000005</v>
      </c>
    </row>
    <row r="367" spans="1:19" x14ac:dyDescent="0.3">
      <c r="A367" s="2">
        <v>128.19766200000001</v>
      </c>
      <c r="B367" s="2">
        <v>95.360000999999997</v>
      </c>
      <c r="C367" s="2">
        <v>3120.830078</v>
      </c>
      <c r="D367" s="2">
        <v>88.819946000000002</v>
      </c>
      <c r="E367" s="2">
        <v>65.997046999999995</v>
      </c>
      <c r="F367" s="2">
        <v>175.990005</v>
      </c>
      <c r="G367" s="2">
        <v>383.69091800000001</v>
      </c>
      <c r="H367" s="2">
        <v>138.72257999999999</v>
      </c>
      <c r="I367" s="2">
        <v>9.7799999999999994</v>
      </c>
      <c r="J367" s="2">
        <v>138.600281</v>
      </c>
      <c r="K367" s="2">
        <v>124.550003</v>
      </c>
      <c r="L367" s="2">
        <v>144.464203</v>
      </c>
      <c r="M367" s="2">
        <v>134.770096</v>
      </c>
      <c r="N367" s="2">
        <v>36.094101000000002</v>
      </c>
      <c r="O367" s="2">
        <v>134.51623499999999</v>
      </c>
      <c r="P367" s="2">
        <v>93.455482000000003</v>
      </c>
      <c r="Q367" s="2">
        <v>104.029999</v>
      </c>
      <c r="R367" s="2">
        <v>27.758573999999999</v>
      </c>
      <c r="S367" s="2">
        <v>849.44000200000005</v>
      </c>
    </row>
    <row r="368" spans="1:19" x14ac:dyDescent="0.3">
      <c r="A368" s="2">
        <v>130.27789300000001</v>
      </c>
      <c r="B368" s="2">
        <v>91.779999000000004</v>
      </c>
      <c r="C368" s="2">
        <v>3165.889893</v>
      </c>
      <c r="D368" s="2">
        <v>89.337433000000004</v>
      </c>
      <c r="E368" s="2">
        <v>66.627219999999994</v>
      </c>
      <c r="F368" s="2">
        <v>176.11999499999999</v>
      </c>
      <c r="G368" s="2">
        <v>380.06802399999998</v>
      </c>
      <c r="H368" s="2">
        <v>136.009186</v>
      </c>
      <c r="I368" s="2">
        <v>9.7799999999999994</v>
      </c>
      <c r="J368" s="2">
        <v>138.72880599999999</v>
      </c>
      <c r="K368" s="2">
        <v>124.05999799999999</v>
      </c>
      <c r="L368" s="2">
        <v>142.462311</v>
      </c>
      <c r="M368" s="2">
        <v>135.239822</v>
      </c>
      <c r="N368" s="2">
        <v>35.783442999999998</v>
      </c>
      <c r="O368" s="2">
        <v>134.72233600000001</v>
      </c>
      <c r="P368" s="2">
        <v>93.078261999999995</v>
      </c>
      <c r="Q368" s="2">
        <v>103.889999</v>
      </c>
      <c r="R368" s="2">
        <v>27.623404000000001</v>
      </c>
      <c r="S368" s="2">
        <v>854.40997300000004</v>
      </c>
    </row>
    <row r="369" spans="1:19" x14ac:dyDescent="0.3">
      <c r="A369" s="2">
        <v>128.307175</v>
      </c>
      <c r="B369" s="2">
        <v>90.790001000000004</v>
      </c>
      <c r="C369" s="2">
        <v>3127.469971</v>
      </c>
      <c r="D369" s="2">
        <v>89.556374000000005</v>
      </c>
      <c r="E369" s="2">
        <v>66.273949000000002</v>
      </c>
      <c r="F369" s="2">
        <v>173.429993</v>
      </c>
      <c r="G369" s="2">
        <v>372.04583700000001</v>
      </c>
      <c r="H369" s="2">
        <v>138.60289</v>
      </c>
      <c r="I369" s="2">
        <v>10.17</v>
      </c>
      <c r="J369" s="2">
        <v>139.539322</v>
      </c>
      <c r="K369" s="2">
        <v>129.720001</v>
      </c>
      <c r="L369" s="2">
        <v>140.72934000000001</v>
      </c>
      <c r="M369" s="2">
        <v>131.926727</v>
      </c>
      <c r="N369" s="2">
        <v>35.676659000000001</v>
      </c>
      <c r="O369" s="2">
        <v>133.28933699999999</v>
      </c>
      <c r="P369" s="2">
        <v>93.167595000000006</v>
      </c>
      <c r="Q369" s="2">
        <v>103.41999800000001</v>
      </c>
      <c r="R369" s="2">
        <v>28.279952999999999</v>
      </c>
      <c r="S369" s="2">
        <v>845</v>
      </c>
    </row>
    <row r="370" spans="1:19" x14ac:dyDescent="0.3">
      <c r="A370" s="2">
        <v>126.54542499999999</v>
      </c>
      <c r="B370" s="2">
        <v>88.209998999999996</v>
      </c>
      <c r="C370" s="2">
        <v>3104.25</v>
      </c>
      <c r="D370" s="2">
        <v>90.253005999999999</v>
      </c>
      <c r="E370" s="2">
        <v>66.350326999999993</v>
      </c>
      <c r="F370" s="2">
        <v>171.44000199999999</v>
      </c>
      <c r="G370" s="2">
        <v>373.46914700000002</v>
      </c>
      <c r="H370" s="2">
        <v>138.662735</v>
      </c>
      <c r="I370" s="2">
        <v>9.83</v>
      </c>
      <c r="J370" s="2">
        <v>137.038544</v>
      </c>
      <c r="K370" s="2">
        <v>129.64999399999999</v>
      </c>
      <c r="L370" s="2">
        <v>140.15168800000001</v>
      </c>
      <c r="M370" s="2">
        <v>128.52117899999999</v>
      </c>
      <c r="N370" s="2">
        <v>35.628117000000003</v>
      </c>
      <c r="O370" s="2">
        <v>132.288208</v>
      </c>
      <c r="P370" s="2">
        <v>94.507773999999998</v>
      </c>
      <c r="Q370" s="2">
        <v>102.050003</v>
      </c>
      <c r="R370" s="2">
        <v>28.164089000000001</v>
      </c>
      <c r="S370" s="2">
        <v>826.15997300000004</v>
      </c>
    </row>
    <row r="371" spans="1:19" x14ac:dyDescent="0.3">
      <c r="A371" s="2">
        <v>127.232201</v>
      </c>
      <c r="B371" s="2">
        <v>89.449996999999996</v>
      </c>
      <c r="C371" s="2">
        <v>3120.76001</v>
      </c>
      <c r="D371" s="2">
        <v>92.701149000000001</v>
      </c>
      <c r="E371" s="2">
        <v>65.252289000000005</v>
      </c>
      <c r="F371" s="2">
        <v>172.259995</v>
      </c>
      <c r="G371" s="2">
        <v>370.90121499999998</v>
      </c>
      <c r="H371" s="2">
        <v>141.086838</v>
      </c>
      <c r="I371" s="2">
        <v>10.02</v>
      </c>
      <c r="J371" s="2">
        <v>136.44546500000001</v>
      </c>
      <c r="K371" s="2">
        <v>125.010002</v>
      </c>
      <c r="L371" s="2">
        <v>138.70755</v>
      </c>
      <c r="M371" s="2">
        <v>130.17773399999999</v>
      </c>
      <c r="N371" s="2">
        <v>35.657241999999997</v>
      </c>
      <c r="O371" s="2">
        <v>131.13003499999999</v>
      </c>
      <c r="P371" s="2">
        <v>96.652068999999997</v>
      </c>
      <c r="Q371" s="2">
        <v>102.230003</v>
      </c>
      <c r="R371" s="2">
        <v>27.951678999999999</v>
      </c>
      <c r="S371" s="2">
        <v>844.54998799999998</v>
      </c>
    </row>
    <row r="372" spans="1:19" x14ac:dyDescent="0.3">
      <c r="A372" s="2">
        <v>131.412567</v>
      </c>
      <c r="B372" s="2">
        <v>88.75</v>
      </c>
      <c r="C372" s="2">
        <v>3263.3798830000001</v>
      </c>
      <c r="D372" s="2">
        <v>94.661659</v>
      </c>
      <c r="E372" s="2">
        <v>67.591590999999994</v>
      </c>
      <c r="F372" s="2">
        <v>173.63999899999999</v>
      </c>
      <c r="G372" s="2">
        <v>377.22143599999998</v>
      </c>
      <c r="H372" s="2">
        <v>145.246735</v>
      </c>
      <c r="I372" s="2">
        <v>10.86</v>
      </c>
      <c r="J372" s="2">
        <v>134.399384</v>
      </c>
      <c r="K372" s="2">
        <v>125.139999</v>
      </c>
      <c r="L372" s="2">
        <v>142.22328200000001</v>
      </c>
      <c r="M372" s="2">
        <v>133.58078</v>
      </c>
      <c r="N372" s="2">
        <v>35.433959999999999</v>
      </c>
      <c r="O372" s="2">
        <v>129.490891</v>
      </c>
      <c r="P372" s="2">
        <v>97.366844</v>
      </c>
      <c r="Q372" s="2">
        <v>102.889999</v>
      </c>
      <c r="R372" s="2">
        <v>27.96133</v>
      </c>
      <c r="S372" s="2">
        <v>850.45001200000002</v>
      </c>
    </row>
    <row r="373" spans="1:19" x14ac:dyDescent="0.3">
      <c r="A373" s="2">
        <v>136.229919</v>
      </c>
      <c r="B373" s="2">
        <v>91.529999000000004</v>
      </c>
      <c r="C373" s="2">
        <v>3306.98999</v>
      </c>
      <c r="D373" s="2">
        <v>94.144165000000001</v>
      </c>
      <c r="E373" s="2">
        <v>68.059448000000003</v>
      </c>
      <c r="F373" s="2">
        <v>171.279999</v>
      </c>
      <c r="G373" s="2">
        <v>379.33148199999999</v>
      </c>
      <c r="H373" s="2">
        <v>145.61582899999999</v>
      </c>
      <c r="I373" s="2">
        <v>11.53</v>
      </c>
      <c r="J373" s="2">
        <v>133.27255199999999</v>
      </c>
      <c r="K373" s="2">
        <v>132.979996</v>
      </c>
      <c r="L373" s="2">
        <v>141.03808599999999</v>
      </c>
      <c r="M373" s="2">
        <v>138.595383</v>
      </c>
      <c r="N373" s="2">
        <v>35.414543000000002</v>
      </c>
      <c r="O373" s="2">
        <v>129.36350999999999</v>
      </c>
      <c r="P373" s="2">
        <v>95.52037</v>
      </c>
      <c r="Q373" s="2">
        <v>102.550003</v>
      </c>
      <c r="R373" s="2">
        <v>27.835813999999999</v>
      </c>
      <c r="S373" s="2">
        <v>844.98999000000003</v>
      </c>
    </row>
    <row r="374" spans="1:19" x14ac:dyDescent="0.3">
      <c r="A374" s="2">
        <v>138.419647</v>
      </c>
      <c r="B374" s="2">
        <v>92.790001000000004</v>
      </c>
      <c r="C374" s="2">
        <v>3292.2299800000001</v>
      </c>
      <c r="D374" s="2">
        <v>93.974982999999995</v>
      </c>
      <c r="E374" s="2">
        <v>68.030815000000004</v>
      </c>
      <c r="F374" s="2">
        <v>172.779999</v>
      </c>
      <c r="G374" s="2">
        <v>378.584991</v>
      </c>
      <c r="H374" s="2">
        <v>145.64575199999999</v>
      </c>
      <c r="I374" s="2">
        <v>11.52</v>
      </c>
      <c r="J374" s="2">
        <v>132.244553</v>
      </c>
      <c r="K374" s="2">
        <v>131.020004</v>
      </c>
      <c r="L374" s="2">
        <v>138.78723099999999</v>
      </c>
      <c r="M374" s="2">
        <v>137.04628</v>
      </c>
      <c r="N374" s="2">
        <v>35.482501999999997</v>
      </c>
      <c r="O374" s="2">
        <v>128.36621099999999</v>
      </c>
      <c r="P374" s="2">
        <v>98.101462999999995</v>
      </c>
      <c r="Q374" s="2">
        <v>101.110001</v>
      </c>
      <c r="R374" s="2">
        <v>27.932366999999999</v>
      </c>
      <c r="S374" s="2">
        <v>846.64001499999995</v>
      </c>
    </row>
    <row r="375" spans="1:19" x14ac:dyDescent="0.3">
      <c r="A375" s="2">
        <v>142.251633</v>
      </c>
      <c r="B375" s="2">
        <v>94.129997000000003</v>
      </c>
      <c r="C375" s="2">
        <v>3294</v>
      </c>
      <c r="D375" s="2">
        <v>92.949950999999999</v>
      </c>
      <c r="E375" s="2">
        <v>67.037796</v>
      </c>
      <c r="F375" s="2">
        <v>171.88999899999999</v>
      </c>
      <c r="G375" s="2">
        <v>376.71383700000001</v>
      </c>
      <c r="H375" s="2">
        <v>145.94502299999999</v>
      </c>
      <c r="I375" s="2">
        <v>11.29</v>
      </c>
      <c r="J375" s="2">
        <v>130.59385700000001</v>
      </c>
      <c r="K375" s="2">
        <v>147</v>
      </c>
      <c r="L375" s="2">
        <v>136.99449200000001</v>
      </c>
      <c r="M375" s="2">
        <v>136.45413199999999</v>
      </c>
      <c r="N375" s="2">
        <v>36.191177000000003</v>
      </c>
      <c r="O375" s="2">
        <v>130.57806400000001</v>
      </c>
      <c r="P375" s="2">
        <v>96.731498999999999</v>
      </c>
      <c r="Q375" s="2">
        <v>99.279999000000004</v>
      </c>
      <c r="R375" s="2">
        <v>28.106161</v>
      </c>
      <c r="S375" s="2">
        <v>880.79998799999998</v>
      </c>
    </row>
    <row r="376" spans="1:19" x14ac:dyDescent="0.3">
      <c r="A376" s="2">
        <v>142.49052399999999</v>
      </c>
      <c r="B376" s="2">
        <v>94.709998999999996</v>
      </c>
      <c r="C376" s="2">
        <v>3326.1298830000001</v>
      </c>
      <c r="D376" s="2">
        <v>91.93486</v>
      </c>
      <c r="E376" s="2">
        <v>68.823311000000004</v>
      </c>
      <c r="F376" s="2">
        <v>169.55999800000001</v>
      </c>
      <c r="G376" s="2">
        <v>377.06219499999997</v>
      </c>
      <c r="H376" s="2">
        <v>145.94502299999999</v>
      </c>
      <c r="I376" s="2">
        <v>11.19</v>
      </c>
      <c r="J376" s="2">
        <v>130.060104</v>
      </c>
      <c r="K376" s="2">
        <v>151.929993</v>
      </c>
      <c r="L376" s="2">
        <v>134.554382</v>
      </c>
      <c r="M376" s="2">
        <v>134.27536000000001</v>
      </c>
      <c r="N376" s="2">
        <v>36.220303000000001</v>
      </c>
      <c r="O376" s="2">
        <v>131.417374</v>
      </c>
      <c r="P376" s="2">
        <v>101.29805</v>
      </c>
      <c r="Q376" s="2">
        <v>99.709998999999996</v>
      </c>
      <c r="R376" s="2">
        <v>28.724091000000001</v>
      </c>
      <c r="S376" s="2">
        <v>883.09002699999996</v>
      </c>
    </row>
    <row r="377" spans="1:19" x14ac:dyDescent="0.3">
      <c r="A377" s="2">
        <v>141.39565999999999</v>
      </c>
      <c r="B377" s="2">
        <v>88.839995999999999</v>
      </c>
      <c r="C377" s="2">
        <v>3232.580078</v>
      </c>
      <c r="D377" s="2">
        <v>88.242737000000005</v>
      </c>
      <c r="E377" s="2">
        <v>68.088097000000005</v>
      </c>
      <c r="F377" s="2">
        <v>163.029999</v>
      </c>
      <c r="G377" s="2">
        <v>375.14123499999999</v>
      </c>
      <c r="H377" s="2">
        <v>145.87518299999999</v>
      </c>
      <c r="I377" s="2">
        <v>10.79</v>
      </c>
      <c r="J377" s="2">
        <v>126.383064</v>
      </c>
      <c r="K377" s="2">
        <v>155.729996</v>
      </c>
      <c r="L377" s="2">
        <v>130.49087499999999</v>
      </c>
      <c r="M377" s="2">
        <v>129.10334800000001</v>
      </c>
      <c r="N377" s="2">
        <v>35.181556999999998</v>
      </c>
      <c r="O377" s="2">
        <v>126.766571</v>
      </c>
      <c r="P377" s="2">
        <v>106.45031</v>
      </c>
      <c r="Q377" s="2">
        <v>97</v>
      </c>
      <c r="R377" s="2">
        <v>28.135124000000001</v>
      </c>
      <c r="S377" s="2">
        <v>864.15997300000004</v>
      </c>
    </row>
    <row r="378" spans="1:19" x14ac:dyDescent="0.3">
      <c r="A378" s="2">
        <v>136.44889800000001</v>
      </c>
      <c r="B378" s="2">
        <v>87.519997000000004</v>
      </c>
      <c r="C378" s="2">
        <v>3237.6201169999999</v>
      </c>
      <c r="D378" s="2">
        <v>89.835021999999995</v>
      </c>
      <c r="E378" s="2">
        <v>67.706176999999997</v>
      </c>
      <c r="F378" s="2">
        <v>171.88000500000001</v>
      </c>
      <c r="G378" s="2">
        <v>369.85617100000002</v>
      </c>
      <c r="H378" s="2">
        <v>142.662994</v>
      </c>
      <c r="I378" s="2">
        <v>10.72</v>
      </c>
      <c r="J378" s="2">
        <v>128.60707099999999</v>
      </c>
      <c r="K378" s="2">
        <v>159.550003</v>
      </c>
      <c r="L378" s="2">
        <v>134.17593400000001</v>
      </c>
      <c r="M378" s="2">
        <v>130.43507399999999</v>
      </c>
      <c r="N378" s="2">
        <v>35.191372000000001</v>
      </c>
      <c r="O378" s="2">
        <v>128.72169500000001</v>
      </c>
      <c r="P378" s="2">
        <v>103.82950599999999</v>
      </c>
      <c r="Q378" s="2">
        <v>97.650002000000001</v>
      </c>
      <c r="R378" s="2">
        <v>27.806849</v>
      </c>
      <c r="S378" s="2">
        <v>835.42999299999997</v>
      </c>
    </row>
    <row r="379" spans="1:19" x14ac:dyDescent="0.3">
      <c r="A379" s="2">
        <v>131.34288000000001</v>
      </c>
      <c r="B379" s="2">
        <v>85.639999000000003</v>
      </c>
      <c r="C379" s="2">
        <v>3206.1999510000001</v>
      </c>
      <c r="D379" s="2">
        <v>90.561508000000003</v>
      </c>
      <c r="E379" s="2">
        <v>66.846832000000006</v>
      </c>
      <c r="F379" s="2">
        <v>168.16999799999999</v>
      </c>
      <c r="G379" s="2">
        <v>369.02014200000002</v>
      </c>
      <c r="H379" s="2">
        <v>142.852554</v>
      </c>
      <c r="I379" s="2">
        <v>10.53</v>
      </c>
      <c r="J379" s="2">
        <v>127.183708</v>
      </c>
      <c r="K379" s="2">
        <v>173.16000399999999</v>
      </c>
      <c r="L379" s="2">
        <v>133.050476</v>
      </c>
      <c r="M379" s="2">
        <v>129.822937</v>
      </c>
      <c r="N379" s="2">
        <v>35.230620999999999</v>
      </c>
      <c r="O379" s="2">
        <v>126.59871699999999</v>
      </c>
      <c r="P379" s="2">
        <v>101.536293</v>
      </c>
      <c r="Q379" s="2">
        <v>95.709998999999996</v>
      </c>
      <c r="R379" s="2">
        <v>27.642712</v>
      </c>
      <c r="S379" s="2">
        <v>793.53002900000001</v>
      </c>
    </row>
    <row r="380" spans="1:19" x14ac:dyDescent="0.3">
      <c r="A380" s="2">
        <v>133.51267999999999</v>
      </c>
      <c r="B380" s="2">
        <v>87.660004000000001</v>
      </c>
      <c r="C380" s="2">
        <v>3342.8798830000001</v>
      </c>
      <c r="D380" s="2">
        <v>90.979484999999997</v>
      </c>
      <c r="E380" s="2">
        <v>66.722701999999998</v>
      </c>
      <c r="F380" s="2">
        <v>170.970001</v>
      </c>
      <c r="G380" s="2">
        <v>369.677032</v>
      </c>
      <c r="H380" s="2">
        <v>145.51606799999999</v>
      </c>
      <c r="I380" s="2">
        <v>10.83</v>
      </c>
      <c r="J380" s="2">
        <v>128.122726</v>
      </c>
      <c r="K380" s="2">
        <v>157.479996</v>
      </c>
      <c r="L380" s="2">
        <v>135.16192599999999</v>
      </c>
      <c r="M380" s="2">
        <v>132.294006</v>
      </c>
      <c r="N380" s="2">
        <v>35.132488000000002</v>
      </c>
      <c r="O380" s="2">
        <v>127.349159</v>
      </c>
      <c r="P380" s="2">
        <v>100.900948</v>
      </c>
      <c r="Q380" s="2">
        <v>98.529999000000004</v>
      </c>
      <c r="R380" s="2">
        <v>27.662022</v>
      </c>
      <c r="S380" s="2">
        <v>839.80999799999995</v>
      </c>
    </row>
    <row r="381" spans="1:19" x14ac:dyDescent="0.3">
      <c r="A381" s="2">
        <v>134.35871900000001</v>
      </c>
      <c r="B381" s="2">
        <v>88.860000999999997</v>
      </c>
      <c r="C381" s="2">
        <v>3380</v>
      </c>
      <c r="D381" s="2">
        <v>93.527152999999998</v>
      </c>
      <c r="E381" s="2">
        <v>68.183586000000005</v>
      </c>
      <c r="F381" s="2">
        <v>176.96000699999999</v>
      </c>
      <c r="G381" s="2">
        <v>375.44979899999998</v>
      </c>
      <c r="H381" s="2">
        <v>148.60855100000001</v>
      </c>
      <c r="I381" s="2">
        <v>10.86</v>
      </c>
      <c r="J381" s="2">
        <v>132.06663499999999</v>
      </c>
      <c r="K381" s="2">
        <v>158.58000200000001</v>
      </c>
      <c r="L381" s="2">
        <v>139.02624499999999</v>
      </c>
      <c r="M381" s="2">
        <v>135.48966999999999</v>
      </c>
      <c r="N381" s="2">
        <v>34.337592999999998</v>
      </c>
      <c r="O381" s="2">
        <v>127.17141700000001</v>
      </c>
      <c r="P381" s="2">
        <v>100.652771</v>
      </c>
      <c r="Q381" s="2">
        <v>99.239998</v>
      </c>
      <c r="R381" s="2">
        <v>27.555817000000001</v>
      </c>
      <c r="S381" s="2">
        <v>872.78997800000002</v>
      </c>
    </row>
    <row r="382" spans="1:19" x14ac:dyDescent="0.3">
      <c r="A382" s="2">
        <v>133.31364400000001</v>
      </c>
      <c r="B382" s="2">
        <v>87.889999000000003</v>
      </c>
      <c r="C382" s="2">
        <v>3312.530029</v>
      </c>
      <c r="D382" s="2">
        <v>92.322975</v>
      </c>
      <c r="E382" s="2">
        <v>68.48912</v>
      </c>
      <c r="F382" s="2">
        <v>176.429993</v>
      </c>
      <c r="G382" s="2">
        <v>371.578033</v>
      </c>
      <c r="H382" s="2">
        <v>140.47833299999999</v>
      </c>
      <c r="I382" s="2">
        <v>11.2</v>
      </c>
      <c r="J382" s="2">
        <v>133.57896400000001</v>
      </c>
      <c r="K382" s="2">
        <v>165.86000100000001</v>
      </c>
      <c r="L382" s="2">
        <v>138.070145</v>
      </c>
      <c r="M382" s="2">
        <v>135.22730999999999</v>
      </c>
      <c r="N382" s="2">
        <v>34.190387999999999</v>
      </c>
      <c r="O382" s="2">
        <v>127.329399</v>
      </c>
      <c r="P382" s="2">
        <v>99.133904000000001</v>
      </c>
      <c r="Q382" s="2">
        <v>111.30999799999999</v>
      </c>
      <c r="R382" s="2">
        <v>27.52685</v>
      </c>
      <c r="S382" s="2">
        <v>854.69000200000005</v>
      </c>
    </row>
    <row r="383" spans="1:19" x14ac:dyDescent="0.3">
      <c r="A383" s="2">
        <v>136.74749800000001</v>
      </c>
      <c r="B383" s="2">
        <v>87.839995999999999</v>
      </c>
      <c r="C383" s="2">
        <v>3331</v>
      </c>
      <c r="D383" s="2">
        <v>92.233413999999996</v>
      </c>
      <c r="E383" s="2">
        <v>67.572495000000004</v>
      </c>
      <c r="F383" s="2">
        <v>180.229996</v>
      </c>
      <c r="G383" s="2">
        <v>371.249573</v>
      </c>
      <c r="H383" s="2">
        <v>138.29364000000001</v>
      </c>
      <c r="I383" s="2">
        <v>11.37</v>
      </c>
      <c r="J383" s="2">
        <v>136.65304599999999</v>
      </c>
      <c r="K383" s="2">
        <v>173.30999800000001</v>
      </c>
      <c r="L383" s="2">
        <v>140.06205700000001</v>
      </c>
      <c r="M383" s="2">
        <v>136.56405599999999</v>
      </c>
      <c r="N383" s="2">
        <v>34.239452</v>
      </c>
      <c r="O383" s="2">
        <v>127.408401</v>
      </c>
      <c r="P383" s="2">
        <v>99.769249000000002</v>
      </c>
      <c r="Q383" s="2">
        <v>110.879997</v>
      </c>
      <c r="R383" s="2">
        <v>27.893744999999999</v>
      </c>
      <c r="S383" s="2">
        <v>849.98999000000003</v>
      </c>
    </row>
    <row r="384" spans="1:19" x14ac:dyDescent="0.3">
      <c r="A384" s="2">
        <v>136.323837</v>
      </c>
      <c r="B384" s="2">
        <v>87.900002000000001</v>
      </c>
      <c r="C384" s="2">
        <v>3352.1499020000001</v>
      </c>
      <c r="D384" s="2">
        <v>101.120384</v>
      </c>
      <c r="E384" s="2">
        <v>66.885033000000007</v>
      </c>
      <c r="F384" s="2">
        <v>181.16000399999999</v>
      </c>
      <c r="G384" s="2">
        <v>375.45977800000003</v>
      </c>
      <c r="H384" s="2">
        <v>140.87735000000001</v>
      </c>
      <c r="I384" s="2">
        <v>11.51</v>
      </c>
      <c r="J384" s="2">
        <v>136.386169</v>
      </c>
      <c r="K384" s="2">
        <v>176.240005</v>
      </c>
      <c r="L384" s="2">
        <v>144.523956</v>
      </c>
      <c r="M384" s="2">
        <v>135.831985</v>
      </c>
      <c r="N384" s="2">
        <v>34.268889999999999</v>
      </c>
      <c r="O384" s="2">
        <v>127.94162799999999</v>
      </c>
      <c r="P384" s="2">
        <v>101.286552</v>
      </c>
      <c r="Q384" s="2">
        <v>116.709999</v>
      </c>
      <c r="R384" s="2">
        <v>27.932366999999999</v>
      </c>
      <c r="S384" s="2">
        <v>852.22997999999995</v>
      </c>
    </row>
    <row r="385" spans="1:19" x14ac:dyDescent="0.3">
      <c r="A385" s="2">
        <v>136.47337300000001</v>
      </c>
      <c r="B385" s="2">
        <v>91.470000999999996</v>
      </c>
      <c r="C385" s="2">
        <v>3322.9399410000001</v>
      </c>
      <c r="D385" s="2">
        <v>100.702415</v>
      </c>
      <c r="E385" s="2">
        <v>66.655868999999996</v>
      </c>
      <c r="F385" s="2">
        <v>190</v>
      </c>
      <c r="G385" s="2">
        <v>378.27645899999999</v>
      </c>
      <c r="H385" s="2">
        <v>142.114349</v>
      </c>
      <c r="I385" s="2">
        <v>11.56</v>
      </c>
      <c r="J385" s="2">
        <v>138.52122499999999</v>
      </c>
      <c r="K385" s="2">
        <v>185.979996</v>
      </c>
      <c r="L385" s="2">
        <v>142.830826</v>
      </c>
      <c r="M385" s="2">
        <v>144.30461099999999</v>
      </c>
      <c r="N385" s="2">
        <v>34.170760999999999</v>
      </c>
      <c r="O385" s="2">
        <v>127.546646</v>
      </c>
      <c r="P385" s="2">
        <v>99.754317999999998</v>
      </c>
      <c r="Q385" s="2">
        <v>115.620003</v>
      </c>
      <c r="R385" s="2">
        <v>27.777885000000001</v>
      </c>
      <c r="S385" s="2">
        <v>863.419983</v>
      </c>
    </row>
    <row r="386" spans="1:19" x14ac:dyDescent="0.3">
      <c r="A386" s="2">
        <v>135.576233</v>
      </c>
      <c r="B386" s="2">
        <v>90.910004000000001</v>
      </c>
      <c r="C386" s="2">
        <v>3305</v>
      </c>
      <c r="D386" s="2">
        <v>102.234993</v>
      </c>
      <c r="E386" s="2">
        <v>66.923218000000006</v>
      </c>
      <c r="F386" s="2">
        <v>188.21000699999999</v>
      </c>
      <c r="G386" s="2">
        <v>381.16284200000001</v>
      </c>
      <c r="H386" s="2">
        <v>145.755493</v>
      </c>
      <c r="I386" s="2">
        <v>11.93</v>
      </c>
      <c r="J386" s="2">
        <v>137.967682</v>
      </c>
      <c r="K386" s="2">
        <v>179.520004</v>
      </c>
      <c r="L386" s="2">
        <v>141.21736100000001</v>
      </c>
      <c r="M386" s="2">
        <v>142.55062899999999</v>
      </c>
      <c r="N386" s="2">
        <v>34.317965999999998</v>
      </c>
      <c r="O386" s="2">
        <v>127.052925</v>
      </c>
      <c r="P386" s="2">
        <v>104.14207500000001</v>
      </c>
      <c r="Q386" s="2">
        <v>112.639999</v>
      </c>
      <c r="R386" s="2">
        <v>27.633057000000001</v>
      </c>
      <c r="S386" s="2">
        <v>849.46002199999998</v>
      </c>
    </row>
    <row r="387" spans="1:19" x14ac:dyDescent="0.3">
      <c r="A387" s="2">
        <v>134.95820599999999</v>
      </c>
      <c r="B387" s="2">
        <v>92.349997999999999</v>
      </c>
      <c r="C387" s="2">
        <v>3286.580078</v>
      </c>
      <c r="D387" s="2">
        <v>102.264847</v>
      </c>
      <c r="E387" s="2">
        <v>66.837288000000001</v>
      </c>
      <c r="F387" s="2">
        <v>189.63000500000001</v>
      </c>
      <c r="G387" s="2">
        <v>380.26705900000002</v>
      </c>
      <c r="H387" s="2">
        <v>144.25912500000001</v>
      </c>
      <c r="I387" s="2">
        <v>11.76</v>
      </c>
      <c r="J387" s="2">
        <v>138.04676799999999</v>
      </c>
      <c r="K387" s="2">
        <v>179.33999600000001</v>
      </c>
      <c r="L387" s="2">
        <v>141.884659</v>
      </c>
      <c r="M387" s="2">
        <v>147.557739</v>
      </c>
      <c r="N387" s="2">
        <v>34.092255000000002</v>
      </c>
      <c r="O387" s="2">
        <v>126.60858899999999</v>
      </c>
      <c r="P387" s="2">
        <v>107.783615</v>
      </c>
      <c r="Q387" s="2">
        <v>113.30999799999999</v>
      </c>
      <c r="R387" s="2">
        <v>27.565470000000001</v>
      </c>
      <c r="S387" s="2">
        <v>804.82000700000003</v>
      </c>
    </row>
    <row r="388" spans="1:19" x14ac:dyDescent="0.3">
      <c r="A388" s="2">
        <v>134.699051</v>
      </c>
      <c r="B388" s="2">
        <v>92.660004000000001</v>
      </c>
      <c r="C388" s="2">
        <v>3262.1298830000001</v>
      </c>
      <c r="D388" s="2">
        <v>102.742531</v>
      </c>
      <c r="E388" s="2">
        <v>67.391082999999995</v>
      </c>
      <c r="F388" s="2">
        <v>190.91000399999999</v>
      </c>
      <c r="G388" s="2">
        <v>383.39236499999998</v>
      </c>
      <c r="H388" s="2">
        <v>146.972534</v>
      </c>
      <c r="I388" s="2">
        <v>11.45</v>
      </c>
      <c r="J388" s="2">
        <v>137.66127</v>
      </c>
      <c r="K388" s="2">
        <v>183.44000199999999</v>
      </c>
      <c r="L388" s="2">
        <v>142.960297</v>
      </c>
      <c r="M388" s="2">
        <v>152.41995199999999</v>
      </c>
      <c r="N388" s="2">
        <v>33.788029000000002</v>
      </c>
      <c r="O388" s="2">
        <v>126.717201</v>
      </c>
      <c r="P388" s="2">
        <v>108.579582</v>
      </c>
      <c r="Q388" s="2">
        <v>113.970001</v>
      </c>
      <c r="R388" s="2">
        <v>27.700644</v>
      </c>
      <c r="S388" s="2">
        <v>811.65997300000004</v>
      </c>
    </row>
    <row r="389" spans="1:19" x14ac:dyDescent="0.3">
      <c r="A389" s="2">
        <v>134.93826300000001</v>
      </c>
      <c r="B389" s="2">
        <v>93.769997000000004</v>
      </c>
      <c r="C389" s="2">
        <v>3277.709961</v>
      </c>
      <c r="D389" s="2">
        <v>103.30978399999999</v>
      </c>
      <c r="E389" s="2">
        <v>67.075989000000007</v>
      </c>
      <c r="F389" s="2">
        <v>187.66999799999999</v>
      </c>
      <c r="G389" s="2">
        <v>383.36251800000002</v>
      </c>
      <c r="H389" s="2">
        <v>147.38154599999999</v>
      </c>
      <c r="I389" s="2">
        <v>11.45</v>
      </c>
      <c r="J389" s="2">
        <v>139.618393</v>
      </c>
      <c r="K389" s="2">
        <v>183.740005</v>
      </c>
      <c r="L389" s="2">
        <v>141.54603599999999</v>
      </c>
      <c r="M389" s="2">
        <v>149.526611</v>
      </c>
      <c r="N389" s="2">
        <v>34.072623999999998</v>
      </c>
      <c r="O389" s="2">
        <v>126.01612900000001</v>
      </c>
      <c r="P389" s="2">
        <v>108.58953099999999</v>
      </c>
      <c r="Q389" s="2">
        <v>113.529999</v>
      </c>
      <c r="R389" s="2">
        <v>27.806849</v>
      </c>
      <c r="S389" s="2">
        <v>816.11999500000002</v>
      </c>
    </row>
    <row r="390" spans="1:19" x14ac:dyDescent="0.3">
      <c r="A390" s="2">
        <v>132.765244</v>
      </c>
      <c r="B390" s="2">
        <v>91.459998999999996</v>
      </c>
      <c r="C390" s="2">
        <v>3268.9499510000001</v>
      </c>
      <c r="D390" s="2">
        <v>102.463882</v>
      </c>
      <c r="E390" s="2">
        <v>67.562950000000001</v>
      </c>
      <c r="F390" s="2">
        <v>186.35000600000001</v>
      </c>
      <c r="G390" s="2">
        <v>376.14651500000002</v>
      </c>
      <c r="H390" s="2">
        <v>145.4263</v>
      </c>
      <c r="I390" s="2">
        <v>11.54</v>
      </c>
      <c r="J390" s="2">
        <v>142.97911099999999</v>
      </c>
      <c r="K390" s="2">
        <v>178.529999</v>
      </c>
      <c r="L390" s="2">
        <v>141.13769500000001</v>
      </c>
      <c r="M390" s="2">
        <v>153.214493</v>
      </c>
      <c r="N390" s="2">
        <v>34.043182000000002</v>
      </c>
      <c r="O390" s="2">
        <v>126.312355</v>
      </c>
      <c r="P390" s="2">
        <v>102.02282</v>
      </c>
      <c r="Q390" s="2">
        <v>114.970001</v>
      </c>
      <c r="R390" s="2">
        <v>27.970984999999999</v>
      </c>
      <c r="S390" s="2">
        <v>796.21997099999999</v>
      </c>
    </row>
    <row r="391" spans="1:19" x14ac:dyDescent="0.3">
      <c r="A391" s="2">
        <v>130.422729</v>
      </c>
      <c r="B391" s="2">
        <v>89.940002000000007</v>
      </c>
      <c r="C391" s="2">
        <v>3308.639893</v>
      </c>
      <c r="D391" s="2">
        <v>101.856819</v>
      </c>
      <c r="E391" s="2">
        <v>67.715721000000002</v>
      </c>
      <c r="F391" s="2">
        <v>186.44000199999999</v>
      </c>
      <c r="G391" s="2">
        <v>374.723206</v>
      </c>
      <c r="H391" s="2">
        <v>145.47616600000001</v>
      </c>
      <c r="I391" s="2">
        <v>11.48</v>
      </c>
      <c r="J391" s="2">
        <v>143.42392000000001</v>
      </c>
      <c r="K391" s="2">
        <v>176.759995</v>
      </c>
      <c r="L391" s="2">
        <v>143.408478</v>
      </c>
      <c r="M391" s="2">
        <v>148.97442599999999</v>
      </c>
      <c r="N391" s="2">
        <v>34.239452</v>
      </c>
      <c r="O391" s="2">
        <v>126.845573</v>
      </c>
      <c r="P391" s="2">
        <v>99.893615999999994</v>
      </c>
      <c r="Q391" s="2">
        <v>114.91999800000001</v>
      </c>
      <c r="R391" s="2">
        <v>28.550297</v>
      </c>
      <c r="S391" s="2">
        <v>798.15002400000003</v>
      </c>
    </row>
    <row r="392" spans="1:19" x14ac:dyDescent="0.3">
      <c r="A392" s="2">
        <v>129.29632599999999</v>
      </c>
      <c r="B392" s="2">
        <v>88.639999000000003</v>
      </c>
      <c r="C392" s="2">
        <v>3328.2299800000001</v>
      </c>
      <c r="D392" s="2">
        <v>101.757301</v>
      </c>
      <c r="E392" s="2">
        <v>67.658432000000005</v>
      </c>
      <c r="F392" s="2">
        <v>183</v>
      </c>
      <c r="G392" s="2">
        <v>375.37017800000001</v>
      </c>
      <c r="H392" s="2">
        <v>147.05233799999999</v>
      </c>
      <c r="I392" s="2">
        <v>11.43</v>
      </c>
      <c r="J392" s="2">
        <v>143.90824900000001</v>
      </c>
      <c r="K392" s="2">
        <v>169.570007</v>
      </c>
      <c r="L392" s="2">
        <v>144.50402800000001</v>
      </c>
      <c r="M392" s="2">
        <v>148.20486500000001</v>
      </c>
      <c r="N392" s="2">
        <v>33.915607000000001</v>
      </c>
      <c r="O392" s="2">
        <v>127.90212200000001</v>
      </c>
      <c r="P392" s="2">
        <v>101.147263</v>
      </c>
      <c r="Q392" s="2">
        <v>113.519997</v>
      </c>
      <c r="R392" s="2">
        <v>28.222021000000002</v>
      </c>
      <c r="S392" s="2">
        <v>787.38000499999998</v>
      </c>
    </row>
    <row r="393" spans="1:19" x14ac:dyDescent="0.3">
      <c r="A393" s="2">
        <v>129.455826</v>
      </c>
      <c r="B393" s="2">
        <v>89.580001999999993</v>
      </c>
      <c r="C393" s="2">
        <v>3249.8999020000001</v>
      </c>
      <c r="D393" s="2">
        <v>100.31429300000001</v>
      </c>
      <c r="E393" s="2">
        <v>67.820746999999997</v>
      </c>
      <c r="F393" s="2">
        <v>183.64999399999999</v>
      </c>
      <c r="G393" s="2">
        <v>369.71682700000002</v>
      </c>
      <c r="H393" s="2">
        <v>145.59587099999999</v>
      </c>
      <c r="I393" s="2">
        <v>11.58</v>
      </c>
      <c r="J393" s="2">
        <v>146.31019599999999</v>
      </c>
      <c r="K393" s="2">
        <v>174.740005</v>
      </c>
      <c r="L393" s="2">
        <v>141.44644199999999</v>
      </c>
      <c r="M393" s="2">
        <v>149.179306</v>
      </c>
      <c r="N393" s="2">
        <v>33.797843999999998</v>
      </c>
      <c r="O393" s="2">
        <v>125.522408</v>
      </c>
      <c r="P393" s="2">
        <v>103.15707399999999</v>
      </c>
      <c r="Q393" s="2">
        <v>115.540001</v>
      </c>
      <c r="R393" s="2">
        <v>27.999952</v>
      </c>
      <c r="S393" s="2">
        <v>781.29998799999998</v>
      </c>
    </row>
    <row r="394" spans="1:19" x14ac:dyDescent="0.3">
      <c r="A394" s="2">
        <v>125.598167</v>
      </c>
      <c r="B394" s="2">
        <v>85.370002999999997</v>
      </c>
      <c r="C394" s="2">
        <v>3180.73999</v>
      </c>
      <c r="D394" s="2">
        <v>96.114624000000006</v>
      </c>
      <c r="E394" s="2">
        <v>68.345900999999998</v>
      </c>
      <c r="F394" s="2">
        <v>191.759995</v>
      </c>
      <c r="G394" s="2">
        <v>363.44638099999997</v>
      </c>
      <c r="H394" s="2">
        <v>141.91482500000001</v>
      </c>
      <c r="I394" s="2">
        <v>11.7</v>
      </c>
      <c r="J394" s="2">
        <v>147.68414300000001</v>
      </c>
      <c r="K394" s="2">
        <v>159.36999499999999</v>
      </c>
      <c r="L394" s="2">
        <v>136.118042</v>
      </c>
      <c r="M394" s="2">
        <v>143.47508199999999</v>
      </c>
      <c r="N394" s="2">
        <v>33.621197000000002</v>
      </c>
      <c r="O394" s="2">
        <v>124.989189</v>
      </c>
      <c r="P394" s="2">
        <v>103.13717699999999</v>
      </c>
      <c r="Q394" s="2">
        <v>113.279999</v>
      </c>
      <c r="R394" s="2">
        <v>28.308917999999998</v>
      </c>
      <c r="S394" s="2">
        <v>714.5</v>
      </c>
    </row>
    <row r="395" spans="1:19" x14ac:dyDescent="0.3">
      <c r="A395" s="2">
        <v>125.458611</v>
      </c>
      <c r="B395" s="2">
        <v>84.739998</v>
      </c>
      <c r="C395" s="2">
        <v>3194.5</v>
      </c>
      <c r="D395" s="2">
        <v>95.955391000000006</v>
      </c>
      <c r="E395" s="2">
        <v>68.049903999999998</v>
      </c>
      <c r="F395" s="2">
        <v>197.08999600000001</v>
      </c>
      <c r="G395" s="2">
        <v>365.01895100000002</v>
      </c>
      <c r="H395" s="2">
        <v>140.82746900000001</v>
      </c>
      <c r="I395" s="2">
        <v>11.62</v>
      </c>
      <c r="J395" s="2">
        <v>148.87027</v>
      </c>
      <c r="K395" s="2">
        <v>150.16999799999999</v>
      </c>
      <c r="L395" s="2">
        <v>135.580231</v>
      </c>
      <c r="M395" s="2">
        <v>141.33880600000001</v>
      </c>
      <c r="N395" s="2">
        <v>33.277729000000001</v>
      </c>
      <c r="O395" s="2">
        <v>125.917374</v>
      </c>
      <c r="P395" s="2">
        <v>101.386047</v>
      </c>
      <c r="Q395" s="2">
        <v>112.43</v>
      </c>
      <c r="R395" s="2">
        <v>28.173746000000001</v>
      </c>
      <c r="S395" s="2">
        <v>698.84002699999996</v>
      </c>
    </row>
    <row r="396" spans="1:19" x14ac:dyDescent="0.3">
      <c r="A396" s="2">
        <v>124.950233</v>
      </c>
      <c r="B396" s="2">
        <v>86.940002000000007</v>
      </c>
      <c r="C396" s="2">
        <v>3159.530029</v>
      </c>
      <c r="D396" s="2">
        <v>95.228911999999994</v>
      </c>
      <c r="E396" s="2">
        <v>66.188011000000003</v>
      </c>
      <c r="F396" s="2">
        <v>197.509995</v>
      </c>
      <c r="G396" s="2">
        <v>362.87905899999998</v>
      </c>
      <c r="H396" s="2">
        <v>137.345932</v>
      </c>
      <c r="I396" s="2">
        <v>12.27</v>
      </c>
      <c r="J396" s="2">
        <v>151.489655</v>
      </c>
      <c r="K396" s="2">
        <v>144.78999300000001</v>
      </c>
      <c r="L396" s="2">
        <v>135.102158</v>
      </c>
      <c r="M396" s="2">
        <v>144.906769</v>
      </c>
      <c r="N396" s="2">
        <v>33.120708</v>
      </c>
      <c r="O396" s="2">
        <v>126.055618</v>
      </c>
      <c r="P396" s="2">
        <v>102.122314</v>
      </c>
      <c r="Q396" s="2">
        <v>109.599998</v>
      </c>
      <c r="R396" s="2">
        <v>28.366848000000001</v>
      </c>
      <c r="S396" s="2">
        <v>742.02002000000005</v>
      </c>
    </row>
    <row r="397" spans="1:19" x14ac:dyDescent="0.3">
      <c r="A397" s="2">
        <v>120.604141</v>
      </c>
      <c r="B397" s="2">
        <v>82.419998000000007</v>
      </c>
      <c r="C397" s="2">
        <v>3057.1599120000001</v>
      </c>
      <c r="D397" s="2">
        <v>94.641754000000006</v>
      </c>
      <c r="E397" s="2">
        <v>67.209663000000006</v>
      </c>
      <c r="F397" s="2">
        <v>190.979996</v>
      </c>
      <c r="G397" s="2">
        <v>337.40914900000001</v>
      </c>
      <c r="H397" s="2">
        <v>134.91186500000001</v>
      </c>
      <c r="I397" s="2">
        <v>11.76</v>
      </c>
      <c r="J397" s="2">
        <v>149.433685</v>
      </c>
      <c r="K397" s="2">
        <v>148.38000500000001</v>
      </c>
      <c r="L397" s="2">
        <v>134.99259900000001</v>
      </c>
      <c r="M397" s="2">
        <v>132.99859599999999</v>
      </c>
      <c r="N397" s="2">
        <v>33.189407000000003</v>
      </c>
      <c r="O397" s="2">
        <v>124.989189</v>
      </c>
      <c r="P397" s="2">
        <v>90.292282</v>
      </c>
      <c r="Q397" s="2">
        <v>107.08000199999999</v>
      </c>
      <c r="R397" s="2">
        <v>27.642712</v>
      </c>
      <c r="S397" s="2">
        <v>682.21997099999999</v>
      </c>
    </row>
    <row r="398" spans="1:19" x14ac:dyDescent="0.3">
      <c r="A398" s="2">
        <v>120.873283</v>
      </c>
      <c r="B398" s="2">
        <v>84.510002</v>
      </c>
      <c r="C398" s="2">
        <v>3092.929932</v>
      </c>
      <c r="D398" s="2">
        <v>95.149299999999997</v>
      </c>
      <c r="E398" s="2">
        <v>68.269515999999996</v>
      </c>
      <c r="F398" s="2">
        <v>189.03999300000001</v>
      </c>
      <c r="G398" s="2">
        <v>344.88394199999999</v>
      </c>
      <c r="H398" s="2">
        <v>133.64494300000001</v>
      </c>
      <c r="I398" s="2">
        <v>11.7</v>
      </c>
      <c r="J398" s="2">
        <v>145.47001599999999</v>
      </c>
      <c r="K398" s="2">
        <v>154.80999800000001</v>
      </c>
      <c r="L398" s="2">
        <v>134.508591</v>
      </c>
      <c r="M398" s="2">
        <v>137.06626900000001</v>
      </c>
      <c r="N398" s="2">
        <v>32.865558999999998</v>
      </c>
      <c r="O398" s="2">
        <v>121.977524</v>
      </c>
      <c r="P398" s="2">
        <v>89.735106999999999</v>
      </c>
      <c r="Q398" s="2">
        <v>105.80999799999999</v>
      </c>
      <c r="R398" s="2">
        <v>26.928229999999999</v>
      </c>
      <c r="S398" s="2">
        <v>675.5</v>
      </c>
    </row>
    <row r="399" spans="1:19" x14ac:dyDescent="0.3">
      <c r="A399" s="2">
        <v>127.382462</v>
      </c>
      <c r="B399" s="2">
        <v>86.389999000000003</v>
      </c>
      <c r="C399" s="2">
        <v>3146.139893</v>
      </c>
      <c r="D399" s="2">
        <v>98.244315999999998</v>
      </c>
      <c r="E399" s="2">
        <v>68.269515999999996</v>
      </c>
      <c r="F399" s="2">
        <v>194.979996</v>
      </c>
      <c r="G399" s="2">
        <v>343.44070399999998</v>
      </c>
      <c r="H399" s="2">
        <v>136.93693500000001</v>
      </c>
      <c r="I399" s="2">
        <v>11.98</v>
      </c>
      <c r="J399" s="2">
        <v>148.76153600000001</v>
      </c>
      <c r="K399" s="2">
        <v>157.39999399999999</v>
      </c>
      <c r="L399" s="2">
        <v>137.372803</v>
      </c>
      <c r="M399" s="2">
        <v>138.33802800000001</v>
      </c>
      <c r="N399" s="2">
        <v>33.061824999999999</v>
      </c>
      <c r="O399" s="2">
        <v>122.727974</v>
      </c>
      <c r="P399" s="2">
        <v>93.316956000000005</v>
      </c>
      <c r="Q399" s="2">
        <v>108.08000199999999</v>
      </c>
      <c r="R399" s="2">
        <v>27.121334000000001</v>
      </c>
      <c r="S399" s="2">
        <v>718.42999299999997</v>
      </c>
    </row>
    <row r="400" spans="1:19" x14ac:dyDescent="0.3">
      <c r="A400" s="2">
        <v>124.72096999999999</v>
      </c>
      <c r="B400" s="2">
        <v>84.129997000000003</v>
      </c>
      <c r="C400" s="2">
        <v>3094.530029</v>
      </c>
      <c r="D400" s="2">
        <v>96.283805999999998</v>
      </c>
      <c r="E400" s="2">
        <v>68.842399999999998</v>
      </c>
      <c r="F400" s="2">
        <v>193.94000199999999</v>
      </c>
      <c r="G400" s="2">
        <v>341.40035999999998</v>
      </c>
      <c r="H400" s="2">
        <v>136.65727200000001</v>
      </c>
      <c r="I400" s="2">
        <v>12.55</v>
      </c>
      <c r="J400" s="2">
        <v>148.27719099999999</v>
      </c>
      <c r="K400" s="2">
        <v>146.80999800000001</v>
      </c>
      <c r="L400" s="2">
        <v>136.74408</v>
      </c>
      <c r="M400" s="2">
        <v>133.985535</v>
      </c>
      <c r="N400" s="2">
        <v>32.885185</v>
      </c>
      <c r="O400" s="2">
        <v>122.342873</v>
      </c>
      <c r="P400" s="2">
        <v>89.784851000000003</v>
      </c>
      <c r="Q400" s="2">
        <v>105.769997</v>
      </c>
      <c r="R400" s="2">
        <v>27.246849000000001</v>
      </c>
      <c r="S400" s="2">
        <v>686.44000200000005</v>
      </c>
    </row>
    <row r="401" spans="1:19" x14ac:dyDescent="0.3">
      <c r="A401" s="2">
        <v>121.670723</v>
      </c>
      <c r="B401" s="2">
        <v>80.860000999999997</v>
      </c>
      <c r="C401" s="2">
        <v>3005</v>
      </c>
      <c r="D401" s="2">
        <v>93.258453000000003</v>
      </c>
      <c r="E401" s="2">
        <v>69.281616</v>
      </c>
      <c r="F401" s="2">
        <v>192.259995</v>
      </c>
      <c r="G401" s="2">
        <v>331.16857900000002</v>
      </c>
      <c r="H401" s="2">
        <v>132.89175399999999</v>
      </c>
      <c r="I401" s="2">
        <v>12.17</v>
      </c>
      <c r="J401" s="2">
        <v>151.14370700000001</v>
      </c>
      <c r="K401" s="2">
        <v>131.220001</v>
      </c>
      <c r="L401" s="2">
        <v>133.98962399999999</v>
      </c>
      <c r="M401" s="2">
        <v>127.973984</v>
      </c>
      <c r="N401" s="2">
        <v>33.748775000000002</v>
      </c>
      <c r="O401" s="2">
        <v>121.61217499999999</v>
      </c>
      <c r="P401" s="2">
        <v>85.407043000000002</v>
      </c>
      <c r="Q401" s="2">
        <v>104.519997</v>
      </c>
      <c r="R401" s="2">
        <v>27.729607000000001</v>
      </c>
      <c r="S401" s="2">
        <v>653.20001200000002</v>
      </c>
    </row>
    <row r="402" spans="1:19" x14ac:dyDescent="0.3">
      <c r="A402" s="2">
        <v>119.74688</v>
      </c>
      <c r="B402" s="2">
        <v>77.75</v>
      </c>
      <c r="C402" s="2">
        <v>2977.570068</v>
      </c>
      <c r="D402" s="2">
        <v>91.098906999999997</v>
      </c>
      <c r="E402" s="2">
        <v>72.661674000000005</v>
      </c>
      <c r="F402" s="2">
        <v>188.029999</v>
      </c>
      <c r="G402" s="2">
        <v>328.978882</v>
      </c>
      <c r="H402" s="2">
        <v>131.133835</v>
      </c>
      <c r="I402" s="2">
        <v>11.93</v>
      </c>
      <c r="J402" s="2">
        <v>148.82084699999999</v>
      </c>
      <c r="K402" s="2">
        <v>132.300003</v>
      </c>
      <c r="L402" s="2">
        <v>131.77409399999999</v>
      </c>
      <c r="M402" s="2">
        <v>123.631477</v>
      </c>
      <c r="N402" s="2">
        <v>33.562317</v>
      </c>
      <c r="O402" s="2">
        <v>120.614868</v>
      </c>
      <c r="P402" s="2">
        <v>82.243088</v>
      </c>
      <c r="Q402" s="2">
        <v>101.839996</v>
      </c>
      <c r="R402" s="2">
        <v>27.922709999999999</v>
      </c>
      <c r="S402" s="2">
        <v>621.44000200000005</v>
      </c>
    </row>
    <row r="403" spans="1:19" x14ac:dyDescent="0.3">
      <c r="A403" s="2">
        <v>121.032768</v>
      </c>
      <c r="B403" s="2">
        <v>78.519997000000004</v>
      </c>
      <c r="C403" s="2">
        <v>3000.459961</v>
      </c>
      <c r="D403" s="2">
        <v>92.133895999999993</v>
      </c>
      <c r="E403" s="2">
        <v>72.843093999999994</v>
      </c>
      <c r="F403" s="2">
        <v>189.990005</v>
      </c>
      <c r="G403" s="2">
        <v>328.690247</v>
      </c>
      <c r="H403" s="2">
        <v>132.44229100000001</v>
      </c>
      <c r="I403" s="2">
        <v>12.27</v>
      </c>
      <c r="J403" s="2">
        <v>149.166809</v>
      </c>
      <c r="K403" s="2">
        <v>132.19000199999999</v>
      </c>
      <c r="L403" s="2">
        <v>133.081467</v>
      </c>
      <c r="M403" s="2">
        <v>124.543457</v>
      </c>
      <c r="N403" s="2">
        <v>33.748775000000002</v>
      </c>
      <c r="O403" s="2">
        <v>124.396736</v>
      </c>
      <c r="P403" s="2">
        <v>82.253035999999994</v>
      </c>
      <c r="Q403" s="2">
        <v>104.139999</v>
      </c>
      <c r="R403" s="2">
        <v>28.598573999999999</v>
      </c>
      <c r="S403" s="2">
        <v>597.95001200000002</v>
      </c>
    </row>
    <row r="404" spans="1:19" x14ac:dyDescent="0.3">
      <c r="A404" s="2">
        <v>115.988907</v>
      </c>
      <c r="B404" s="2">
        <v>73.959998999999996</v>
      </c>
      <c r="C404" s="2">
        <v>2951.9499510000001</v>
      </c>
      <c r="D404" s="2">
        <v>88.780135999999999</v>
      </c>
      <c r="E404" s="2">
        <v>72.251098999999996</v>
      </c>
      <c r="F404" s="2">
        <v>201.91000399999999</v>
      </c>
      <c r="G404" s="2">
        <v>331.94494600000002</v>
      </c>
      <c r="H404" s="2">
        <v>127.05869300000001</v>
      </c>
      <c r="I404" s="2">
        <v>12.65</v>
      </c>
      <c r="J404" s="2">
        <v>151.14370700000001</v>
      </c>
      <c r="K404" s="2">
        <v>123.470001</v>
      </c>
      <c r="L404" s="2">
        <v>134.28903199999999</v>
      </c>
      <c r="M404" s="2">
        <v>115.86595199999999</v>
      </c>
      <c r="N404" s="2">
        <v>33.709522</v>
      </c>
      <c r="O404" s="2">
        <v>125.710014</v>
      </c>
      <c r="P404" s="2">
        <v>78.959732000000002</v>
      </c>
      <c r="Q404" s="2">
        <v>100.25</v>
      </c>
      <c r="R404" s="2">
        <v>28.955812000000002</v>
      </c>
      <c r="S404" s="2">
        <v>563</v>
      </c>
    </row>
    <row r="405" spans="1:19" x14ac:dyDescent="0.3">
      <c r="A405" s="2">
        <v>120.703819</v>
      </c>
      <c r="B405" s="2">
        <v>78.529999000000004</v>
      </c>
      <c r="C405" s="2">
        <v>3062.8500979999999</v>
      </c>
      <c r="D405" s="2">
        <v>92.054282999999998</v>
      </c>
      <c r="E405" s="2">
        <v>76.041732999999994</v>
      </c>
      <c r="F405" s="2">
        <v>194.509995</v>
      </c>
      <c r="G405" s="2">
        <v>352.41836499999999</v>
      </c>
      <c r="H405" s="2">
        <v>130.774261</v>
      </c>
      <c r="I405" s="2">
        <v>12.57</v>
      </c>
      <c r="J405" s="2">
        <v>150.076187</v>
      </c>
      <c r="K405" s="2">
        <v>130.86999499999999</v>
      </c>
      <c r="L405" s="2">
        <v>135.67622399999999</v>
      </c>
      <c r="M405" s="2">
        <v>125.173813</v>
      </c>
      <c r="N405" s="2">
        <v>33.807659000000001</v>
      </c>
      <c r="O405" s="2">
        <v>124.594223</v>
      </c>
      <c r="P405" s="2">
        <v>83.009201000000004</v>
      </c>
      <c r="Q405" s="2">
        <v>101.519997</v>
      </c>
      <c r="R405" s="2">
        <v>28.617882000000002</v>
      </c>
      <c r="S405" s="2">
        <v>673.580017</v>
      </c>
    </row>
    <row r="406" spans="1:19" x14ac:dyDescent="0.3">
      <c r="A406" s="2">
        <v>119.597374</v>
      </c>
      <c r="B406" s="2">
        <v>77.519997000000004</v>
      </c>
      <c r="C406" s="2">
        <v>3057.639893</v>
      </c>
      <c r="D406" s="2">
        <v>90.870018000000002</v>
      </c>
      <c r="E406" s="2">
        <v>75.993988000000002</v>
      </c>
      <c r="F406" s="2">
        <v>195.05999800000001</v>
      </c>
      <c r="G406" s="2">
        <v>356.25030500000003</v>
      </c>
      <c r="H406" s="2">
        <v>129.965225</v>
      </c>
      <c r="I406" s="2">
        <v>12.91</v>
      </c>
      <c r="J406" s="2">
        <v>153.33807400000001</v>
      </c>
      <c r="K406" s="2">
        <v>129.75</v>
      </c>
      <c r="L406" s="2">
        <v>137.312927</v>
      </c>
      <c r="M406" s="2">
        <v>124.653938</v>
      </c>
      <c r="N406" s="2">
        <v>34.278708999999999</v>
      </c>
      <c r="O406" s="2">
        <v>125.739639</v>
      </c>
      <c r="P406" s="2">
        <v>83.904670999999993</v>
      </c>
      <c r="Q406" s="2">
        <v>100.989998</v>
      </c>
      <c r="R406" s="2">
        <v>28.955812000000002</v>
      </c>
      <c r="S406" s="2">
        <v>668.05999799999995</v>
      </c>
    </row>
    <row r="407" spans="1:19" x14ac:dyDescent="0.3">
      <c r="A407" s="2">
        <v>121.571045</v>
      </c>
      <c r="B407" s="2">
        <v>81.230002999999996</v>
      </c>
      <c r="C407" s="2">
        <v>3113.5900879999999</v>
      </c>
      <c r="D407" s="2">
        <v>92.492165</v>
      </c>
      <c r="E407" s="2">
        <v>77.664924999999997</v>
      </c>
      <c r="F407" s="2">
        <v>196.75</v>
      </c>
      <c r="G407" s="2">
        <v>356.68823200000003</v>
      </c>
      <c r="H407" s="2">
        <v>131.18377699999999</v>
      </c>
      <c r="I407" s="2">
        <v>12.81</v>
      </c>
      <c r="J407" s="2">
        <v>152.53743</v>
      </c>
      <c r="K407" s="2">
        <v>140.470001</v>
      </c>
      <c r="L407" s="2">
        <v>140.90568500000001</v>
      </c>
      <c r="M407" s="2">
        <v>129.90522799999999</v>
      </c>
      <c r="N407" s="2">
        <v>34.062809000000001</v>
      </c>
      <c r="O407" s="2">
        <v>125.315048</v>
      </c>
      <c r="P407" s="2">
        <v>87.168120999999999</v>
      </c>
      <c r="Q407" s="2">
        <v>103.199997</v>
      </c>
      <c r="R407" s="2">
        <v>28.521332000000001</v>
      </c>
      <c r="S407" s="2">
        <v>699.59997599999997</v>
      </c>
    </row>
    <row r="408" spans="1:19" x14ac:dyDescent="0.3">
      <c r="A408" s="2">
        <v>120.644012</v>
      </c>
      <c r="B408" s="2">
        <v>81.050003000000004</v>
      </c>
      <c r="C408" s="2">
        <v>3089.48999</v>
      </c>
      <c r="D408" s="2">
        <v>92.591682000000006</v>
      </c>
      <c r="E408" s="2">
        <v>74.972335999999999</v>
      </c>
      <c r="F408" s="2">
        <v>197.16000399999999</v>
      </c>
      <c r="G408" s="2">
        <v>360.36059599999999</v>
      </c>
      <c r="H408" s="2">
        <v>130.33479299999999</v>
      </c>
      <c r="I408" s="2">
        <v>13.37</v>
      </c>
      <c r="J408" s="2">
        <v>154.34626800000001</v>
      </c>
      <c r="K408" s="2">
        <v>136.990005</v>
      </c>
      <c r="L408" s="2">
        <v>140.16716</v>
      </c>
      <c r="M408" s="2">
        <v>128.53054800000001</v>
      </c>
      <c r="N408" s="2">
        <v>34.288521000000003</v>
      </c>
      <c r="O408" s="2">
        <v>126.52958700000001</v>
      </c>
      <c r="P408" s="2">
        <v>86.720389999999995</v>
      </c>
      <c r="Q408" s="2">
        <v>104.55999799999999</v>
      </c>
      <c r="R408" s="2">
        <v>28.782018999999998</v>
      </c>
      <c r="S408" s="2">
        <v>693.72997999999995</v>
      </c>
    </row>
    <row r="409" spans="1:19" x14ac:dyDescent="0.3">
      <c r="A409" s="2">
        <v>123.59457399999999</v>
      </c>
      <c r="B409" s="2">
        <v>82.5</v>
      </c>
      <c r="C409" s="2">
        <v>3081.679932</v>
      </c>
      <c r="D409" s="2">
        <v>92.133895999999993</v>
      </c>
      <c r="E409" s="2">
        <v>73.979331999999999</v>
      </c>
      <c r="F409" s="2">
        <v>196.759995</v>
      </c>
      <c r="G409" s="2">
        <v>362.21673600000003</v>
      </c>
      <c r="H409" s="2">
        <v>130.73431400000001</v>
      </c>
      <c r="I409" s="2">
        <v>13.2</v>
      </c>
      <c r="J409" s="2">
        <v>153.575287</v>
      </c>
      <c r="K409" s="2">
        <v>143.66000399999999</v>
      </c>
      <c r="L409" s="2">
        <v>144.648132</v>
      </c>
      <c r="M409" s="2">
        <v>131.88227800000001</v>
      </c>
      <c r="N409" s="2">
        <v>34.749755999999998</v>
      </c>
      <c r="O409" s="2">
        <v>126.944305</v>
      </c>
      <c r="P409" s="2">
        <v>86.700492999999994</v>
      </c>
      <c r="Q409" s="2">
        <v>105.389999</v>
      </c>
      <c r="R409" s="2">
        <v>28.897881999999999</v>
      </c>
      <c r="S409" s="2">
        <v>707.94000200000005</v>
      </c>
    </row>
    <row r="410" spans="1:19" x14ac:dyDescent="0.3">
      <c r="A410" s="2">
        <v>125.169533</v>
      </c>
      <c r="B410" s="2">
        <v>82.75</v>
      </c>
      <c r="C410" s="2">
        <v>3091.860107</v>
      </c>
      <c r="D410" s="2">
        <v>92.830521000000005</v>
      </c>
      <c r="E410" s="2">
        <v>74.284874000000002</v>
      </c>
      <c r="F410" s="2">
        <v>194.240005</v>
      </c>
      <c r="G410" s="2">
        <v>365.25045799999998</v>
      </c>
      <c r="H410" s="2">
        <v>131.583313</v>
      </c>
      <c r="I410" s="2">
        <v>12.49</v>
      </c>
      <c r="J410" s="2">
        <v>151.736771</v>
      </c>
      <c r="K410" s="2">
        <v>156.020004</v>
      </c>
      <c r="L410" s="2">
        <v>144.35870399999999</v>
      </c>
      <c r="M410" s="2">
        <v>132.88204999999999</v>
      </c>
      <c r="N410" s="2">
        <v>35.161929999999998</v>
      </c>
      <c r="O410" s="2">
        <v>127.31952699999999</v>
      </c>
      <c r="P410" s="2">
        <v>87.625800999999996</v>
      </c>
      <c r="Q410" s="2">
        <v>106.55999799999999</v>
      </c>
      <c r="R410" s="2">
        <v>28.955812000000002</v>
      </c>
      <c r="S410" s="2">
        <v>676.88000499999998</v>
      </c>
    </row>
    <row r="411" spans="1:19" x14ac:dyDescent="0.3">
      <c r="A411" s="2">
        <v>124.362122</v>
      </c>
      <c r="B411" s="2">
        <v>82.629997000000003</v>
      </c>
      <c r="C411" s="2">
        <v>3135.7299800000001</v>
      </c>
      <c r="D411" s="2">
        <v>91.994575999999995</v>
      </c>
      <c r="E411" s="2">
        <v>76.862885000000006</v>
      </c>
      <c r="F411" s="2">
        <v>195.240005</v>
      </c>
      <c r="G411" s="2">
        <v>362.49615499999999</v>
      </c>
      <c r="H411" s="2">
        <v>130.444672</v>
      </c>
      <c r="I411" s="2">
        <v>12.69</v>
      </c>
      <c r="J411" s="2">
        <v>153.29852299999999</v>
      </c>
      <c r="K411" s="2">
        <v>147.550003</v>
      </c>
      <c r="L411" s="2">
        <v>144.528381</v>
      </c>
      <c r="M411" s="2">
        <v>133.38194300000001</v>
      </c>
      <c r="N411" s="2">
        <v>35.122672999999999</v>
      </c>
      <c r="O411" s="2">
        <v>126.806068</v>
      </c>
      <c r="P411" s="2">
        <v>88.819748000000004</v>
      </c>
      <c r="Q411" s="2">
        <v>105.93</v>
      </c>
      <c r="R411" s="2">
        <v>29.110294</v>
      </c>
      <c r="S411" s="2">
        <v>701.80999799999995</v>
      </c>
    </row>
    <row r="412" spans="1:19" x14ac:dyDescent="0.3">
      <c r="A412" s="2">
        <v>120.145607</v>
      </c>
      <c r="B412" s="2">
        <v>78.120002999999997</v>
      </c>
      <c r="C412" s="2">
        <v>3027.98999</v>
      </c>
      <c r="D412" s="2">
        <v>89.148353999999998</v>
      </c>
      <c r="E412" s="2">
        <v>81.598777999999996</v>
      </c>
      <c r="F412" s="2">
        <v>192.279999</v>
      </c>
      <c r="G412" s="2">
        <v>363.06500199999999</v>
      </c>
      <c r="H412" s="2">
        <v>127.84775500000001</v>
      </c>
      <c r="I412" s="2">
        <v>12.49</v>
      </c>
      <c r="J412" s="2">
        <v>155.82894899999999</v>
      </c>
      <c r="K412" s="2">
        <v>141.46000699999999</v>
      </c>
      <c r="L412" s="2">
        <v>142.88168300000001</v>
      </c>
      <c r="M412" s="2">
        <v>127.195847</v>
      </c>
      <c r="N412" s="2">
        <v>35.103045999999999</v>
      </c>
      <c r="O412" s="2">
        <v>127.08255</v>
      </c>
      <c r="P412" s="2">
        <v>86.113472000000002</v>
      </c>
      <c r="Q412" s="2">
        <v>105.339996</v>
      </c>
      <c r="R412" s="2">
        <v>28.975121999999999</v>
      </c>
      <c r="S412" s="2">
        <v>653.15997300000004</v>
      </c>
    </row>
    <row r="413" spans="1:19" x14ac:dyDescent="0.3">
      <c r="A413" s="2">
        <v>119.60733</v>
      </c>
      <c r="B413" s="2">
        <v>79.059997999999993</v>
      </c>
      <c r="C413" s="2">
        <v>3074.959961</v>
      </c>
      <c r="D413" s="2">
        <v>90.053962999999996</v>
      </c>
      <c r="E413" s="2">
        <v>82.228958000000006</v>
      </c>
      <c r="F413" s="2">
        <v>191.13999899999999</v>
      </c>
      <c r="G413" s="2">
        <v>362.94525099999998</v>
      </c>
      <c r="H413" s="2">
        <v>128.24726899999999</v>
      </c>
      <c r="I413" s="2">
        <v>12.83</v>
      </c>
      <c r="J413" s="2">
        <v>153.34794600000001</v>
      </c>
      <c r="K413" s="2">
        <v>143.740005</v>
      </c>
      <c r="L413" s="2">
        <v>137.21313499999999</v>
      </c>
      <c r="M413" s="2">
        <v>128.42806999999999</v>
      </c>
      <c r="N413" s="2">
        <v>34.867519000000001</v>
      </c>
      <c r="O413" s="2">
        <v>126.40121499999999</v>
      </c>
      <c r="P413" s="2">
        <v>86.640799999999999</v>
      </c>
      <c r="Q413" s="2">
        <v>105.260002</v>
      </c>
      <c r="R413" s="2">
        <v>28.733744000000002</v>
      </c>
      <c r="S413" s="2">
        <v>654.86999500000002</v>
      </c>
    </row>
    <row r="414" spans="1:19" x14ac:dyDescent="0.3">
      <c r="A414" s="2">
        <v>122.99648999999999</v>
      </c>
      <c r="B414" s="2">
        <v>80.300003000000004</v>
      </c>
      <c r="C414" s="2">
        <v>3110.8701169999999</v>
      </c>
      <c r="D414" s="2">
        <v>91.427322000000004</v>
      </c>
      <c r="E414" s="2">
        <v>78.762969999999996</v>
      </c>
      <c r="F414" s="2">
        <v>192.86000100000001</v>
      </c>
      <c r="G414" s="2">
        <v>368.55358899999999</v>
      </c>
      <c r="H414" s="2">
        <v>131.25370799999999</v>
      </c>
      <c r="I414" s="2">
        <v>12.85</v>
      </c>
      <c r="J414" s="2">
        <v>149.22612000000001</v>
      </c>
      <c r="K414" s="2">
        <v>145.60000600000001</v>
      </c>
      <c r="L414" s="2">
        <v>137.99156199999999</v>
      </c>
      <c r="M414" s="2">
        <v>131.832291</v>
      </c>
      <c r="N414" s="2">
        <v>35.328758000000001</v>
      </c>
      <c r="O414" s="2">
        <v>128.54394500000001</v>
      </c>
      <c r="P414" s="2">
        <v>88.103386</v>
      </c>
      <c r="Q414" s="2">
        <v>106.889999</v>
      </c>
      <c r="R414" s="2">
        <v>28.955812000000002</v>
      </c>
      <c r="S414" s="2">
        <v>670</v>
      </c>
    </row>
    <row r="415" spans="1:19" x14ac:dyDescent="0.3">
      <c r="A415" s="2">
        <v>122.14919999999999</v>
      </c>
      <c r="B415" s="2">
        <v>78.379997000000003</v>
      </c>
      <c r="C415" s="2">
        <v>3137.5</v>
      </c>
      <c r="D415" s="2">
        <v>90.939673999999997</v>
      </c>
      <c r="E415" s="2">
        <v>80.863570999999993</v>
      </c>
      <c r="F415" s="2">
        <v>188.729996</v>
      </c>
      <c r="G415" s="2">
        <v>373.64300500000002</v>
      </c>
      <c r="H415" s="2">
        <v>132.89175399999999</v>
      </c>
      <c r="I415" s="2">
        <v>12.21</v>
      </c>
      <c r="J415" s="2">
        <v>147.733566</v>
      </c>
      <c r="K415" s="2">
        <v>136.520004</v>
      </c>
      <c r="L415" s="2">
        <v>136.843872</v>
      </c>
      <c r="M415" s="2">
        <v>130.67755099999999</v>
      </c>
      <c r="N415" s="2">
        <v>34.700690999999999</v>
      </c>
      <c r="O415" s="2">
        <v>130.93353300000001</v>
      </c>
      <c r="P415" s="2">
        <v>88.590912000000003</v>
      </c>
      <c r="Q415" s="2">
        <v>105.110001</v>
      </c>
      <c r="R415" s="2">
        <v>28.965468999999999</v>
      </c>
      <c r="S415" s="2">
        <v>662.15997300000004</v>
      </c>
    </row>
    <row r="416" spans="1:19" x14ac:dyDescent="0.3">
      <c r="A416" s="2">
        <v>119.707008</v>
      </c>
      <c r="B416" s="2">
        <v>76.480002999999996</v>
      </c>
      <c r="C416" s="2">
        <v>3087.070068</v>
      </c>
      <c r="D416" s="2">
        <v>90.073875000000001</v>
      </c>
      <c r="E416" s="2">
        <v>79.660499999999999</v>
      </c>
      <c r="F416" s="2">
        <v>184.720001</v>
      </c>
      <c r="G416" s="2">
        <v>365.459991</v>
      </c>
      <c r="H416" s="2">
        <v>129.64561499999999</v>
      </c>
      <c r="I416" s="2">
        <v>12.14</v>
      </c>
      <c r="J416" s="2">
        <v>148.88014200000001</v>
      </c>
      <c r="K416" s="2">
        <v>131.61000100000001</v>
      </c>
      <c r="L416" s="2">
        <v>132.89186100000001</v>
      </c>
      <c r="M416" s="2">
        <v>126.401031</v>
      </c>
      <c r="N416" s="2">
        <v>34.94603</v>
      </c>
      <c r="O416" s="2">
        <v>130.89402799999999</v>
      </c>
      <c r="P416" s="2">
        <v>85.556297000000001</v>
      </c>
      <c r="Q416" s="2">
        <v>102.349998</v>
      </c>
      <c r="R416" s="2">
        <v>28.955812000000002</v>
      </c>
      <c r="S416" s="2">
        <v>630.27002000000005</v>
      </c>
    </row>
    <row r="417" spans="1:19" x14ac:dyDescent="0.3">
      <c r="A417" s="2">
        <v>120.205414</v>
      </c>
      <c r="B417" s="2">
        <v>76.220000999999996</v>
      </c>
      <c r="C417" s="2">
        <v>3046.26001</v>
      </c>
      <c r="D417" s="2">
        <v>90.412231000000006</v>
      </c>
      <c r="E417" s="2">
        <v>78.858452</v>
      </c>
      <c r="F417" s="2">
        <v>186.91000399999999</v>
      </c>
      <c r="G417" s="2">
        <v>366.83712800000001</v>
      </c>
      <c r="H417" s="2">
        <v>129.875336</v>
      </c>
      <c r="I417" s="2">
        <v>12.32</v>
      </c>
      <c r="J417" s="2">
        <v>150.78787199999999</v>
      </c>
      <c r="K417" s="2">
        <v>133.33000200000001</v>
      </c>
      <c r="L417" s="2">
        <v>128.38095100000001</v>
      </c>
      <c r="M417" s="2">
        <v>125.323784</v>
      </c>
      <c r="N417" s="2">
        <v>35.004910000000002</v>
      </c>
      <c r="O417" s="2">
        <v>131.80247499999999</v>
      </c>
      <c r="P417" s="2">
        <v>86.959182999999996</v>
      </c>
      <c r="Q417" s="2">
        <v>102.650002</v>
      </c>
      <c r="R417" s="2">
        <v>29.042708999999999</v>
      </c>
      <c r="S417" s="2">
        <v>640.39001499999995</v>
      </c>
    </row>
    <row r="418" spans="1:19" x14ac:dyDescent="0.3">
      <c r="A418" s="2">
        <v>120.823441</v>
      </c>
      <c r="B418" s="2">
        <v>77.410004000000001</v>
      </c>
      <c r="C418" s="2">
        <v>3052.030029</v>
      </c>
      <c r="D418" s="2">
        <v>91.954764999999995</v>
      </c>
      <c r="E418" s="2">
        <v>79.727333000000002</v>
      </c>
      <c r="F418" s="2">
        <v>185.91999799999999</v>
      </c>
      <c r="G418" s="2">
        <v>371.06832900000001</v>
      </c>
      <c r="H418" s="2">
        <v>132.69198600000001</v>
      </c>
      <c r="I418" s="2">
        <v>12.3</v>
      </c>
      <c r="J418" s="2">
        <v>153.29852299999999</v>
      </c>
      <c r="K418" s="2">
        <v>133.279999</v>
      </c>
      <c r="L418" s="2">
        <v>132.72219799999999</v>
      </c>
      <c r="M418" s="2">
        <v>128.36308299999999</v>
      </c>
      <c r="N418" s="2">
        <v>35.574097000000002</v>
      </c>
      <c r="O418" s="2">
        <v>133.74771100000001</v>
      </c>
      <c r="P418" s="2">
        <v>87.974029999999999</v>
      </c>
      <c r="Q418" s="2">
        <v>105.41999800000001</v>
      </c>
      <c r="R418" s="2">
        <v>29.264776000000001</v>
      </c>
      <c r="S418" s="2">
        <v>618.71002199999998</v>
      </c>
    </row>
    <row r="419" spans="1:19" x14ac:dyDescent="0.3">
      <c r="A419" s="2">
        <v>121.002861</v>
      </c>
      <c r="B419" s="2">
        <v>77.139999000000003</v>
      </c>
      <c r="C419" s="2">
        <v>3075.7299800000001</v>
      </c>
      <c r="D419" s="2">
        <v>93.566956000000005</v>
      </c>
      <c r="E419" s="2">
        <v>80.004227</v>
      </c>
      <c r="F419" s="2">
        <v>184.85000600000001</v>
      </c>
      <c r="G419" s="2">
        <v>371.30783100000002</v>
      </c>
      <c r="H419" s="2">
        <v>134.80946399999999</v>
      </c>
      <c r="I419" s="2">
        <v>12.15</v>
      </c>
      <c r="J419" s="2">
        <v>150.91635099999999</v>
      </c>
      <c r="K419" s="2">
        <v>123.41999800000001</v>
      </c>
      <c r="L419" s="2">
        <v>133.221191</v>
      </c>
      <c r="M419" s="2">
        <v>129.45283499999999</v>
      </c>
      <c r="N419" s="2">
        <v>35.937195000000003</v>
      </c>
      <c r="O419" s="2">
        <v>135.84108000000001</v>
      </c>
      <c r="P419" s="2">
        <v>86.173164</v>
      </c>
      <c r="Q419" s="2">
        <v>106.599998</v>
      </c>
      <c r="R419" s="2">
        <v>29.506155</v>
      </c>
      <c r="S419" s="2">
        <v>611.28997800000002</v>
      </c>
    </row>
    <row r="420" spans="1:19" x14ac:dyDescent="0.3">
      <c r="A420" s="2">
        <v>119.517616</v>
      </c>
      <c r="B420" s="2">
        <v>76</v>
      </c>
      <c r="C420" s="2">
        <v>3055.290039</v>
      </c>
      <c r="D420" s="2">
        <v>92.213515999999998</v>
      </c>
      <c r="E420" s="2">
        <v>81.732444999999998</v>
      </c>
      <c r="F420" s="2">
        <v>185.529999</v>
      </c>
      <c r="G420" s="2">
        <v>367.36602800000003</v>
      </c>
      <c r="H420" s="2">
        <v>134.270096</v>
      </c>
      <c r="I420" s="2">
        <v>12.46</v>
      </c>
      <c r="J420" s="2">
        <v>152.695572</v>
      </c>
      <c r="K420" s="2">
        <v>118.489998</v>
      </c>
      <c r="L420" s="2">
        <v>132.682266</v>
      </c>
      <c r="M420" s="2">
        <v>128.68800400000001</v>
      </c>
      <c r="N420" s="2">
        <v>35.436706999999998</v>
      </c>
      <c r="O420" s="2">
        <v>133.74771100000001</v>
      </c>
      <c r="P420" s="2">
        <v>86.272659000000004</v>
      </c>
      <c r="Q420" s="2">
        <v>104.510002</v>
      </c>
      <c r="R420" s="2">
        <v>29.670293999999998</v>
      </c>
      <c r="S420" s="2">
        <v>635.61999500000002</v>
      </c>
    </row>
    <row r="421" spans="1:19" x14ac:dyDescent="0.3">
      <c r="A421" s="2">
        <v>121.760445</v>
      </c>
      <c r="B421" s="2">
        <v>78.5</v>
      </c>
      <c r="C421" s="2">
        <v>3094.080078</v>
      </c>
      <c r="D421" s="2">
        <v>92.551872000000003</v>
      </c>
      <c r="E421" s="2">
        <v>84.787871999999993</v>
      </c>
      <c r="F421" s="2">
        <v>184.520004</v>
      </c>
      <c r="G421" s="2">
        <v>367.02676400000001</v>
      </c>
      <c r="H421" s="2">
        <v>135.20898399999999</v>
      </c>
      <c r="I421" s="2">
        <v>12.25</v>
      </c>
      <c r="J421" s="2">
        <v>150.47155799999999</v>
      </c>
      <c r="K421" s="2">
        <v>130.949997</v>
      </c>
      <c r="L421" s="2">
        <v>132.62239099999999</v>
      </c>
      <c r="M421" s="2">
        <v>133.45192</v>
      </c>
      <c r="N421" s="2">
        <v>35.554470000000002</v>
      </c>
      <c r="O421" s="2">
        <v>133.72795099999999</v>
      </c>
      <c r="P421" s="2">
        <v>88.192924000000005</v>
      </c>
      <c r="Q421" s="2">
        <v>106.010002</v>
      </c>
      <c r="R421" s="2">
        <v>29.226158000000002</v>
      </c>
      <c r="S421" s="2">
        <v>667.92999299999997</v>
      </c>
    </row>
    <row r="422" spans="1:19" x14ac:dyDescent="0.3">
      <c r="A422" s="2">
        <v>122.607727</v>
      </c>
      <c r="B422" s="2">
        <v>81.089995999999999</v>
      </c>
      <c r="C422" s="2">
        <v>3161</v>
      </c>
      <c r="D422" s="2">
        <v>95.079635999999994</v>
      </c>
      <c r="E422" s="2">
        <v>84.472778000000005</v>
      </c>
      <c r="F422" s="2">
        <v>188.970001</v>
      </c>
      <c r="G422" s="2">
        <v>372.60513300000002</v>
      </c>
      <c r="H422" s="2">
        <v>137.79591400000001</v>
      </c>
      <c r="I422" s="2">
        <v>12.17</v>
      </c>
      <c r="J422" s="2">
        <v>151.93446399999999</v>
      </c>
      <c r="K422" s="2">
        <v>132.550003</v>
      </c>
      <c r="L422" s="2">
        <v>132.26312300000001</v>
      </c>
      <c r="M422" s="2">
        <v>138.085846</v>
      </c>
      <c r="N422" s="2">
        <v>35.623161000000003</v>
      </c>
      <c r="O422" s="2">
        <v>132.592422</v>
      </c>
      <c r="P422" s="2">
        <v>88.033737000000002</v>
      </c>
      <c r="Q422" s="2">
        <v>106.860001</v>
      </c>
      <c r="R422" s="2">
        <v>29.419260000000001</v>
      </c>
      <c r="S422" s="2">
        <v>661.75</v>
      </c>
    </row>
    <row r="423" spans="1:19" x14ac:dyDescent="0.3">
      <c r="A423" s="2">
        <v>125.49848900000001</v>
      </c>
      <c r="B423" s="2">
        <v>81.430000000000007</v>
      </c>
      <c r="C423" s="2">
        <v>3226.7299800000001</v>
      </c>
      <c r="D423" s="2">
        <v>97.398407000000006</v>
      </c>
      <c r="E423" s="2">
        <v>84.663749999999993</v>
      </c>
      <c r="F423" s="2">
        <v>188.5</v>
      </c>
      <c r="G423" s="2">
        <v>370.86877399999997</v>
      </c>
      <c r="H423" s="2">
        <v>141.37164300000001</v>
      </c>
      <c r="I423" s="2">
        <v>12.7</v>
      </c>
      <c r="J423" s="2">
        <v>152.739822</v>
      </c>
      <c r="K423" s="2">
        <v>129.91000399999999</v>
      </c>
      <c r="L423" s="2">
        <v>134.84790000000001</v>
      </c>
      <c r="M423" s="2">
        <v>139.84295700000001</v>
      </c>
      <c r="N423" s="2">
        <v>35.603535000000001</v>
      </c>
      <c r="O423" s="2">
        <v>134.73513800000001</v>
      </c>
      <c r="P423" s="2">
        <v>89.018737999999999</v>
      </c>
      <c r="Q423" s="2">
        <v>111.389999</v>
      </c>
      <c r="R423" s="2">
        <v>29.650984000000001</v>
      </c>
      <c r="S423" s="2">
        <v>691.04998799999998</v>
      </c>
    </row>
    <row r="424" spans="1:19" x14ac:dyDescent="0.3">
      <c r="A424" s="2">
        <v>125.807495</v>
      </c>
      <c r="B424" s="2">
        <v>81.440002000000007</v>
      </c>
      <c r="C424" s="2">
        <v>3223.820068</v>
      </c>
      <c r="D424" s="2">
        <v>96.851059000000006</v>
      </c>
      <c r="E424" s="2">
        <v>85.551727</v>
      </c>
      <c r="F424" s="2">
        <v>189.729996</v>
      </c>
      <c r="G424" s="2">
        <v>379.88998400000003</v>
      </c>
      <c r="H424" s="2">
        <v>141.111954</v>
      </c>
      <c r="I424" s="2">
        <v>12.92</v>
      </c>
      <c r="J424" s="2">
        <v>151.666</v>
      </c>
      <c r="K424" s="2">
        <v>133.529999</v>
      </c>
      <c r="L424" s="2">
        <v>136.883804</v>
      </c>
      <c r="M424" s="2">
        <v>138.58325199999999</v>
      </c>
      <c r="N424" s="2">
        <v>35.377822999999999</v>
      </c>
      <c r="O424" s="2">
        <v>134.78453099999999</v>
      </c>
      <c r="P424" s="2">
        <v>90.749961999999996</v>
      </c>
      <c r="Q424" s="2">
        <v>109.900002</v>
      </c>
      <c r="R424" s="2">
        <v>29.911673</v>
      </c>
      <c r="S424" s="2">
        <v>691.61999500000002</v>
      </c>
    </row>
    <row r="425" spans="1:19" x14ac:dyDescent="0.3">
      <c r="A425" s="2">
        <v>127.492104</v>
      </c>
      <c r="B425" s="2">
        <v>82.199996999999996</v>
      </c>
      <c r="C425" s="2">
        <v>3279.389893</v>
      </c>
      <c r="D425" s="2">
        <v>96.373367000000002</v>
      </c>
      <c r="E425" s="2">
        <v>85.045670000000001</v>
      </c>
      <c r="F425" s="2">
        <v>187.55999800000001</v>
      </c>
      <c r="G425" s="2">
        <v>381.50662199999999</v>
      </c>
      <c r="H425" s="2">
        <v>141.84108000000001</v>
      </c>
      <c r="I425" s="2">
        <v>12.73</v>
      </c>
      <c r="J425" s="2">
        <v>154.04231300000001</v>
      </c>
      <c r="K425" s="2">
        <v>131.470001</v>
      </c>
      <c r="L425" s="2">
        <v>136.26503</v>
      </c>
      <c r="M425" s="2">
        <v>141.40258800000001</v>
      </c>
      <c r="N425" s="2">
        <v>35.240437</v>
      </c>
      <c r="O425" s="2">
        <v>135.02151499999999</v>
      </c>
      <c r="P425" s="2">
        <v>93.108017000000004</v>
      </c>
      <c r="Q425" s="2">
        <v>110.860001</v>
      </c>
      <c r="R425" s="2">
        <v>29.863398</v>
      </c>
      <c r="S425" s="2">
        <v>670.96997099999999</v>
      </c>
    </row>
    <row r="426" spans="1:19" x14ac:dyDescent="0.3">
      <c r="A426" s="2">
        <v>129.94426000000001</v>
      </c>
      <c r="B426" s="2">
        <v>83.349997999999999</v>
      </c>
      <c r="C426" s="2">
        <v>3299.3000489999999</v>
      </c>
      <c r="D426" s="2">
        <v>95.995200999999994</v>
      </c>
      <c r="E426" s="2">
        <v>84.186333000000005</v>
      </c>
      <c r="F426" s="2">
        <v>187.320007</v>
      </c>
      <c r="G426" s="2">
        <v>383.12329099999999</v>
      </c>
      <c r="H426" s="2">
        <v>141.38163800000001</v>
      </c>
      <c r="I426" s="2">
        <v>12.51</v>
      </c>
      <c r="J426" s="2">
        <v>154.23123200000001</v>
      </c>
      <c r="K426" s="2">
        <v>133.88000500000001</v>
      </c>
      <c r="L426" s="2">
        <v>133.410797</v>
      </c>
      <c r="M426" s="2">
        <v>143.137192</v>
      </c>
      <c r="N426" s="2">
        <v>35.289501000000001</v>
      </c>
      <c r="O426" s="2">
        <v>135.53497300000001</v>
      </c>
      <c r="P426" s="2">
        <v>92.411536999999996</v>
      </c>
      <c r="Q426" s="2">
        <v>109.82</v>
      </c>
      <c r="R426" s="2">
        <v>29.460768000000002</v>
      </c>
      <c r="S426" s="2">
        <v>683.79998799999998</v>
      </c>
    </row>
    <row r="427" spans="1:19" x14ac:dyDescent="0.3">
      <c r="A427" s="2">
        <v>132.57583600000001</v>
      </c>
      <c r="B427" s="2">
        <v>82.760002</v>
      </c>
      <c r="C427" s="2">
        <v>3372.1999510000001</v>
      </c>
      <c r="D427" s="2">
        <v>95.318473999999995</v>
      </c>
      <c r="E427" s="2">
        <v>84.024017000000001</v>
      </c>
      <c r="F427" s="2">
        <v>187.88999899999999</v>
      </c>
      <c r="G427" s="2">
        <v>389.539917</v>
      </c>
      <c r="H427" s="2">
        <v>140.29293799999999</v>
      </c>
      <c r="I427" s="2">
        <v>12.51</v>
      </c>
      <c r="J427" s="2">
        <v>155.38458299999999</v>
      </c>
      <c r="K427" s="2">
        <v>140.91999799999999</v>
      </c>
      <c r="L427" s="2">
        <v>135.17723100000001</v>
      </c>
      <c r="M427" s="2">
        <v>143.96700999999999</v>
      </c>
      <c r="N427" s="2">
        <v>35.917568000000003</v>
      </c>
      <c r="O427" s="2">
        <v>134.656158</v>
      </c>
      <c r="P427" s="2">
        <v>95.217315999999997</v>
      </c>
      <c r="Q427" s="2">
        <v>111.790001</v>
      </c>
      <c r="R427" s="2">
        <v>29.500050000000002</v>
      </c>
      <c r="S427" s="2">
        <v>677.02002000000005</v>
      </c>
    </row>
    <row r="428" spans="1:19" x14ac:dyDescent="0.3">
      <c r="A428" s="2">
        <v>130.82145700000001</v>
      </c>
      <c r="B428" s="2">
        <v>78.580001999999993</v>
      </c>
      <c r="C428" s="2">
        <v>3379.389893</v>
      </c>
      <c r="D428" s="2">
        <v>95.676743000000002</v>
      </c>
      <c r="E428" s="2">
        <v>84.931090999999995</v>
      </c>
      <c r="F428" s="2">
        <v>186.490005</v>
      </c>
      <c r="G428" s="2">
        <v>389.80935699999998</v>
      </c>
      <c r="H428" s="2">
        <v>141.28175400000001</v>
      </c>
      <c r="I428" s="2">
        <v>12.38</v>
      </c>
      <c r="J428" s="2">
        <v>155.05647300000001</v>
      </c>
      <c r="K428" s="2">
        <v>139.39999399999999</v>
      </c>
      <c r="L428" s="2">
        <v>136.36483799999999</v>
      </c>
      <c r="M428" s="2">
        <v>152.05514500000001</v>
      </c>
      <c r="N428" s="2">
        <v>36.280673999999998</v>
      </c>
      <c r="O428" s="2">
        <v>135.19924900000001</v>
      </c>
      <c r="P428" s="2">
        <v>93.346801999999997</v>
      </c>
      <c r="Q428" s="2">
        <v>111.389999</v>
      </c>
      <c r="R428" s="2">
        <v>29.421486000000002</v>
      </c>
      <c r="S428" s="2">
        <v>701.97997999999995</v>
      </c>
    </row>
    <row r="429" spans="1:19" x14ac:dyDescent="0.3">
      <c r="A429" s="2">
        <v>134.00126599999999</v>
      </c>
      <c r="B429" s="2">
        <v>80.190002000000007</v>
      </c>
      <c r="C429" s="2">
        <v>3400</v>
      </c>
      <c r="D429" s="2">
        <v>97.07</v>
      </c>
      <c r="E429" s="2">
        <v>84.348656000000005</v>
      </c>
      <c r="F429" s="2">
        <v>185.490005</v>
      </c>
      <c r="G429" s="2">
        <v>394.11041299999999</v>
      </c>
      <c r="H429" s="2">
        <v>141.940979</v>
      </c>
      <c r="I429" s="2">
        <v>12.2</v>
      </c>
      <c r="J429" s="2">
        <v>153.207123</v>
      </c>
      <c r="K429" s="2">
        <v>149.71000699999999</v>
      </c>
      <c r="L429" s="2">
        <v>133.271072</v>
      </c>
      <c r="M429" s="2">
        <v>156.75907900000001</v>
      </c>
      <c r="N429" s="2">
        <v>36.467129</v>
      </c>
      <c r="O429" s="2">
        <v>133.412003</v>
      </c>
      <c r="P429" s="2">
        <v>95.117821000000006</v>
      </c>
      <c r="Q429" s="2">
        <v>111.879997</v>
      </c>
      <c r="R429" s="2">
        <v>29.097415999999999</v>
      </c>
      <c r="S429" s="2">
        <v>762.32000700000003</v>
      </c>
    </row>
    <row r="430" spans="1:19" x14ac:dyDescent="0.3">
      <c r="A430" s="2">
        <v>131.60893200000001</v>
      </c>
      <c r="B430" s="2">
        <v>78.550003000000004</v>
      </c>
      <c r="C430" s="2">
        <v>3333</v>
      </c>
      <c r="D430" s="2">
        <v>96.690002000000007</v>
      </c>
      <c r="E430" s="2">
        <v>83.269713999999993</v>
      </c>
      <c r="F430" s="2">
        <v>187.46000699999999</v>
      </c>
      <c r="G430" s="2">
        <v>389.82934599999999</v>
      </c>
      <c r="H430" s="2">
        <v>141.441574</v>
      </c>
      <c r="I430" s="2">
        <v>12.24</v>
      </c>
      <c r="J430" s="2">
        <v>150.34364299999999</v>
      </c>
      <c r="K430" s="2">
        <v>160.029999</v>
      </c>
      <c r="L430" s="2">
        <v>131.993652</v>
      </c>
      <c r="M430" s="2">
        <v>152.73500100000001</v>
      </c>
      <c r="N430" s="2">
        <v>36.476939999999999</v>
      </c>
      <c r="O430" s="2">
        <v>133.89584400000001</v>
      </c>
      <c r="P430" s="2">
        <v>93.257255999999998</v>
      </c>
      <c r="Q430" s="2">
        <v>111.779999</v>
      </c>
      <c r="R430" s="2">
        <v>29.195620000000002</v>
      </c>
      <c r="S430" s="2">
        <v>732.22997999999995</v>
      </c>
    </row>
    <row r="431" spans="1:19" x14ac:dyDescent="0.3">
      <c r="A431" s="2">
        <v>134.07105999999999</v>
      </c>
      <c r="B431" s="2">
        <v>83.010002</v>
      </c>
      <c r="C431" s="2">
        <v>3379.0900879999999</v>
      </c>
      <c r="D431" s="2">
        <v>97.779999000000004</v>
      </c>
      <c r="E431" s="2">
        <v>83.517966999999999</v>
      </c>
      <c r="F431" s="2">
        <v>185.929993</v>
      </c>
      <c r="G431" s="2">
        <v>392.17443800000001</v>
      </c>
      <c r="H431" s="2">
        <v>142.600189</v>
      </c>
      <c r="I431" s="2">
        <v>12.24</v>
      </c>
      <c r="J431" s="2">
        <v>151.298126</v>
      </c>
      <c r="K431" s="2">
        <v>159.86999499999999</v>
      </c>
      <c r="L431" s="2">
        <v>133.40081799999999</v>
      </c>
      <c r="M431" s="2">
        <v>161.33552599999999</v>
      </c>
      <c r="N431" s="2">
        <v>36.898921999999999</v>
      </c>
      <c r="O431" s="2">
        <v>135.51522800000001</v>
      </c>
      <c r="P431" s="2">
        <v>92.252350000000007</v>
      </c>
      <c r="Q431" s="2">
        <v>112.769997</v>
      </c>
      <c r="R431" s="2">
        <v>29.215261000000002</v>
      </c>
      <c r="S431" s="2">
        <v>738.84997599999997</v>
      </c>
    </row>
    <row r="432" spans="1:19" x14ac:dyDescent="0.3">
      <c r="A432" s="2">
        <v>133.732147</v>
      </c>
      <c r="B432" s="2">
        <v>82.150002000000001</v>
      </c>
      <c r="C432" s="2">
        <v>3399.4399410000001</v>
      </c>
      <c r="D432" s="2">
        <v>96.480002999999996</v>
      </c>
      <c r="E432" s="2">
        <v>84.386848000000001</v>
      </c>
      <c r="F432" s="2">
        <v>187.259995</v>
      </c>
      <c r="G432" s="2">
        <v>394.01062000000002</v>
      </c>
      <c r="H432" s="2">
        <v>140.88223300000001</v>
      </c>
      <c r="I432" s="2">
        <v>12.23</v>
      </c>
      <c r="J432" s="2">
        <v>152.421661</v>
      </c>
      <c r="K432" s="2">
        <v>170.80999800000001</v>
      </c>
      <c r="L432" s="2">
        <v>134.039536</v>
      </c>
      <c r="M432" s="2">
        <v>159.08854700000001</v>
      </c>
      <c r="N432" s="2">
        <v>37.850838000000003</v>
      </c>
      <c r="O432" s="2">
        <v>135.52510100000001</v>
      </c>
      <c r="P432" s="2">
        <v>93.127906999999993</v>
      </c>
      <c r="Q432" s="2">
        <v>111.099998</v>
      </c>
      <c r="R432" s="2">
        <v>29.411667000000001</v>
      </c>
      <c r="S432" s="2">
        <v>739.78002900000001</v>
      </c>
    </row>
    <row r="433" spans="1:19" x14ac:dyDescent="0.3">
      <c r="A433" s="2">
        <v>134.40995799999999</v>
      </c>
      <c r="B433" s="2">
        <v>81.110000999999997</v>
      </c>
      <c r="C433" s="2">
        <v>3372.01001</v>
      </c>
      <c r="D433" s="2">
        <v>96</v>
      </c>
      <c r="E433" s="2">
        <v>83.737572</v>
      </c>
      <c r="F433" s="2">
        <v>187.429993</v>
      </c>
      <c r="G433" s="2">
        <v>397.13412499999998</v>
      </c>
      <c r="H433" s="2">
        <v>139.46392800000001</v>
      </c>
      <c r="I433" s="2">
        <v>12.11</v>
      </c>
      <c r="J433" s="2">
        <v>151.775375</v>
      </c>
      <c r="K433" s="2">
        <v>161.91000399999999</v>
      </c>
      <c r="L433" s="2">
        <v>132.30304000000001</v>
      </c>
      <c r="M433" s="2">
        <v>153.582291</v>
      </c>
      <c r="N433" s="2">
        <v>38.204127999999997</v>
      </c>
      <c r="O433" s="2">
        <v>134.89314300000001</v>
      </c>
      <c r="P433" s="2">
        <v>93.864174000000006</v>
      </c>
      <c r="Q433" s="2">
        <v>109.980003</v>
      </c>
      <c r="R433" s="2">
        <v>29.450946999999999</v>
      </c>
      <c r="S433" s="2">
        <v>714.63000499999998</v>
      </c>
    </row>
    <row r="434" spans="1:19" x14ac:dyDescent="0.3">
      <c r="A434" s="2">
        <v>132.68550099999999</v>
      </c>
      <c r="B434" s="2">
        <v>79.269997000000004</v>
      </c>
      <c r="C434" s="2">
        <v>3334.6899410000001</v>
      </c>
      <c r="D434" s="2">
        <v>94.470000999999996</v>
      </c>
      <c r="E434" s="2">
        <v>82.286247000000003</v>
      </c>
      <c r="F434" s="2">
        <v>182.78999300000001</v>
      </c>
      <c r="G434" s="2">
        <v>397.22393799999998</v>
      </c>
      <c r="H434" s="2">
        <v>140.69245900000001</v>
      </c>
      <c r="I434" s="2">
        <v>11.45</v>
      </c>
      <c r="J434" s="2">
        <v>148.414749</v>
      </c>
      <c r="K434" s="2">
        <v>156.779999</v>
      </c>
      <c r="L434" s="2">
        <v>126.854034</v>
      </c>
      <c r="M434" s="2">
        <v>151.67773399999999</v>
      </c>
      <c r="N434" s="2">
        <v>38.302261000000001</v>
      </c>
      <c r="O434" s="2">
        <v>136.01881399999999</v>
      </c>
      <c r="P434" s="2">
        <v>92.928916999999998</v>
      </c>
      <c r="Q434" s="2">
        <v>108.610001</v>
      </c>
      <c r="R434" s="2">
        <v>29.352743</v>
      </c>
      <c r="S434" s="2">
        <v>718.98999000000003</v>
      </c>
    </row>
    <row r="435" spans="1:19" x14ac:dyDescent="0.3">
      <c r="A435" s="2">
        <v>133.07423399999999</v>
      </c>
      <c r="B435" s="2">
        <v>81.610000999999997</v>
      </c>
      <c r="C435" s="2">
        <v>3362.0200199999999</v>
      </c>
      <c r="D435" s="2">
        <v>93.18</v>
      </c>
      <c r="E435" s="2">
        <v>81.360068999999996</v>
      </c>
      <c r="F435" s="2">
        <v>183.11000100000001</v>
      </c>
      <c r="G435" s="2">
        <v>393.980682</v>
      </c>
      <c r="H435" s="2">
        <v>140.87223800000001</v>
      </c>
      <c r="I435" s="2">
        <v>11.73</v>
      </c>
      <c r="J435" s="2">
        <v>149.67746</v>
      </c>
      <c r="K435" s="2">
        <v>169.5</v>
      </c>
      <c r="L435" s="2">
        <v>129.63841199999999</v>
      </c>
      <c r="M435" s="2">
        <v>153.56980899999999</v>
      </c>
      <c r="N435" s="2">
        <v>38.792937999999999</v>
      </c>
      <c r="O435" s="2">
        <v>135.13012699999999</v>
      </c>
      <c r="P435" s="2">
        <v>93.008514000000005</v>
      </c>
      <c r="Q435" s="2">
        <v>108.44000200000001</v>
      </c>
      <c r="R435" s="2">
        <v>29.56879</v>
      </c>
      <c r="S435" s="2">
        <v>744.11999500000002</v>
      </c>
    </row>
    <row r="436" spans="1:19" x14ac:dyDescent="0.3">
      <c r="A436" s="2">
        <v>131.519226</v>
      </c>
      <c r="B436" s="2">
        <v>79.059997999999993</v>
      </c>
      <c r="C436" s="2">
        <v>3309.040039</v>
      </c>
      <c r="D436" s="2">
        <v>93.699996999999996</v>
      </c>
      <c r="E436" s="2">
        <v>82.286247000000003</v>
      </c>
      <c r="F436" s="2">
        <v>182.759995</v>
      </c>
      <c r="G436" s="2">
        <v>397.93249500000002</v>
      </c>
      <c r="H436" s="2">
        <v>141.09198000000001</v>
      </c>
      <c r="I436" s="2">
        <v>11.94</v>
      </c>
      <c r="J436" s="2">
        <v>146.52563499999999</v>
      </c>
      <c r="K436" s="2">
        <v>168.10000600000001</v>
      </c>
      <c r="L436" s="2">
        <v>128.919861</v>
      </c>
      <c r="M436" s="2">
        <v>148.46847500000001</v>
      </c>
      <c r="N436" s="2">
        <v>37.919533000000001</v>
      </c>
      <c r="O436" s="2">
        <v>133.78855899999999</v>
      </c>
      <c r="P436" s="2">
        <v>92.928916999999998</v>
      </c>
      <c r="Q436" s="2">
        <v>108.94000200000001</v>
      </c>
      <c r="R436" s="2">
        <v>30.796322</v>
      </c>
      <c r="S436" s="2">
        <v>719.69000200000005</v>
      </c>
    </row>
    <row r="437" spans="1:19" x14ac:dyDescent="0.3">
      <c r="A437" s="2">
        <v>133.89163199999999</v>
      </c>
      <c r="B437" s="2">
        <v>82.760002</v>
      </c>
      <c r="C437" s="2">
        <v>3340.8798830000001</v>
      </c>
      <c r="D437" s="2">
        <v>93.019997000000004</v>
      </c>
      <c r="E437" s="2">
        <v>82.41037</v>
      </c>
      <c r="F437" s="2">
        <v>183.020004</v>
      </c>
      <c r="G437" s="2">
        <v>396.88464399999998</v>
      </c>
      <c r="H437" s="2">
        <v>142.969742</v>
      </c>
      <c r="I437" s="2">
        <v>12.22</v>
      </c>
      <c r="J437" s="2">
        <v>149.32948300000001</v>
      </c>
      <c r="K437" s="2">
        <v>173.63000500000001</v>
      </c>
      <c r="L437" s="2">
        <v>129.92782600000001</v>
      </c>
      <c r="M437" s="2">
        <v>152.61752300000001</v>
      </c>
      <c r="N437" s="2">
        <v>37.939158999999997</v>
      </c>
      <c r="O437" s="2">
        <v>133.10287500000001</v>
      </c>
      <c r="P437" s="2">
        <v>94.361655999999996</v>
      </c>
      <c r="Q437" s="2">
        <v>109.94000200000001</v>
      </c>
      <c r="R437" s="2">
        <v>30.835602000000002</v>
      </c>
      <c r="S437" s="2">
        <v>729.40002400000003</v>
      </c>
    </row>
    <row r="438" spans="1:19" x14ac:dyDescent="0.3">
      <c r="A438" s="2">
        <v>134.290359</v>
      </c>
      <c r="B438" s="2">
        <v>85.410004000000001</v>
      </c>
      <c r="C438" s="2">
        <v>3409</v>
      </c>
      <c r="D438" s="2">
        <v>94.239998</v>
      </c>
      <c r="E438" s="2">
        <v>82.868690000000001</v>
      </c>
      <c r="F438" s="2">
        <v>184.270004</v>
      </c>
      <c r="G438" s="2">
        <v>399.379456</v>
      </c>
      <c r="H438" s="2">
        <v>143.61897300000001</v>
      </c>
      <c r="I438" s="2">
        <v>12.27</v>
      </c>
      <c r="J438" s="2">
        <v>149.69735700000001</v>
      </c>
      <c r="K438" s="2">
        <v>177.61000100000001</v>
      </c>
      <c r="L438" s="2">
        <v>131.334991</v>
      </c>
      <c r="M438" s="2">
        <v>154.74453700000001</v>
      </c>
      <c r="N438" s="2">
        <v>37.958786000000003</v>
      </c>
      <c r="O438" s="2">
        <v>130.43962099999999</v>
      </c>
      <c r="P438" s="2">
        <v>94.341758999999996</v>
      </c>
      <c r="Q438" s="2">
        <v>108.91999800000001</v>
      </c>
      <c r="R438" s="2">
        <v>30.354410000000001</v>
      </c>
      <c r="S438" s="2">
        <v>738.20001200000002</v>
      </c>
    </row>
    <row r="439" spans="1:19" x14ac:dyDescent="0.3">
      <c r="A439" s="2">
        <v>133.96139500000001</v>
      </c>
      <c r="B439" s="2">
        <v>85.209998999999996</v>
      </c>
      <c r="C439" s="2">
        <v>3417.429932</v>
      </c>
      <c r="D439" s="2">
        <v>91.599997999999999</v>
      </c>
      <c r="E439" s="2">
        <v>82.314887999999996</v>
      </c>
      <c r="F439" s="2">
        <v>184.63999899999999</v>
      </c>
      <c r="G439" s="2">
        <v>400.19775399999997</v>
      </c>
      <c r="H439" s="2">
        <v>143.289368</v>
      </c>
      <c r="I439" s="2">
        <v>12.49</v>
      </c>
      <c r="J439" s="2">
        <v>150.383408</v>
      </c>
      <c r="K439" s="2">
        <v>183.41000399999999</v>
      </c>
      <c r="L439" s="2">
        <v>131.843964</v>
      </c>
      <c r="M439" s="2">
        <v>153.78225699999999</v>
      </c>
      <c r="N439" s="2">
        <v>37.733074000000002</v>
      </c>
      <c r="O439" s="2">
        <v>130.360107</v>
      </c>
      <c r="P439" s="2">
        <v>95.296913000000004</v>
      </c>
      <c r="Q439" s="2">
        <v>106.66999800000001</v>
      </c>
      <c r="R439" s="2">
        <v>30.216926999999998</v>
      </c>
      <c r="S439" s="2">
        <v>704.73999000000003</v>
      </c>
    </row>
    <row r="440" spans="1:19" x14ac:dyDescent="0.3">
      <c r="A440" s="2">
        <v>133.15399199999999</v>
      </c>
      <c r="B440" s="2">
        <v>84.019997000000004</v>
      </c>
      <c r="C440" s="2">
        <v>3458.5</v>
      </c>
      <c r="D440" s="2">
        <v>91.25</v>
      </c>
      <c r="E440" s="2">
        <v>82.009345999999994</v>
      </c>
      <c r="F440" s="2">
        <v>183.38999899999999</v>
      </c>
      <c r="G440" s="2">
        <v>403.11172499999998</v>
      </c>
      <c r="H440" s="2">
        <v>143.81874099999999</v>
      </c>
      <c r="I440" s="2">
        <v>12.43</v>
      </c>
      <c r="J440" s="2">
        <v>151.357788</v>
      </c>
      <c r="K440" s="2">
        <v>178.679993</v>
      </c>
      <c r="L440" s="2">
        <v>130.44679300000001</v>
      </c>
      <c r="M440" s="2">
        <v>152.73249799999999</v>
      </c>
      <c r="N440" s="2">
        <v>38.086365000000001</v>
      </c>
      <c r="O440" s="2">
        <v>130.57873499999999</v>
      </c>
      <c r="P440" s="2">
        <v>95.515799999999999</v>
      </c>
      <c r="Q440" s="2">
        <v>104.489998</v>
      </c>
      <c r="R440" s="2">
        <v>30.403511000000002</v>
      </c>
      <c r="S440" s="2">
        <v>694.40002400000003</v>
      </c>
    </row>
    <row r="441" spans="1:19" x14ac:dyDescent="0.3">
      <c r="A441" s="2">
        <v>133.054306</v>
      </c>
      <c r="B441" s="2">
        <v>83.910004000000001</v>
      </c>
      <c r="C441" s="2">
        <v>3471.3100589999999</v>
      </c>
      <c r="D441" s="2">
        <v>92.089995999999999</v>
      </c>
      <c r="E441" s="2">
        <v>80.013779</v>
      </c>
      <c r="F441" s="2">
        <v>185.33000200000001</v>
      </c>
      <c r="G441" s="2">
        <v>415.11676</v>
      </c>
      <c r="H441" s="2">
        <v>146.16593900000001</v>
      </c>
      <c r="I441" s="2">
        <v>11.26</v>
      </c>
      <c r="J441" s="2">
        <v>154.300827</v>
      </c>
      <c r="K441" s="2">
        <v>175.66999799999999</v>
      </c>
      <c r="L441" s="2">
        <v>132.99163799999999</v>
      </c>
      <c r="M441" s="2">
        <v>153.21238700000001</v>
      </c>
      <c r="N441" s="2">
        <v>37.880276000000002</v>
      </c>
      <c r="O441" s="2">
        <v>131.68180799999999</v>
      </c>
      <c r="P441" s="2">
        <v>97.207229999999996</v>
      </c>
      <c r="Q441" s="2">
        <v>104.849998</v>
      </c>
      <c r="R441" s="2">
        <v>30.776682000000001</v>
      </c>
      <c r="S441" s="2">
        <v>677</v>
      </c>
    </row>
    <row r="442" spans="1:19" x14ac:dyDescent="0.3">
      <c r="A442" s="2">
        <v>131.04075599999999</v>
      </c>
      <c r="B442" s="2">
        <v>81.620002999999997</v>
      </c>
      <c r="C442" s="2">
        <v>3467.419922</v>
      </c>
      <c r="D442" s="2">
        <v>91.190002000000007</v>
      </c>
      <c r="E442" s="2">
        <v>79.631850999999997</v>
      </c>
      <c r="F442" s="2">
        <v>186.020004</v>
      </c>
      <c r="G442" s="2">
        <v>421.46353099999999</v>
      </c>
      <c r="H442" s="2">
        <v>141.911011</v>
      </c>
      <c r="I442" s="2">
        <v>11.54</v>
      </c>
      <c r="J442" s="2">
        <v>152.928741</v>
      </c>
      <c r="K442" s="2">
        <v>178.820007</v>
      </c>
      <c r="L442" s="2">
        <v>132.352936</v>
      </c>
      <c r="M442" s="2">
        <v>150.060608</v>
      </c>
      <c r="N442" s="2">
        <v>37.929347999999997</v>
      </c>
      <c r="O442" s="2">
        <v>132.58612099999999</v>
      </c>
      <c r="P442" s="2">
        <v>96.232169999999996</v>
      </c>
      <c r="Q442" s="2">
        <v>100.160004</v>
      </c>
      <c r="R442" s="2">
        <v>30.845423</v>
      </c>
      <c r="S442" s="2">
        <v>709.44000200000005</v>
      </c>
    </row>
    <row r="443" spans="1:19" x14ac:dyDescent="0.3">
      <c r="A443" s="2">
        <v>132.11729399999999</v>
      </c>
      <c r="B443" s="2">
        <v>78.550003000000004</v>
      </c>
      <c r="C443" s="2">
        <v>3386.48999</v>
      </c>
      <c r="D443" s="2">
        <v>91.150002000000001</v>
      </c>
      <c r="E443" s="2">
        <v>80.328864999999993</v>
      </c>
      <c r="F443" s="2">
        <v>185.509995</v>
      </c>
      <c r="G443" s="2">
        <v>432.69018599999998</v>
      </c>
      <c r="H443" s="2">
        <v>141.01206999999999</v>
      </c>
      <c r="I443" s="2">
        <v>11.63</v>
      </c>
      <c r="J443" s="2">
        <v>152.481323</v>
      </c>
      <c r="K443" s="2">
        <v>186.020004</v>
      </c>
      <c r="L443" s="2">
        <v>132.76211499999999</v>
      </c>
      <c r="M443" s="2">
        <v>148.333496</v>
      </c>
      <c r="N443" s="2">
        <v>39.087344999999999</v>
      </c>
      <c r="O443" s="2">
        <v>134.15625</v>
      </c>
      <c r="P443" s="2">
        <v>97.495766000000003</v>
      </c>
      <c r="Q443" s="2">
        <v>99.370002999999997</v>
      </c>
      <c r="R443" s="2">
        <v>30.933805</v>
      </c>
      <c r="S443" s="2">
        <v>684.90002400000003</v>
      </c>
    </row>
    <row r="444" spans="1:19" x14ac:dyDescent="0.3">
      <c r="A444" s="2">
        <v>127.442261</v>
      </c>
      <c r="B444" s="2">
        <v>78.610000999999997</v>
      </c>
      <c r="C444" s="2">
        <v>3311.8701169999999</v>
      </c>
      <c r="D444" s="2">
        <v>88.690002000000007</v>
      </c>
      <c r="E444" s="2">
        <v>78.151877999999996</v>
      </c>
      <c r="F444" s="2">
        <v>184.25</v>
      </c>
      <c r="G444" s="2">
        <v>433.08935500000001</v>
      </c>
      <c r="H444" s="2">
        <v>136.896973</v>
      </c>
      <c r="I444" s="2">
        <v>11.41</v>
      </c>
      <c r="J444" s="2">
        <v>154.589157</v>
      </c>
      <c r="K444" s="2">
        <v>173.58999600000001</v>
      </c>
      <c r="L444" s="2">
        <v>131.28509500000001</v>
      </c>
      <c r="M444" s="2">
        <v>143.479614</v>
      </c>
      <c r="N444" s="2">
        <v>39.205109</v>
      </c>
      <c r="O444" s="2">
        <v>133.69911200000001</v>
      </c>
      <c r="P444" s="2">
        <v>96.15258</v>
      </c>
      <c r="Q444" s="2">
        <v>96.790001000000004</v>
      </c>
      <c r="R444" s="2">
        <v>31.444459999999999</v>
      </c>
      <c r="S444" s="2">
        <v>673.59997599999997</v>
      </c>
    </row>
    <row r="445" spans="1:19" x14ac:dyDescent="0.3">
      <c r="A445" s="2">
        <v>127.691475</v>
      </c>
      <c r="B445" s="2">
        <v>77.830001999999993</v>
      </c>
      <c r="C445" s="2">
        <v>3270.540039</v>
      </c>
      <c r="D445" s="2">
        <v>90.080001999999993</v>
      </c>
      <c r="E445" s="2">
        <v>79.221275000000006</v>
      </c>
      <c r="F445" s="2">
        <v>181.509995</v>
      </c>
      <c r="G445" s="2">
        <v>430.99374399999999</v>
      </c>
      <c r="H445" s="2">
        <v>137.69603000000001</v>
      </c>
      <c r="I445" s="2">
        <v>11.61</v>
      </c>
      <c r="J445" s="2">
        <v>156.61747700000001</v>
      </c>
      <c r="K445" s="2">
        <v>162.83999600000001</v>
      </c>
      <c r="L445" s="2">
        <v>131.943771</v>
      </c>
      <c r="M445" s="2">
        <v>144.55188000000001</v>
      </c>
      <c r="N445" s="2">
        <v>39.224735000000003</v>
      </c>
      <c r="O445" s="2">
        <v>132.62588500000001</v>
      </c>
      <c r="P445" s="2">
        <v>93.525886999999997</v>
      </c>
      <c r="Q445" s="2">
        <v>97.629997000000003</v>
      </c>
      <c r="R445" s="2">
        <v>31.454277000000001</v>
      </c>
      <c r="S445" s="2">
        <v>670.94000200000005</v>
      </c>
    </row>
    <row r="446" spans="1:19" x14ac:dyDescent="0.3">
      <c r="A446" s="2">
        <v>129.326233</v>
      </c>
      <c r="B446" s="2">
        <v>77.889999000000003</v>
      </c>
      <c r="C446" s="2">
        <v>3306.3701169999999</v>
      </c>
      <c r="D446" s="2">
        <v>93.029999000000004</v>
      </c>
      <c r="E446" s="2">
        <v>79.622298999999998</v>
      </c>
      <c r="F446" s="2">
        <v>181.78999300000001</v>
      </c>
      <c r="G446" s="2">
        <v>429.13757299999997</v>
      </c>
      <c r="H446" s="2">
        <v>141.17188999999999</v>
      </c>
      <c r="I446" s="2">
        <v>11.74</v>
      </c>
      <c r="J446" s="2">
        <v>159.769318</v>
      </c>
      <c r="K446" s="2">
        <v>160.5</v>
      </c>
      <c r="L446" s="2">
        <v>133.221191</v>
      </c>
      <c r="M446" s="2">
        <v>145.19671600000001</v>
      </c>
      <c r="N446" s="2">
        <v>38.838234</v>
      </c>
      <c r="O446" s="2">
        <v>134.29536400000001</v>
      </c>
      <c r="P446" s="2">
        <v>100.381142</v>
      </c>
      <c r="Q446" s="2">
        <v>97.75</v>
      </c>
      <c r="R446" s="2">
        <v>31.827448</v>
      </c>
      <c r="S446" s="2">
        <v>663.53997800000002</v>
      </c>
    </row>
    <row r="447" spans="1:19" x14ac:dyDescent="0.3">
      <c r="A447" s="2">
        <v>130.01521299999999</v>
      </c>
      <c r="B447" s="2">
        <v>78.809997999999993</v>
      </c>
      <c r="C447" s="2">
        <v>3291.610107</v>
      </c>
      <c r="D447" s="2">
        <v>94.800003000000004</v>
      </c>
      <c r="E447" s="2">
        <v>79.861007999999998</v>
      </c>
      <c r="F447" s="2">
        <v>184.83999600000001</v>
      </c>
      <c r="G447" s="2">
        <v>431.57251000000002</v>
      </c>
      <c r="H447" s="2">
        <v>142.250595</v>
      </c>
      <c r="I447" s="2">
        <v>11.82</v>
      </c>
      <c r="J447" s="2">
        <v>160.31617700000001</v>
      </c>
      <c r="K447" s="2">
        <v>163.14999399999999</v>
      </c>
      <c r="L447" s="2">
        <v>137.53248600000001</v>
      </c>
      <c r="M447" s="2">
        <v>148.088562</v>
      </c>
      <c r="N447" s="2">
        <v>39.224735000000003</v>
      </c>
      <c r="O447" s="2">
        <v>134.30529799999999</v>
      </c>
      <c r="P447" s="2">
        <v>98.848906999999997</v>
      </c>
      <c r="Q447" s="2">
        <v>97.040001000000004</v>
      </c>
      <c r="R447" s="2">
        <v>31.581942000000002</v>
      </c>
      <c r="S447" s="2">
        <v>672.36999500000002</v>
      </c>
    </row>
    <row r="448" spans="1:19" x14ac:dyDescent="0.3">
      <c r="A448" s="2">
        <v>126.660225</v>
      </c>
      <c r="B448" s="2">
        <v>75.989998</v>
      </c>
      <c r="C448" s="2">
        <v>3190.48999</v>
      </c>
      <c r="D448" s="2">
        <v>93.169998000000007</v>
      </c>
      <c r="E448" s="2">
        <v>81.331429</v>
      </c>
      <c r="F448" s="2">
        <v>184.300003</v>
      </c>
      <c r="G448" s="2">
        <v>430.17541499999999</v>
      </c>
      <c r="H448" s="2">
        <v>140.482697</v>
      </c>
      <c r="I448" s="2">
        <v>11.71</v>
      </c>
      <c r="J448" s="2">
        <v>160.29628</v>
      </c>
      <c r="K448" s="2">
        <v>158.550003</v>
      </c>
      <c r="L448" s="2">
        <v>136.12531999999999</v>
      </c>
      <c r="M448" s="2">
        <v>142.62481700000001</v>
      </c>
      <c r="N448" s="2">
        <v>39.502223999999998</v>
      </c>
      <c r="O448" s="2">
        <v>136.80955499999999</v>
      </c>
      <c r="P448" s="2">
        <v>95.124313000000001</v>
      </c>
      <c r="Q448" s="2">
        <v>97.400002000000001</v>
      </c>
      <c r="R448" s="2">
        <v>32.043495</v>
      </c>
      <c r="S448" s="2">
        <v>629.03997800000002</v>
      </c>
    </row>
    <row r="449" spans="1:19" x14ac:dyDescent="0.3">
      <c r="A449" s="2">
        <v>125.721642</v>
      </c>
      <c r="B449" s="2">
        <v>76.830001999999993</v>
      </c>
      <c r="C449" s="2">
        <v>3223.9099120000001</v>
      </c>
      <c r="D449" s="2">
        <v>95.339995999999999</v>
      </c>
      <c r="E449" s="2">
        <v>80.414803000000006</v>
      </c>
      <c r="F449" s="2">
        <v>181.66999799999999</v>
      </c>
      <c r="G449" s="2">
        <v>421.46353099999999</v>
      </c>
      <c r="H449" s="2">
        <v>141.19186400000001</v>
      </c>
      <c r="I449" s="2">
        <v>11.58</v>
      </c>
      <c r="J449" s="2">
        <v>157.63162199999999</v>
      </c>
      <c r="K449" s="2">
        <v>158.990005</v>
      </c>
      <c r="L449" s="2">
        <v>136.843872</v>
      </c>
      <c r="M449" s="2">
        <v>143.02972399999999</v>
      </c>
      <c r="N449" s="2">
        <v>38.996799000000003</v>
      </c>
      <c r="O449" s="2">
        <v>136.13381999999999</v>
      </c>
      <c r="P449" s="2">
        <v>96.739806999999999</v>
      </c>
      <c r="Q449" s="2">
        <v>96.050003000000004</v>
      </c>
      <c r="R449" s="2">
        <v>31.680143000000001</v>
      </c>
      <c r="S449" s="2">
        <v>617.20001200000002</v>
      </c>
    </row>
    <row r="450" spans="1:19" x14ac:dyDescent="0.3">
      <c r="A450" s="2">
        <v>122.58633399999999</v>
      </c>
      <c r="B450" s="2">
        <v>74.639999000000003</v>
      </c>
      <c r="C450" s="2">
        <v>3151.9399410000001</v>
      </c>
      <c r="D450" s="2">
        <v>92.660004000000001</v>
      </c>
      <c r="E450" s="2">
        <v>80.663055</v>
      </c>
      <c r="F450" s="2">
        <v>177.85000600000001</v>
      </c>
      <c r="G450" s="2">
        <v>424.557098</v>
      </c>
      <c r="H450" s="2">
        <v>139.50387599999999</v>
      </c>
      <c r="I450" s="2">
        <v>11.33</v>
      </c>
      <c r="J450" s="2">
        <v>156.54788199999999</v>
      </c>
      <c r="K450" s="2">
        <v>152.679993</v>
      </c>
      <c r="L450" s="2">
        <v>133.12138400000001</v>
      </c>
      <c r="M450" s="2">
        <v>137.553482</v>
      </c>
      <c r="N450" s="2">
        <v>39.333748</v>
      </c>
      <c r="O450" s="2">
        <v>134.692871</v>
      </c>
      <c r="P450" s="2">
        <v>95.094397999999998</v>
      </c>
      <c r="Q450" s="2">
        <v>93.050003000000004</v>
      </c>
      <c r="R450" s="2">
        <v>31.395357000000001</v>
      </c>
      <c r="S450" s="2">
        <v>589.89001499999995</v>
      </c>
    </row>
    <row r="451" spans="1:19" x14ac:dyDescent="0.3">
      <c r="A451" s="2">
        <v>124.78304300000001</v>
      </c>
      <c r="B451" s="2">
        <v>73.089995999999999</v>
      </c>
      <c r="C451" s="2">
        <v>3161.469971</v>
      </c>
      <c r="D451" s="2">
        <v>93.419998000000007</v>
      </c>
      <c r="E451" s="2">
        <v>79.949996999999996</v>
      </c>
      <c r="F451" s="2">
        <v>178.33999600000001</v>
      </c>
      <c r="G451" s="2">
        <v>421.52340700000002</v>
      </c>
      <c r="H451" s="2">
        <v>138.96452300000001</v>
      </c>
      <c r="I451" s="2">
        <v>11.55</v>
      </c>
      <c r="J451" s="2">
        <v>160.57467700000001</v>
      </c>
      <c r="K451" s="2">
        <v>149.86999499999999</v>
      </c>
      <c r="L451" s="2">
        <v>133.34094200000001</v>
      </c>
      <c r="M451" s="2">
        <v>136.621185</v>
      </c>
      <c r="N451" s="2">
        <v>39.740067000000003</v>
      </c>
      <c r="O451" s="2">
        <v>136.859253</v>
      </c>
      <c r="P451" s="2">
        <v>96.271111000000005</v>
      </c>
      <c r="Q451" s="2">
        <v>92.970000999999996</v>
      </c>
      <c r="R451" s="2">
        <v>31.631042000000001</v>
      </c>
      <c r="S451" s="2">
        <v>571.69000200000005</v>
      </c>
    </row>
    <row r="452" spans="1:19" x14ac:dyDescent="0.3">
      <c r="A452" s="2">
        <v>127.259331</v>
      </c>
      <c r="B452" s="2">
        <v>74.589995999999999</v>
      </c>
      <c r="C452" s="2">
        <v>3222.8999020000001</v>
      </c>
      <c r="D452" s="2">
        <v>93.349997999999999</v>
      </c>
      <c r="E452" s="2">
        <v>83.68</v>
      </c>
      <c r="F452" s="2">
        <v>173.699997</v>
      </c>
      <c r="G452" s="2">
        <v>426.40325899999999</v>
      </c>
      <c r="H452" s="2">
        <v>138.45512400000001</v>
      </c>
      <c r="I452" s="2">
        <v>11.84</v>
      </c>
      <c r="J452" s="2">
        <v>163.07029700000001</v>
      </c>
      <c r="K452" s="2">
        <v>161.38000500000001</v>
      </c>
      <c r="L452" s="2">
        <v>135.65626499999999</v>
      </c>
      <c r="M452" s="2">
        <v>142.39735400000001</v>
      </c>
      <c r="N452" s="2">
        <v>39.660786000000002</v>
      </c>
      <c r="O452" s="2">
        <v>137.14743000000001</v>
      </c>
      <c r="P452" s="2">
        <v>96.380806000000007</v>
      </c>
      <c r="Q452" s="2">
        <v>94.150002000000001</v>
      </c>
      <c r="R452" s="2">
        <v>31.660505000000001</v>
      </c>
      <c r="S452" s="2">
        <v>589.73999000000003</v>
      </c>
    </row>
    <row r="453" spans="1:19" x14ac:dyDescent="0.3">
      <c r="A453" s="2">
        <v>126.081093</v>
      </c>
      <c r="B453" s="2">
        <v>74.650002000000001</v>
      </c>
      <c r="C453" s="2">
        <v>3270.389893</v>
      </c>
      <c r="D453" s="2">
        <v>92.300003000000004</v>
      </c>
      <c r="E453" s="2">
        <v>84.690002000000007</v>
      </c>
      <c r="F453" s="2">
        <v>170.08000200000001</v>
      </c>
      <c r="G453" s="2">
        <v>431.96170000000001</v>
      </c>
      <c r="H453" s="2">
        <v>137.36642499999999</v>
      </c>
      <c r="I453" s="2">
        <v>12.15</v>
      </c>
      <c r="J453" s="2">
        <v>163.726517</v>
      </c>
      <c r="K453" s="2">
        <v>160.429993</v>
      </c>
      <c r="L453" s="2">
        <v>136.13531499999999</v>
      </c>
      <c r="M453" s="2">
        <v>141.62254300000001</v>
      </c>
      <c r="N453" s="2">
        <v>39.749977000000001</v>
      </c>
      <c r="O453" s="2">
        <v>136.86918600000001</v>
      </c>
      <c r="P453" s="2">
        <v>95.932052999999996</v>
      </c>
      <c r="Q453" s="2">
        <v>93.919998000000007</v>
      </c>
      <c r="R453" s="2">
        <v>30.806142999999999</v>
      </c>
      <c r="S453" s="2">
        <v>576.830017</v>
      </c>
    </row>
    <row r="454" spans="1:19" x14ac:dyDescent="0.3">
      <c r="A454" s="2">
        <v>124.663223</v>
      </c>
      <c r="B454" s="2">
        <v>74.440002000000007</v>
      </c>
      <c r="C454" s="2">
        <v>3232.280029</v>
      </c>
      <c r="D454" s="2">
        <v>93.660004000000001</v>
      </c>
      <c r="E454" s="2">
        <v>85.07</v>
      </c>
      <c r="F454" s="2">
        <v>169.679993</v>
      </c>
      <c r="G454" s="2">
        <v>431.96170000000001</v>
      </c>
      <c r="H454" s="2">
        <v>137.895782</v>
      </c>
      <c r="I454" s="2">
        <v>12.14</v>
      </c>
      <c r="J454" s="2">
        <v>161.419815</v>
      </c>
      <c r="K454" s="2">
        <v>159.529999</v>
      </c>
      <c r="L454" s="2">
        <v>135.28701799999999</v>
      </c>
      <c r="M454" s="2">
        <v>140.125381</v>
      </c>
      <c r="N454" s="2">
        <v>39.690517</v>
      </c>
      <c r="O454" s="2">
        <v>135.46800200000001</v>
      </c>
      <c r="P454" s="2">
        <v>96.011832999999996</v>
      </c>
      <c r="Q454" s="2">
        <v>95</v>
      </c>
      <c r="R454" s="2">
        <v>29.018854000000001</v>
      </c>
      <c r="S454" s="2">
        <v>577.86999500000002</v>
      </c>
    </row>
    <row r="455" spans="1:19" x14ac:dyDescent="0.3">
      <c r="A455" s="2">
        <v>124.50346399999999</v>
      </c>
      <c r="B455" s="2">
        <v>76.230002999999996</v>
      </c>
      <c r="C455" s="2">
        <v>3231.8000489999999</v>
      </c>
      <c r="D455" s="2">
        <v>94.260002</v>
      </c>
      <c r="E455" s="2">
        <v>83.699996999999996</v>
      </c>
      <c r="F455" s="2">
        <v>169.270004</v>
      </c>
      <c r="G455" s="2">
        <v>431.05361900000003</v>
      </c>
      <c r="H455" s="2">
        <v>138.71481299999999</v>
      </c>
      <c r="I455" s="2">
        <v>12.11</v>
      </c>
      <c r="J455" s="2">
        <v>160.186905</v>
      </c>
      <c r="K455" s="2">
        <v>157.990005</v>
      </c>
      <c r="L455" s="2">
        <v>132.692261</v>
      </c>
      <c r="M455" s="2">
        <v>140.62527499999999</v>
      </c>
      <c r="N455" s="2">
        <v>39.472492000000003</v>
      </c>
      <c r="O455" s="2">
        <v>135.74624600000001</v>
      </c>
      <c r="P455" s="2">
        <v>93.768096999999997</v>
      </c>
      <c r="Q455" s="2">
        <v>95.309997999999993</v>
      </c>
      <c r="R455" s="2">
        <v>28.439458999999999</v>
      </c>
      <c r="S455" s="2">
        <v>563.46002199999998</v>
      </c>
    </row>
    <row r="456" spans="1:19" x14ac:dyDescent="0.3">
      <c r="A456" s="2">
        <v>127.11953699999999</v>
      </c>
      <c r="B456" s="2">
        <v>78.059997999999993</v>
      </c>
      <c r="C456" s="2">
        <v>3247.679932</v>
      </c>
      <c r="D456" s="2">
        <v>96.57</v>
      </c>
      <c r="E456" s="2">
        <v>84.690002000000007</v>
      </c>
      <c r="F456" s="2">
        <v>171.36000100000001</v>
      </c>
      <c r="G456" s="2">
        <v>428.04983499999997</v>
      </c>
      <c r="H456" s="2">
        <v>141.64132699999999</v>
      </c>
      <c r="I456" s="2">
        <v>12.49</v>
      </c>
      <c r="J456" s="2">
        <v>159.908524</v>
      </c>
      <c r="K456" s="2">
        <v>165.970001</v>
      </c>
      <c r="L456" s="2">
        <v>133.001633</v>
      </c>
      <c r="M456" s="2">
        <v>146.091522</v>
      </c>
      <c r="N456" s="2">
        <v>39.759887999999997</v>
      </c>
      <c r="O456" s="2">
        <v>137.137497</v>
      </c>
      <c r="P456" s="2">
        <v>93.040137999999999</v>
      </c>
      <c r="Q456" s="2">
        <v>96.900002000000001</v>
      </c>
      <c r="R456" s="2">
        <v>29.107237000000001</v>
      </c>
      <c r="S456" s="2">
        <v>586.78002900000001</v>
      </c>
    </row>
    <row r="457" spans="1:19" x14ac:dyDescent="0.3">
      <c r="A457" s="2">
        <v>125.242355</v>
      </c>
      <c r="B457" s="2">
        <v>77.169998000000007</v>
      </c>
      <c r="C457" s="2">
        <v>3203.080078</v>
      </c>
      <c r="D457" s="2">
        <v>95.370002999999997</v>
      </c>
      <c r="E457" s="2">
        <v>85.300003000000004</v>
      </c>
      <c r="F457" s="2">
        <v>172.39999399999999</v>
      </c>
      <c r="G457" s="2">
        <v>426.76251200000002</v>
      </c>
      <c r="H457" s="2">
        <v>140.00328099999999</v>
      </c>
      <c r="I457" s="2">
        <v>13.33</v>
      </c>
      <c r="J457" s="2">
        <v>161.728027</v>
      </c>
      <c r="K457" s="2">
        <v>161.449997</v>
      </c>
      <c r="L457" s="2">
        <v>132.39286799999999</v>
      </c>
      <c r="M457" s="2">
        <v>149.88314800000001</v>
      </c>
      <c r="N457" s="2">
        <v>39.591414999999998</v>
      </c>
      <c r="O457" s="2">
        <v>137.137497</v>
      </c>
      <c r="P457" s="2">
        <v>91.933228</v>
      </c>
      <c r="Q457" s="2">
        <v>96.379997000000003</v>
      </c>
      <c r="R457" s="2">
        <v>29.470586999999998</v>
      </c>
      <c r="S457" s="2">
        <v>580.88000499999998</v>
      </c>
    </row>
    <row r="458" spans="1:19" x14ac:dyDescent="0.3">
      <c r="A458" s="2">
        <v>126.909851</v>
      </c>
      <c r="B458" s="2">
        <v>77.440002000000007</v>
      </c>
      <c r="C458" s="2">
        <v>3244.98999</v>
      </c>
      <c r="D458" s="2">
        <v>96.5</v>
      </c>
      <c r="E458" s="2">
        <v>85.769997000000004</v>
      </c>
      <c r="F458" s="2">
        <v>174.30999800000001</v>
      </c>
      <c r="G458" s="2">
        <v>420.02652</v>
      </c>
      <c r="H458" s="2">
        <v>141.92098999999999</v>
      </c>
      <c r="I458" s="2">
        <v>13.06</v>
      </c>
      <c r="J458" s="2">
        <v>162.602982</v>
      </c>
      <c r="K458" s="2">
        <v>164.16999799999999</v>
      </c>
      <c r="L458" s="2">
        <v>133.79003900000001</v>
      </c>
      <c r="M458" s="2">
        <v>156.08422899999999</v>
      </c>
      <c r="N458" s="2">
        <v>39.452671000000002</v>
      </c>
      <c r="O458" s="2">
        <v>137.097748</v>
      </c>
      <c r="P458" s="2">
        <v>94.097183000000001</v>
      </c>
      <c r="Q458" s="2">
        <v>96.779999000000004</v>
      </c>
      <c r="R458" s="2">
        <v>29.215261000000002</v>
      </c>
      <c r="S458" s="2">
        <v>606.44000200000005</v>
      </c>
    </row>
    <row r="459" spans="1:19" x14ac:dyDescent="0.3">
      <c r="A459" s="2">
        <v>126.710159</v>
      </c>
      <c r="B459" s="2">
        <v>77.860000999999997</v>
      </c>
      <c r="C459" s="2">
        <v>3259.0500489999999</v>
      </c>
      <c r="D459" s="2">
        <v>96.57</v>
      </c>
      <c r="E459" s="2">
        <v>86.32</v>
      </c>
      <c r="F459" s="2">
        <v>176.16999799999999</v>
      </c>
      <c r="G459" s="2">
        <v>420.16622899999999</v>
      </c>
      <c r="H459" s="2">
        <v>143.08959999999999</v>
      </c>
      <c r="I459" s="2">
        <v>12.81</v>
      </c>
      <c r="J459" s="2">
        <v>160.922684</v>
      </c>
      <c r="K459" s="2">
        <v>169.259995</v>
      </c>
      <c r="L459" s="2">
        <v>134.04951500000001</v>
      </c>
      <c r="M459" s="2">
        <v>156.44163499999999</v>
      </c>
      <c r="N459" s="2">
        <v>38.976982</v>
      </c>
      <c r="O459" s="2">
        <v>137.56480400000001</v>
      </c>
      <c r="P459" s="2">
        <v>92.820746999999997</v>
      </c>
      <c r="Q459" s="2">
        <v>98.349997999999999</v>
      </c>
      <c r="R459" s="2">
        <v>28.989394999999998</v>
      </c>
      <c r="S459" s="2">
        <v>604.69000200000005</v>
      </c>
    </row>
    <row r="460" spans="1:19" x14ac:dyDescent="0.3">
      <c r="A460" s="2">
        <v>126.660225</v>
      </c>
      <c r="B460" s="2">
        <v>78.339995999999999</v>
      </c>
      <c r="C460" s="2">
        <v>3265.1599120000001</v>
      </c>
      <c r="D460" s="2">
        <v>97.300003000000004</v>
      </c>
      <c r="E460" s="2">
        <v>87.68</v>
      </c>
      <c r="F460" s="2">
        <v>176.470001</v>
      </c>
      <c r="G460" s="2">
        <v>419.816956</v>
      </c>
      <c r="H460" s="2">
        <v>143.81874099999999</v>
      </c>
      <c r="I460" s="2">
        <v>13.9</v>
      </c>
      <c r="J460" s="2">
        <v>160.90278599999999</v>
      </c>
      <c r="K460" s="2">
        <v>175.58999600000001</v>
      </c>
      <c r="L460" s="2">
        <v>136.61433400000001</v>
      </c>
      <c r="M460" s="2">
        <v>156.964035</v>
      </c>
      <c r="N460" s="2">
        <v>38.570656</v>
      </c>
      <c r="O460" s="2">
        <v>137.256744</v>
      </c>
      <c r="P460" s="2">
        <v>93.040137999999999</v>
      </c>
      <c r="Q460" s="2">
        <v>98.419998000000007</v>
      </c>
      <c r="R460" s="2">
        <v>29.018854000000001</v>
      </c>
      <c r="S460" s="2">
        <v>619.13000499999998</v>
      </c>
    </row>
    <row r="461" spans="1:19" x14ac:dyDescent="0.3">
      <c r="A461" s="2">
        <v>125.092575</v>
      </c>
      <c r="B461" s="2">
        <v>78.419998000000007</v>
      </c>
      <c r="C461" s="2">
        <v>3230.110107</v>
      </c>
      <c r="D461" s="2">
        <v>97.25</v>
      </c>
      <c r="E461" s="2">
        <v>87.209998999999996</v>
      </c>
      <c r="F461" s="2">
        <v>179.03999300000001</v>
      </c>
      <c r="G461" s="2">
        <v>423.090149</v>
      </c>
      <c r="H461" s="2">
        <v>142.759995</v>
      </c>
      <c r="I461" s="2">
        <v>14.88</v>
      </c>
      <c r="J461" s="2">
        <v>163.408356</v>
      </c>
      <c r="K461" s="2">
        <v>179.53999300000001</v>
      </c>
      <c r="L461" s="2">
        <v>136.28500399999999</v>
      </c>
      <c r="M461" s="2">
        <v>154.84451300000001</v>
      </c>
      <c r="N461" s="2">
        <v>38.303085000000003</v>
      </c>
      <c r="O461" s="2">
        <v>134.136368</v>
      </c>
      <c r="P461" s="2">
        <v>93.448989999999995</v>
      </c>
      <c r="Q461" s="2">
        <v>99.57</v>
      </c>
      <c r="R461" s="2">
        <v>29.175978000000001</v>
      </c>
      <c r="S461" s="2">
        <v>630.84997599999997</v>
      </c>
    </row>
    <row r="462" spans="1:19" x14ac:dyDescent="0.3">
      <c r="A462" s="2">
        <v>124.42358400000001</v>
      </c>
      <c r="B462" s="2">
        <v>80.080001999999993</v>
      </c>
      <c r="C462" s="2">
        <v>3223.070068</v>
      </c>
      <c r="D462" s="2">
        <v>97.25</v>
      </c>
      <c r="E462" s="2">
        <v>86.699996999999996</v>
      </c>
      <c r="F462" s="2">
        <v>178.64999399999999</v>
      </c>
      <c r="G462" s="2">
        <v>425.98413099999999</v>
      </c>
      <c r="H462" s="2">
        <v>142.759995</v>
      </c>
      <c r="I462" s="2">
        <v>14.53</v>
      </c>
      <c r="J462" s="2">
        <v>163.298981</v>
      </c>
      <c r="K462" s="2">
        <v>185.009995</v>
      </c>
      <c r="L462" s="2">
        <v>136.46000699999999</v>
      </c>
      <c r="M462" s="2">
        <v>162.407791</v>
      </c>
      <c r="N462" s="2">
        <v>38.382365999999998</v>
      </c>
      <c r="O462" s="2">
        <v>134.00718699999999</v>
      </c>
      <c r="P462" s="2">
        <v>93.688323999999994</v>
      </c>
      <c r="Q462" s="2">
        <v>99.610000999999997</v>
      </c>
      <c r="R462" s="2">
        <v>28.901012000000001</v>
      </c>
      <c r="S462" s="2">
        <v>625.21997099999999</v>
      </c>
    </row>
    <row r="463" spans="1:19" x14ac:dyDescent="0.3">
      <c r="A463" s="2">
        <v>124.09407</v>
      </c>
      <c r="B463" s="2">
        <v>80.809997999999993</v>
      </c>
      <c r="C463" s="2">
        <v>3218.6499020000001</v>
      </c>
      <c r="D463" s="2">
        <v>96.449996999999996</v>
      </c>
      <c r="E463" s="2">
        <v>89.010002</v>
      </c>
      <c r="F463" s="2">
        <v>178.83999600000001</v>
      </c>
      <c r="G463" s="2">
        <v>422.122162</v>
      </c>
      <c r="H463" s="2">
        <v>143.61999499999999</v>
      </c>
      <c r="I463" s="2">
        <v>14.81</v>
      </c>
      <c r="J463" s="2">
        <v>165.09861799999999</v>
      </c>
      <c r="K463" s="2">
        <v>184.66000399999999</v>
      </c>
      <c r="L463" s="2">
        <v>134.509995</v>
      </c>
      <c r="M463" s="2">
        <v>162.607742</v>
      </c>
      <c r="N463" s="2">
        <v>38.154429999999998</v>
      </c>
      <c r="O463" s="2">
        <v>132.04949999999999</v>
      </c>
      <c r="P463" s="2">
        <v>95.124313000000001</v>
      </c>
      <c r="Q463" s="2">
        <v>99.18</v>
      </c>
      <c r="R463" s="2">
        <v>28.79299</v>
      </c>
      <c r="S463" s="2">
        <v>623.90002400000003</v>
      </c>
    </row>
    <row r="464" spans="1:19" x14ac:dyDescent="0.3">
      <c r="A464" s="2">
        <v>124.872902</v>
      </c>
      <c r="B464" s="2">
        <v>81.970000999999996</v>
      </c>
      <c r="C464" s="2">
        <v>3233.98999</v>
      </c>
      <c r="D464" s="2">
        <v>95.389999000000003</v>
      </c>
      <c r="E464" s="2">
        <v>90.300003000000004</v>
      </c>
      <c r="F464" s="2">
        <v>177</v>
      </c>
      <c r="G464" s="2">
        <v>425.31555200000003</v>
      </c>
      <c r="H464" s="2">
        <v>141.39999399999999</v>
      </c>
      <c r="I464" s="2">
        <v>14.91</v>
      </c>
      <c r="J464" s="2">
        <v>165.10855100000001</v>
      </c>
      <c r="K464" s="2">
        <v>191.60000600000001</v>
      </c>
      <c r="L464" s="2">
        <v>134.16999799999999</v>
      </c>
      <c r="M464" s="2">
        <v>167.74406400000001</v>
      </c>
      <c r="N464" s="2">
        <v>38.441825999999999</v>
      </c>
      <c r="O464" s="2">
        <v>132.62588500000001</v>
      </c>
      <c r="P464" s="2">
        <v>94.356460999999996</v>
      </c>
      <c r="Q464" s="2">
        <v>98.059997999999993</v>
      </c>
      <c r="R464" s="2">
        <v>29.077777999999999</v>
      </c>
      <c r="S464" s="2">
        <v>605.11999500000002</v>
      </c>
    </row>
    <row r="465" spans="1:19" x14ac:dyDescent="0.3">
      <c r="A465" s="2">
        <v>123.355186</v>
      </c>
      <c r="B465" s="2">
        <v>80.279999000000004</v>
      </c>
      <c r="C465" s="2">
        <v>3187.01001</v>
      </c>
      <c r="D465" s="2">
        <v>94.980002999999996</v>
      </c>
      <c r="E465" s="2">
        <v>93.870002999999997</v>
      </c>
      <c r="F465" s="2">
        <v>176.240005</v>
      </c>
      <c r="G465" s="2">
        <v>424.23776199999998</v>
      </c>
      <c r="H465" s="2">
        <v>141.990005</v>
      </c>
      <c r="I465" s="2">
        <v>15.99</v>
      </c>
      <c r="J465" s="2">
        <v>165.21791099999999</v>
      </c>
      <c r="K465" s="2">
        <v>195.220001</v>
      </c>
      <c r="L465" s="2">
        <v>134.16999799999999</v>
      </c>
      <c r="M465" s="2">
        <v>169.658615</v>
      </c>
      <c r="N465" s="2">
        <v>38.620213</v>
      </c>
      <c r="O465" s="2">
        <v>135.000946</v>
      </c>
      <c r="P465" s="2">
        <v>94.296622999999997</v>
      </c>
      <c r="Q465" s="2">
        <v>98.75</v>
      </c>
      <c r="R465" s="2">
        <v>28.704606999999999</v>
      </c>
      <c r="S465" s="2">
        <v>572.84002699999996</v>
      </c>
    </row>
    <row r="466" spans="1:19" x14ac:dyDescent="0.3">
      <c r="A466" s="2">
        <v>125.701668</v>
      </c>
      <c r="B466" s="2">
        <v>81.580001999999993</v>
      </c>
      <c r="C466" s="2">
        <v>3206.219971</v>
      </c>
      <c r="D466" s="2">
        <v>96.839995999999999</v>
      </c>
      <c r="E466" s="2">
        <v>94.400002000000001</v>
      </c>
      <c r="F466" s="2">
        <v>177.179993</v>
      </c>
      <c r="G466" s="2">
        <v>430.24529999999999</v>
      </c>
      <c r="H466" s="2">
        <v>145.21000699999999</v>
      </c>
      <c r="I466" s="2">
        <v>15.97</v>
      </c>
      <c r="J466" s="2">
        <v>165.48637400000001</v>
      </c>
      <c r="K466" s="2">
        <v>206.070007</v>
      </c>
      <c r="L466" s="2">
        <v>133.740005</v>
      </c>
      <c r="M466" s="2">
        <v>175.742233</v>
      </c>
      <c r="N466" s="2">
        <v>38.798594999999999</v>
      </c>
      <c r="O466" s="2">
        <v>135.100311</v>
      </c>
      <c r="P466" s="2">
        <v>94.486098999999996</v>
      </c>
      <c r="Q466" s="2">
        <v>100.69000200000001</v>
      </c>
      <c r="R466" s="2">
        <v>28.743888999999999</v>
      </c>
      <c r="S466" s="2">
        <v>599.04998799999998</v>
      </c>
    </row>
    <row r="467" spans="1:19" x14ac:dyDescent="0.3">
      <c r="A467" s="2">
        <v>125.71165499999999</v>
      </c>
      <c r="B467" s="2">
        <v>81.349997999999999</v>
      </c>
      <c r="C467" s="2">
        <v>3198.01001</v>
      </c>
      <c r="D467" s="2">
        <v>97.120002999999997</v>
      </c>
      <c r="E467" s="2">
        <v>95.889999000000003</v>
      </c>
      <c r="F467" s="2">
        <v>176.990005</v>
      </c>
      <c r="G467" s="2">
        <v>437.01123000000001</v>
      </c>
      <c r="H467" s="2">
        <v>145.720001</v>
      </c>
      <c r="I467" s="2">
        <v>15.88</v>
      </c>
      <c r="J467" s="2">
        <v>164.710846</v>
      </c>
      <c r="K467" s="2">
        <v>219.570007</v>
      </c>
      <c r="L467" s="2">
        <v>133.949997</v>
      </c>
      <c r="M467" s="2">
        <v>176.14962800000001</v>
      </c>
      <c r="N467" s="2">
        <v>38.640034</v>
      </c>
      <c r="O467" s="2">
        <v>135.56736799999999</v>
      </c>
      <c r="P467" s="2">
        <v>96.101585</v>
      </c>
      <c r="Q467" s="2">
        <v>100.150002</v>
      </c>
      <c r="R467" s="2">
        <v>28.557302</v>
      </c>
      <c r="S467" s="2">
        <v>605.13000499999998</v>
      </c>
    </row>
    <row r="468" spans="1:19" x14ac:dyDescent="0.3">
      <c r="A468" s="2">
        <v>126.550392</v>
      </c>
      <c r="B468" s="2">
        <v>80.889999000000003</v>
      </c>
      <c r="C468" s="2">
        <v>3264.110107</v>
      </c>
      <c r="D468" s="2">
        <v>96.800003000000004</v>
      </c>
      <c r="E468" s="2">
        <v>95.519997000000004</v>
      </c>
      <c r="F468" s="2">
        <v>176.33000200000001</v>
      </c>
      <c r="G468" s="2">
        <v>442.439911</v>
      </c>
      <c r="H468" s="2">
        <v>145.5</v>
      </c>
      <c r="I468" s="2">
        <v>15.63</v>
      </c>
      <c r="J468" s="2">
        <v>164.05462600000001</v>
      </c>
      <c r="K468" s="2">
        <v>213</v>
      </c>
      <c r="L468" s="2">
        <v>133.35000600000001</v>
      </c>
      <c r="M468" s="2">
        <v>174.53001399999999</v>
      </c>
      <c r="N468" s="2">
        <v>38.501286</v>
      </c>
      <c r="O468" s="2">
        <v>133.99723800000001</v>
      </c>
      <c r="P468" s="2">
        <v>100.459412</v>
      </c>
      <c r="Q468" s="2">
        <v>99.610000999999997</v>
      </c>
      <c r="R468" s="2">
        <v>28.459101</v>
      </c>
      <c r="S468" s="2">
        <v>603.59002699999996</v>
      </c>
    </row>
    <row r="469" spans="1:19" x14ac:dyDescent="0.3">
      <c r="A469" s="2">
        <v>126.939812</v>
      </c>
      <c r="B469" s="2">
        <v>79.959998999999996</v>
      </c>
      <c r="C469" s="2">
        <v>3281.1499020000001</v>
      </c>
      <c r="D469" s="2">
        <v>96.529999000000004</v>
      </c>
      <c r="E469" s="2">
        <v>94.599997999999999</v>
      </c>
      <c r="F469" s="2">
        <v>176.03999300000001</v>
      </c>
      <c r="G469" s="2">
        <v>441.79126000000002</v>
      </c>
      <c r="H469" s="2">
        <v>145.820007</v>
      </c>
      <c r="I469" s="2">
        <v>15.48</v>
      </c>
      <c r="J469" s="2">
        <v>162.00642400000001</v>
      </c>
      <c r="K469" s="2">
        <v>217.44000199999999</v>
      </c>
      <c r="L469" s="2">
        <v>131.83999600000001</v>
      </c>
      <c r="M469" s="2">
        <v>173.582504</v>
      </c>
      <c r="N469" s="2">
        <v>39.452671000000002</v>
      </c>
      <c r="O469" s="2">
        <v>133.94755599999999</v>
      </c>
      <c r="P469" s="2">
        <v>101.297073</v>
      </c>
      <c r="Q469" s="2">
        <v>97.720000999999996</v>
      </c>
      <c r="R469" s="2">
        <v>28.488562000000002</v>
      </c>
      <c r="S469" s="2">
        <v>598.78002900000001</v>
      </c>
    </row>
    <row r="470" spans="1:19" x14ac:dyDescent="0.3">
      <c r="A470" s="2">
        <v>125.921341</v>
      </c>
      <c r="B470" s="2">
        <v>81.559997999999993</v>
      </c>
      <c r="C470" s="2">
        <v>3349.6499020000001</v>
      </c>
      <c r="D470" s="2">
        <v>97.690002000000007</v>
      </c>
      <c r="E470" s="2">
        <v>92.849997999999999</v>
      </c>
      <c r="F470" s="2">
        <v>176.570007</v>
      </c>
      <c r="G470" s="2">
        <v>447.49939000000001</v>
      </c>
      <c r="H470" s="2">
        <v>145.66000399999999</v>
      </c>
      <c r="I470" s="2">
        <v>15.11</v>
      </c>
      <c r="J470" s="2">
        <v>159.48097200000001</v>
      </c>
      <c r="K470" s="2">
        <v>217</v>
      </c>
      <c r="L470" s="2">
        <v>130.979996</v>
      </c>
      <c r="M470" s="2">
        <v>174.25</v>
      </c>
      <c r="N470" s="2">
        <v>40.314861000000001</v>
      </c>
      <c r="O470" s="2">
        <v>134.94129899999999</v>
      </c>
      <c r="P470" s="2">
        <v>100.98793000000001</v>
      </c>
      <c r="Q470" s="2">
        <v>98.599997999999999</v>
      </c>
      <c r="R470" s="2">
        <v>28.655505999999999</v>
      </c>
      <c r="S470" s="2">
        <v>610.11999500000002</v>
      </c>
    </row>
    <row r="471" spans="1:19" x14ac:dyDescent="0.3">
      <c r="A471" s="2">
        <v>127.159477</v>
      </c>
      <c r="B471" s="2">
        <v>81.309997999999993</v>
      </c>
      <c r="C471" s="2">
        <v>3346.830078</v>
      </c>
      <c r="D471" s="2">
        <v>98.150002000000001</v>
      </c>
      <c r="E471" s="2">
        <v>94.739998</v>
      </c>
      <c r="F471" s="2">
        <v>177.38000500000001</v>
      </c>
      <c r="G471" s="2">
        <v>452.01998900000001</v>
      </c>
      <c r="H471" s="2">
        <v>146.38999899999999</v>
      </c>
      <c r="I471" s="2">
        <v>15.28</v>
      </c>
      <c r="J471" s="2">
        <v>159.37159700000001</v>
      </c>
      <c r="K471" s="2">
        <v>218.85000600000001</v>
      </c>
      <c r="L471" s="2">
        <v>131.94000199999999</v>
      </c>
      <c r="M471" s="2">
        <v>178.25250199999999</v>
      </c>
      <c r="N471" s="2">
        <v>39.789619000000002</v>
      </c>
      <c r="O471" s="2">
        <v>134.01712000000001</v>
      </c>
      <c r="P471" s="2">
        <v>102.29428900000001</v>
      </c>
      <c r="Q471" s="2">
        <v>99.599997999999999</v>
      </c>
      <c r="R471" s="2">
        <v>28.79299</v>
      </c>
      <c r="S471" s="2">
        <v>609.89001499999995</v>
      </c>
    </row>
    <row r="472" spans="1:19" x14ac:dyDescent="0.3">
      <c r="A472" s="2">
        <v>130.28478999999999</v>
      </c>
      <c r="B472" s="2">
        <v>81.550003000000004</v>
      </c>
      <c r="C472" s="2">
        <v>3383.8701169999999</v>
      </c>
      <c r="D472" s="2">
        <v>99.18</v>
      </c>
      <c r="E472" s="2">
        <v>94.790001000000004</v>
      </c>
      <c r="F472" s="2">
        <v>178.179993</v>
      </c>
      <c r="G472" s="2">
        <v>448.16000400000001</v>
      </c>
      <c r="H472" s="2">
        <v>148.550003</v>
      </c>
      <c r="I472" s="2">
        <v>14.87</v>
      </c>
      <c r="J472" s="2">
        <v>156.66720599999999</v>
      </c>
      <c r="K472" s="2">
        <v>207.41000399999999</v>
      </c>
      <c r="L472" s="2">
        <v>131.36000100000001</v>
      </c>
      <c r="M472" s="2">
        <v>180.1875</v>
      </c>
      <c r="N472" s="2">
        <v>39.274287999999999</v>
      </c>
      <c r="O472" s="2">
        <v>134.06681800000001</v>
      </c>
      <c r="P472" s="2">
        <v>101.546379</v>
      </c>
      <c r="Q472" s="2">
        <v>99.43</v>
      </c>
      <c r="R472" s="2">
        <v>28.567122999999999</v>
      </c>
      <c r="S472" s="2">
        <v>617.69000200000005</v>
      </c>
    </row>
    <row r="473" spans="1:19" x14ac:dyDescent="0.3">
      <c r="A473" s="2">
        <v>129.44605999999999</v>
      </c>
      <c r="B473" s="2">
        <v>80.470000999999996</v>
      </c>
      <c r="C473" s="2">
        <v>3383.1298830000001</v>
      </c>
      <c r="D473" s="2">
        <v>95.970000999999996</v>
      </c>
      <c r="E473" s="2">
        <v>94.410004000000001</v>
      </c>
      <c r="F473" s="2">
        <v>175.86000100000001</v>
      </c>
      <c r="G473" s="2">
        <v>445.76001000000002</v>
      </c>
      <c r="H473" s="2">
        <v>144.800003</v>
      </c>
      <c r="I473" s="2">
        <v>15</v>
      </c>
      <c r="J473" s="2">
        <v>154.29087799999999</v>
      </c>
      <c r="K473" s="2">
        <v>201.58999600000001</v>
      </c>
      <c r="L473" s="2">
        <v>130.28999300000001</v>
      </c>
      <c r="M473" s="2">
        <v>177.884995</v>
      </c>
      <c r="N473" s="2">
        <v>39.234645999999998</v>
      </c>
      <c r="O473" s="2">
        <v>133.808426</v>
      </c>
      <c r="P473" s="2">
        <v>100.78849</v>
      </c>
      <c r="Q473" s="2">
        <v>99.050003000000004</v>
      </c>
      <c r="R473" s="2">
        <v>28.753710000000002</v>
      </c>
      <c r="S473" s="2">
        <v>599.35998500000005</v>
      </c>
    </row>
    <row r="474" spans="1:19" x14ac:dyDescent="0.3">
      <c r="A474" s="2">
        <v>129.95529199999999</v>
      </c>
      <c r="B474" s="2">
        <v>80.110000999999997</v>
      </c>
      <c r="C474" s="2">
        <v>3415.25</v>
      </c>
      <c r="D474" s="2">
        <v>94.059997999999993</v>
      </c>
      <c r="E474" s="2">
        <v>92.980002999999996</v>
      </c>
      <c r="F474" s="2">
        <v>174.66000399999999</v>
      </c>
      <c r="G474" s="2">
        <v>447.58999599999999</v>
      </c>
      <c r="H474" s="2">
        <v>142.60000600000001</v>
      </c>
      <c r="I474" s="2">
        <v>15.02</v>
      </c>
      <c r="J474" s="2">
        <v>155.37464900000001</v>
      </c>
      <c r="K474" s="2">
        <v>197.83999600000001</v>
      </c>
      <c r="L474" s="2">
        <v>130.39999399999999</v>
      </c>
      <c r="M474" s="2">
        <v>178.10249300000001</v>
      </c>
      <c r="N474" s="2">
        <v>38.947246999999997</v>
      </c>
      <c r="O474" s="2">
        <v>131.950119</v>
      </c>
      <c r="P474" s="2">
        <v>101.237236</v>
      </c>
      <c r="Q474" s="2">
        <v>96.839995999999999</v>
      </c>
      <c r="R474" s="2">
        <v>28.537662999999998</v>
      </c>
      <c r="S474" s="2">
        <v>604.86999500000002</v>
      </c>
    </row>
    <row r="475" spans="1:19" x14ac:dyDescent="0.3">
      <c r="A475" s="2">
        <v>131.59283400000001</v>
      </c>
      <c r="B475" s="2">
        <v>84.559997999999993</v>
      </c>
      <c r="C475" s="2">
        <v>3489.23999</v>
      </c>
      <c r="D475" s="2">
        <v>93.190002000000007</v>
      </c>
      <c r="E475" s="2">
        <v>93.260002</v>
      </c>
      <c r="F475" s="2">
        <v>174.64999399999999</v>
      </c>
      <c r="G475" s="2">
        <v>457.20001200000002</v>
      </c>
      <c r="H475" s="2">
        <v>141.929993</v>
      </c>
      <c r="I475" s="2">
        <v>14.77</v>
      </c>
      <c r="J475" s="2">
        <v>150.89047199999999</v>
      </c>
      <c r="K475" s="2">
        <v>202.470001</v>
      </c>
      <c r="L475" s="2">
        <v>128.91999799999999</v>
      </c>
      <c r="M475" s="2">
        <v>186.572495</v>
      </c>
      <c r="N475" s="2">
        <v>39.125633000000001</v>
      </c>
      <c r="O475" s="2">
        <v>133.152557</v>
      </c>
      <c r="P475" s="2">
        <v>103.24163799999999</v>
      </c>
      <c r="Q475" s="2">
        <v>96.099997999999999</v>
      </c>
      <c r="R475" s="2">
        <v>28.223414999999999</v>
      </c>
      <c r="S475" s="2">
        <v>616.59997599999997</v>
      </c>
    </row>
    <row r="476" spans="1:19" x14ac:dyDescent="0.3">
      <c r="A476" s="2">
        <v>130.26483200000001</v>
      </c>
      <c r="B476" s="2">
        <v>84.650002000000001</v>
      </c>
      <c r="C476" s="2">
        <v>3486.8999020000001</v>
      </c>
      <c r="D476" s="2">
        <v>91.489998</v>
      </c>
      <c r="E476" s="2">
        <v>90.949996999999996</v>
      </c>
      <c r="F476" s="2">
        <v>172.41999799999999</v>
      </c>
      <c r="G476" s="2">
        <v>460.19000199999999</v>
      </c>
      <c r="H476" s="2">
        <v>141.11999499999999</v>
      </c>
      <c r="I476" s="2">
        <v>14.52</v>
      </c>
      <c r="J476" s="2">
        <v>147.07247899999999</v>
      </c>
      <c r="K476" s="2">
        <v>199.19000199999999</v>
      </c>
      <c r="L476" s="2">
        <v>128.41000399999999</v>
      </c>
      <c r="M476" s="2">
        <v>186.387497</v>
      </c>
      <c r="N476" s="2">
        <v>38.461646999999999</v>
      </c>
      <c r="O476" s="2">
        <v>131.204803</v>
      </c>
      <c r="P476" s="2">
        <v>103.550774</v>
      </c>
      <c r="Q476" s="2">
        <v>94.769997000000004</v>
      </c>
      <c r="R476" s="2">
        <v>28.135033</v>
      </c>
      <c r="S476" s="2">
        <v>623.30999799999995</v>
      </c>
    </row>
    <row r="477" spans="1:19" x14ac:dyDescent="0.3">
      <c r="A477" s="2">
        <v>132.102081</v>
      </c>
      <c r="B477" s="2">
        <v>82.589995999999999</v>
      </c>
      <c r="C477" s="2">
        <v>3453.959961</v>
      </c>
      <c r="D477" s="2">
        <v>91.82</v>
      </c>
      <c r="E477" s="2">
        <v>93.129997000000003</v>
      </c>
      <c r="F477" s="2">
        <v>173.970001</v>
      </c>
      <c r="G477" s="2">
        <v>459.459991</v>
      </c>
      <c r="H477" s="2">
        <v>140.96000699999999</v>
      </c>
      <c r="I477" s="2">
        <v>14.78</v>
      </c>
      <c r="J477" s="2">
        <v>149.56809999999999</v>
      </c>
      <c r="K477" s="2">
        <v>208.240005</v>
      </c>
      <c r="L477" s="2">
        <v>130.08000200000001</v>
      </c>
      <c r="M477" s="2">
        <v>184.27250699999999</v>
      </c>
      <c r="N477" s="2">
        <v>39.06617</v>
      </c>
      <c r="O477" s="2">
        <v>132.23831200000001</v>
      </c>
      <c r="P477" s="2">
        <v>104.96682699999999</v>
      </c>
      <c r="Q477" s="2">
        <v>96.910004000000001</v>
      </c>
      <c r="R477" s="2">
        <v>28.41</v>
      </c>
      <c r="S477" s="2">
        <v>620.830017</v>
      </c>
    </row>
    <row r="478" spans="1:19" x14ac:dyDescent="0.3">
      <c r="A478" s="2">
        <v>133.77955600000001</v>
      </c>
      <c r="B478" s="2">
        <v>83.580001999999993</v>
      </c>
      <c r="C478" s="2">
        <v>3505.4399410000001</v>
      </c>
      <c r="D478" s="2">
        <v>91.879997000000003</v>
      </c>
      <c r="E478" s="2">
        <v>92.970000999999996</v>
      </c>
      <c r="F478" s="2">
        <v>173.5</v>
      </c>
      <c r="G478" s="2">
        <v>459.82000699999998</v>
      </c>
      <c r="H478" s="2">
        <v>140.86000100000001</v>
      </c>
      <c r="I478" s="2">
        <v>14.91</v>
      </c>
      <c r="J478" s="2">
        <v>149.34936500000001</v>
      </c>
      <c r="K478" s="2">
        <v>221.36000100000001</v>
      </c>
      <c r="L478" s="2">
        <v>132.479996</v>
      </c>
      <c r="M478" s="2">
        <v>188.867493</v>
      </c>
      <c r="N478" s="2">
        <v>39.254466999999998</v>
      </c>
      <c r="O478" s="2">
        <v>132.287994</v>
      </c>
      <c r="P478" s="2">
        <v>104.538025</v>
      </c>
      <c r="Q478" s="2">
        <v>97.699996999999996</v>
      </c>
      <c r="R478" s="2">
        <v>28.262696999999999</v>
      </c>
      <c r="S478" s="2">
        <v>623.71002199999998</v>
      </c>
    </row>
    <row r="479" spans="1:19" x14ac:dyDescent="0.3">
      <c r="A479" s="2">
        <v>133.49998500000001</v>
      </c>
      <c r="B479" s="2">
        <v>83.82</v>
      </c>
      <c r="C479" s="2">
        <v>3503.820068</v>
      </c>
      <c r="D479" s="2">
        <v>90.790001000000004</v>
      </c>
      <c r="E479" s="2">
        <v>91.370002999999997</v>
      </c>
      <c r="F479" s="2">
        <v>175.33000200000001</v>
      </c>
      <c r="G479" s="2">
        <v>456.75</v>
      </c>
      <c r="H479" s="2">
        <v>138.61999499999999</v>
      </c>
      <c r="I479" s="2">
        <v>15.42</v>
      </c>
      <c r="J479" s="2">
        <v>150.25415000000001</v>
      </c>
      <c r="K479" s="2">
        <v>212.03999300000001</v>
      </c>
      <c r="L479" s="2">
        <v>133.10000600000001</v>
      </c>
      <c r="M479" s="2">
        <v>190.572495</v>
      </c>
      <c r="N479" s="2">
        <v>38.699492999999997</v>
      </c>
      <c r="O479" s="2">
        <v>132.09918200000001</v>
      </c>
      <c r="P479" s="2">
        <v>104.597855</v>
      </c>
      <c r="Q479" s="2">
        <v>96.139999000000003</v>
      </c>
      <c r="R479" s="2">
        <v>28.135033</v>
      </c>
      <c r="S479" s="2">
        <v>656.57000700000003</v>
      </c>
    </row>
    <row r="480" spans="1:19" x14ac:dyDescent="0.3">
      <c r="A480" s="2">
        <v>133.210419</v>
      </c>
      <c r="B480" s="2">
        <v>86.099997999999999</v>
      </c>
      <c r="C480" s="2">
        <v>3449.080078</v>
      </c>
      <c r="D480" s="2">
        <v>92.510002</v>
      </c>
      <c r="E480" s="2">
        <v>92.529999000000004</v>
      </c>
      <c r="F480" s="2">
        <v>177.929993</v>
      </c>
      <c r="G480" s="2">
        <v>459.80999800000001</v>
      </c>
      <c r="H480" s="2">
        <v>138.64999399999999</v>
      </c>
      <c r="I480" s="2">
        <v>15.26</v>
      </c>
      <c r="J480" s="2">
        <v>151.63618500000001</v>
      </c>
      <c r="K480" s="2">
        <v>220.13999899999999</v>
      </c>
      <c r="L480" s="2">
        <v>133.60000600000001</v>
      </c>
      <c r="M480" s="2">
        <v>192.054993</v>
      </c>
      <c r="N480" s="2">
        <v>38.838234</v>
      </c>
      <c r="O480" s="2">
        <v>132.18862899999999</v>
      </c>
      <c r="P480" s="2">
        <v>104.288719</v>
      </c>
      <c r="Q480" s="2">
        <v>96.769997000000004</v>
      </c>
      <c r="R480" s="2">
        <v>28.272516</v>
      </c>
      <c r="S480" s="2">
        <v>679.82000700000003</v>
      </c>
    </row>
    <row r="481" spans="1:19" x14ac:dyDescent="0.3">
      <c r="A481" s="2">
        <v>132.91087300000001</v>
      </c>
      <c r="B481" s="2">
        <v>85.620002999999997</v>
      </c>
      <c r="C481" s="2">
        <v>3401.459961</v>
      </c>
      <c r="D481" s="2">
        <v>92.260002</v>
      </c>
      <c r="E481" s="2">
        <v>92.400002000000001</v>
      </c>
      <c r="F481" s="2">
        <v>178.35000600000001</v>
      </c>
      <c r="G481" s="2">
        <v>457.98001099999999</v>
      </c>
      <c r="H481" s="2">
        <v>138.58999600000001</v>
      </c>
      <c r="I481" s="2">
        <v>15.19</v>
      </c>
      <c r="J481" s="2">
        <v>153.16735800000001</v>
      </c>
      <c r="K481" s="2">
        <v>219.94000199999999</v>
      </c>
      <c r="L481" s="2">
        <v>154.35000600000001</v>
      </c>
      <c r="M481" s="2">
        <v>190.30999800000001</v>
      </c>
      <c r="N481" s="2">
        <v>38.630119000000001</v>
      </c>
      <c r="O481" s="2">
        <v>134.076752</v>
      </c>
      <c r="P481" s="2">
        <v>102.7929</v>
      </c>
      <c r="Q481" s="2">
        <v>98.25</v>
      </c>
      <c r="R481" s="2">
        <v>28.370718</v>
      </c>
      <c r="S481" s="2">
        <v>671.86999500000002</v>
      </c>
    </row>
    <row r="482" spans="1:19" x14ac:dyDescent="0.3">
      <c r="A482" s="2">
        <v>134.57836900000001</v>
      </c>
      <c r="B482" s="2">
        <v>87.080001999999993</v>
      </c>
      <c r="C482" s="2">
        <v>3443.889893</v>
      </c>
      <c r="D482" s="2">
        <v>95.400002000000001</v>
      </c>
      <c r="E482" s="2">
        <v>90.760002</v>
      </c>
      <c r="F482" s="2">
        <v>176.570007</v>
      </c>
      <c r="G482" s="2">
        <v>463.52999899999998</v>
      </c>
      <c r="H482" s="2">
        <v>142.979996</v>
      </c>
      <c r="I482" s="2">
        <v>14.96</v>
      </c>
      <c r="J482" s="2">
        <v>153.44575499999999</v>
      </c>
      <c r="K482" s="2">
        <v>222.94000199999999</v>
      </c>
      <c r="L482" s="2">
        <v>152.36000100000001</v>
      </c>
      <c r="M482" s="2">
        <v>199.85000600000001</v>
      </c>
      <c r="N482" s="2">
        <v>38.768864000000001</v>
      </c>
      <c r="O482" s="2">
        <v>134.47425799999999</v>
      </c>
      <c r="P482" s="2">
        <v>104.15907300000001</v>
      </c>
      <c r="Q482" s="2">
        <v>98.470000999999996</v>
      </c>
      <c r="R482" s="2">
        <v>28.262696999999999</v>
      </c>
      <c r="S482" s="2">
        <v>688.71997099999999</v>
      </c>
    </row>
    <row r="483" spans="1:19" x14ac:dyDescent="0.3">
      <c r="A483" s="2">
        <v>136.12605300000001</v>
      </c>
      <c r="B483" s="2">
        <v>89.519997000000004</v>
      </c>
      <c r="C483" s="2">
        <v>3448.139893</v>
      </c>
      <c r="D483" s="2">
        <v>95.610000999999997</v>
      </c>
      <c r="E483" s="2">
        <v>91.260002</v>
      </c>
      <c r="F483" s="2">
        <v>173.929993</v>
      </c>
      <c r="G483" s="2">
        <v>463.45001200000002</v>
      </c>
      <c r="H483" s="2">
        <v>144.10000600000001</v>
      </c>
      <c r="I483" s="2">
        <v>15.01</v>
      </c>
      <c r="J483" s="2">
        <v>153.25685100000001</v>
      </c>
      <c r="K483" s="2">
        <v>234.46000699999999</v>
      </c>
      <c r="L483" s="2">
        <v>155.949997</v>
      </c>
      <c r="M483" s="2">
        <v>200.26750200000001</v>
      </c>
      <c r="N483" s="2">
        <v>38.749043</v>
      </c>
      <c r="O483" s="2">
        <v>133.55999800000001</v>
      </c>
      <c r="P483" s="2">
        <v>104.408379</v>
      </c>
      <c r="Q483" s="2">
        <v>99.879997000000003</v>
      </c>
      <c r="R483" s="2">
        <v>28.144852</v>
      </c>
      <c r="S483" s="2">
        <v>680.76000999999997</v>
      </c>
    </row>
    <row r="484" spans="1:19" x14ac:dyDescent="0.3">
      <c r="A484" s="2">
        <v>136.755112</v>
      </c>
      <c r="B484" s="2">
        <v>93.93</v>
      </c>
      <c r="C484" s="2">
        <v>3440.1599120000001</v>
      </c>
      <c r="D484" s="2">
        <v>95.440002000000007</v>
      </c>
      <c r="E484" s="2">
        <v>89.309997999999993</v>
      </c>
      <c r="F484" s="2">
        <v>175.770004</v>
      </c>
      <c r="G484" s="2">
        <v>466.48998999999998</v>
      </c>
      <c r="H484" s="2">
        <v>143.83000200000001</v>
      </c>
      <c r="I484" s="2">
        <v>14.86</v>
      </c>
      <c r="J484" s="2">
        <v>154.648819</v>
      </c>
      <c r="K484" s="2">
        <v>234.979996</v>
      </c>
      <c r="L484" s="2">
        <v>154.490005</v>
      </c>
      <c r="M484" s="2">
        <v>200.02499399999999</v>
      </c>
      <c r="N484" s="2">
        <v>38.808506000000001</v>
      </c>
      <c r="O484" s="2">
        <v>134.08667</v>
      </c>
      <c r="P484" s="2">
        <v>104.149109</v>
      </c>
      <c r="Q484" s="2">
        <v>97.220000999999996</v>
      </c>
      <c r="R484" s="2">
        <v>28.262696999999999</v>
      </c>
      <c r="S484" s="2">
        <v>679.70001200000002</v>
      </c>
    </row>
    <row r="485" spans="1:19" x14ac:dyDescent="0.3">
      <c r="A485" s="2">
        <v>137.064651</v>
      </c>
      <c r="B485" s="2">
        <v>93.309997999999993</v>
      </c>
      <c r="C485" s="2">
        <v>3432.969971</v>
      </c>
      <c r="D485" s="2">
        <v>93.900002000000001</v>
      </c>
      <c r="E485" s="2">
        <v>89.970000999999996</v>
      </c>
      <c r="F485" s="2">
        <v>177.259995</v>
      </c>
      <c r="G485" s="2">
        <v>466.01998900000001</v>
      </c>
      <c r="H485" s="2">
        <v>142.13999899999999</v>
      </c>
      <c r="I485" s="2">
        <v>14.91</v>
      </c>
      <c r="J485" s="2">
        <v>156.18000799999999</v>
      </c>
      <c r="K485" s="2">
        <v>235.11000100000001</v>
      </c>
      <c r="L485" s="2">
        <v>158</v>
      </c>
      <c r="M485" s="2">
        <v>202.11999499999999</v>
      </c>
      <c r="N485" s="2">
        <v>39.204917999999999</v>
      </c>
      <c r="O485" s="2">
        <v>134.394745</v>
      </c>
      <c r="P485" s="2">
        <v>103.690392</v>
      </c>
      <c r="Q485" s="2">
        <v>98.25</v>
      </c>
      <c r="R485" s="2">
        <v>28.586765</v>
      </c>
      <c r="S485" s="2">
        <v>677.919983</v>
      </c>
    </row>
    <row r="486" spans="1:19" x14ac:dyDescent="0.3">
      <c r="A486" s="2">
        <v>139.75062600000001</v>
      </c>
      <c r="B486" s="2">
        <v>94.699996999999996</v>
      </c>
      <c r="C486" s="2">
        <v>3510.9799800000001</v>
      </c>
      <c r="D486" s="2">
        <v>94.269997000000004</v>
      </c>
      <c r="E486" s="2">
        <v>90.089995999999999</v>
      </c>
      <c r="F486" s="2">
        <v>177.11000100000001</v>
      </c>
      <c r="G486" s="2">
        <v>474.23998999999998</v>
      </c>
      <c r="H486" s="2">
        <v>143.41000399999999</v>
      </c>
      <c r="I486" s="2">
        <v>14.93</v>
      </c>
      <c r="J486" s="2">
        <v>156.029999</v>
      </c>
      <c r="K486" s="2">
        <v>234.300003</v>
      </c>
      <c r="L486" s="2">
        <v>159.740005</v>
      </c>
      <c r="M486" s="2">
        <v>204.86999499999999</v>
      </c>
      <c r="N486" s="2">
        <v>39.373390000000001</v>
      </c>
      <c r="O486" s="2">
        <v>135.050613</v>
      </c>
      <c r="P486" s="2">
        <v>104.986763</v>
      </c>
      <c r="Q486" s="2">
        <v>101.650002</v>
      </c>
      <c r="R486" s="2">
        <v>28.704606999999999</v>
      </c>
      <c r="S486" s="2">
        <v>678.90002400000003</v>
      </c>
    </row>
    <row r="487" spans="1:19" x14ac:dyDescent="0.3">
      <c r="A487" s="2">
        <v>141.80754099999999</v>
      </c>
      <c r="B487" s="2">
        <v>94.470000999999996</v>
      </c>
      <c r="C487" s="2">
        <v>3675.73999</v>
      </c>
      <c r="D487" s="2">
        <v>94.400002000000001</v>
      </c>
      <c r="E487" s="2">
        <v>89.400002000000001</v>
      </c>
      <c r="F487" s="2">
        <v>173.69000199999999</v>
      </c>
      <c r="G487" s="2">
        <v>476.60998499999999</v>
      </c>
      <c r="H487" s="2">
        <v>143</v>
      </c>
      <c r="I487" s="2">
        <v>14.5</v>
      </c>
      <c r="J487" s="2">
        <v>153.41000399999999</v>
      </c>
      <c r="K487" s="2">
        <v>233.33999600000001</v>
      </c>
      <c r="L487" s="2">
        <v>160.11000100000001</v>
      </c>
      <c r="M487" s="2">
        <v>206.98500100000001</v>
      </c>
      <c r="N487" s="2">
        <v>38.937339999999999</v>
      </c>
      <c r="O487" s="2">
        <v>135.130112</v>
      </c>
      <c r="P487" s="2">
        <v>104.677635</v>
      </c>
      <c r="Q487" s="2">
        <v>101.08000199999999</v>
      </c>
      <c r="R487" s="2">
        <v>28.498383</v>
      </c>
      <c r="S487" s="2">
        <v>659.580017</v>
      </c>
    </row>
    <row r="488" spans="1:19" x14ac:dyDescent="0.3">
      <c r="A488" s="2">
        <v>144.35372899999999</v>
      </c>
      <c r="B488" s="2">
        <v>90.540001000000004</v>
      </c>
      <c r="C488" s="2">
        <v>3696.580078</v>
      </c>
      <c r="D488" s="2">
        <v>93.309997999999993</v>
      </c>
      <c r="E488" s="2">
        <v>86.029999000000004</v>
      </c>
      <c r="F488" s="2">
        <v>172.820007</v>
      </c>
      <c r="G488" s="2">
        <v>478.17999300000002</v>
      </c>
      <c r="H488" s="2">
        <v>142.949997</v>
      </c>
      <c r="I488" s="2">
        <v>14.23</v>
      </c>
      <c r="J488" s="2">
        <v>153.58999600000001</v>
      </c>
      <c r="K488" s="2">
        <v>221.89999399999999</v>
      </c>
      <c r="L488" s="2">
        <v>160.16000399999999</v>
      </c>
      <c r="M488" s="2">
        <v>203.717499</v>
      </c>
      <c r="N488" s="2">
        <v>38.996799000000003</v>
      </c>
      <c r="O488" s="2">
        <v>136.143753</v>
      </c>
      <c r="P488" s="2">
        <v>104.727486</v>
      </c>
      <c r="Q488" s="2">
        <v>100.739998</v>
      </c>
      <c r="R488" s="2">
        <v>28.41</v>
      </c>
      <c r="S488" s="2">
        <v>644.65002400000003</v>
      </c>
    </row>
    <row r="489" spans="1:19" x14ac:dyDescent="0.3">
      <c r="A489" s="2">
        <v>143.025711</v>
      </c>
      <c r="B489" s="2">
        <v>89.739998</v>
      </c>
      <c r="C489" s="2">
        <v>3731.4099120000001</v>
      </c>
      <c r="D489" s="2">
        <v>92.18</v>
      </c>
      <c r="E489" s="2">
        <v>86.300003000000004</v>
      </c>
      <c r="F489" s="2">
        <v>172.800003</v>
      </c>
      <c r="G489" s="2">
        <v>474.54998799999998</v>
      </c>
      <c r="H489" s="2">
        <v>140.449997</v>
      </c>
      <c r="I489" s="2">
        <v>14.06</v>
      </c>
      <c r="J489" s="2">
        <v>150.94000199999999</v>
      </c>
      <c r="K489" s="2">
        <v>232.78999300000001</v>
      </c>
      <c r="L489" s="2">
        <v>160.63000500000001</v>
      </c>
      <c r="M489" s="2">
        <v>199.02749600000001</v>
      </c>
      <c r="N489" s="2">
        <v>38.897697000000001</v>
      </c>
      <c r="O489" s="2">
        <v>136.12387100000001</v>
      </c>
      <c r="P489" s="2">
        <v>106.323036</v>
      </c>
      <c r="Q489" s="2">
        <v>99.339995999999999</v>
      </c>
      <c r="R489" s="2">
        <v>28.18</v>
      </c>
      <c r="S489" s="2">
        <v>652.80999799999995</v>
      </c>
    </row>
    <row r="490" spans="1:19" x14ac:dyDescent="0.3">
      <c r="A490" s="2">
        <v>144.89291399999999</v>
      </c>
      <c r="B490" s="2">
        <v>90.900002000000001</v>
      </c>
      <c r="C490" s="2">
        <v>3719.3400879999999</v>
      </c>
      <c r="D490" s="2">
        <v>92.379997000000003</v>
      </c>
      <c r="E490" s="2">
        <v>84.470000999999996</v>
      </c>
      <c r="F490" s="2">
        <v>177.03999300000001</v>
      </c>
      <c r="G490" s="2">
        <v>477.55999800000001</v>
      </c>
      <c r="H490" s="2">
        <v>140.990005</v>
      </c>
      <c r="I490" s="2">
        <v>14.48</v>
      </c>
      <c r="J490" s="2">
        <v>155.770004</v>
      </c>
      <c r="K490" s="2">
        <v>232.80999800000001</v>
      </c>
      <c r="L490" s="2">
        <v>161</v>
      </c>
      <c r="M490" s="2">
        <v>200.50250199999999</v>
      </c>
      <c r="N490" s="2">
        <v>39.254466999999998</v>
      </c>
      <c r="O490" s="2">
        <v>136.173553</v>
      </c>
      <c r="P490" s="2">
        <v>110.690834</v>
      </c>
      <c r="Q490" s="2">
        <v>102.040001</v>
      </c>
      <c r="R490" s="2">
        <v>28.450001</v>
      </c>
      <c r="S490" s="2">
        <v>656.95001200000002</v>
      </c>
    </row>
    <row r="491" spans="1:19" x14ac:dyDescent="0.3">
      <c r="A491" s="2">
        <v>144.283829</v>
      </c>
      <c r="B491" s="2">
        <v>90.809997999999993</v>
      </c>
      <c r="C491" s="2">
        <v>3718.5500489999999</v>
      </c>
      <c r="D491" s="2">
        <v>92.910004000000001</v>
      </c>
      <c r="E491" s="2">
        <v>87.68</v>
      </c>
      <c r="F491" s="2">
        <v>184.38000500000001</v>
      </c>
      <c r="G491" s="2">
        <v>480.10998499999999</v>
      </c>
      <c r="H491" s="2">
        <v>141.38999899999999</v>
      </c>
      <c r="I491" s="2">
        <v>14.61</v>
      </c>
      <c r="J491" s="2">
        <v>158</v>
      </c>
      <c r="K491" s="2">
        <v>239.33999600000001</v>
      </c>
      <c r="L491" s="2">
        <v>161.820007</v>
      </c>
      <c r="M491" s="2">
        <v>205.125</v>
      </c>
      <c r="N491" s="2">
        <v>39.403117999999999</v>
      </c>
      <c r="O491" s="2">
        <v>136.28286700000001</v>
      </c>
      <c r="P491" s="2">
        <v>109.79334299999999</v>
      </c>
      <c r="Q491" s="2">
        <v>104.300003</v>
      </c>
      <c r="R491" s="2">
        <v>28.48</v>
      </c>
      <c r="S491" s="2">
        <v>685.70001200000002</v>
      </c>
    </row>
    <row r="492" spans="1:19" x14ac:dyDescent="0.3">
      <c r="A492" s="2">
        <v>145.42211900000001</v>
      </c>
      <c r="B492" s="2">
        <v>90.260002</v>
      </c>
      <c r="C492" s="2">
        <v>3677.360107</v>
      </c>
      <c r="D492" s="2">
        <v>93.25</v>
      </c>
      <c r="E492" s="2">
        <v>88.800003000000004</v>
      </c>
      <c r="F492" s="2">
        <v>183.64999399999999</v>
      </c>
      <c r="G492" s="2">
        <v>485.67999300000002</v>
      </c>
      <c r="H492" s="2">
        <v>143.25</v>
      </c>
      <c r="I492" s="2">
        <v>14.42</v>
      </c>
      <c r="J492" s="2">
        <v>155.64999399999999</v>
      </c>
      <c r="K492" s="2">
        <v>235.14999399999999</v>
      </c>
      <c r="L492" s="2">
        <v>161.58999600000001</v>
      </c>
      <c r="M492" s="2">
        <v>202.5</v>
      </c>
      <c r="N492" s="2">
        <v>39.294108999999999</v>
      </c>
      <c r="O492" s="2">
        <v>136.11393699999999</v>
      </c>
      <c r="P492" s="2">
        <v>110.471451</v>
      </c>
      <c r="Q492" s="2">
        <v>104.279999</v>
      </c>
      <c r="R492" s="2">
        <v>28.27</v>
      </c>
      <c r="S492" s="2">
        <v>668.53997800000002</v>
      </c>
    </row>
    <row r="493" spans="1:19" x14ac:dyDescent="0.3">
      <c r="A493" s="2">
        <v>148.92686499999999</v>
      </c>
      <c r="B493" s="2">
        <v>89.050003000000004</v>
      </c>
      <c r="C493" s="2">
        <v>3681.679932</v>
      </c>
      <c r="D493" s="2">
        <v>92.32</v>
      </c>
      <c r="E493" s="2">
        <v>88.18</v>
      </c>
      <c r="F493" s="2">
        <v>183.41999799999999</v>
      </c>
      <c r="G493" s="2">
        <v>485.32000699999998</v>
      </c>
      <c r="H493" s="2">
        <v>143.11999499999999</v>
      </c>
      <c r="I493" s="2">
        <v>14.25</v>
      </c>
      <c r="J493" s="2">
        <v>155.11999499999999</v>
      </c>
      <c r="K493" s="2">
        <v>246.66000399999999</v>
      </c>
      <c r="L493" s="2">
        <v>161.53999300000001</v>
      </c>
      <c r="M493" s="2">
        <v>198.41499300000001</v>
      </c>
      <c r="N493" s="2">
        <v>39.591414999999998</v>
      </c>
      <c r="O493" s="2">
        <v>137.117615</v>
      </c>
      <c r="P493" s="2">
        <v>110.491394</v>
      </c>
      <c r="Q493" s="2">
        <v>104.57</v>
      </c>
      <c r="R493" s="2">
        <v>28.26</v>
      </c>
      <c r="S493" s="2">
        <v>653.38000499999998</v>
      </c>
    </row>
    <row r="494" spans="1:19" x14ac:dyDescent="0.3">
      <c r="A494" s="2">
        <v>148.25787399999999</v>
      </c>
      <c r="B494" s="2">
        <v>86.93</v>
      </c>
      <c r="C494" s="2">
        <v>3631.1999510000001</v>
      </c>
      <c r="D494" s="2">
        <v>90.68</v>
      </c>
      <c r="E494" s="2">
        <v>88.510002</v>
      </c>
      <c r="F494" s="2">
        <v>184.14999399999999</v>
      </c>
      <c r="G494" s="2">
        <v>484.83999599999999</v>
      </c>
      <c r="H494" s="2">
        <v>142.66000399999999</v>
      </c>
      <c r="I494" s="2">
        <v>14.01</v>
      </c>
      <c r="J494" s="2">
        <v>155.46000699999999</v>
      </c>
      <c r="K494" s="2">
        <v>259.67498799999998</v>
      </c>
      <c r="L494" s="2">
        <v>161.69000199999999</v>
      </c>
      <c r="M494" s="2">
        <v>189.66250600000001</v>
      </c>
      <c r="N494" s="2">
        <v>39.730156000000001</v>
      </c>
      <c r="O494" s="2">
        <v>138.29025300000001</v>
      </c>
      <c r="P494" s="2">
        <v>109.30471</v>
      </c>
      <c r="Q494" s="2">
        <v>102.870003</v>
      </c>
      <c r="R494" s="2">
        <v>28.43</v>
      </c>
      <c r="S494" s="2">
        <v>650.59997599999997</v>
      </c>
    </row>
    <row r="495" spans="1:19" x14ac:dyDescent="0.3">
      <c r="A495" s="2">
        <v>146.17098999999999</v>
      </c>
      <c r="B495" s="2">
        <v>85.889999000000003</v>
      </c>
      <c r="C495" s="2">
        <v>3573.6298830000001</v>
      </c>
      <c r="D495" s="2">
        <v>91.800003000000004</v>
      </c>
      <c r="E495" s="2">
        <v>87.279999000000004</v>
      </c>
      <c r="F495" s="2">
        <v>179.30999800000001</v>
      </c>
      <c r="G495" s="2">
        <v>482.67999300000002</v>
      </c>
      <c r="H495" s="2">
        <v>143.10000600000001</v>
      </c>
      <c r="I495" s="2">
        <v>13.61</v>
      </c>
      <c r="J495" s="2">
        <v>151.91000399999999</v>
      </c>
      <c r="K495" s="2">
        <v>286.42999300000002</v>
      </c>
      <c r="L495" s="2">
        <v>159.85000600000001</v>
      </c>
      <c r="M495" s="2">
        <v>181.61000100000001</v>
      </c>
      <c r="N495" s="2">
        <v>39.987822999999999</v>
      </c>
      <c r="O495" s="2">
        <v>139.63180500000001</v>
      </c>
      <c r="P495" s="2">
        <v>108.09807600000001</v>
      </c>
      <c r="Q495" s="2">
        <v>101.5</v>
      </c>
      <c r="R495" s="2">
        <v>28.34</v>
      </c>
      <c r="S495" s="2">
        <v>644.21997099999999</v>
      </c>
    </row>
    <row r="496" spans="1:19" x14ac:dyDescent="0.3">
      <c r="A496" s="2">
        <v>142.23689300000001</v>
      </c>
      <c r="B496" s="2">
        <v>86.580001999999993</v>
      </c>
      <c r="C496" s="2">
        <v>3549.5900879999999</v>
      </c>
      <c r="D496" s="2">
        <v>90.300003000000004</v>
      </c>
      <c r="E496" s="2">
        <v>85.5</v>
      </c>
      <c r="F496" s="2">
        <v>172.949997</v>
      </c>
      <c r="G496" s="2">
        <v>478.48998999999998</v>
      </c>
      <c r="H496" s="2">
        <v>141.240005</v>
      </c>
      <c r="I496" s="2">
        <v>13.28</v>
      </c>
      <c r="J496" s="2">
        <v>146.970001</v>
      </c>
      <c r="K496" s="2">
        <v>313.58999599999999</v>
      </c>
      <c r="L496" s="2">
        <v>157.86999499999999</v>
      </c>
      <c r="M496" s="2">
        <v>187.79750100000001</v>
      </c>
      <c r="N496" s="2">
        <v>39.789619000000002</v>
      </c>
      <c r="O496" s="2">
        <v>139.56225599999999</v>
      </c>
      <c r="P496" s="2">
        <v>109.41439800000001</v>
      </c>
      <c r="Q496" s="2">
        <v>98.449996999999996</v>
      </c>
      <c r="R496" s="2">
        <v>27.790001</v>
      </c>
      <c r="S496" s="2">
        <v>646.21997099999999</v>
      </c>
    </row>
    <row r="497" spans="1:19" x14ac:dyDescent="0.3">
      <c r="A497" s="2">
        <v>145.93135100000001</v>
      </c>
      <c r="B497" s="2">
        <v>87.110000999999997</v>
      </c>
      <c r="C497" s="2">
        <v>3573.1899410000001</v>
      </c>
      <c r="D497" s="2">
        <v>91.510002</v>
      </c>
      <c r="E497" s="2">
        <v>82.440002000000007</v>
      </c>
      <c r="F497" s="2">
        <v>176.75</v>
      </c>
      <c r="G497" s="2">
        <v>474.97000100000002</v>
      </c>
      <c r="H497" s="2">
        <v>141.070007</v>
      </c>
      <c r="I497" s="2">
        <v>13.91</v>
      </c>
      <c r="J497" s="2">
        <v>149.71000699999999</v>
      </c>
      <c r="K497" s="2">
        <v>307.32998700000002</v>
      </c>
      <c r="L497" s="2">
        <v>159.740005</v>
      </c>
      <c r="M497" s="2">
        <v>186.11999499999999</v>
      </c>
      <c r="N497" s="2">
        <v>40.681541000000003</v>
      </c>
      <c r="O497" s="2">
        <v>138.81693999999999</v>
      </c>
      <c r="P497" s="2">
        <v>110.960083</v>
      </c>
      <c r="Q497" s="2">
        <v>99.080001999999993</v>
      </c>
      <c r="R497" s="2">
        <v>27.91</v>
      </c>
      <c r="S497" s="2">
        <v>660.5</v>
      </c>
    </row>
    <row r="498" spans="1:19" x14ac:dyDescent="0.3">
      <c r="A498" s="2">
        <v>145.18248</v>
      </c>
      <c r="B498" s="2">
        <v>89.410004000000001</v>
      </c>
      <c r="C498" s="2">
        <v>3585.1999510000001</v>
      </c>
      <c r="D498" s="2">
        <v>91.169998000000007</v>
      </c>
      <c r="E498" s="2">
        <v>83</v>
      </c>
      <c r="F498" s="2">
        <v>176.88999899999999</v>
      </c>
      <c r="G498" s="2">
        <v>470.36999500000002</v>
      </c>
      <c r="H498" s="2">
        <v>140.720001</v>
      </c>
      <c r="I498" s="2">
        <v>14.19</v>
      </c>
      <c r="J498" s="2">
        <v>152.86000100000001</v>
      </c>
      <c r="K498" s="2">
        <v>321.10998499999999</v>
      </c>
      <c r="L498" s="2">
        <v>161.08000200000001</v>
      </c>
      <c r="M498" s="2">
        <v>194.10000600000001</v>
      </c>
      <c r="N498" s="2">
        <v>40.651809999999998</v>
      </c>
      <c r="O498" s="2">
        <v>138.32998699999999</v>
      </c>
      <c r="P498" s="2">
        <v>111.34899900000001</v>
      </c>
      <c r="Q498" s="2">
        <v>100.459999</v>
      </c>
      <c r="R498" s="2">
        <v>27.9</v>
      </c>
      <c r="S498" s="2">
        <v>655.28997800000002</v>
      </c>
    </row>
    <row r="499" spans="1:19" x14ac:dyDescent="0.3">
      <c r="A499" s="2">
        <v>146.58038300000001</v>
      </c>
      <c r="B499" s="2">
        <v>91.209998999999996</v>
      </c>
      <c r="C499" s="2">
        <v>3638.030029</v>
      </c>
      <c r="D499" s="2">
        <v>90.470000999999996</v>
      </c>
      <c r="E499" s="2">
        <v>84.139999000000003</v>
      </c>
      <c r="F499" s="2">
        <v>175.13000500000001</v>
      </c>
      <c r="G499" s="2">
        <v>538.82000700000003</v>
      </c>
      <c r="H499" s="2">
        <v>142.28999300000001</v>
      </c>
      <c r="I499" s="2">
        <v>13.91</v>
      </c>
      <c r="J499" s="2">
        <v>150.929993</v>
      </c>
      <c r="K499" s="2">
        <v>323.48001099999999</v>
      </c>
      <c r="L499" s="2">
        <v>163.679993</v>
      </c>
      <c r="M499" s="2">
        <v>195.94000199999999</v>
      </c>
      <c r="N499" s="2">
        <v>41.097771000000002</v>
      </c>
      <c r="O499" s="2">
        <v>137.800003</v>
      </c>
      <c r="P499" s="2">
        <v>118.937798</v>
      </c>
      <c r="Q499" s="2">
        <v>99.529999000000004</v>
      </c>
      <c r="R499" s="2">
        <v>28.01</v>
      </c>
      <c r="S499" s="2">
        <v>649.26000999999997</v>
      </c>
    </row>
    <row r="500" spans="1:19" x14ac:dyDescent="0.3">
      <c r="A500" s="2">
        <v>148.33775299999999</v>
      </c>
      <c r="B500" s="2">
        <v>92.150002000000001</v>
      </c>
      <c r="C500" s="2">
        <v>3656.639893</v>
      </c>
      <c r="D500" s="2">
        <v>91.5</v>
      </c>
      <c r="E500" s="2">
        <v>83.760002</v>
      </c>
      <c r="F500" s="2">
        <v>176.13999899999999</v>
      </c>
      <c r="G500" s="2">
        <v>525.45001200000002</v>
      </c>
      <c r="H500" s="2">
        <v>144.990005</v>
      </c>
      <c r="I500" s="2">
        <v>13.82</v>
      </c>
      <c r="J500" s="2">
        <v>150.63999899999999</v>
      </c>
      <c r="K500" s="2">
        <v>348.82998700000002</v>
      </c>
      <c r="L500" s="2">
        <v>166.36000100000001</v>
      </c>
      <c r="M500" s="2">
        <v>195.58000200000001</v>
      </c>
      <c r="N500" s="2">
        <v>41.305885000000004</v>
      </c>
      <c r="O500" s="2">
        <v>139.78999300000001</v>
      </c>
      <c r="P500" s="2">
        <v>117.641426</v>
      </c>
      <c r="Q500" s="2">
        <v>100.660004</v>
      </c>
      <c r="R500" s="2">
        <v>28.15</v>
      </c>
      <c r="S500" s="2">
        <v>643.38000499999998</v>
      </c>
    </row>
    <row r="501" spans="1:19" x14ac:dyDescent="0.3">
      <c r="A501" s="2">
        <v>148.76712000000001</v>
      </c>
      <c r="B501" s="2">
        <v>91.82</v>
      </c>
      <c r="C501" s="2">
        <v>3699.820068</v>
      </c>
      <c r="D501" s="2">
        <v>90.139999000000003</v>
      </c>
      <c r="E501" s="2">
        <v>85.550003000000004</v>
      </c>
      <c r="F501" s="2">
        <v>178.740005</v>
      </c>
      <c r="G501" s="2">
        <v>534.32000700000003</v>
      </c>
      <c r="H501" s="2">
        <v>145.25</v>
      </c>
      <c r="I501" s="2">
        <v>14.03</v>
      </c>
      <c r="J501" s="2">
        <v>151.64999399999999</v>
      </c>
      <c r="K501" s="2">
        <v>335.86999500000002</v>
      </c>
      <c r="L501" s="2">
        <v>165.08999600000001</v>
      </c>
      <c r="M501" s="2">
        <v>192.94000199999999</v>
      </c>
      <c r="N501" s="2">
        <v>41.434719000000001</v>
      </c>
      <c r="O501" s="2">
        <v>140.279999</v>
      </c>
      <c r="P501" s="2">
        <v>115.407661</v>
      </c>
      <c r="Q501" s="2">
        <v>99.290001000000004</v>
      </c>
      <c r="R501" s="2">
        <v>28.18</v>
      </c>
      <c r="S501" s="2">
        <v>657.61999500000002</v>
      </c>
    </row>
    <row r="502" spans="1:19" x14ac:dyDescent="0.3">
      <c r="A502" s="2">
        <v>146.55043000000001</v>
      </c>
      <c r="B502" s="2">
        <v>91.029999000000004</v>
      </c>
      <c r="C502" s="2">
        <v>3626.389893</v>
      </c>
      <c r="D502" s="2">
        <v>84.050003000000004</v>
      </c>
      <c r="E502" s="2">
        <v>85.519997000000004</v>
      </c>
      <c r="F502" s="2">
        <v>179.5</v>
      </c>
      <c r="G502" s="2">
        <v>538.01000999999997</v>
      </c>
      <c r="H502" s="2">
        <v>141.929993</v>
      </c>
      <c r="I502" s="2">
        <v>13.79</v>
      </c>
      <c r="J502" s="2">
        <v>151.449997</v>
      </c>
      <c r="K502" s="2">
        <v>328.5</v>
      </c>
      <c r="L502" s="2">
        <v>164.570007</v>
      </c>
      <c r="M502" s="2">
        <v>192.08000200000001</v>
      </c>
      <c r="N502" s="2">
        <v>41.722115000000002</v>
      </c>
      <c r="O502" s="2">
        <v>140.85000600000001</v>
      </c>
      <c r="P502" s="2">
        <v>115.567215</v>
      </c>
      <c r="Q502" s="2">
        <v>99.629997000000003</v>
      </c>
      <c r="R502" s="2">
        <v>28.200001</v>
      </c>
      <c r="S502" s="2">
        <v>644.78002900000001</v>
      </c>
    </row>
    <row r="503" spans="1:19" x14ac:dyDescent="0.3">
      <c r="A503" s="2">
        <v>144.76310699999999</v>
      </c>
      <c r="B503" s="2">
        <v>97.93</v>
      </c>
      <c r="C503" s="2">
        <v>3630.320068</v>
      </c>
      <c r="D503" s="2">
        <v>84.82</v>
      </c>
      <c r="E503" s="2">
        <v>83.879997000000003</v>
      </c>
      <c r="F503" s="2">
        <v>179.10000600000001</v>
      </c>
      <c r="G503" s="2">
        <v>524.57000700000003</v>
      </c>
      <c r="H503" s="2">
        <v>143.55999800000001</v>
      </c>
      <c r="I503" s="2">
        <v>13.86</v>
      </c>
      <c r="J503" s="2">
        <v>151.699997</v>
      </c>
      <c r="K503" s="2">
        <v>349.32000699999998</v>
      </c>
      <c r="L503" s="2">
        <v>165.46000699999999</v>
      </c>
      <c r="M503" s="2">
        <v>195.029999</v>
      </c>
      <c r="N503" s="2">
        <v>43.060001</v>
      </c>
      <c r="O503" s="2">
        <v>138.759995</v>
      </c>
      <c r="P503" s="2">
        <v>114.819305</v>
      </c>
      <c r="Q503" s="2">
        <v>103.129997</v>
      </c>
      <c r="R503" s="2">
        <v>28.01</v>
      </c>
      <c r="S503" s="2">
        <v>646.97997999999995</v>
      </c>
    </row>
    <row r="504" spans="1:19" x14ac:dyDescent="0.3">
      <c r="A504" s="2">
        <v>145.42211900000001</v>
      </c>
      <c r="B504" s="2">
        <v>102.949997</v>
      </c>
      <c r="C504" s="2">
        <v>3599.919922</v>
      </c>
      <c r="D504" s="2">
        <v>83.57</v>
      </c>
      <c r="E504" s="2">
        <v>83.800003000000004</v>
      </c>
      <c r="F504" s="2">
        <v>178.35000600000001</v>
      </c>
      <c r="G504" s="2">
        <v>526.169983</v>
      </c>
      <c r="H504" s="2">
        <v>143.38000500000001</v>
      </c>
      <c r="I504" s="2">
        <v>14.39</v>
      </c>
      <c r="J504" s="2">
        <v>153</v>
      </c>
      <c r="K504" s="2">
        <v>345.64001500000001</v>
      </c>
      <c r="L504" s="2">
        <v>166.990005</v>
      </c>
      <c r="M504" s="2">
        <v>196.61999499999999</v>
      </c>
      <c r="N504" s="2">
        <v>42.790000999999997</v>
      </c>
      <c r="O504" s="2">
        <v>139.479996</v>
      </c>
      <c r="P504" s="2">
        <v>114.84922</v>
      </c>
      <c r="Q504" s="2">
        <v>105.860001</v>
      </c>
      <c r="R504" s="2">
        <v>28.290001</v>
      </c>
      <c r="S504" s="2">
        <v>677.34997599999997</v>
      </c>
    </row>
    <row r="505" spans="1:19" x14ac:dyDescent="0.3">
      <c r="A505" s="2">
        <v>145.641785</v>
      </c>
      <c r="B505" s="2">
        <v>106.19000200000001</v>
      </c>
      <c r="C505" s="2">
        <v>3327.5900879999999</v>
      </c>
      <c r="D505" s="2">
        <v>83.620002999999997</v>
      </c>
      <c r="E505" s="2">
        <v>85.07</v>
      </c>
      <c r="F505" s="2">
        <v>176.020004</v>
      </c>
      <c r="G505" s="2">
        <v>525.48999000000003</v>
      </c>
      <c r="H505" s="2">
        <v>143.96000699999999</v>
      </c>
      <c r="I505" s="2">
        <v>13.95</v>
      </c>
      <c r="J505" s="2">
        <v>151.779999</v>
      </c>
      <c r="K505" s="2">
        <v>353.60000600000001</v>
      </c>
      <c r="L505" s="2">
        <v>167.509995</v>
      </c>
      <c r="M505" s="2">
        <v>194.990005</v>
      </c>
      <c r="N505" s="2">
        <v>42.810001</v>
      </c>
      <c r="O505" s="2">
        <v>142.229996</v>
      </c>
      <c r="P505" s="2">
        <v>113.80214700000001</v>
      </c>
      <c r="Q505" s="2">
        <v>104.300003</v>
      </c>
      <c r="R505" s="2">
        <v>28.049999</v>
      </c>
      <c r="S505" s="2">
        <v>687.20001200000002</v>
      </c>
    </row>
    <row r="506" spans="1:19" x14ac:dyDescent="0.3">
      <c r="E506" s="2">
        <v>83.879997000000003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F8CA-3046-4014-BF8A-D9437312D65A}">
  <sheetPr>
    <tabColor theme="8" tint="0.39997558519241921"/>
  </sheetPr>
  <dimension ref="A1:T508"/>
  <sheetViews>
    <sheetView workbookViewId="0">
      <pane xSplit="20" ySplit="1" topLeftCell="U174" activePane="bottomRight" state="frozen"/>
      <selection pane="topRight" activeCell="U1" sqref="U1"/>
      <selection pane="bottomLeft" activeCell="A2" sqref="A2"/>
      <selection pane="bottomRight" activeCell="A507" sqref="A507:A508"/>
    </sheetView>
  </sheetViews>
  <sheetFormatPr defaultRowHeight="14.4" x14ac:dyDescent="0.3"/>
  <cols>
    <col min="1" max="1" width="11.5546875" style="2" bestFit="1" customWidth="1"/>
    <col min="2" max="2" width="10.5546875" style="2" customWidth="1"/>
    <col min="3" max="3" width="10.33203125" style="2" customWidth="1"/>
    <col min="4" max="4" width="11.44140625" style="2" customWidth="1"/>
    <col min="5" max="5" width="10.109375" style="2" customWidth="1"/>
    <col min="6" max="6" width="13.5546875" style="2" customWidth="1"/>
    <col min="7" max="7" width="8.88671875" style="2"/>
    <col min="8" max="8" width="9.44140625" style="2" customWidth="1"/>
    <col min="9" max="10" width="8.88671875" style="2"/>
    <col min="11" max="11" width="9.6640625" style="2" customWidth="1"/>
    <col min="12" max="12" width="11.5546875" style="2" customWidth="1"/>
    <col min="13" max="13" width="9.5546875" style="2" customWidth="1"/>
    <col min="14" max="14" width="11.109375" style="2" customWidth="1"/>
    <col min="15" max="15" width="9.109375" style="2" customWidth="1"/>
    <col min="16" max="16" width="8.88671875" style="2"/>
    <col min="17" max="17" width="10.44140625" style="2" customWidth="1"/>
    <col min="18" max="18" width="10.77734375" style="2" customWidth="1"/>
    <col min="19" max="19" width="8.88671875" style="2"/>
    <col min="20" max="20" width="10.21875" style="2" customWidth="1"/>
    <col min="21" max="16384" width="8.88671875" style="2"/>
  </cols>
  <sheetData>
    <row r="1" spans="2:20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</row>
    <row r="2" spans="2:20" x14ac:dyDescent="0.3"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2:20" x14ac:dyDescent="0.3">
      <c r="B3" s="5">
        <f>(Table1[[#This Row],[AAPL.csv]]-'Historical Data'!A2)/'Historical Data'!A2</f>
        <v>-2.1158019652844431E-2</v>
      </c>
      <c r="C3" s="5">
        <f>(Table1[[#This Row],[AMD.csv]]-'Historical Data'!B2)/'Historical Data'!B2</f>
        <v>-1.4065639180655141E-2</v>
      </c>
      <c r="D3" s="5">
        <f>(Table1[[#This Row],[AMZN.csv]]-'Historical Data'!C2)/'Historical Data'!C2</f>
        <v>-1.7290794544177254E-2</v>
      </c>
      <c r="E3" s="5">
        <f>(Table1[[#This Row],[ATVI.csv]]-'Historical Data'!D2)/'Historical Data'!D2</f>
        <v>-2.331130719384045E-2</v>
      </c>
      <c r="F3" s="5">
        <f>(Table1[[#This Row],[BMW.DE.csv]]-'Historical Data'!E2)/'Historical Data'!E2</f>
        <v>-4.2080264484965997E-2</v>
      </c>
      <c r="G3" s="5">
        <f>(Table1[[#This Row],[DIS.csv]]-'Historical Data'!F2)/'Historical Data'!F2</f>
        <v>-9.8691393678575082E-4</v>
      </c>
      <c r="H3" s="5">
        <f>(Table1[[#This Row],[DPZ.csv]]-'Historical Data'!G2)/'Historical Data'!G2</f>
        <v>-4.3932928745706208E-3</v>
      </c>
      <c r="I3" s="5">
        <f>(Table1[[#This Row],[EA.csv]]-'Historical Data'!H2)/'Historical Data'!H2</f>
        <v>-1.8076121009343204E-2</v>
      </c>
      <c r="J3" s="5">
        <f>(Table1[[#This Row],[F.csv]]-'Historical Data'!I2)/'Historical Data'!I2</f>
        <v>-3.2224483057026183E-3</v>
      </c>
      <c r="K3" s="5">
        <f>(Table1[[#This Row],[JPM.csv]]-'Historical Data'!J2)/'Historical Data'!J2</f>
        <v>-8.865893172854114E-5</v>
      </c>
      <c r="L3" s="5">
        <f>(Table1[[#This Row],[MRNA.csv]]-'Historical Data'!K2)/'Historical Data'!K2</f>
        <v>-2.1521906225979968E-2</v>
      </c>
      <c r="M3" s="5">
        <f>(Table1[[#This Row],[NKE.csv]]-'Historical Data'!L2)/'Historical Data'!L2</f>
        <v>-2.3820965874393432E-2</v>
      </c>
      <c r="N3" s="5">
        <f>(Table1[[#This Row],[NVDA.csv]]-'Historical Data'!M2)/'Historical Data'!M2</f>
        <v>-2.2617170655577935E-2</v>
      </c>
      <c r="O3" s="5">
        <f>(Table1[[#This Row],[PFE.csv]]-'Historical Data'!N2)/'Historical Data'!N2</f>
        <v>-6.5358163061703528E-3</v>
      </c>
      <c r="P3" s="5">
        <f>(Table1[[#This Row],[PG.csv]]-'Historical Data'!O2)/'Historical Data'!O2</f>
        <v>-2.4844397920085943E-3</v>
      </c>
      <c r="Q3" s="5">
        <f>(Table1[[#This Row],[PZZA.csv]]-'Historical Data'!P2)/'Historical Data'!P2</f>
        <v>-2.0462212527044875E-3</v>
      </c>
      <c r="R3" s="5">
        <f>(Table1[[#This Row],[SONY.csv]]-'Historical Data'!Q2)/'Historical Data'!Q2</f>
        <v>-1.5577404317901722E-2</v>
      </c>
      <c r="S3" s="5">
        <f>(Table1[[#This Row],[T.csv]]-'Historical Data'!R2)/'Historical Data'!R2</f>
        <v>1.4653195221034586E-3</v>
      </c>
      <c r="T3" s="5">
        <f>(Table1[[#This Row],[TSLA.csv]]-'Historical Data'!S2)/'Historical Data'!S2</f>
        <v>2.0953602736796871E-3</v>
      </c>
    </row>
    <row r="4" spans="2:20" x14ac:dyDescent="0.3">
      <c r="B4" s="5">
        <f>(Table1[[#This Row],[AAPL.csv]]-'Historical Data'!A3)/'Historical Data'!A3</f>
        <v>-5.2347757500992818E-2</v>
      </c>
      <c r="C4" s="5">
        <f>(Table1[[#This Row],[AMD.csv]]-'Historical Data'!B3)/'Historical Data'!B3</f>
        <v>-4.9252749685708246E-2</v>
      </c>
      <c r="D4" s="5">
        <f>(Table1[[#This Row],[AMZN.csv]]-'Historical Data'!C3)/'Historical Data'!C3</f>
        <v>-3.1871824509509608E-2</v>
      </c>
      <c r="E4" s="5">
        <f>(Table1[[#This Row],[ATVI.csv]]-'Historical Data'!D3)/'Historical Data'!D3</f>
        <v>-5.9567626568011317E-2</v>
      </c>
      <c r="F4" s="5">
        <f>(Table1[[#This Row],[BMW.DE.csv]]-'Historical Data'!E3)/'Historical Data'!E3</f>
        <v>-2.0262995770997105E-2</v>
      </c>
      <c r="G4" s="5">
        <f>(Table1[[#This Row],[DIS.csv]]-'Historical Data'!F3)/'Historical Data'!F3</f>
        <v>-2.4063244255395119E-2</v>
      </c>
      <c r="H4" s="5">
        <f>(Table1[[#This Row],[DPZ.csv]]-'Historical Data'!G3)/'Historical Data'!G3</f>
        <v>-2.0551545490503802E-2</v>
      </c>
      <c r="I4" s="5">
        <f>(Table1[[#This Row],[EA.csv]]-'Historical Data'!H3)/'Historical Data'!H3</f>
        <v>-4.6291404186580211E-2</v>
      </c>
      <c r="J4" s="5">
        <f>(Table1[[#This Row],[F.csv]]-'Historical Data'!I3)/'Historical Data'!I3</f>
        <v>-5.3880358225127803E-3</v>
      </c>
      <c r="K4" s="5">
        <f>(Table1[[#This Row],[JPM.csv]]-'Historical Data'!J3)/'Historical Data'!J3</f>
        <v>-2.9752841244289473E-2</v>
      </c>
      <c r="L4" s="5">
        <f>(Table1[[#This Row],[MRNA.csv]]-'Historical Data'!K3)/'Historical Data'!K3</f>
        <v>-3.6920659858601775E-2</v>
      </c>
      <c r="M4" s="5">
        <f>(Table1[[#This Row],[NKE.csv]]-'Historical Data'!L3)/'Historical Data'!L3</f>
        <v>-2.6743998607955868E-2</v>
      </c>
      <c r="N4" s="5">
        <f>(Table1[[#This Row],[NVDA.csv]]-'Historical Data'!M3)/'Historical Data'!M3</f>
        <v>-6.4520171472671362E-2</v>
      </c>
      <c r="O4" s="5">
        <f>(Table1[[#This Row],[PFE.csv]]-'Historical Data'!N3)/'Historical Data'!N3</f>
        <v>-2.7368413656790287E-2</v>
      </c>
      <c r="P4" s="5">
        <f>(Table1[[#This Row],[PG.csv]]-'Historical Data'!O3)/'Historical Data'!O3</f>
        <v>-2.8856100343066994E-2</v>
      </c>
      <c r="Q4" s="5">
        <f>(Table1[[#This Row],[PZZA.csv]]-'Historical Data'!P3)/'Historical Data'!P3</f>
        <v>-2.6201929857806984E-2</v>
      </c>
      <c r="R4" s="5">
        <f>(Table1[[#This Row],[SONY.csv]]-'Historical Data'!Q3)/'Historical Data'!Q3</f>
        <v>-2.4190578392142531E-2</v>
      </c>
      <c r="S4" s="5">
        <f>(Table1[[#This Row],[T.csv]]-'Historical Data'!R3)/'Historical Data'!R3</f>
        <v>-1.990044980484755E-2</v>
      </c>
      <c r="T4" s="5">
        <f>(Table1[[#This Row],[TSLA.csv]]-'Historical Data'!S3)/'Historical Data'!S3</f>
        <v>-2.5689148246138157E-2</v>
      </c>
    </row>
    <row r="5" spans="2:20" x14ac:dyDescent="0.3">
      <c r="B5" s="5">
        <f>(Table1[[#This Row],[AAPL.csv]]-'Historical Data'!A4)/'Historical Data'!A4</f>
        <v>1.8930184637923859E-2</v>
      </c>
      <c r="C5" s="5">
        <f>(Table1[[#This Row],[AMD.csv]]-'Historical Data'!B4)/'Historical Data'!B4</f>
        <v>3.1082565201857881E-2</v>
      </c>
      <c r="D5" s="5">
        <f>(Table1[[#This Row],[AMZN.csv]]-'Historical Data'!C4)/'Historical Data'!C4</f>
        <v>1.2860214791941093E-2</v>
      </c>
      <c r="E5" s="5">
        <f>(Table1[[#This Row],[ATVI.csv]]-'Historical Data'!D4)/'Historical Data'!D4</f>
        <v>1.0629117465224791E-2</v>
      </c>
      <c r="F5" s="5">
        <f>(Table1[[#This Row],[BMW.DE.csv]]-'Historical Data'!E4)/'Historical Data'!E4</f>
        <v>-1.7050876045229361E-2</v>
      </c>
      <c r="G5" s="5">
        <f>(Table1[[#This Row],[DIS.csv]]-'Historical Data'!F4)/'Historical Data'!F4</f>
        <v>2.581332007878679E-2</v>
      </c>
      <c r="H5" s="5">
        <f>(Table1[[#This Row],[DPZ.csv]]-'Historical Data'!G4)/'Historical Data'!G4</f>
        <v>1.1638491352509781E-2</v>
      </c>
      <c r="I5" s="5">
        <f>(Table1[[#This Row],[EA.csv]]-'Historical Data'!H4)/'Historical Data'!H4</f>
        <v>1.7044920145484806E-2</v>
      </c>
      <c r="J5" s="5">
        <f>(Table1[[#This Row],[F.csv]]-'Historical Data'!I4)/'Historical Data'!I4</f>
        <v>2.7085560131847316E-2</v>
      </c>
      <c r="K5" s="5">
        <f>(Table1[[#This Row],[JPM.csv]]-'Historical Data'!J4)/'Historical Data'!J4</f>
        <v>7.8489086374483614E-3</v>
      </c>
      <c r="L5" s="5">
        <f>(Table1[[#This Row],[MRNA.csv]]-'Historical Data'!K4)/'Historical Data'!K4</f>
        <v>2.4469820554648743E-3</v>
      </c>
      <c r="M5" s="5">
        <f>(Table1[[#This Row],[NKE.csv]]-'Historical Data'!L4)/'Historical Data'!L4</f>
        <v>2.9504811456922537E-2</v>
      </c>
      <c r="N5" s="5">
        <f>(Table1[[#This Row],[NVDA.csv]]-'Historical Data'!M4)/'Historical Data'!M4</f>
        <v>1.0345605698213706E-2</v>
      </c>
      <c r="O5" s="5">
        <f>(Table1[[#This Row],[PFE.csv]]-'Historical Data'!N4)/'Historical Data'!N4</f>
        <v>-2.7061286033444875E-4</v>
      </c>
      <c r="P5" s="5">
        <f>(Table1[[#This Row],[PG.csv]]-'Historical Data'!O4)/'Historical Data'!O4</f>
        <v>1.0612012674288809E-2</v>
      </c>
      <c r="Q5" s="5">
        <f>(Table1[[#This Row],[PZZA.csv]]-'Historical Data'!P4)/'Historical Data'!P4</f>
        <v>1.1932655053551315E-2</v>
      </c>
      <c r="R5" s="5">
        <f>(Table1[[#This Row],[SONY.csv]]-'Historical Data'!Q4)/'Historical Data'!Q4</f>
        <v>2.5163055911908434E-2</v>
      </c>
      <c r="S5" s="5">
        <f>(Table1[[#This Row],[T.csv]]-'Historical Data'!R4)/'Historical Data'!R4</f>
        <v>1.4034042281919326E-2</v>
      </c>
      <c r="T5" s="5">
        <f>(Table1[[#This Row],[TSLA.csv]]-'Historical Data'!S4)/'Historical Data'!S4</f>
        <v>1.0642978918995769E-2</v>
      </c>
    </row>
    <row r="6" spans="2:20" x14ac:dyDescent="0.3">
      <c r="B6" s="5">
        <f>(Table1[[#This Row],[AAPL.csv]]-'Historical Data'!A5)/'Historical Data'!A5</f>
        <v>1.0355411275042485E-2</v>
      </c>
      <c r="C6" s="5">
        <f>(Table1[[#This Row],[AMD.csv]]-'Historical Data'!B5)/'Historical Data'!B5</f>
        <v>1.1434511038305171E-2</v>
      </c>
      <c r="D6" s="5">
        <f>(Table1[[#This Row],[AMZN.csv]]-'Historical Data'!C5)/'Historical Data'!C5</f>
        <v>3.115546856851073E-3</v>
      </c>
      <c r="E6" s="5">
        <f>(Table1[[#This Row],[ATVI.csv]]-'Historical Data'!D5)/'Historical Data'!D5</f>
        <v>3.2410380517955188E-2</v>
      </c>
      <c r="F6" s="5">
        <f>(Table1[[#This Row],[BMW.DE.csv]]-'Historical Data'!E5)/'Historical Data'!E5</f>
        <v>-2.4092255916193651E-3</v>
      </c>
      <c r="G6" s="5">
        <f>(Table1[[#This Row],[DIS.csv]]-'Historical Data'!F5)/'Historical Data'!F5</f>
        <v>-4.9411292616270308E-2</v>
      </c>
      <c r="H6" s="5">
        <f>(Table1[[#This Row],[DPZ.csv]]-'Historical Data'!G5)/'Historical Data'!G5</f>
        <v>1.3319125849302829E-2</v>
      </c>
      <c r="I6" s="5">
        <f>(Table1[[#This Row],[EA.csv]]-'Historical Data'!H5)/'Historical Data'!H5</f>
        <v>2.4084214907502868E-2</v>
      </c>
      <c r="J6" s="5">
        <f>(Table1[[#This Row],[F.csv]]-'Historical Data'!I5)/'Historical Data'!I5</f>
        <v>5.2744739319605218E-3</v>
      </c>
      <c r="K6" s="5">
        <f>(Table1[[#This Row],[JPM.csv]]-'Historical Data'!J5)/'Historical Data'!J5</f>
        <v>-2.1733278303631344E-2</v>
      </c>
      <c r="L6" s="5">
        <f>(Table1[[#This Row],[MRNA.csv]]-'Historical Data'!K5)/'Historical Data'!K5</f>
        <v>4.5565500406834866E-2</v>
      </c>
      <c r="M6" s="5">
        <f>(Table1[[#This Row],[NKE.csv]]-'Historical Data'!L5)/'Historical Data'!L5</f>
        <v>-2.4601334620513591E-4</v>
      </c>
      <c r="N6" s="5">
        <f>(Table1[[#This Row],[NVDA.csv]]-'Historical Data'!M5)/'Historical Data'!M5</f>
        <v>1.0108137480854998E-2</v>
      </c>
      <c r="O6" s="5">
        <f>(Table1[[#This Row],[PFE.csv]]-'Historical Data'!N5)/'Historical Data'!N5</f>
        <v>-1.0013595137383043E-2</v>
      </c>
      <c r="P6" s="5">
        <f>(Table1[[#This Row],[PG.csv]]-'Historical Data'!O5)/'Historical Data'!O5</f>
        <v>1.0850588695687615E-2</v>
      </c>
      <c r="Q6" s="5">
        <f>(Table1[[#This Row],[PZZA.csv]]-'Historical Data'!P5)/'Historical Data'!P5</f>
        <v>2.4277374833616343E-2</v>
      </c>
      <c r="R6" s="5">
        <f>(Table1[[#This Row],[SONY.csv]]-'Historical Data'!Q5)/'Historical Data'!Q5</f>
        <v>9.6363454545453919E-3</v>
      </c>
      <c r="S6" s="5">
        <f>(Table1[[#This Row],[T.csv]]-'Historical Data'!R5)/'Historical Data'!R5</f>
        <v>2.9445811393170405E-3</v>
      </c>
      <c r="T6" s="5">
        <f>(Table1[[#This Row],[TSLA.csv]]-'Historical Data'!S5)/'Historical Data'!S5</f>
        <v>1.1570877071684676E-2</v>
      </c>
    </row>
    <row r="7" spans="2:20" x14ac:dyDescent="0.3">
      <c r="B7" s="5">
        <f>(Table1[[#This Row],[AAPL.csv]]-'Historical Data'!A6)/'Historical Data'!A6</f>
        <v>2.2055830849170576E-2</v>
      </c>
      <c r="C7" s="5">
        <f>(Table1[[#This Row],[AMD.csv]]-'Historical Data'!B6)/'Historical Data'!B6</f>
        <v>0.16204168680912348</v>
      </c>
      <c r="D7" s="5">
        <f>(Table1[[#This Row],[AMZN.csv]]-'Historical Data'!C6)/'Historical Data'!C6</f>
        <v>2.2019622210064115E-2</v>
      </c>
      <c r="E7" s="5">
        <f>(Table1[[#This Row],[ATVI.csv]]-'Historical Data'!D6)/'Historical Data'!D6</f>
        <v>2.5571826008124958E-2</v>
      </c>
      <c r="F7" s="5">
        <f>(Table1[[#This Row],[BMW.DE.csv]]-'Historical Data'!E6)/'Historical Data'!E6</f>
        <v>6.7622157380283132E-3</v>
      </c>
      <c r="G7" s="5">
        <f>(Table1[[#This Row],[DIS.csv]]-'Historical Data'!F6)/'Historical Data'!F6</f>
        <v>2.2467693722063593E-2</v>
      </c>
      <c r="H7" s="5">
        <f>(Table1[[#This Row],[DPZ.csv]]-'Historical Data'!G6)/'Historical Data'!G6</f>
        <v>4.1099846449430284E-3</v>
      </c>
      <c r="I7" s="5">
        <f>(Table1[[#This Row],[EA.csv]]-'Historical Data'!H6)/'Historical Data'!H6</f>
        <v>3.2079958729215527E-2</v>
      </c>
      <c r="J7" s="5">
        <f>(Table1[[#This Row],[F.csv]]-'Historical Data'!I6)/'Historical Data'!I6</f>
        <v>3.147949732594506E-3</v>
      </c>
      <c r="K7" s="5">
        <f>(Table1[[#This Row],[JPM.csv]]-'Historical Data'!J6)/'Historical Data'!J6</f>
        <v>1.6939749304326252E-2</v>
      </c>
      <c r="L7" s="5">
        <f>(Table1[[#This Row],[MRNA.csv]]-'Historical Data'!K6)/'Historical Data'!K6</f>
        <v>2.6459143968871585E-2</v>
      </c>
      <c r="M7" s="5">
        <f>(Table1[[#This Row],[NKE.csv]]-'Historical Data'!L6)/'Historical Data'!L6</f>
        <v>2.1161476502971392E-2</v>
      </c>
      <c r="N7" s="5">
        <f>(Table1[[#This Row],[NVDA.csv]]-'Historical Data'!M6)/'Historical Data'!M6</f>
        <v>2.8396878971648592E-2</v>
      </c>
      <c r="O7" s="5">
        <f>(Table1[[#This Row],[PFE.csv]]-'Historical Data'!N6)/'Historical Data'!N6</f>
        <v>7.9279255899758119E-3</v>
      </c>
      <c r="P7" s="5">
        <f>(Table1[[#This Row],[PG.csv]]-'Historical Data'!O6)/'Historical Data'!O6</f>
        <v>1.6620561827314018E-2</v>
      </c>
      <c r="Q7" s="5">
        <f>(Table1[[#This Row],[PZZA.csv]]-'Historical Data'!P6)/'Historical Data'!P6</f>
        <v>4.334100344741143E-2</v>
      </c>
      <c r="R7" s="5">
        <f>(Table1[[#This Row],[SONY.csv]]-'Historical Data'!Q6)/'Historical Data'!Q6</f>
        <v>1.2965982585377022E-2</v>
      </c>
      <c r="S7" s="5">
        <f>(Table1[[#This Row],[T.csv]]-'Historical Data'!R6)/'Historical Data'!R6</f>
        <v>1.4092647170967126E-2</v>
      </c>
      <c r="T7" s="5">
        <f>(Table1[[#This Row],[TSLA.csv]]-'Historical Data'!S6)/'Historical Data'!S6</f>
        <v>2.0906564172160105E-2</v>
      </c>
    </row>
    <row r="8" spans="2:20" x14ac:dyDescent="0.3">
      <c r="B8" s="5">
        <f>(Table1[[#This Row],[AAPL.csv]]-'Historical Data'!A7)/'Historical Data'!A7</f>
        <v>-8.2403946087280903E-3</v>
      </c>
      <c r="C8" s="5">
        <f>(Table1[[#This Row],[AMD.csv]]-'Historical Data'!B7)/'Historical Data'!B7</f>
        <v>7.9599356108452785E-3</v>
      </c>
      <c r="D8" s="5">
        <f>(Table1[[#This Row],[AMZN.csv]]-'Historical Data'!C7)/'Historical Data'!C7</f>
        <v>-1.3808825839448915E-2</v>
      </c>
      <c r="E8" s="5">
        <f>(Table1[[#This Row],[ATVI.csv]]-'Historical Data'!D7)/'Historical Data'!D7</f>
        <v>-2.5745074863534088E-2</v>
      </c>
      <c r="F8" s="5">
        <f>(Table1[[#This Row],[BMW.DE.csv]]-'Historical Data'!E7)/'Historical Data'!E7</f>
        <v>-2.3988491538099083E-2</v>
      </c>
      <c r="G8" s="5">
        <f>(Table1[[#This Row],[DIS.csv]]-'Historical Data'!F7)/'Historical Data'!F7</f>
        <v>4.5688811705908274E-3</v>
      </c>
      <c r="H8" s="5">
        <f>(Table1[[#This Row],[DPZ.csv]]-'Historical Data'!G7)/'Historical Data'!G7</f>
        <v>4.3769787361515747E-3</v>
      </c>
      <c r="I8" s="5">
        <f>(Table1[[#This Row],[EA.csv]]-'Historical Data'!H7)/'Historical Data'!H7</f>
        <v>-3.423300789455086E-2</v>
      </c>
      <c r="J8" s="5">
        <f>(Table1[[#This Row],[F.csv]]-'Historical Data'!I7)/'Historical Data'!I7</f>
        <v>-1.1506369348238774E-2</v>
      </c>
      <c r="K8" s="5">
        <f>(Table1[[#This Row],[JPM.csv]]-'Historical Data'!J7)/'Historical Data'!J7</f>
        <v>-1.0923296482076769E-3</v>
      </c>
      <c r="L8" s="5">
        <f>(Table1[[#This Row],[MRNA.csv]]-'Historical Data'!K7)/'Historical Data'!K7</f>
        <v>1.0614101592115283E-2</v>
      </c>
      <c r="M8" s="5">
        <f>(Table1[[#This Row],[NKE.csv]]-'Historical Data'!L7)/'Historical Data'!L7</f>
        <v>-1.2289221114537447E-2</v>
      </c>
      <c r="N8" s="5">
        <f>(Table1[[#This Row],[NVDA.csv]]-'Historical Data'!M7)/'Historical Data'!M7</f>
        <v>-2.578018744590542E-2</v>
      </c>
      <c r="O8" s="5">
        <f>(Table1[[#This Row],[PFE.csv]]-'Historical Data'!N7)/'Historical Data'!N7</f>
        <v>-1.4103742870910343E-2</v>
      </c>
      <c r="P8" s="5">
        <f>(Table1[[#This Row],[PG.csv]]-'Historical Data'!O7)/'Historical Data'!O7</f>
        <v>-5.6199754964519804E-3</v>
      </c>
      <c r="Q8" s="5">
        <f>(Table1[[#This Row],[PZZA.csv]]-'Historical Data'!P7)/'Historical Data'!P7</f>
        <v>5.4348720096431609E-4</v>
      </c>
      <c r="R8" s="5">
        <f>(Table1[[#This Row],[SONY.csv]]-'Historical Data'!Q7)/'Historical Data'!Q7</f>
        <v>-2.488871111111166E-3</v>
      </c>
      <c r="S8" s="5">
        <f>(Table1[[#This Row],[T.csv]]-'Historical Data'!R7)/'Historical Data'!R7</f>
        <v>0</v>
      </c>
      <c r="T8" s="5">
        <f>(Table1[[#This Row],[TSLA.csv]]-'Historical Data'!S7)/'Historical Data'!S7</f>
        <v>-1.3806147712966822E-2</v>
      </c>
    </row>
    <row r="9" spans="2:20" x14ac:dyDescent="0.3">
      <c r="B9" s="5">
        <f>(Table1[[#This Row],[AAPL.csv]]-'Historical Data'!A8)/'Historical Data'!A8</f>
        <v>-2.5374684293107785E-3</v>
      </c>
      <c r="C9" s="5">
        <f>(Table1[[#This Row],[AMD.csv]]-'Historical Data'!B8)/'Historical Data'!B8</f>
        <v>-5.1477012327493792E-2</v>
      </c>
      <c r="D9" s="5">
        <f>(Table1[[#This Row],[AMZN.csv]]-'Historical Data'!C8)/'Historical Data'!C8</f>
        <v>-1.2536049608640425E-2</v>
      </c>
      <c r="E9" s="5">
        <f>(Table1[[#This Row],[ATVI.csv]]-'Historical Data'!D8)/'Historical Data'!D8</f>
        <v>-2.0391125794378524E-2</v>
      </c>
      <c r="F9" s="5">
        <f>(Table1[[#This Row],[BMW.DE.csv]]-'Historical Data'!E8)/'Historical Data'!E8</f>
        <v>-3.2770172785185989E-3</v>
      </c>
      <c r="G9" s="5">
        <f>(Table1[[#This Row],[DIS.csv]]-'Historical Data'!F8)/'Historical Data'!F8</f>
        <v>-1.9997162134484509E-2</v>
      </c>
      <c r="H9" s="5">
        <f>(Table1[[#This Row],[DPZ.csv]]-'Historical Data'!G8)/'Historical Data'!G8</f>
        <v>-3.1554019320257809E-2</v>
      </c>
      <c r="I9" s="5">
        <f>(Table1[[#This Row],[EA.csv]]-'Historical Data'!H8)/'Historical Data'!H8</f>
        <v>-2.1747070191379596E-3</v>
      </c>
      <c r="J9" s="5">
        <f>(Table1[[#This Row],[F.csv]]-'Historical Data'!I8)/'Historical Data'!I8</f>
        <v>-1.6931196558805112E-2</v>
      </c>
      <c r="K9" s="5">
        <f>(Table1[[#This Row],[JPM.csv]]-'Historical Data'!J8)/'Historical Data'!J8</f>
        <v>-1.8771603391902539E-2</v>
      </c>
      <c r="L9" s="5">
        <f>(Table1[[#This Row],[MRNA.csv]]-'Historical Data'!K8)/'Historical Data'!K8</f>
        <v>-2.325581395348841E-2</v>
      </c>
      <c r="M9" s="5">
        <f>(Table1[[#This Row],[NKE.csv]]-'Historical Data'!L8)/'Historical Data'!L8</f>
        <v>-4.0254011046110755E-3</v>
      </c>
      <c r="N9" s="5">
        <f>(Table1[[#This Row],[NVDA.csv]]-'Historical Data'!M8)/'Historical Data'!M8</f>
        <v>-1.7706771988503855E-2</v>
      </c>
      <c r="O9" s="5">
        <f>(Table1[[#This Row],[PFE.csv]]-'Historical Data'!N8)/'Historical Data'!N8</f>
        <v>-2.6409680780081778E-2</v>
      </c>
      <c r="P9" s="5">
        <f>(Table1[[#This Row],[PG.csv]]-'Historical Data'!O8)/'Historical Data'!O8</f>
        <v>-6.422312319079004E-3</v>
      </c>
      <c r="Q9" s="5">
        <f>(Table1[[#This Row],[PZZA.csv]]-'Historical Data'!P8)/'Historical Data'!P8</f>
        <v>-2.3468208716626231E-2</v>
      </c>
      <c r="R9" s="5">
        <f>(Table1[[#This Row],[SONY.csv]]-'Historical Data'!Q8)/'Historical Data'!Q8</f>
        <v>-9.0893422012235849E-3</v>
      </c>
      <c r="S9" s="5">
        <f>(Table1[[#This Row],[T.csv]]-'Historical Data'!R8)/'Historical Data'!R8</f>
        <v>-1.7370881559430583E-3</v>
      </c>
      <c r="T9" s="5">
        <f>(Table1[[#This Row],[TSLA.csv]]-'Historical Data'!S8)/'Historical Data'!S8</f>
        <v>-2.5530850294260898E-2</v>
      </c>
    </row>
    <row r="10" spans="2:20" x14ac:dyDescent="0.3">
      <c r="B10" s="5">
        <f>(Table1[[#This Row],[AAPL.csv]]-'Historical Data'!A9)/'Historical Data'!A9</f>
        <v>4.2348472871183269E-2</v>
      </c>
      <c r="C10" s="5">
        <f>(Table1[[#This Row],[AMD.csv]]-'Historical Data'!B9)/'Historical Data'!B9</f>
        <v>-9.8673758865249102E-3</v>
      </c>
      <c r="D10" s="5">
        <f>(Table1[[#This Row],[AMZN.csv]]-'Historical Data'!C9)/'Historical Data'!C9</f>
        <v>2.2084979174562983E-2</v>
      </c>
      <c r="E10" s="5">
        <f>(Table1[[#This Row],[ATVI.csv]]-'Historical Data'!D9)/'Historical Data'!D9</f>
        <v>2.2302462723063632E-2</v>
      </c>
      <c r="F10" s="5">
        <f>(Table1[[#This Row],[BMW.DE.csv]]-'Historical Data'!E9)/'Historical Data'!E9</f>
        <v>3.4521809992275002E-3</v>
      </c>
      <c r="G10" s="5">
        <f>(Table1[[#This Row],[DIS.csv]]-'Historical Data'!F9)/'Historical Data'!F9</f>
        <v>9.2817090377100182E-3</v>
      </c>
      <c r="H10" s="5">
        <f>(Table1[[#This Row],[DPZ.csv]]-'Historical Data'!G9)/'Historical Data'!G9</f>
        <v>2.4583639693491906E-3</v>
      </c>
      <c r="I10" s="5">
        <f>(Table1[[#This Row],[EA.csv]]-'Historical Data'!H9)/'Historical Data'!H9</f>
        <v>6.2112102882807638E-3</v>
      </c>
      <c r="J10" s="5">
        <f>(Table1[[#This Row],[F.csv]]-'Historical Data'!I9)/'Historical Data'!I9</f>
        <v>-3.2291635719727814E-3</v>
      </c>
      <c r="K10" s="5">
        <f>(Table1[[#This Row],[JPM.csv]]-'Historical Data'!J9)/'Historical Data'!J9</f>
        <v>1.5416009615975739E-2</v>
      </c>
      <c r="L10" s="5">
        <f>(Table1[[#This Row],[MRNA.csv]]-'Historical Data'!K9)/'Historical Data'!K9</f>
        <v>2.150537634408611E-2</v>
      </c>
      <c r="M10" s="5">
        <f>(Table1[[#This Row],[NKE.csv]]-'Historical Data'!L9)/'Historical Data'!L9</f>
        <v>2.0453323524998224E-2</v>
      </c>
      <c r="N10" s="5">
        <f>(Table1[[#This Row],[NVDA.csv]]-'Historical Data'!M9)/'Historical Data'!M9</f>
        <v>3.0373237150651218E-2</v>
      </c>
      <c r="O10" s="5">
        <f>(Table1[[#This Row],[PFE.csv]]-'Historical Data'!N9)/'Historical Data'!N9</f>
        <v>-5.3688068020726881E-3</v>
      </c>
      <c r="P10" s="5">
        <f>(Table1[[#This Row],[PG.csv]]-'Historical Data'!O9)/'Historical Data'!O9</f>
        <v>1.0514499206660664E-2</v>
      </c>
      <c r="Q10" s="5">
        <f>(Table1[[#This Row],[PZZA.csv]]-'Historical Data'!P9)/'Historical Data'!P9</f>
        <v>5.7856963967066952E-3</v>
      </c>
      <c r="R10" s="5">
        <f>(Table1[[#This Row],[SONY.csv]]-'Historical Data'!Q9)/'Historical Data'!Q9</f>
        <v>1.1870504024118916E-2</v>
      </c>
      <c r="S10" s="5">
        <f>(Table1[[#This Row],[T.csv]]-'Historical Data'!R9)/'Historical Data'!R9</f>
        <v>1.1020945070302157E-2</v>
      </c>
      <c r="T10" s="5">
        <f>(Table1[[#This Row],[TSLA.csv]]-'Historical Data'!S9)/'Historical Data'!S9</f>
        <v>2.6156107862368855E-2</v>
      </c>
    </row>
    <row r="11" spans="2:20" x14ac:dyDescent="0.3">
      <c r="B11" s="5">
        <f>(Table1[[#This Row],[AAPL.csv]]-'Historical Data'!A10)/'Historical Data'!A10</f>
        <v>-2.9765130480234638E-2</v>
      </c>
      <c r="C11" s="5">
        <f>(Table1[[#This Row],[AMD.csv]]-'Historical Data'!B10)/'Historical Data'!B10</f>
        <v>-5.8237338578718781E-2</v>
      </c>
      <c r="D11" s="5">
        <f>(Table1[[#This Row],[AMZN.csv]]-'Historical Data'!C10)/'Historical Data'!C10</f>
        <v>-3.3645047602931251E-2</v>
      </c>
      <c r="E11" s="5">
        <f>(Table1[[#This Row],[ATVI.csv]]-'Historical Data'!D10)/'Historical Data'!D10</f>
        <v>-5.9630252100840365E-2</v>
      </c>
      <c r="F11" s="5">
        <f>(Table1[[#This Row],[BMW.DE.csv]]-'Historical Data'!E10)/'Historical Data'!E10</f>
        <v>-2.3591112058511634E-2</v>
      </c>
      <c r="G11" s="5">
        <f>(Table1[[#This Row],[DIS.csv]]-'Historical Data'!F10)/'Historical Data'!F10</f>
        <v>-3.0362633553591686E-2</v>
      </c>
      <c r="H11" s="5">
        <f>(Table1[[#This Row],[DPZ.csv]]-'Historical Data'!G10)/'Historical Data'!G10</f>
        <v>-1.8287818724684688E-2</v>
      </c>
      <c r="I11" s="5">
        <f>(Table1[[#This Row],[EA.csv]]-'Historical Data'!H10)/'Historical Data'!H10</f>
        <v>-4.5917171719411655E-2</v>
      </c>
      <c r="J11" s="5">
        <f>(Table1[[#This Row],[F.csv]]-'Historical Data'!I10)/'Historical Data'!I10</f>
        <v>-2.8077827798104329E-2</v>
      </c>
      <c r="K11" s="5">
        <f>(Table1[[#This Row],[JPM.csv]]-'Historical Data'!J10)/'Historical Data'!J10</f>
        <v>-4.1521726959452832E-2</v>
      </c>
      <c r="L11" s="5">
        <f>(Table1[[#This Row],[MRNA.csv]]-'Historical Data'!K10)/'Historical Data'!K10</f>
        <v>-4.2105263157894771E-2</v>
      </c>
      <c r="M11" s="5">
        <f>(Table1[[#This Row],[NKE.csv]]-'Historical Data'!L10)/'Historical Data'!L10</f>
        <v>-2.7484485442373235E-2</v>
      </c>
      <c r="N11" s="5">
        <f>(Table1[[#This Row],[NVDA.csv]]-'Historical Data'!M10)/'Historical Data'!M10</f>
        <v>-3.8321115522449038E-2</v>
      </c>
      <c r="O11" s="5">
        <f>(Table1[[#This Row],[PFE.csv]]-'Historical Data'!N10)/'Historical Data'!N10</f>
        <v>-2.7272816559309961E-2</v>
      </c>
      <c r="P11" s="5">
        <f>(Table1[[#This Row],[PG.csv]]-'Historical Data'!O10)/'Historical Data'!O10</f>
        <v>-1.2451985234294959E-2</v>
      </c>
      <c r="Q11" s="5">
        <f>(Table1[[#This Row],[PZZA.csv]]-'Historical Data'!P10)/'Historical Data'!P10</f>
        <v>6.6370987790183864E-3</v>
      </c>
      <c r="R11" s="5">
        <f>(Table1[[#This Row],[SONY.csv]]-'Historical Data'!Q10)/'Historical Data'!Q10</f>
        <v>-3.4482724297288506E-2</v>
      </c>
      <c r="S11" s="5">
        <f>(Table1[[#This Row],[T.csv]]-'Historical Data'!R10)/'Historical Data'!R10</f>
        <v>-2.2088248980015275E-2</v>
      </c>
      <c r="T11" s="5">
        <f>(Table1[[#This Row],[TSLA.csv]]-'Historical Data'!S10)/'Historical Data'!S10</f>
        <v>-6.5446808510638305E-2</v>
      </c>
    </row>
    <row r="12" spans="2:20" x14ac:dyDescent="0.3">
      <c r="B12" s="5">
        <f>(Table1[[#This Row],[AAPL.csv]]-'Historical Data'!A11)/'Historical Data'!A11</f>
        <v>-4.9814735785183237E-3</v>
      </c>
      <c r="C12" s="5">
        <f>(Table1[[#This Row],[AMD.csv]]-'Historical Data'!B11)/'Historical Data'!B11</f>
        <v>-1.8849206349206241E-2</v>
      </c>
      <c r="D12" s="5">
        <f>(Table1[[#This Row],[AMZN.csv]]-'Historical Data'!C11)/'Historical Data'!C11</f>
        <v>7.4647378789789746E-3</v>
      </c>
      <c r="E12" s="5">
        <f>(Table1[[#This Row],[ATVI.csv]]-'Historical Data'!D11)/'Historical Data'!D11</f>
        <v>5.5236243668155219E-3</v>
      </c>
      <c r="F12" s="5">
        <f>(Table1[[#This Row],[BMW.DE.csv]]-'Historical Data'!E11)/'Historical Data'!E11</f>
        <v>-1.3087270604111197E-2</v>
      </c>
      <c r="G12" s="5">
        <f>(Table1[[#This Row],[DIS.csv]]-'Historical Data'!F11)/'Historical Data'!F11</f>
        <v>4.2152129997661105E-3</v>
      </c>
      <c r="H12" s="5">
        <f>(Table1[[#This Row],[DPZ.csv]]-'Historical Data'!G11)/'Historical Data'!G11</f>
        <v>-1.401339767315274E-2</v>
      </c>
      <c r="I12" s="5">
        <f>(Table1[[#This Row],[EA.csv]]-'Historical Data'!H11)/'Historical Data'!H11</f>
        <v>-2.4971947191504695E-3</v>
      </c>
      <c r="J12" s="5">
        <f>(Table1[[#This Row],[F.csv]]-'Historical Data'!I11)/'Historical Data'!I11</f>
        <v>-1.5555535902545815E-2</v>
      </c>
      <c r="K12" s="5">
        <f>(Table1[[#This Row],[JPM.csv]]-'Historical Data'!J11)/'Historical Data'!J11</f>
        <v>3.816709963671964E-3</v>
      </c>
      <c r="L12" s="5">
        <f>(Table1[[#This Row],[MRNA.csv]]-'Historical Data'!K11)/'Historical Data'!K11</f>
        <v>-5.4945054945055166E-3</v>
      </c>
      <c r="M12" s="5">
        <f>(Table1[[#This Row],[NKE.csv]]-'Historical Data'!L11)/'Historical Data'!L11</f>
        <v>-1.8758383585597622E-2</v>
      </c>
      <c r="N12" s="5">
        <f>(Table1[[#This Row],[NVDA.csv]]-'Historical Data'!M11)/'Historical Data'!M11</f>
        <v>-8.6624159028952617E-3</v>
      </c>
      <c r="O12" s="5">
        <f>(Table1[[#This Row],[PFE.csv]]-'Historical Data'!N11)/'Historical Data'!N11</f>
        <v>7.0093110698689525E-3</v>
      </c>
      <c r="P12" s="5">
        <f>(Table1[[#This Row],[PG.csv]]-'Historical Data'!O11)/'Historical Data'!O11</f>
        <v>1.381807304340656E-2</v>
      </c>
      <c r="Q12" s="5">
        <f>(Table1[[#This Row],[PZZA.csv]]-'Historical Data'!P11)/'Historical Data'!P11</f>
        <v>-5.4065903090162674E-2</v>
      </c>
      <c r="R12" s="5">
        <f>(Table1[[#This Row],[SONY.csv]]-'Historical Data'!Q11)/'Historical Data'!Q11</f>
        <v>1.2886597938144383E-2</v>
      </c>
      <c r="S12" s="5">
        <f>(Table1[[#This Row],[T.csv]]-'Historical Data'!R11)/'Historical Data'!R11</f>
        <v>7.3336147861738357E-3</v>
      </c>
      <c r="T12" s="5">
        <f>(Table1[[#This Row],[TSLA.csv]]-'Historical Data'!S11)/'Historical Data'!S11</f>
        <v>-1.8122256625079717E-2</v>
      </c>
    </row>
    <row r="13" spans="2:20" x14ac:dyDescent="0.3">
      <c r="B13" s="5">
        <f>(Table1[[#This Row],[AAPL.csv]]-'Historical Data'!A12)/'Historical Data'!A12</f>
        <v>2.3594751170477112E-2</v>
      </c>
      <c r="C13" s="5">
        <f>(Table1[[#This Row],[AMD.csv]]-'Historical Data'!B12)/'Historical Data'!B12</f>
        <v>5.089315807212666E-2</v>
      </c>
      <c r="D13" s="5">
        <f>(Table1[[#This Row],[AMZN.csv]]-'Historical Data'!C12)/'Historical Data'!C12</f>
        <v>9.2617340305321295E-3</v>
      </c>
      <c r="E13" s="5">
        <f>(Table1[[#This Row],[ATVI.csv]]-'Historical Data'!D12)/'Historical Data'!D12</f>
        <v>2.5269197332019374E-2</v>
      </c>
      <c r="F13" s="5">
        <f>(Table1[[#This Row],[BMW.DE.csv]]-'Historical Data'!E12)/'Historical Data'!E12</f>
        <v>1.258079004927511E-2</v>
      </c>
      <c r="G13" s="5">
        <f>(Table1[[#This Row],[DIS.csv]]-'Historical Data'!F12)/'Historical Data'!F12</f>
        <v>1.3417311675034328E-2</v>
      </c>
      <c r="H13" s="5">
        <f>(Table1[[#This Row],[DPZ.csv]]-'Historical Data'!G12)/'Historical Data'!G12</f>
        <v>8.8453459903106903E-3</v>
      </c>
      <c r="I13" s="5">
        <f>(Table1[[#This Row],[EA.csv]]-'Historical Data'!H12)/'Historical Data'!H12</f>
        <v>1.9116949139184301E-2</v>
      </c>
      <c r="J13" s="5">
        <f>(Table1[[#This Row],[F.csv]]-'Historical Data'!I12)/'Historical Data'!I12</f>
        <v>1.1286550560454018E-2</v>
      </c>
      <c r="K13" s="5">
        <f>(Table1[[#This Row],[JPM.csv]]-'Historical Data'!J12)/'Historical Data'!J12</f>
        <v>2.3954309271312403E-2</v>
      </c>
      <c r="L13" s="5">
        <f>(Table1[[#This Row],[MRNA.csv]]-'Historical Data'!K12)/'Historical Data'!K12</f>
        <v>3.867403314917129E-2</v>
      </c>
      <c r="M13" s="5">
        <f>(Table1[[#This Row],[NKE.csv]]-'Historical Data'!L12)/'Historical Data'!L12</f>
        <v>9.6842183176293201E-3</v>
      </c>
      <c r="N13" s="5">
        <f>(Table1[[#This Row],[NVDA.csv]]-'Historical Data'!M12)/'Historical Data'!M12</f>
        <v>7.2527754565574351E-2</v>
      </c>
      <c r="O13" s="5">
        <f>(Table1[[#This Row],[PFE.csv]]-'Historical Data'!N12)/'Historical Data'!N12</f>
        <v>4.9303481154761904E-3</v>
      </c>
      <c r="P13" s="5">
        <f>(Table1[[#This Row],[PG.csv]]-'Historical Data'!O12)/'Historical Data'!O12</f>
        <v>1.5248288519743126E-2</v>
      </c>
      <c r="Q13" s="5">
        <f>(Table1[[#This Row],[PZZA.csv]]-'Historical Data'!P12)/'Historical Data'!P12</f>
        <v>-5.8086084710684853E-3</v>
      </c>
      <c r="R13" s="5">
        <f>(Table1[[#This Row],[SONY.csv]]-'Historical Data'!Q12)/'Historical Data'!Q12</f>
        <v>1.2904398400581493E-2</v>
      </c>
      <c r="S13" s="5">
        <f>(Table1[[#This Row],[T.csv]]-'Historical Data'!R12)/'Historical Data'!R12</f>
        <v>1.8345798508567539E-2</v>
      </c>
      <c r="T13" s="5">
        <f>(Table1[[#This Row],[TSLA.csv]]-'Historical Data'!S12)/'Historical Data'!S12</f>
        <v>1.9940665921937856E-2</v>
      </c>
    </row>
    <row r="14" spans="2:20" x14ac:dyDescent="0.3">
      <c r="B14" s="5">
        <f>(Table1[[#This Row],[AAPL.csv]]-'Historical Data'!A13)/'Historical Data'!A13</f>
        <v>1.8644118586199038E-2</v>
      </c>
      <c r="C14" s="5">
        <f>(Table1[[#This Row],[AMD.csv]]-'Historical Data'!B13)/'Historical Data'!B13</f>
        <v>9.621552277100728E-3</v>
      </c>
      <c r="D14" s="5">
        <f>(Table1[[#This Row],[AMZN.csv]]-'Historical Data'!C13)/'Historical Data'!C13</f>
        <v>1.3137590001745986E-2</v>
      </c>
      <c r="E14" s="5">
        <f>(Table1[[#This Row],[ATVI.csv]]-'Historical Data'!D13)/'Historical Data'!D13</f>
        <v>2.7003867161981235E-2</v>
      </c>
      <c r="F14" s="5">
        <f>(Table1[[#This Row],[BMW.DE.csv]]-'Historical Data'!E13)/'Historical Data'!E13</f>
        <v>1.3431849483893714E-2</v>
      </c>
      <c r="G14" s="5">
        <f>(Table1[[#This Row],[DIS.csv]]-'Historical Data'!F13)/'Historical Data'!F13</f>
        <v>6.6566560615443347E-4</v>
      </c>
      <c r="H14" s="5">
        <f>(Table1[[#This Row],[DPZ.csv]]-'Historical Data'!G13)/'Historical Data'!G13</f>
        <v>-1.2470652692626545E-2</v>
      </c>
      <c r="I14" s="5">
        <f>(Table1[[#This Row],[EA.csv]]-'Historical Data'!H13)/'Historical Data'!H13</f>
        <v>1.5073780593588569E-2</v>
      </c>
      <c r="J14" s="5">
        <f>(Table1[[#This Row],[F.csv]]-'Historical Data'!I13)/'Historical Data'!I13</f>
        <v>7.8124909868742421E-3</v>
      </c>
      <c r="K14" s="5">
        <f>(Table1[[#This Row],[JPM.csv]]-'Historical Data'!J13)/'Historical Data'!J13</f>
        <v>9.0047921908020332E-3</v>
      </c>
      <c r="L14" s="5">
        <f>(Table1[[#This Row],[MRNA.csv]]-'Historical Data'!K13)/'Historical Data'!K13</f>
        <v>1.8237082066869317E-2</v>
      </c>
      <c r="M14" s="5">
        <f>(Table1[[#This Row],[NKE.csv]]-'Historical Data'!L13)/'Historical Data'!L13</f>
        <v>1.0587915402272201E-2</v>
      </c>
      <c r="N14" s="5">
        <f>(Table1[[#This Row],[NVDA.csv]]-'Historical Data'!M13)/'Historical Data'!M13</f>
        <v>7.0318554908694639E-2</v>
      </c>
      <c r="O14" s="5">
        <f>(Table1[[#This Row],[PFE.csv]]-'Historical Data'!N13)/'Historical Data'!N13</f>
        <v>1.5295916372467102E-2</v>
      </c>
      <c r="P14" s="5">
        <f>(Table1[[#This Row],[PG.csv]]-'Historical Data'!O13)/'Historical Data'!O13</f>
        <v>8.8940350899835187E-3</v>
      </c>
      <c r="Q14" s="5">
        <f>(Table1[[#This Row],[PZZA.csv]]-'Historical Data'!P13)/'Historical Data'!P13</f>
        <v>8.1795398483158147E-3</v>
      </c>
      <c r="R14" s="5">
        <f>(Table1[[#This Row],[SONY.csv]]-'Historical Data'!Q13)/'Historical Data'!Q13</f>
        <v>-1.7941862551576224E-4</v>
      </c>
      <c r="S14" s="5">
        <f>(Table1[[#This Row],[T.csv]]-'Historical Data'!R13)/'Historical Data'!R13</f>
        <v>1.1724333501294322E-2</v>
      </c>
      <c r="T14" s="5">
        <f>(Table1[[#This Row],[TSLA.csv]]-'Historical Data'!S13)/'Historical Data'!S13</f>
        <v>3.1326771649694614E-2</v>
      </c>
    </row>
    <row r="15" spans="2:20" x14ac:dyDescent="0.3">
      <c r="B15" s="5">
        <f>(Table1[[#This Row],[AAPL.csv]]-'Historical Data'!A14)/'Historical Data'!A14</f>
        <v>4.7566499067472825E-5</v>
      </c>
      <c r="C15" s="5">
        <f>(Table1[[#This Row],[AMD.csv]]-'Historical Data'!B14)/'Historical Data'!B14</f>
        <v>-2.4142344345616233E-2</v>
      </c>
      <c r="D15" s="5">
        <f>(Table1[[#This Row],[AMZN.csv]]-'Historical Data'!C14)/'Historical Data'!C14</f>
        <v>-8.1161982911817643E-3</v>
      </c>
      <c r="E15" s="5">
        <f>(Table1[[#This Row],[ATVI.csv]]-'Historical Data'!D14)/'Historical Data'!D14</f>
        <v>1.8364012840779133E-2</v>
      </c>
      <c r="F15" s="5">
        <f>(Table1[[#This Row],[BMW.DE.csv]]-'Historical Data'!E14)/'Historical Data'!E14</f>
        <v>-1.0271681317399898E-2</v>
      </c>
      <c r="G15" s="5">
        <f>(Table1[[#This Row],[DIS.csv]]-'Historical Data'!F14)/'Historical Data'!F14</f>
        <v>-1.1826067269072654E-3</v>
      </c>
      <c r="H15" s="5">
        <f>(Table1[[#This Row],[DPZ.csv]]-'Historical Data'!G14)/'Historical Data'!G14</f>
        <v>1.767013479509569E-3</v>
      </c>
      <c r="I15" s="5">
        <f>(Table1[[#This Row],[EA.csv]]-'Historical Data'!H14)/'Historical Data'!H14</f>
        <v>1.9689707290951482E-2</v>
      </c>
      <c r="J15" s="5">
        <f>(Table1[[#This Row],[F.csv]]-'Historical Data'!I14)/'Historical Data'!I14</f>
        <v>-7.7519291105670489E-3</v>
      </c>
      <c r="K15" s="5">
        <f>(Table1[[#This Row],[JPM.csv]]-'Historical Data'!J14)/'Historical Data'!J14</f>
        <v>-1.2696588002347032E-2</v>
      </c>
      <c r="L15" s="5">
        <f>(Table1[[#This Row],[MRNA.csv]]-'Historical Data'!K14)/'Historical Data'!K14</f>
        <v>5.5970149253731345E-2</v>
      </c>
      <c r="M15" s="5">
        <f>(Table1[[#This Row],[NKE.csv]]-'Historical Data'!L14)/'Historical Data'!L14</f>
        <v>-7.395639179835497E-3</v>
      </c>
      <c r="N15" s="5">
        <f>(Table1[[#This Row],[NVDA.csv]]-'Historical Data'!M14)/'Historical Data'!M14</f>
        <v>-1.7039463521862065E-2</v>
      </c>
      <c r="O15" s="5">
        <f>(Table1[[#This Row],[PFE.csv]]-'Historical Data'!N14)/'Historical Data'!N14</f>
        <v>-1.6202534174499187E-2</v>
      </c>
      <c r="P15" s="5">
        <f>(Table1[[#This Row],[PG.csv]]-'Historical Data'!O14)/'Historical Data'!O14</f>
        <v>-1.1144217424646571E-2</v>
      </c>
      <c r="Q15" s="5">
        <f>(Table1[[#This Row],[PZZA.csv]]-'Historical Data'!P14)/'Historical Data'!P14</f>
        <v>-2.7814747369148385E-3</v>
      </c>
      <c r="R15" s="5">
        <f>(Table1[[#This Row],[SONY.csv]]-'Historical Data'!Q14)/'Historical Data'!Q14</f>
        <v>-1.0768305621531996E-3</v>
      </c>
      <c r="S15" s="5">
        <f>(Table1[[#This Row],[T.csv]]-'Historical Data'!R14)/'Historical Data'!R14</f>
        <v>-1.1306013760896518E-2</v>
      </c>
      <c r="T15" s="5">
        <f>(Table1[[#This Row],[TSLA.csv]]-'Historical Data'!S14)/'Historical Data'!S14</f>
        <v>-4.2763301971446748E-3</v>
      </c>
    </row>
    <row r="16" spans="2:20" x14ac:dyDescent="0.3">
      <c r="B16" s="5">
        <f>(Table1[[#This Row],[AAPL.csv]]-'Historical Data'!A15)/'Historical Data'!A15</f>
        <v>1.0838519223460239E-2</v>
      </c>
      <c r="C16" s="5">
        <f>(Table1[[#This Row],[AMD.csv]]-'Historical Data'!B15)/'Historical Data'!B15</f>
        <v>3.1901107809280814E-2</v>
      </c>
      <c r="D16" s="5">
        <f>(Table1[[#This Row],[AMZN.csv]]-'Historical Data'!C15)/'Historical Data'!C15</f>
        <v>1.2301698663519914E-2</v>
      </c>
      <c r="E16" s="5">
        <f>(Table1[[#This Row],[ATVI.csv]]-'Historical Data'!D15)/'Historical Data'!D15</f>
        <v>4.9180745795536929E-3</v>
      </c>
      <c r="F16" s="5">
        <f>(Table1[[#This Row],[BMW.DE.csv]]-'Historical Data'!E15)/'Historical Data'!E15</f>
        <v>1.4228360011735939E-2</v>
      </c>
      <c r="G16" s="5">
        <f>(Table1[[#This Row],[DIS.csv]]-'Historical Data'!F15)/'Historical Data'!F15</f>
        <v>4.662087819602893E-3</v>
      </c>
      <c r="H16" s="5">
        <f>(Table1[[#This Row],[DPZ.csv]]-'Historical Data'!G15)/'Historical Data'!G15</f>
        <v>-3.9151107429634662E-3</v>
      </c>
      <c r="I16" s="5">
        <f>(Table1[[#This Row],[EA.csv]]-'Historical Data'!H15)/'Historical Data'!H15</f>
        <v>1.4455299420490135E-2</v>
      </c>
      <c r="J16" s="5">
        <f>(Table1[[#This Row],[F.csv]]-'Historical Data'!I15)/'Historical Data'!I15</f>
        <v>8.9286764958674842E-3</v>
      </c>
      <c r="K16" s="5">
        <f>(Table1[[#This Row],[JPM.csv]]-'Historical Data'!J15)/'Historical Data'!J15</f>
        <v>2.7956916996757478E-3</v>
      </c>
      <c r="L16" s="5">
        <f>(Table1[[#This Row],[MRNA.csv]]-'Historical Data'!K15)/'Historical Data'!K15</f>
        <v>9.893992932862106E-3</v>
      </c>
      <c r="M16" s="5">
        <f>(Table1[[#This Row],[NKE.csv]]-'Historical Data'!L15)/'Historical Data'!L15</f>
        <v>2.7443216561827185E-2</v>
      </c>
      <c r="N16" s="5">
        <f>(Table1[[#This Row],[NVDA.csv]]-'Historical Data'!M15)/'Historical Data'!M15</f>
        <v>2.0015497322751489E-2</v>
      </c>
      <c r="O16" s="5">
        <f>(Table1[[#This Row],[PFE.csv]]-'Historical Data'!N15)/'Historical Data'!N15</f>
        <v>7.512287403393947E-3</v>
      </c>
      <c r="P16" s="5">
        <f>(Table1[[#This Row],[PG.csv]]-'Historical Data'!O15)/'Historical Data'!O15</f>
        <v>2.5231064432095006E-3</v>
      </c>
      <c r="Q16" s="5">
        <f>(Table1[[#This Row],[PZZA.csv]]-'Historical Data'!P15)/'Historical Data'!P15</f>
        <v>1.9060633677479417E-2</v>
      </c>
      <c r="R16" s="5">
        <f>(Table1[[#This Row],[SONY.csv]]-'Historical Data'!Q15)/'Historical Data'!Q15</f>
        <v>1.7786597197269209E-2</v>
      </c>
      <c r="S16" s="5">
        <f>(Table1[[#This Row],[T.csv]]-'Historical Data'!R15)/'Historical Data'!R15</f>
        <v>5.1459101250223918E-3</v>
      </c>
      <c r="T16" s="5">
        <f>(Table1[[#This Row],[TSLA.csv]]-'Historical Data'!S15)/'Historical Data'!S15</f>
        <v>-2.2270454656192998E-2</v>
      </c>
    </row>
    <row r="17" spans="2:20" x14ac:dyDescent="0.3">
      <c r="B17" s="5">
        <f>(Table1[[#This Row],[AAPL.csv]]-'Historical Data'!A16)/'Historical Data'!A16</f>
        <v>-8.4651741085213137E-4</v>
      </c>
      <c r="C17" s="5">
        <f>(Table1[[#This Row],[AMD.csv]]-'Historical Data'!B16)/'Historical Data'!B16</f>
        <v>6.3091165202170899E-3</v>
      </c>
      <c r="D17" s="5">
        <f>(Table1[[#This Row],[AMZN.csv]]-'Historical Data'!C16)/'Historical Data'!C16</f>
        <v>-1.035349079055784E-2</v>
      </c>
      <c r="E17" s="5">
        <f>(Table1[[#This Row],[ATVI.csv]]-'Historical Data'!D16)/'Historical Data'!D16</f>
        <v>8.1557477004406801E-4</v>
      </c>
      <c r="F17" s="5">
        <f>(Table1[[#This Row],[BMW.DE.csv]]-'Historical Data'!E16)/'Historical Data'!E16</f>
        <v>3.3008145355881933E-4</v>
      </c>
      <c r="G17" s="5">
        <f>(Table1[[#This Row],[DIS.csv]]-'Historical Data'!F16)/'Historical Data'!F16</f>
        <v>2.3571437855190881E-3</v>
      </c>
      <c r="H17" s="5">
        <f>(Table1[[#This Row],[DPZ.csv]]-'Historical Data'!G16)/'Historical Data'!G16</f>
        <v>1.4253310823040357E-3</v>
      </c>
      <c r="I17" s="5">
        <f>(Table1[[#This Row],[EA.csv]]-'Historical Data'!H16)/'Historical Data'!H16</f>
        <v>6.1676333732958288E-3</v>
      </c>
      <c r="J17" s="5">
        <f>(Table1[[#This Row],[F.csv]]-'Historical Data'!I16)/'Historical Data'!I16</f>
        <v>0</v>
      </c>
      <c r="K17" s="5">
        <f>(Table1[[#This Row],[JPM.csv]]-'Historical Data'!J16)/'Historical Data'!J16</f>
        <v>1.0314968874997011E-2</v>
      </c>
      <c r="L17" s="5">
        <f>(Table1[[#This Row],[MRNA.csv]]-'Historical Data'!K16)/'Historical Data'!K16</f>
        <v>-9.097270818754305E-3</v>
      </c>
      <c r="M17" s="5">
        <f>(Table1[[#This Row],[NKE.csv]]-'Historical Data'!L16)/'Historical Data'!L16</f>
        <v>6.8891829541398485E-3</v>
      </c>
      <c r="N17" s="5">
        <f>(Table1[[#This Row],[NVDA.csv]]-'Historical Data'!M16)/'Historical Data'!M16</f>
        <v>1.4598927717109297E-3</v>
      </c>
      <c r="O17" s="5">
        <f>(Table1[[#This Row],[PFE.csv]]-'Historical Data'!N16)/'Historical Data'!N16</f>
        <v>6.0224378625858988E-3</v>
      </c>
      <c r="P17" s="5">
        <f>(Table1[[#This Row],[PG.csv]]-'Historical Data'!O16)/'Historical Data'!O16</f>
        <v>1.8455537826603426E-3</v>
      </c>
      <c r="Q17" s="5">
        <f>(Table1[[#This Row],[PZZA.csv]]-'Historical Data'!P16)/'Historical Data'!P16</f>
        <v>2.2810310138721014E-2</v>
      </c>
      <c r="R17" s="5">
        <f>(Table1[[#This Row],[SONY.csv]]-'Historical Data'!Q16)/'Historical Data'!Q16</f>
        <v>-3.3186265377360399E-2</v>
      </c>
      <c r="S17" s="5">
        <f>(Table1[[#This Row],[T.csv]]-'Historical Data'!R16)/'Historical Data'!R16</f>
        <v>6.5414448886499596E-3</v>
      </c>
      <c r="T17" s="5">
        <f>(Table1[[#This Row],[TSLA.csv]]-'Historical Data'!S16)/'Historical Data'!S16</f>
        <v>5.977448716207103E-3</v>
      </c>
    </row>
    <row r="18" spans="2:20" x14ac:dyDescent="0.3">
      <c r="B18" s="5">
        <f>(Table1[[#This Row],[AAPL.csv]]-'Historical Data'!A17)/'Historical Data'!A17</f>
        <v>-4.6220500069349496E-2</v>
      </c>
      <c r="C18" s="5">
        <f>(Table1[[#This Row],[AMD.csv]]-'Historical Data'!B17)/'Historical Data'!B17</f>
        <v>-7.3981159874608099E-2</v>
      </c>
      <c r="D18" s="5">
        <f>(Table1[[#This Row],[AMZN.csv]]-'Historical Data'!C17)/'Historical Data'!C17</f>
        <v>-3.0498840758391828E-2</v>
      </c>
      <c r="E18" s="5">
        <f>(Table1[[#This Row],[ATVI.csv]]-'Historical Data'!D17)/'Historical Data'!D17</f>
        <v>-3.5656023381901714E-2</v>
      </c>
      <c r="F18" s="5">
        <f>(Table1[[#This Row],[BMW.DE.csv]]-'Historical Data'!E17)/'Historical Data'!E17</f>
        <v>-3.1512979369873247E-2</v>
      </c>
      <c r="G18" s="5">
        <f>(Table1[[#This Row],[DIS.csv]]-'Historical Data'!F17)/'Historical Data'!F17</f>
        <v>-3.2407349703697706E-2</v>
      </c>
      <c r="H18" s="5">
        <f>(Table1[[#This Row],[DPZ.csv]]-'Historical Data'!G17)/'Historical Data'!G17</f>
        <v>-2.4584914665791355E-2</v>
      </c>
      <c r="I18" s="5">
        <f>(Table1[[#This Row],[EA.csv]]-'Historical Data'!H17)/'Historical Data'!H17</f>
        <v>-1.807229963722623E-2</v>
      </c>
      <c r="J18" s="5">
        <f>(Table1[[#This Row],[F.csv]]-'Historical Data'!I17)/'Historical Data'!I17</f>
        <v>-2.9867219069610734E-2</v>
      </c>
      <c r="K18" s="5">
        <f>(Table1[[#This Row],[JPM.csv]]-'Historical Data'!J17)/'Historical Data'!J17</f>
        <v>-2.4834466506547734E-2</v>
      </c>
      <c r="L18" s="5">
        <f>(Table1[[#This Row],[MRNA.csv]]-'Historical Data'!K17)/'Historical Data'!K17</f>
        <v>-1.9774011299434981E-2</v>
      </c>
      <c r="M18" s="5">
        <f>(Table1[[#This Row],[NKE.csv]]-'Historical Data'!L17)/'Historical Data'!L17</f>
        <v>-3.4449737218124443E-2</v>
      </c>
      <c r="N18" s="5">
        <f>(Table1[[#This Row],[NVDA.csv]]-'Historical Data'!M17)/'Historical Data'!M17</f>
        <v>-5.271743544342631E-2</v>
      </c>
      <c r="O18" s="5">
        <f>(Table1[[#This Row],[PFE.csv]]-'Historical Data'!N17)/'Historical Data'!N17</f>
        <v>-2.1094613339633649E-2</v>
      </c>
      <c r="P18" s="5">
        <f>(Table1[[#This Row],[PG.csv]]-'Historical Data'!O17)/'Historical Data'!O17</f>
        <v>-1.7584981792121902E-2</v>
      </c>
      <c r="Q18" s="5">
        <f>(Table1[[#This Row],[PZZA.csv]]-'Historical Data'!P17)/'Historical Data'!P17</f>
        <v>-3.9696692134239153E-2</v>
      </c>
      <c r="R18" s="5">
        <f>(Table1[[#This Row],[SONY.csv]]-'Historical Data'!Q17)/'Historical Data'!Q17</f>
        <v>-1.6980098594120863E-2</v>
      </c>
      <c r="S18" s="5">
        <f>(Table1[[#This Row],[T.csv]]-'Historical Data'!R17)/'Historical Data'!R17</f>
        <v>-1.6106225385923132E-2</v>
      </c>
      <c r="T18" s="5">
        <f>(Table1[[#This Row],[TSLA.csv]]-'Historical Data'!S17)/'Historical Data'!S17</f>
        <v>-4.8390749493585489E-2</v>
      </c>
    </row>
    <row r="19" spans="2:20" x14ac:dyDescent="0.3">
      <c r="B19" s="5">
        <f>(Table1[[#This Row],[AAPL.csv]]-'Historical Data'!A18)/'Historical Data'!A18</f>
        <v>1.8999202355038936E-2</v>
      </c>
      <c r="C19" s="5">
        <f>(Table1[[#This Row],[AMD.csv]]-'Historical Data'!B18)/'Historical Data'!B18</f>
        <v>2.5050777757251886E-2</v>
      </c>
      <c r="D19" s="5">
        <f>(Table1[[#This Row],[AMZN.csv]]-'Historical Data'!C18)/'Historical Data'!C18</f>
        <v>1.100238912164467E-2</v>
      </c>
      <c r="E19" s="5">
        <f>(Table1[[#This Row],[ATVI.csv]]-'Historical Data'!D18)/'Historical Data'!D18</f>
        <v>2.8734362746206298E-2</v>
      </c>
      <c r="F19" s="5">
        <f>(Table1[[#This Row],[BMW.DE.csv]]-'Historical Data'!E18)/'Historical Data'!E18</f>
        <v>1.4821080699302417E-2</v>
      </c>
      <c r="G19" s="5">
        <f>(Table1[[#This Row],[DIS.csv]]-'Historical Data'!F18)/'Historical Data'!F18</f>
        <v>2.2328505008418431E-2</v>
      </c>
      <c r="H19" s="5">
        <f>(Table1[[#This Row],[DPZ.csv]]-'Historical Data'!G18)/'Historical Data'!G18</f>
        <v>6.8096746636032461E-3</v>
      </c>
      <c r="I19" s="5">
        <f>(Table1[[#This Row],[EA.csv]]-'Historical Data'!H18)/'Historical Data'!H18</f>
        <v>1.5821709982820693E-2</v>
      </c>
      <c r="J19" s="5">
        <f>(Table1[[#This Row],[F.csv]]-'Historical Data'!I18)/'Historical Data'!I18</f>
        <v>5.7011290166120235E-3</v>
      </c>
      <c r="K19" s="5">
        <f>(Table1[[#This Row],[JPM.csv]]-'Historical Data'!J18)/'Historical Data'!J18</f>
        <v>8.0174285420688846E-3</v>
      </c>
      <c r="L19" s="5">
        <f>(Table1[[#This Row],[MRNA.csv]]-'Historical Data'!K18)/'Historical Data'!K18</f>
        <v>7.8530259365994226E-2</v>
      </c>
      <c r="M19" s="5">
        <f>(Table1[[#This Row],[NKE.csv]]-'Historical Data'!L18)/'Historical Data'!L18</f>
        <v>2.2501238911043223E-2</v>
      </c>
      <c r="N19" s="5">
        <f>(Table1[[#This Row],[NVDA.csv]]-'Historical Data'!M18)/'Historical Data'!M18</f>
        <v>1.852995516009694E-2</v>
      </c>
      <c r="O19" s="5">
        <f>(Table1[[#This Row],[PFE.csv]]-'Historical Data'!N18)/'Historical Data'!N18</f>
        <v>1.4560318550078999E-2</v>
      </c>
      <c r="P19" s="5">
        <f>(Table1[[#This Row],[PG.csv]]-'Historical Data'!O18)/'Historical Data'!O18</f>
        <v>1.7047383404160454E-2</v>
      </c>
      <c r="Q19" s="5">
        <f>(Table1[[#This Row],[PZZA.csv]]-'Historical Data'!P18)/'Historical Data'!P18</f>
        <v>1.7649668913625974E-2</v>
      </c>
      <c r="R19" s="5">
        <f>(Table1[[#This Row],[SONY.csv]]-'Historical Data'!Q18)/'Historical Data'!Q18</f>
        <v>3.120356612184249E-2</v>
      </c>
      <c r="S19" s="5">
        <f>(Table1[[#This Row],[T.csv]]-'Historical Data'!R18)/'Historical Data'!R18</f>
        <v>3.1591127676597144E-3</v>
      </c>
      <c r="T19" s="5">
        <f>(Table1[[#This Row],[TSLA.csv]]-'Historical Data'!S18)/'Historical Data'!S18</f>
        <v>1.702935234222696E-2</v>
      </c>
    </row>
    <row r="20" spans="2:20" x14ac:dyDescent="0.3">
      <c r="B20" s="5">
        <f>(Table1[[#This Row],[AAPL.csv]]-'Historical Data'!A19)/'Historical Data'!A19</f>
        <v>-1.1283873372011642E-2</v>
      </c>
      <c r="C20" s="5">
        <f>(Table1[[#This Row],[AMD.csv]]-'Historical Data'!B19)/'Historical Data'!B19</f>
        <v>-2.6420078387711511E-3</v>
      </c>
      <c r="D20" s="5">
        <f>(Table1[[#This Row],[AMZN.csv]]-'Historical Data'!C19)/'Historical Data'!C19</f>
        <v>-3.9799640560921942E-3</v>
      </c>
      <c r="E20" s="5">
        <f>(Table1[[#This Row],[ATVI.csv]]-'Historical Data'!D19)/'Historical Data'!D19</f>
        <v>4.9291420599478039E-2</v>
      </c>
      <c r="F20" s="5">
        <f>(Table1[[#This Row],[BMW.DE.csv]]-'Historical Data'!E19)/'Historical Data'!E19</f>
        <v>-1.34289634366835E-3</v>
      </c>
      <c r="G20" s="5">
        <f>(Table1[[#This Row],[DIS.csv]]-'Historical Data'!F19)/'Historical Data'!F19</f>
        <v>-8.9140944966215757E-4</v>
      </c>
      <c r="H20" s="5">
        <f>(Table1[[#This Row],[DPZ.csv]]-'Historical Data'!G19)/'Historical Data'!G19</f>
        <v>-2.3013710042661967E-2</v>
      </c>
      <c r="I20" s="5">
        <f>(Table1[[#This Row],[EA.csv]]-'Historical Data'!H19)/'Historical Data'!H19</f>
        <v>-3.3904981585302441E-3</v>
      </c>
      <c r="J20" s="5">
        <f>(Table1[[#This Row],[F.csv]]-'Historical Data'!I19)/'Historical Data'!I19</f>
        <v>-6.802595916450019E-3</v>
      </c>
      <c r="K20" s="5">
        <f>(Table1[[#This Row],[JPM.csv]]-'Historical Data'!J19)/'Historical Data'!J19</f>
        <v>-1.0573632722516787E-2</v>
      </c>
      <c r="L20" s="5">
        <f>(Table1[[#This Row],[MRNA.csv]]-'Historical Data'!K19)/'Historical Data'!K19</f>
        <v>-3.0728122912491707E-2</v>
      </c>
      <c r="M20" s="5">
        <f>(Table1[[#This Row],[NKE.csv]]-'Historical Data'!L19)/'Historical Data'!L19</f>
        <v>-2.6749524309753851E-3</v>
      </c>
      <c r="N20" s="5">
        <f>(Table1[[#This Row],[NVDA.csv]]-'Historical Data'!M19)/'Historical Data'!M19</f>
        <v>-2.206100159992451E-2</v>
      </c>
      <c r="O20" s="5">
        <f>(Table1[[#This Row],[PFE.csv]]-'Historical Data'!N19)/'Historical Data'!N19</f>
        <v>-1.4351358203016785E-2</v>
      </c>
      <c r="P20" s="5">
        <f>(Table1[[#This Row],[PG.csv]]-'Historical Data'!O19)/'Historical Data'!O19</f>
        <v>1.030843021139435E-2</v>
      </c>
      <c r="Q20" s="5">
        <f>(Table1[[#This Row],[PZZA.csv]]-'Historical Data'!P19)/'Historical Data'!P19</f>
        <v>9.5390319424397088E-2</v>
      </c>
      <c r="R20" s="5">
        <f>(Table1[[#This Row],[SONY.csv]]-'Historical Data'!Q19)/'Historical Data'!Q19</f>
        <v>-1.8015129682997236E-4</v>
      </c>
      <c r="S20" s="5">
        <f>(Table1[[#This Row],[T.csv]]-'Historical Data'!R19)/'Historical Data'!R19</f>
        <v>-6.0117792710742126E-3</v>
      </c>
      <c r="T20" s="5">
        <f>(Table1[[#This Row],[TSLA.csv]]-'Historical Data'!S19)/'Historical Data'!S19</f>
        <v>-4.2790232558140131E-3</v>
      </c>
    </row>
    <row r="21" spans="2:20" x14ac:dyDescent="0.3">
      <c r="B21" s="5">
        <f>(Table1[[#This Row],[AAPL.csv]]-'Historical Data'!A20)/'Historical Data'!A20</f>
        <v>6.7104068728943058E-3</v>
      </c>
      <c r="C21" s="5">
        <f>(Table1[[#This Row],[AMD.csv]]-'Historical Data'!B20)/'Historical Data'!B20</f>
        <v>1.9205297377307976E-2</v>
      </c>
      <c r="D21" s="5">
        <f>(Table1[[#This Row],[AMZN.csv]]-'Historical Data'!C20)/'Historical Data'!C20</f>
        <v>1.373596805842914E-3</v>
      </c>
      <c r="E21" s="5">
        <f>(Table1[[#This Row],[ATVI.csv]]-'Historical Data'!D20)/'Historical Data'!D20</f>
        <v>-1.7224494834969756E-2</v>
      </c>
      <c r="F21" s="5">
        <f>(Table1[[#This Row],[BMW.DE.csv]]-'Historical Data'!E20)/'Historical Data'!E20</f>
        <v>3.8661813324308864E-3</v>
      </c>
      <c r="G21" s="5">
        <f>(Table1[[#This Row],[DIS.csv]]-'Historical Data'!F20)/'Historical Data'!F20</f>
        <v>1.5317111894010828E-2</v>
      </c>
      <c r="H21" s="5">
        <f>(Table1[[#This Row],[DPZ.csv]]-'Historical Data'!G20)/'Historical Data'!G20</f>
        <v>1.5284353631380804E-2</v>
      </c>
      <c r="I21" s="5">
        <f>(Table1[[#This Row],[EA.csv]]-'Historical Data'!H20)/'Historical Data'!H20</f>
        <v>-1.7648409028332483E-2</v>
      </c>
      <c r="J21" s="5">
        <f>(Table1[[#This Row],[F.csv]]-'Historical Data'!I20)/'Historical Data'!I20</f>
        <v>2.7397224711736043E-2</v>
      </c>
      <c r="K21" s="5">
        <f>(Table1[[#This Row],[JPM.csv]]-'Historical Data'!J20)/'Historical Data'!J20</f>
        <v>1.0024674275245974E-2</v>
      </c>
      <c r="L21" s="5">
        <f>(Table1[[#This Row],[MRNA.csv]]-'Historical Data'!K20)/'Historical Data'!K20</f>
        <v>2.1364576154376327E-2</v>
      </c>
      <c r="M21" s="5">
        <f>(Table1[[#This Row],[NKE.csv]]-'Historical Data'!L20)/'Historical Data'!L20</f>
        <v>1.7676835960859696E-2</v>
      </c>
      <c r="N21" s="5">
        <f>(Table1[[#This Row],[NVDA.csv]]-'Historical Data'!M20)/'Historical Data'!M20</f>
        <v>-2.598500596033157E-3</v>
      </c>
      <c r="O21" s="5">
        <f>(Table1[[#This Row],[PFE.csv]]-'Historical Data'!N20)/'Historical Data'!N20</f>
        <v>2.1549185066393427E-2</v>
      </c>
      <c r="P21" s="5">
        <f>(Table1[[#This Row],[PG.csv]]-'Historical Data'!O20)/'Historical Data'!O20</f>
        <v>7.0509924076191232E-3</v>
      </c>
      <c r="Q21" s="5">
        <f>(Table1[[#This Row],[PZZA.csv]]-'Historical Data'!P20)/'Historical Data'!P20</f>
        <v>5.0000013845575036E-2</v>
      </c>
      <c r="R21" s="5">
        <f>(Table1[[#This Row],[SONY.csv]]-'Historical Data'!Q20)/'Historical Data'!Q20</f>
        <v>1.8015313205378576E-3</v>
      </c>
      <c r="S21" s="5">
        <f>(Table1[[#This Row],[T.csv]]-'Historical Data'!R20)/'Historical Data'!R20</f>
        <v>6.9122954851031891E-3</v>
      </c>
      <c r="T21" s="5">
        <f>(Table1[[#This Row],[TSLA.csv]]-'Historical Data'!S20)/'Historical Data'!S20</f>
        <v>7.0533909261309511E-3</v>
      </c>
    </row>
    <row r="22" spans="2:20" x14ac:dyDescent="0.3">
      <c r="B22" s="5">
        <f>(Table1[[#This Row],[AAPL.csv]]-'Historical Data'!A21)/'Historical Data'!A21</f>
        <v>1.6931944740038923E-2</v>
      </c>
      <c r="C22" s="5">
        <f>(Table1[[#This Row],[AMD.csv]]-'Historical Data'!B21)/'Historical Data'!B21</f>
        <v>2.1767380709311925E-2</v>
      </c>
      <c r="D22" s="5">
        <f>(Table1[[#This Row],[AMZN.csv]]-'Historical Data'!C21)/'Historical Data'!C21</f>
        <v>1.2554923621935684E-2</v>
      </c>
      <c r="E22" s="5">
        <f>(Table1[[#This Row],[ATVI.csv]]-'Historical Data'!D21)/'Historical Data'!D21</f>
        <v>1.4937237587646968E-2</v>
      </c>
      <c r="F22" s="5">
        <f>(Table1[[#This Row],[BMW.DE.csv]]-'Historical Data'!E21)/'Historical Data'!E21</f>
        <v>7.535100998104712E-3</v>
      </c>
      <c r="G22" s="5">
        <f>(Table1[[#This Row],[DIS.csv]]-'Historical Data'!F21)/'Historical Data'!F21</f>
        <v>9.4469758677255336E-3</v>
      </c>
      <c r="H22" s="5">
        <f>(Table1[[#This Row],[DPZ.csv]]-'Historical Data'!G21)/'Historical Data'!G21</f>
        <v>-2.6125620699249119E-3</v>
      </c>
      <c r="I22" s="5">
        <f>(Table1[[#This Row],[EA.csv]]-'Historical Data'!H21)/'Historical Data'!H21</f>
        <v>6.8182357149167887E-3</v>
      </c>
      <c r="J22" s="5">
        <f>(Table1[[#This Row],[F.csv]]-'Historical Data'!I21)/'Historical Data'!I21</f>
        <v>1.3333431343148185E-2</v>
      </c>
      <c r="K22" s="5">
        <f>(Table1[[#This Row],[JPM.csv]]-'Historical Data'!J21)/'Historical Data'!J21</f>
        <v>2.2659177616409312E-2</v>
      </c>
      <c r="L22" s="5">
        <f>(Table1[[#This Row],[MRNA.csv]]-'Historical Data'!K21)/'Historical Data'!K21</f>
        <v>2.4291497975708464E-2</v>
      </c>
      <c r="M22" s="5">
        <f>(Table1[[#This Row],[NKE.csv]]-'Historical Data'!L21)/'Historical Data'!L21</f>
        <v>2.2759774455421371E-2</v>
      </c>
      <c r="N22" s="5">
        <f>(Table1[[#This Row],[NVDA.csv]]-'Historical Data'!M21)/'Historical Data'!M21</f>
        <v>3.5851700827614727E-2</v>
      </c>
      <c r="O22" s="5">
        <f>(Table1[[#This Row],[PFE.csv]]-'Historical Data'!N21)/'Historical Data'!N21</f>
        <v>7.1266521803954189E-3</v>
      </c>
      <c r="P22" s="5">
        <f>(Table1[[#This Row],[PG.csv]]-'Historical Data'!O21)/'Historical Data'!O21</f>
        <v>-1.8121089791838015E-3</v>
      </c>
      <c r="Q22" s="5">
        <f>(Table1[[#This Row],[PZZA.csv]]-'Historical Data'!P21)/'Historical Data'!P21</f>
        <v>1.7857849988542421E-3</v>
      </c>
      <c r="R22" s="5">
        <f>(Table1[[#This Row],[SONY.csv]]-'Historical Data'!Q21)/'Historical Data'!Q21</f>
        <v>1.996043841106938E-2</v>
      </c>
      <c r="S22" s="5">
        <f>(Table1[[#This Row],[T.csv]]-'Historical Data'!R21)/'Historical Data'!R21</f>
        <v>5.4346991915649066E-3</v>
      </c>
      <c r="T22" s="5">
        <f>(Table1[[#This Row],[TSLA.csv]]-'Historical Data'!S21)/'Historical Data'!S21</f>
        <v>2.8387193283547454E-2</v>
      </c>
    </row>
    <row r="23" spans="2:20" x14ac:dyDescent="0.3">
      <c r="B23" s="5">
        <f>(Table1[[#This Row],[AAPL.csv]]-'Historical Data'!A22)/'Historical Data'!A22</f>
        <v>-1.2918679757729804E-3</v>
      </c>
      <c r="C23" s="5">
        <f>(Table1[[#This Row],[AMD.csv]]-'Historical Data'!B22)/'Historical Data'!B22</f>
        <v>0</v>
      </c>
      <c r="D23" s="5">
        <f>(Table1[[#This Row],[AMZN.csv]]-'Historical Data'!C22)/'Historical Data'!C22</f>
        <v>-5.659418307307441E-3</v>
      </c>
      <c r="E23" s="5">
        <f>(Table1[[#This Row],[ATVI.csv]]-'Historical Data'!D22)/'Historical Data'!D22</f>
        <v>-7.0643156156204182E-3</v>
      </c>
      <c r="F23" s="5">
        <f>(Table1[[#This Row],[BMW.DE.csv]]-'Historical Data'!E22)/'Historical Data'!E22</f>
        <v>1.0636630965890062E-2</v>
      </c>
      <c r="G23" s="5">
        <f>(Table1[[#This Row],[DIS.csv]]-'Historical Data'!F22)/'Historical Data'!F22</f>
        <v>-4.2077207747566597E-3</v>
      </c>
      <c r="H23" s="5">
        <f>(Table1[[#This Row],[DPZ.csv]]-'Historical Data'!G22)/'Historical Data'!G22</f>
        <v>7.0143022061112904E-3</v>
      </c>
      <c r="I23" s="5">
        <f>(Table1[[#This Row],[EA.csv]]-'Historical Data'!H22)/'Historical Data'!H22</f>
        <v>6.9869934951668732E-3</v>
      </c>
      <c r="J23" s="5">
        <f>(Table1[[#This Row],[F.csv]]-'Historical Data'!I22)/'Historical Data'!I22</f>
        <v>5.4823353395220282E-3</v>
      </c>
      <c r="K23" s="5">
        <f>(Table1[[#This Row],[JPM.csv]]-'Historical Data'!J22)/'Historical Data'!J22</f>
        <v>5.8596448555201163E-3</v>
      </c>
      <c r="L23" s="5">
        <f>(Table1[[#This Row],[MRNA.csv]]-'Historical Data'!K22)/'Historical Data'!K22</f>
        <v>3.6231884057971064E-2</v>
      </c>
      <c r="M23" s="5">
        <f>(Table1[[#This Row],[NKE.csv]]-'Historical Data'!L22)/'Historical Data'!L22</f>
        <v>-7.7502398929237852E-3</v>
      </c>
      <c r="N23" s="5">
        <f>(Table1[[#This Row],[NVDA.csv]]-'Historical Data'!M22)/'Historical Data'!M22</f>
        <v>3.0538421137130314E-3</v>
      </c>
      <c r="O23" s="5">
        <f>(Table1[[#This Row],[PFE.csv]]-'Historical Data'!N22)/'Historical Data'!N22</f>
        <v>6.226993040814699E-3</v>
      </c>
      <c r="P23" s="5">
        <f>(Table1[[#This Row],[PG.csv]]-'Historical Data'!O22)/'Historical Data'!O22</f>
        <v>-7.839609763805256E-3</v>
      </c>
      <c r="Q23" s="5">
        <f>(Table1[[#This Row],[PZZA.csv]]-'Historical Data'!P22)/'Historical Data'!P22</f>
        <v>-1.4458335584502187E-2</v>
      </c>
      <c r="R23" s="5">
        <f>(Table1[[#This Row],[SONY.csv]]-'Historical Data'!Q22)/'Historical Data'!Q22</f>
        <v>3.3497707448910861E-3</v>
      </c>
      <c r="S23" s="5">
        <f>(Table1[[#This Row],[T.csv]]-'Historical Data'!R22)/'Historical Data'!R22</f>
        <v>3.1295188353827985E-3</v>
      </c>
      <c r="T23" s="5">
        <f>(Table1[[#This Row],[TSLA.csv]]-'Historical Data'!S22)/'Historical Data'!S22</f>
        <v>1.7590614261661967E-2</v>
      </c>
    </row>
    <row r="24" spans="2:20" x14ac:dyDescent="0.3">
      <c r="B24" s="5">
        <f>(Table1[[#This Row],[AAPL.csv]]-'Historical Data'!A23)/'Historical Data'!A23</f>
        <v>-1.4563547869524841E-2</v>
      </c>
      <c r="C24" s="5">
        <f>(Table1[[#This Row],[AMD.csv]]-'Historical Data'!B23)/'Historical Data'!B23</f>
        <v>-1.7488107552047511E-2</v>
      </c>
      <c r="D24" s="5">
        <f>(Table1[[#This Row],[AMZN.csv]]-'Historical Data'!C23)/'Historical Data'!C23</f>
        <v>7.6282176347891037E-3</v>
      </c>
      <c r="E24" s="5">
        <f>(Table1[[#This Row],[ATVI.csv]]-'Historical Data'!D23)/'Historical Data'!D23</f>
        <v>9.0909616078353357E-3</v>
      </c>
      <c r="F24" s="5">
        <f>(Table1[[#This Row],[BMW.DE.csv]]-'Historical Data'!E23)/'Historical Data'!E23</f>
        <v>-4.6046037233924359E-3</v>
      </c>
      <c r="G24" s="5">
        <f>(Table1[[#This Row],[DIS.csv]]-'Historical Data'!F23)/'Historical Data'!F23</f>
        <v>-6.921126172274597E-3</v>
      </c>
      <c r="H24" s="5">
        <f>(Table1[[#This Row],[DPZ.csv]]-'Historical Data'!G23)/'Historical Data'!G23</f>
        <v>1.3224396916778711E-4</v>
      </c>
      <c r="I24" s="5">
        <f>(Table1[[#This Row],[EA.csv]]-'Historical Data'!H23)/'Historical Data'!H23</f>
        <v>1.2275917607405392E-2</v>
      </c>
      <c r="J24" s="5">
        <f>(Table1[[#This Row],[F.csv]]-'Historical Data'!I23)/'Historical Data'!I23</f>
        <v>-7.6335783207188502E-3</v>
      </c>
      <c r="K24" s="5">
        <f>(Table1[[#This Row],[JPM.csv]]-'Historical Data'!J23)/'Historical Data'!J23</f>
        <v>-1.1833172324543303E-2</v>
      </c>
      <c r="L24" s="5">
        <f>(Table1[[#This Row],[MRNA.csv]]-'Historical Data'!K23)/'Historical Data'!K23</f>
        <v>-5.4036872218690378E-2</v>
      </c>
      <c r="M24" s="5">
        <f>(Table1[[#This Row],[NKE.csv]]-'Historical Data'!L23)/'Historical Data'!L23</f>
        <v>2.0119711380700992E-3</v>
      </c>
      <c r="N24" s="5">
        <f>(Table1[[#This Row],[NVDA.csv]]-'Historical Data'!M23)/'Historical Data'!M23</f>
        <v>-1.9938999418015621E-2</v>
      </c>
      <c r="O24" s="5">
        <f>(Table1[[#This Row],[PFE.csv]]-'Historical Data'!N23)/'Historical Data'!N23</f>
        <v>1.603393227154034E-2</v>
      </c>
      <c r="P24" s="5">
        <f>(Table1[[#This Row],[PG.csv]]-'Historical Data'!O23)/'Historical Data'!O23</f>
        <v>9.3987334371807875E-3</v>
      </c>
      <c r="Q24" s="5">
        <f>(Table1[[#This Row],[PZZA.csv]]-'Historical Data'!P23)/'Historical Data'!P23</f>
        <v>-6.3705846607585034E-2</v>
      </c>
      <c r="R24" s="5">
        <f>(Table1[[#This Row],[SONY.csv]]-'Historical Data'!Q23)/'Historical Data'!Q23</f>
        <v>9.1372342294852079E-3</v>
      </c>
      <c r="S24" s="5">
        <f>(Table1[[#This Row],[T.csv]]-'Historical Data'!R23)/'Historical Data'!R23</f>
        <v>3.4033313721333102E-3</v>
      </c>
      <c r="T24" s="5">
        <f>(Table1[[#This Row],[TSLA.csv]]-'Historical Data'!S23)/'Historical Data'!S23</f>
        <v>-2.6595229529045293E-3</v>
      </c>
    </row>
    <row r="25" spans="2:20" x14ac:dyDescent="0.3">
      <c r="B25" s="5">
        <f>(Table1[[#This Row],[AAPL.csv]]-'Historical Data'!A24)/'Historical Data'!A24</f>
        <v>1.6966433892404684E-2</v>
      </c>
      <c r="C25" s="5">
        <f>(Table1[[#This Row],[AMD.csv]]-'Historical Data'!B24)/'Historical Data'!B24</f>
        <v>1.6181553398058816E-3</v>
      </c>
      <c r="D25" s="5">
        <f>(Table1[[#This Row],[AMZN.csv]]-'Historical Data'!C24)/'Historical Data'!C24</f>
        <v>6.0229010441037456E-3</v>
      </c>
      <c r="E25" s="5">
        <f>(Table1[[#This Row],[ATVI.csv]]-'Historical Data'!D24)/'Historical Data'!D24</f>
        <v>4.7786916180506289E-2</v>
      </c>
      <c r="F25" s="5">
        <f>(Table1[[#This Row],[BMW.DE.csv]]-'Historical Data'!E24)/'Historical Data'!E24</f>
        <v>-2.1476198423985996E-3</v>
      </c>
      <c r="G25" s="5">
        <f>(Table1[[#This Row],[DIS.csv]]-'Historical Data'!F24)/'Historical Data'!F24</f>
        <v>1.1591209415263051E-2</v>
      </c>
      <c r="H25" s="5">
        <f>(Table1[[#This Row],[DPZ.csv]]-'Historical Data'!G24)/'Historical Data'!G24</f>
        <v>5.3731103084300187E-2</v>
      </c>
      <c r="I25" s="5">
        <f>(Table1[[#This Row],[EA.csv]]-'Historical Data'!H24)/'Historical Data'!H24</f>
        <v>3.2900851165129759E-2</v>
      </c>
      <c r="J25" s="5">
        <f>(Table1[[#This Row],[F.csv]]-'Historical Data'!I24)/'Historical Data'!I24</f>
        <v>1.0988997257976025E-2</v>
      </c>
      <c r="K25" s="5">
        <f>(Table1[[#This Row],[JPM.csv]]-'Historical Data'!J24)/'Historical Data'!J24</f>
        <v>1.206704041640509E-2</v>
      </c>
      <c r="L25" s="5">
        <f>(Table1[[#This Row],[MRNA.csv]]-'Historical Data'!K24)/'Historical Data'!K24</f>
        <v>3.6290322580645101E-2</v>
      </c>
      <c r="M25" s="5">
        <f>(Table1[[#This Row],[NKE.csv]]-'Historical Data'!L24)/'Historical Data'!L24</f>
        <v>1.9841646973641061E-2</v>
      </c>
      <c r="N25" s="5">
        <f>(Table1[[#This Row],[NVDA.csv]]-'Historical Data'!M24)/'Historical Data'!M24</f>
        <v>2.7958631586635956E-2</v>
      </c>
      <c r="O25" s="5">
        <f>(Table1[[#This Row],[PFE.csv]]-'Historical Data'!N24)/'Historical Data'!N24</f>
        <v>-8.029014811446496E-3</v>
      </c>
      <c r="P25" s="5">
        <f>(Table1[[#This Row],[PG.csv]]-'Historical Data'!O24)/'Historical Data'!O24</f>
        <v>1.5243738924034278E-2</v>
      </c>
      <c r="Q25" s="5">
        <f>(Table1[[#This Row],[PZZA.csv]]-'Historical Data'!P24)/'Historical Data'!P24</f>
        <v>3.3483553445585165E-2</v>
      </c>
      <c r="R25" s="5">
        <f>(Table1[[#This Row],[SONY.csv]]-'Historical Data'!Q24)/'Historical Data'!Q24</f>
        <v>1.88054675256835E-2</v>
      </c>
      <c r="S25" s="5">
        <f>(Table1[[#This Row],[T.csv]]-'Historical Data'!R24)/'Historical Data'!R24</f>
        <v>9.6099745524739141E-3</v>
      </c>
      <c r="T25" s="5">
        <f>(Table1[[#This Row],[TSLA.csv]]-'Historical Data'!S24)/'Historical Data'!S24</f>
        <v>-1.9243522937725504E-2</v>
      </c>
    </row>
    <row r="26" spans="2:20" x14ac:dyDescent="0.3">
      <c r="B26" s="5">
        <f>(Table1[[#This Row],[AAPL.csv]]-'Historical Data'!A25)/'Historical Data'!A25</f>
        <v>1.9551540603039177E-2</v>
      </c>
      <c r="C26" s="5">
        <f>(Table1[[#This Row],[AMD.csv]]-'Historical Data'!B25)/'Historical Data'!B25</f>
        <v>1.7770564853939737E-2</v>
      </c>
      <c r="D26" s="5">
        <f>(Table1[[#This Row],[AMZN.csv]]-'Historical Data'!C25)/'Historical Data'!C25</f>
        <v>2.2270093696254867E-2</v>
      </c>
      <c r="E26" s="5">
        <f>(Table1[[#This Row],[ATVI.csv]]-'Historical Data'!D25)/'Historical Data'!D25</f>
        <v>2.0186888451736367E-2</v>
      </c>
      <c r="F26" s="5">
        <f>(Table1[[#This Row],[BMW.DE.csv]]-'Historical Data'!E25)/'Historical Data'!E25</f>
        <v>1.1423761095658172E-2</v>
      </c>
      <c r="G26" s="5">
        <f>(Table1[[#This Row],[DIS.csv]]-'Historical Data'!F25)/'Historical Data'!F25</f>
        <v>6.8895043187332007E-3</v>
      </c>
      <c r="H26" s="5">
        <f>(Table1[[#This Row],[DPZ.csv]]-'Historical Data'!G25)/'Historical Data'!G25</f>
        <v>2.4136319640760392E-2</v>
      </c>
      <c r="I26" s="5">
        <f>(Table1[[#This Row],[EA.csv]]-'Historical Data'!H25)/'Historical Data'!H25</f>
        <v>-5.1045729540352943E-3</v>
      </c>
      <c r="J26" s="5">
        <f>(Table1[[#This Row],[F.csv]]-'Historical Data'!I25)/'Historical Data'!I25</f>
        <v>1.5217372496528445E-2</v>
      </c>
      <c r="K26" s="5">
        <f>(Table1[[#This Row],[JPM.csv]]-'Historical Data'!J25)/'Historical Data'!J25</f>
        <v>2.2754076702442352E-2</v>
      </c>
      <c r="L26" s="5">
        <f>(Table1[[#This Row],[MRNA.csv]]-'Historical Data'!K25)/'Historical Data'!K25</f>
        <v>7.1335927367055406E-3</v>
      </c>
      <c r="M26" s="5">
        <f>(Table1[[#This Row],[NKE.csv]]-'Historical Data'!L25)/'Historical Data'!L25</f>
        <v>2.3972225682687393E-2</v>
      </c>
      <c r="N26" s="5">
        <f>(Table1[[#This Row],[NVDA.csv]]-'Historical Data'!M25)/'Historical Data'!M25</f>
        <v>6.5062908304434522E-2</v>
      </c>
      <c r="O26" s="5">
        <f>(Table1[[#This Row],[PFE.csv]]-'Historical Data'!N25)/'Historical Data'!N25</f>
        <v>1.4234035026410496E-2</v>
      </c>
      <c r="P26" s="5">
        <f>(Table1[[#This Row],[PG.csv]]-'Historical Data'!O25)/'Historical Data'!O25</f>
        <v>-3.6522351654312384E-3</v>
      </c>
      <c r="Q26" s="5">
        <f>(Table1[[#This Row],[PZZA.csv]]-'Historical Data'!P25)/'Historical Data'!P25</f>
        <v>2.6791433388572049E-2</v>
      </c>
      <c r="R26" s="5">
        <f>(Table1[[#This Row],[SONY.csv]]-'Historical Data'!Q25)/'Historical Data'!Q25</f>
        <v>1.7603880280426493E-2</v>
      </c>
      <c r="S26" s="5">
        <f>(Table1[[#This Row],[T.csv]]-'Historical Data'!R25)/'Historical Data'!R25</f>
        <v>4.7590592227472403E-3</v>
      </c>
      <c r="T26" s="5">
        <f>(Table1[[#This Row],[TSLA.csv]]-'Historical Data'!S25)/'Historical Data'!S25</f>
        <v>4.0329842290654221E-2</v>
      </c>
    </row>
    <row r="27" spans="2:20" x14ac:dyDescent="0.3">
      <c r="B27" s="5">
        <f>(Table1[[#This Row],[AAPL.csv]]-'Historical Data'!A26)/'Historical Data'!A26</f>
        <v>-9.3730779542879926E-5</v>
      </c>
      <c r="C27" s="5">
        <f>(Table1[[#This Row],[AMD.csv]]-'Historical Data'!B26)/'Historical Data'!B26</f>
        <v>-2.9841301587301548E-2</v>
      </c>
      <c r="D27" s="5">
        <f>(Table1[[#This Row],[AMZN.csv]]-'Historical Data'!C26)/'Historical Data'!C26</f>
        <v>-3.9169244173969039E-3</v>
      </c>
      <c r="E27" s="5">
        <f>(Table1[[#This Row],[ATVI.csv]]-'Historical Data'!D26)/'Historical Data'!D26</f>
        <v>0</v>
      </c>
      <c r="F27" s="5">
        <f>(Table1[[#This Row],[BMW.DE.csv]]-'Historical Data'!E26)/'Historical Data'!E26</f>
        <v>2.0134261239190283E-2</v>
      </c>
      <c r="G27" s="5">
        <f>(Table1[[#This Row],[DIS.csv]]-'Historical Data'!F26)/'Historical Data'!F26</f>
        <v>5.113861527501296E-3</v>
      </c>
      <c r="H27" s="5">
        <f>(Table1[[#This Row],[DPZ.csv]]-'Historical Data'!G26)/'Historical Data'!G26</f>
        <v>-3.0551765085953569E-2</v>
      </c>
      <c r="I27" s="5">
        <f>(Table1[[#This Row],[EA.csv]]-'Historical Data'!H26)/'Historical Data'!H26</f>
        <v>1.1082576885072587E-2</v>
      </c>
      <c r="J27" s="5">
        <f>(Table1[[#This Row],[F.csv]]-'Historical Data'!I26)/'Historical Data'!I26</f>
        <v>0</v>
      </c>
      <c r="K27" s="5">
        <f>(Table1[[#This Row],[JPM.csv]]-'Historical Data'!J26)/'Historical Data'!J26</f>
        <v>2.1358797475831614E-3</v>
      </c>
      <c r="L27" s="5">
        <f>(Table1[[#This Row],[MRNA.csv]]-'Historical Data'!K26)/'Historical Data'!K26</f>
        <v>2.2537025112685218E-2</v>
      </c>
      <c r="M27" s="5">
        <f>(Table1[[#This Row],[NKE.csv]]-'Historical Data'!L26)/'Historical Data'!L26</f>
        <v>3.0537016618782473E-3</v>
      </c>
      <c r="N27" s="5">
        <f>(Table1[[#This Row],[NVDA.csv]]-'Historical Data'!M26)/'Historical Data'!M26</f>
        <v>-6.0643055573970659E-3</v>
      </c>
      <c r="O27" s="5">
        <f>(Table1[[#This Row],[PFE.csv]]-'Historical Data'!N26)/'Historical Data'!N26</f>
        <v>4.4026720587342751E-3</v>
      </c>
      <c r="P27" s="5">
        <f>(Table1[[#This Row],[PG.csv]]-'Historical Data'!O26)/'Historical Data'!O26</f>
        <v>8.9608089948943796E-4</v>
      </c>
      <c r="Q27" s="5">
        <f>(Table1[[#This Row],[PZZA.csv]]-'Historical Data'!P26)/'Historical Data'!P26</f>
        <v>3.8430306977765344E-3</v>
      </c>
      <c r="R27" s="5">
        <f>(Table1[[#This Row],[SONY.csv]]-'Historical Data'!Q26)/'Historical Data'!Q26</f>
        <v>-5.7104466625722151E-3</v>
      </c>
      <c r="S27" s="5">
        <f>(Table1[[#This Row],[T.csv]]-'Historical Data'!R26)/'Historical Data'!R26</f>
        <v>1.0030740906521582E-2</v>
      </c>
      <c r="T27" s="5">
        <f>(Table1[[#This Row],[TSLA.csv]]-'Historical Data'!S26)/'Historical Data'!S26</f>
        <v>-9.2777680982663972E-3</v>
      </c>
    </row>
    <row r="28" spans="2:20" x14ac:dyDescent="0.3">
      <c r="B28" s="5">
        <f>(Table1[[#This Row],[AAPL.csv]]-'Historical Data'!A27)/'Historical Data'!A27</f>
        <v>4.2671424729684142E-3</v>
      </c>
      <c r="C28" s="5">
        <f>(Table1[[#This Row],[AMD.csv]]-'Historical Data'!B27)/'Historical Data'!B27</f>
        <v>-1.9633181270719688E-3</v>
      </c>
      <c r="D28" s="5">
        <f>(Table1[[#This Row],[AMZN.csv]]-'Historical Data'!C27)/'Historical Data'!C27</f>
        <v>-1.1780868324793034E-3</v>
      </c>
      <c r="E28" s="5">
        <f>(Table1[[#This Row],[ATVI.csv]]-'Historical Data'!D27)/'Historical Data'!D27</f>
        <v>1.1176213381594299E-2</v>
      </c>
      <c r="F28" s="5">
        <f>(Table1[[#This Row],[BMW.DE.csv]]-'Historical Data'!E27)/'Historical Data'!E27</f>
        <v>0</v>
      </c>
      <c r="G28" s="5">
        <f>(Table1[[#This Row],[DIS.csv]]-'Historical Data'!F27)/'Historical Data'!F27</f>
        <v>-5.1594554492693737E-3</v>
      </c>
      <c r="H28" s="5">
        <f>(Table1[[#This Row],[DPZ.csv]]-'Historical Data'!G27)/'Historical Data'!G27</f>
        <v>7.7942972582017885E-3</v>
      </c>
      <c r="I28" s="5">
        <f>(Table1[[#This Row],[EA.csv]]-'Historical Data'!H27)/'Historical Data'!H27</f>
        <v>1.5223797628716724E-3</v>
      </c>
      <c r="J28" s="5">
        <f>(Table1[[#This Row],[F.csv]]-'Historical Data'!I27)/'Historical Data'!I27</f>
        <v>2.1413360836617525E-2</v>
      </c>
      <c r="K28" s="5">
        <f>(Table1[[#This Row],[JPM.csv]]-'Historical Data'!J27)/'Historical Data'!J27</f>
        <v>2.4775699002490867E-2</v>
      </c>
      <c r="L28" s="5">
        <f>(Table1[[#This Row],[MRNA.csv]]-'Historical Data'!K27)/'Historical Data'!K27</f>
        <v>9.4459068010074188E-3</v>
      </c>
      <c r="M28" s="5">
        <f>(Table1[[#This Row],[NKE.csv]]-'Historical Data'!L27)/'Historical Data'!L27</f>
        <v>-2.2555222022034674E-4</v>
      </c>
      <c r="N28" s="5">
        <f>(Table1[[#This Row],[NVDA.csv]]-'Historical Data'!M27)/'Historical Data'!M27</f>
        <v>1.0355516586980477E-2</v>
      </c>
      <c r="O28" s="5">
        <f>(Table1[[#This Row],[PFE.csv]]-'Historical Data'!N27)/'Historical Data'!N27</f>
        <v>9.0413330452013326E-3</v>
      </c>
      <c r="P28" s="5">
        <f>(Table1[[#This Row],[PG.csv]]-'Historical Data'!O27)/'Historical Data'!O27</f>
        <v>-5.6970910027950078E-3</v>
      </c>
      <c r="Q28" s="5">
        <f>(Table1[[#This Row],[PZZA.csv]]-'Historical Data'!P27)/'Historical Data'!P27</f>
        <v>2.438027488474925E-2</v>
      </c>
      <c r="R28" s="5">
        <f>(Table1[[#This Row],[SONY.csv]]-'Historical Data'!Q27)/'Historical Data'!Q27</f>
        <v>1.3175658561221926E-2</v>
      </c>
      <c r="S28" s="5">
        <f>(Table1[[#This Row],[T.csv]]-'Historical Data'!R27)/'Historical Data'!R27</f>
        <v>1.4896560577430457E-2</v>
      </c>
      <c r="T28" s="5">
        <f>(Table1[[#This Row],[TSLA.csv]]-'Historical Data'!S27)/'Historical Data'!S27</f>
        <v>1.9081115890036721E-2</v>
      </c>
    </row>
    <row r="29" spans="2:20" x14ac:dyDescent="0.3">
      <c r="B29" s="5">
        <f>(Table1[[#This Row],[AAPL.csv]]-'Historical Data'!A28)/'Historical Data'!A28</f>
        <v>1.181289998687488E-2</v>
      </c>
      <c r="C29" s="5">
        <f>(Table1[[#This Row],[AMD.csv]]-'Historical Data'!B28)/'Historical Data'!B28</f>
        <v>-8.8524590163934283E-3</v>
      </c>
      <c r="D29" s="5">
        <f>(Table1[[#This Row],[AMZN.csv]]-'Historical Data'!C28)/'Historical Data'!C28</f>
        <v>-5.8972491012280574E-3</v>
      </c>
      <c r="E29" s="5">
        <f>(Table1[[#This Row],[ATVI.csv]]-'Historical Data'!D28)/'Historical Data'!D28</f>
        <v>1.5220141146012991E-2</v>
      </c>
      <c r="F29" s="5">
        <f>(Table1[[#This Row],[BMW.DE.csv]]-'Historical Data'!E28)/'Historical Data'!E28</f>
        <v>1.4441595543532363E-2</v>
      </c>
      <c r="G29" s="5">
        <f>(Table1[[#This Row],[DIS.csv]]-'Historical Data'!F28)/'Historical Data'!F28</f>
        <v>-2.1897291083614004E-2</v>
      </c>
      <c r="H29" s="5">
        <f>(Table1[[#This Row],[DPZ.csv]]-'Historical Data'!G28)/'Historical Data'!G28</f>
        <v>1.8269317862903516E-2</v>
      </c>
      <c r="I29" s="5">
        <f>(Table1[[#This Row],[EA.csv]]-'Historical Data'!H28)/'Historical Data'!H28</f>
        <v>8.3097199997926134E-3</v>
      </c>
      <c r="J29" s="5">
        <f>(Table1[[#This Row],[F.csv]]-'Historical Data'!I28)/'Historical Data'!I28</f>
        <v>-1.2578708350886742E-2</v>
      </c>
      <c r="K29" s="5">
        <f>(Table1[[#This Row],[JPM.csv]]-'Historical Data'!J28)/'Historical Data'!J28</f>
        <v>1.2738344662617499E-2</v>
      </c>
      <c r="L29" s="5">
        <f>(Table1[[#This Row],[MRNA.csv]]-'Historical Data'!K28)/'Historical Data'!K28</f>
        <v>6.6125947216098199E-2</v>
      </c>
      <c r="M29" s="5">
        <f>(Table1[[#This Row],[NKE.csv]]-'Historical Data'!L28)/'Historical Data'!L28</f>
        <v>-2.0751118972606845E-2</v>
      </c>
      <c r="N29" s="5">
        <f>(Table1[[#This Row],[NVDA.csv]]-'Historical Data'!M28)/'Historical Data'!M28</f>
        <v>1.4847525773919939E-2</v>
      </c>
      <c r="O29" s="5">
        <f>(Table1[[#This Row],[PFE.csv]]-'Historical Data'!N28)/'Historical Data'!N28</f>
        <v>1.4933360347629546E-2</v>
      </c>
      <c r="P29" s="5">
        <f>(Table1[[#This Row],[PG.csv]]-'Historical Data'!O28)/'Historical Data'!O28</f>
        <v>-1.874438346653191E-2</v>
      </c>
      <c r="Q29" s="5">
        <f>(Table1[[#This Row],[PZZA.csv]]-'Historical Data'!P28)/'Historical Data'!P28</f>
        <v>1.6719227397082603E-2</v>
      </c>
      <c r="R29" s="5">
        <f>(Table1[[#This Row],[SONY.csv]]-'Historical Data'!Q28)/'Historical Data'!Q28</f>
        <v>-1.2337412470823608E-2</v>
      </c>
      <c r="S29" s="5">
        <f>(Table1[[#This Row],[T.csv]]-'Historical Data'!R28)/'Historical Data'!R28</f>
        <v>2.1473346459256186E-2</v>
      </c>
      <c r="T29" s="5">
        <f>(Table1[[#This Row],[TSLA.csv]]-'Historical Data'!S28)/'Historical Data'!S28</f>
        <v>1.6178436680683521E-2</v>
      </c>
    </row>
    <row r="30" spans="2:20" x14ac:dyDescent="0.3">
      <c r="B30" s="5">
        <f>(Table1[[#This Row],[AAPL.csv]]-'Historical Data'!A29)/'Historical Data'!A29</f>
        <v>3.1795137788330062E-2</v>
      </c>
      <c r="C30" s="5">
        <f>(Table1[[#This Row],[AMD.csv]]-'Historical Data'!B29)/'Historical Data'!B29</f>
        <v>-1.5547469401256992E-2</v>
      </c>
      <c r="D30" s="5">
        <f>(Table1[[#This Row],[AMZN.csv]]-'Historical Data'!C29)/'Historical Data'!C29</f>
        <v>1.3402218748890271E-3</v>
      </c>
      <c r="E30" s="5">
        <f>(Table1[[#This Row],[ATVI.csv]]-'Historical Data'!D29)/'Historical Data'!D29</f>
        <v>-1.9989335992890583E-2</v>
      </c>
      <c r="F30" s="5">
        <f>(Table1[[#This Row],[BMW.DE.csv]]-'Historical Data'!E29)/'Historical Data'!E29</f>
        <v>8.6998653440018021E-3</v>
      </c>
      <c r="G30" s="5">
        <f>(Table1[[#This Row],[DIS.csv]]-'Historical Data'!F29)/'Historical Data'!F29</f>
        <v>2.9456896667896556E-3</v>
      </c>
      <c r="H30" s="5">
        <f>(Table1[[#This Row],[DPZ.csv]]-'Historical Data'!G29)/'Historical Data'!G29</f>
        <v>2.2662799384271577E-2</v>
      </c>
      <c r="I30" s="5">
        <f>(Table1[[#This Row],[EA.csv]]-'Historical Data'!H29)/'Historical Data'!H29</f>
        <v>-3.9196584122136169E-3</v>
      </c>
      <c r="J30" s="5">
        <f>(Table1[[#This Row],[F.csv]]-'Historical Data'!I29)/'Historical Data'!I29</f>
        <v>0</v>
      </c>
      <c r="K30" s="5">
        <f>(Table1[[#This Row],[JPM.csv]]-'Historical Data'!J29)/'Historical Data'!J29</f>
        <v>2.7380852162023953E-3</v>
      </c>
      <c r="L30" s="5">
        <f>(Table1[[#This Row],[MRNA.csv]]-'Historical Data'!K29)/'Historical Data'!K29</f>
        <v>-6.8461088355763602E-2</v>
      </c>
      <c r="M30" s="5">
        <f>(Table1[[#This Row],[NKE.csv]]-'Historical Data'!L29)/'Historical Data'!L29</f>
        <v>-9.2134804501759122E-4</v>
      </c>
      <c r="N30" s="5">
        <f>(Table1[[#This Row],[NVDA.csv]]-'Historical Data'!M29)/'Historical Data'!M29</f>
        <v>6.2781077143483919E-3</v>
      </c>
      <c r="O30" s="5">
        <f>(Table1[[#This Row],[PFE.csv]]-'Historical Data'!N29)/'Historical Data'!N29</f>
        <v>8.0262524845662177E-4</v>
      </c>
      <c r="P30" s="5">
        <f>(Table1[[#This Row],[PG.csv]]-'Historical Data'!O29)/'Historical Data'!O29</f>
        <v>1.1594803573061696E-2</v>
      </c>
      <c r="Q30" s="5">
        <f>(Table1[[#This Row],[PZZA.csv]]-'Historical Data'!P29)/'Historical Data'!P29</f>
        <v>3.366209072436465E-2</v>
      </c>
      <c r="R30" s="5">
        <f>(Table1[[#This Row],[SONY.csv]]-'Historical Data'!Q29)/'Historical Data'!Q29</f>
        <v>1.3673142684904075E-2</v>
      </c>
      <c r="S30" s="5">
        <f>(Table1[[#This Row],[T.csv]]-'Historical Data'!R29)/'Historical Data'!R29</f>
        <v>3.086747127261218E-2</v>
      </c>
      <c r="T30" s="5">
        <f>(Table1[[#This Row],[TSLA.csv]]-'Historical Data'!S29)/'Historical Data'!S29</f>
        <v>4.9078625750249412E-2</v>
      </c>
    </row>
    <row r="31" spans="2:20" x14ac:dyDescent="0.3">
      <c r="B31" s="5">
        <f>(Table1[[#This Row],[AAPL.csv]]-'Historical Data'!A30)/'Historical Data'!A30</f>
        <v>-2.2362550693821558E-3</v>
      </c>
      <c r="C31" s="5">
        <f>(Table1[[#This Row],[AMD.csv]]-'Historical Data'!B30)/'Historical Data'!B30</f>
        <v>1.5120934139784888E-2</v>
      </c>
      <c r="D31" s="5">
        <f>(Table1[[#This Row],[AMZN.csv]]-'Historical Data'!C30)/'Historical Data'!C30</f>
        <v>1.1278207292844164E-2</v>
      </c>
      <c r="E31" s="5">
        <f>(Table1[[#This Row],[ATVI.csv]]-'Historical Data'!D30)/'Historical Data'!D30</f>
        <v>9.8344094509828384E-3</v>
      </c>
      <c r="F31" s="5">
        <f>(Table1[[#This Row],[BMW.DE.csv]]-'Historical Data'!E30)/'Historical Data'!E30</f>
        <v>6.2715601683165805E-4</v>
      </c>
      <c r="G31" s="5">
        <f>(Table1[[#This Row],[DIS.csv]]-'Historical Data'!F30)/'Historical Data'!F30</f>
        <v>9.618935759460167E-3</v>
      </c>
      <c r="H31" s="5">
        <f>(Table1[[#This Row],[DPZ.csv]]-'Historical Data'!G30)/'Historical Data'!G30</f>
        <v>-6.64149499990155E-3</v>
      </c>
      <c r="I31" s="5">
        <f>(Table1[[#This Row],[EA.csv]]-'Historical Data'!H30)/'Historical Data'!H30</f>
        <v>-7.7691807121017488E-3</v>
      </c>
      <c r="J31" s="5">
        <f>(Table1[[#This Row],[F.csv]]-'Historical Data'!I30)/'Historical Data'!I30</f>
        <v>-1.0614601095433173E-3</v>
      </c>
      <c r="K31" s="5">
        <f>(Table1[[#This Row],[JPM.csv]]-'Historical Data'!J30)/'Historical Data'!J30</f>
        <v>6.1439306089042349E-3</v>
      </c>
      <c r="L31" s="5">
        <f>(Table1[[#This Row],[MRNA.csv]]-'Historical Data'!K30)/'Historical Data'!K30</f>
        <v>3.0150753768844137E-2</v>
      </c>
      <c r="M31" s="5">
        <f>(Table1[[#This Row],[NKE.csv]]-'Historical Data'!L30)/'Historical Data'!L30</f>
        <v>1.0605109657121543E-2</v>
      </c>
      <c r="N31" s="5">
        <f>(Table1[[#This Row],[NVDA.csv]]-'Historical Data'!M30)/'Historical Data'!M30</f>
        <v>-3.2555414613163249E-4</v>
      </c>
      <c r="O31" s="5">
        <f>(Table1[[#This Row],[PFE.csv]]-'Historical Data'!N30)/'Historical Data'!N30</f>
        <v>-3.4751619189938403E-3</v>
      </c>
      <c r="P31" s="5">
        <f>(Table1[[#This Row],[PG.csv]]-'Historical Data'!O30)/'Historical Data'!O30</f>
        <v>1.2369186469883156E-2</v>
      </c>
      <c r="Q31" s="5">
        <f>(Table1[[#This Row],[PZZA.csv]]-'Historical Data'!P30)/'Historical Data'!P30</f>
        <v>-2.6015334877094516E-2</v>
      </c>
      <c r="R31" s="5">
        <f>(Table1[[#This Row],[SONY.csv]]-'Historical Data'!Q30)/'Historical Data'!Q30</f>
        <v>3.3305745766956684E-3</v>
      </c>
      <c r="S31" s="5">
        <f>(Table1[[#This Row],[T.csv]]-'Historical Data'!R30)/'Historical Data'!R30</f>
        <v>-9.2927153314021349E-3</v>
      </c>
      <c r="T31" s="5">
        <f>(Table1[[#This Row],[TSLA.csv]]-'Historical Data'!S30)/'Historical Data'!S30</f>
        <v>-4.9777015369365284E-3</v>
      </c>
    </row>
    <row r="32" spans="2:20" x14ac:dyDescent="0.3">
      <c r="B32" s="5">
        <f>(Table1[[#This Row],[AAPL.csv]]-'Historical Data'!A31)/'Historical Data'!A31</f>
        <v>-1.9454020682706494E-2</v>
      </c>
      <c r="C32" s="5">
        <f>(Table1[[#This Row],[AMD.csv]]-'Historical Data'!B31)/'Historical Data'!B31</f>
        <v>1.5888845279339432E-2</v>
      </c>
      <c r="D32" s="5">
        <f>(Table1[[#This Row],[AMZN.csv]]-'Historical Data'!C31)/'Historical Data'!C31</f>
        <v>-2.2836825082582506E-3</v>
      </c>
      <c r="E32" s="5">
        <f>(Table1[[#This Row],[ATVI.csv]]-'Historical Data'!D31)/'Historical Data'!D31</f>
        <v>9.017049243028253E-3</v>
      </c>
      <c r="F32" s="5">
        <f>(Table1[[#This Row],[BMW.DE.csv]]-'Historical Data'!E31)/'Historical Data'!E31</f>
        <v>1.3007285332653565E-2</v>
      </c>
      <c r="G32" s="5">
        <f>(Table1[[#This Row],[DIS.csv]]-'Historical Data'!F31)/'Historical Data'!F31</f>
        <v>3.7818394315463503E-3</v>
      </c>
      <c r="H32" s="5">
        <f>(Table1[[#This Row],[DPZ.csv]]-'Historical Data'!G31)/'Historical Data'!G31</f>
        <v>-7.0504810246124917E-3</v>
      </c>
      <c r="I32" s="5">
        <f>(Table1[[#This Row],[EA.csv]]-'Historical Data'!H31)/'Historical Data'!H31</f>
        <v>1.4237807902841044E-3</v>
      </c>
      <c r="J32" s="5">
        <f>(Table1[[#This Row],[F.csv]]-'Historical Data'!I31)/'Historical Data'!I31</f>
        <v>4.2506815700683919E-3</v>
      </c>
      <c r="K32" s="5">
        <f>(Table1[[#This Row],[JPM.csv]]-'Historical Data'!J31)/'Historical Data'!J31</f>
        <v>1.9675868333691029E-2</v>
      </c>
      <c r="L32" s="5">
        <f>(Table1[[#This Row],[MRNA.csv]]-'Historical Data'!K31)/'Historical Data'!K31</f>
        <v>1.8902378048780564E-2</v>
      </c>
      <c r="M32" s="5">
        <f>(Table1[[#This Row],[NKE.csv]]-'Historical Data'!L31)/'Historical Data'!L31</f>
        <v>-3.991998244603891E-3</v>
      </c>
      <c r="N32" s="5">
        <f>(Table1[[#This Row],[NVDA.csv]]-'Historical Data'!M31)/'Historical Data'!M31</f>
        <v>-1.2644445023086212E-2</v>
      </c>
      <c r="O32" s="5">
        <f>(Table1[[#This Row],[PFE.csv]]-'Historical Data'!N31)/'Historical Data'!N31</f>
        <v>-9.9249256165414683E-3</v>
      </c>
      <c r="P32" s="5">
        <f>(Table1[[#This Row],[PG.csv]]-'Historical Data'!O31)/'Historical Data'!O31</f>
        <v>-5.2944383262659087E-3</v>
      </c>
      <c r="Q32" s="5">
        <f>(Table1[[#This Row],[PZZA.csv]]-'Historical Data'!P31)/'Historical Data'!P31</f>
        <v>3.8433542652433535E-3</v>
      </c>
      <c r="R32" s="5">
        <f>(Table1[[#This Row],[SONY.csv]]-'Historical Data'!Q31)/'Historical Data'!Q31</f>
        <v>1.8257427385891603E-3</v>
      </c>
      <c r="S32" s="5">
        <f>(Table1[[#This Row],[T.csv]]-'Historical Data'!R31)/'Historical Data'!R31</f>
        <v>-1.2246171611914271E-2</v>
      </c>
      <c r="T32" s="5">
        <f>(Table1[[#This Row],[TSLA.csv]]-'Historical Data'!S31)/'Historical Data'!S31</f>
        <v>-2.7249969496075744E-3</v>
      </c>
    </row>
    <row r="33" spans="2:20" x14ac:dyDescent="0.3">
      <c r="B33" s="5">
        <f>(Table1[[#This Row],[AAPL.csv]]-'Historical Data'!A32)/'Historical Data'!A32</f>
        <v>5.2572881671893532E-3</v>
      </c>
      <c r="C33" s="5">
        <f>(Table1[[#This Row],[AMD.csv]]-'Historical Data'!B32)/'Historical Data'!B32</f>
        <v>4.5617137646883606E-3</v>
      </c>
      <c r="D33" s="5">
        <f>(Table1[[#This Row],[AMZN.csv]]-'Historical Data'!C32)/'Historical Data'!C32</f>
        <v>-1.7125708451006388E-2</v>
      </c>
      <c r="E33" s="5">
        <f>(Table1[[#This Row],[ATVI.csv]]-'Historical Data'!D32)/'Historical Data'!D32</f>
        <v>-3.0384192316398563E-3</v>
      </c>
      <c r="F33" s="5">
        <f>(Table1[[#This Row],[BMW.DE.csv]]-'Historical Data'!E32)/'Historical Data'!E32</f>
        <v>6.4976125679028973E-3</v>
      </c>
      <c r="G33" s="5">
        <f>(Table1[[#This Row],[DIS.csv]]-'Historical Data'!F32)/'Historical Data'!F32</f>
        <v>-1.60845769683268E-2</v>
      </c>
      <c r="H33" s="5">
        <f>(Table1[[#This Row],[DPZ.csv]]-'Historical Data'!G32)/'Historical Data'!G32</f>
        <v>-1.0609930024801037E-3</v>
      </c>
      <c r="I33" s="5">
        <f>(Table1[[#This Row],[EA.csv]]-'Historical Data'!H32)/'Historical Data'!H32</f>
        <v>6.498683742055417E-3</v>
      </c>
      <c r="J33" s="5">
        <f>(Table1[[#This Row],[F.csv]]-'Historical Data'!I32)/'Historical Data'!I32</f>
        <v>-1.5872996773879745E-2</v>
      </c>
      <c r="K33" s="5">
        <f>(Table1[[#This Row],[JPM.csv]]-'Historical Data'!J32)/'Historical Data'!J32</f>
        <v>-8.8995907861163029E-3</v>
      </c>
      <c r="L33" s="5">
        <f>(Table1[[#This Row],[MRNA.csv]]-'Historical Data'!K32)/'Historical Data'!K32</f>
        <v>2.0347098764039416E-2</v>
      </c>
      <c r="M33" s="5">
        <f>(Table1[[#This Row],[NKE.csv]]-'Historical Data'!L32)/'Historical Data'!L32</f>
        <v>-5.7271581574475279E-4</v>
      </c>
      <c r="N33" s="5">
        <f>(Table1[[#This Row],[NVDA.csv]]-'Historical Data'!M32)/'Historical Data'!M32</f>
        <v>-9.5087070628046503E-3</v>
      </c>
      <c r="O33" s="5">
        <f>(Table1[[#This Row],[PFE.csv]]-'Historical Data'!N32)/'Historical Data'!N32</f>
        <v>-2.1671867395510651E-3</v>
      </c>
      <c r="P33" s="5">
        <f>(Table1[[#This Row],[PG.csv]]-'Historical Data'!O32)/'Historical Data'!O32</f>
        <v>-1.9407143336300513E-2</v>
      </c>
      <c r="Q33" s="5">
        <f>(Table1[[#This Row],[PZZA.csv]]-'Historical Data'!P32)/'Historical Data'!P32</f>
        <v>9.1882610310939621E-3</v>
      </c>
      <c r="R33" s="5">
        <f>(Table1[[#This Row],[SONY.csv]]-'Historical Data'!Q32)/'Historical Data'!Q32</f>
        <v>-6.4612324973287111E-3</v>
      </c>
      <c r="S33" s="5">
        <f>(Table1[[#This Row],[T.csv]]-'Historical Data'!R32)/'Historical Data'!R32</f>
        <v>-1.5826852335152942E-2</v>
      </c>
      <c r="T33" s="5">
        <f>(Table1[[#This Row],[TSLA.csv]]-'Historical Data'!S32)/'Historical Data'!S32</f>
        <v>-9.7471653803595775E-3</v>
      </c>
    </row>
    <row r="34" spans="2:20" x14ac:dyDescent="0.3">
      <c r="B34" s="5">
        <f>(Table1[[#This Row],[AAPL.csv]]-'Historical Data'!A33)/'Historical Data'!A33</f>
        <v>3.6380071828311404E-3</v>
      </c>
      <c r="C34" s="5">
        <f>(Table1[[#This Row],[AMD.csv]]-'Historical Data'!B33)/'Historical Data'!B33</f>
        <v>5.1897502432695477E-3</v>
      </c>
      <c r="D34" s="5">
        <f>(Table1[[#This Row],[AMZN.csv]]-'Historical Data'!C33)/'Historical Data'!C33</f>
        <v>8.1368280802792802E-3</v>
      </c>
      <c r="E34" s="5">
        <f>(Table1[[#This Row],[ATVI.csv]]-'Historical Data'!D33)/'Historical Data'!D33</f>
        <v>-7.7088744252384513E-3</v>
      </c>
      <c r="F34" s="5">
        <f>(Table1[[#This Row],[BMW.DE.csv]]-'Historical Data'!E33)/'Historical Data'!E33</f>
        <v>6.1480591851848529E-4</v>
      </c>
      <c r="G34" s="5">
        <f>(Table1[[#This Row],[DIS.csv]]-'Historical Data'!F33)/'Historical Data'!F33</f>
        <v>3.7554881060764332E-3</v>
      </c>
      <c r="H34" s="5">
        <f>(Table1[[#This Row],[DPZ.csv]]-'Historical Data'!G33)/'Historical Data'!G33</f>
        <v>-5.1064537065712255E-3</v>
      </c>
      <c r="I34" s="5">
        <f>(Table1[[#This Row],[EA.csv]]-'Historical Data'!H33)/'Historical Data'!H33</f>
        <v>-7.0621439032481203E-3</v>
      </c>
      <c r="J34" s="5">
        <f>(Table1[[#This Row],[F.csv]]-'Historical Data'!I33)/'Historical Data'!I33</f>
        <v>-2.1505350050479784E-3</v>
      </c>
      <c r="K34" s="5">
        <f>(Table1[[#This Row],[JPM.csv]]-'Historical Data'!J33)/'Historical Data'!J33</f>
        <v>-4.9512487231759671E-3</v>
      </c>
      <c r="L34" s="5">
        <f>(Table1[[#This Row],[MRNA.csv]]-'Historical Data'!K33)/'Historical Data'!K33</f>
        <v>3.5777186849101895E-2</v>
      </c>
      <c r="M34" s="5">
        <f>(Table1[[#This Row],[NKE.csv]]-'Historical Data'!L33)/'Historical Data'!L33</f>
        <v>3.6666362108334922E-3</v>
      </c>
      <c r="N34" s="5">
        <f>(Table1[[#This Row],[NVDA.csv]]-'Historical Data'!M33)/'Historical Data'!M33</f>
        <v>4.7722677872537207E-3</v>
      </c>
      <c r="O34" s="5">
        <f>(Table1[[#This Row],[PFE.csv]]-'Historical Data'!N33)/'Historical Data'!N33</f>
        <v>-8.9603198096111225E-3</v>
      </c>
      <c r="P34" s="5">
        <f>(Table1[[#This Row],[PG.csv]]-'Historical Data'!O33)/'Historical Data'!O33</f>
        <v>1.1774594320869464E-2</v>
      </c>
      <c r="Q34" s="5">
        <f>(Table1[[#This Row],[PZZA.csv]]-'Historical Data'!P33)/'Historical Data'!P33</f>
        <v>-1.3467459731874437E-2</v>
      </c>
      <c r="R34" s="5">
        <f>(Table1[[#This Row],[SONY.csv]]-'Historical Data'!Q33)/'Historical Data'!Q33</f>
        <v>-5.0028346672869304E-4</v>
      </c>
      <c r="S34" s="5">
        <f>(Table1[[#This Row],[T.csv]]-'Historical Data'!R33)/'Historical Data'!R33</f>
        <v>-4.02041130007729E-3</v>
      </c>
      <c r="T34" s="5">
        <f>(Table1[[#This Row],[TSLA.csv]]-'Historical Data'!S33)/'Historical Data'!S33</f>
        <v>8.1545241135044036E-3</v>
      </c>
    </row>
    <row r="35" spans="2:20" x14ac:dyDescent="0.3">
      <c r="B35" s="5">
        <f>(Table1[[#This Row],[AAPL.csv]]-'Historical Data'!A34)/'Historical Data'!A34</f>
        <v>9.3790968715933547E-3</v>
      </c>
      <c r="C35" s="5">
        <f>(Table1[[#This Row],[AMD.csv]]-'Historical Data'!B34)/'Historical Data'!B34</f>
        <v>-1.8393030009680438E-2</v>
      </c>
      <c r="D35" s="5">
        <f>(Table1[[#This Row],[AMZN.csv]]-'Historical Data'!C34)/'Historical Data'!C34</f>
        <v>-2.7928385301642399E-3</v>
      </c>
      <c r="E35" s="5">
        <f>(Table1[[#This Row],[ATVI.csv]]-'Historical Data'!D34)/'Historical Data'!D34</f>
        <v>-4.1553350546572341E-3</v>
      </c>
      <c r="F35" s="5">
        <f>(Table1[[#This Row],[BMW.DE.csv]]-'Historical Data'!E34)/'Historical Data'!E34</f>
        <v>-8.755771243861404E-3</v>
      </c>
      <c r="G35" s="5">
        <f>(Table1[[#This Row],[DIS.csv]]-'Historical Data'!F34)/'Historical Data'!F34</f>
        <v>3.5947046056309709E-3</v>
      </c>
      <c r="H35" s="5">
        <f>(Table1[[#This Row],[DPZ.csv]]-'Historical Data'!G34)/'Historical Data'!G34</f>
        <v>5.9949911624102665E-3</v>
      </c>
      <c r="I35" s="5">
        <f>(Table1[[#This Row],[EA.csv]]-'Historical Data'!H34)/'Historical Data'!H34</f>
        <v>-1.4224602219191672E-3</v>
      </c>
      <c r="J35" s="5">
        <f>(Table1[[#This Row],[F.csv]]-'Historical Data'!I34)/'Historical Data'!I34</f>
        <v>-3.2326432698341159E-3</v>
      </c>
      <c r="K35" s="5">
        <f>(Table1[[#This Row],[JPM.csv]]-'Historical Data'!J34)/'Historical Data'!J34</f>
        <v>1.0036211346600191E-2</v>
      </c>
      <c r="L35" s="5">
        <f>(Table1[[#This Row],[MRNA.csv]]-'Historical Data'!K34)/'Historical Data'!K34</f>
        <v>6.7950736126839448E-3</v>
      </c>
      <c r="M35" s="5">
        <f>(Table1[[#This Row],[NKE.csv]]-'Historical Data'!L34)/'Historical Data'!L34</f>
        <v>5.5942339251503779E-3</v>
      </c>
      <c r="N35" s="5">
        <f>(Table1[[#This Row],[NVDA.csv]]-'Historical Data'!M34)/'Historical Data'!M34</f>
        <v>-6.0199387233684518E-3</v>
      </c>
      <c r="O35" s="5">
        <f>(Table1[[#This Row],[PFE.csv]]-'Historical Data'!N34)/'Historical Data'!N34</f>
        <v>-3.2876864259935648E-3</v>
      </c>
      <c r="P35" s="5">
        <f>(Table1[[#This Row],[PG.csv]]-'Historical Data'!O34)/'Historical Data'!O34</f>
        <v>2.063476088213102E-3</v>
      </c>
      <c r="Q35" s="5">
        <f>(Table1[[#This Row],[PZZA.csv]]-'Historical Data'!P34)/'Historical Data'!P34</f>
        <v>-9.6130435436476448E-4</v>
      </c>
      <c r="R35" s="5">
        <f>(Table1[[#This Row],[SONY.csv]]-'Historical Data'!Q34)/'Historical Data'!Q34</f>
        <v>-1.3847147378164009E-2</v>
      </c>
      <c r="S35" s="5">
        <f>(Table1[[#This Row],[T.csv]]-'Historical Data'!R34)/'Historical Data'!R34</f>
        <v>-1.0764077017102656E-2</v>
      </c>
      <c r="T35" s="5">
        <f>(Table1[[#This Row],[TSLA.csv]]-'Historical Data'!S34)/'Historical Data'!S34</f>
        <v>-5.310633604313819E-3</v>
      </c>
    </row>
    <row r="36" spans="2:20" x14ac:dyDescent="0.3">
      <c r="B36" s="5">
        <f>(Table1[[#This Row],[AAPL.csv]]-'Historical Data'!A35)/'Historical Data'!A35</f>
        <v>-8.1248254450925449E-3</v>
      </c>
      <c r="C36" s="5">
        <f>(Table1[[#This Row],[AMD.csv]]-'Historical Data'!B35)/'Historical Data'!B35</f>
        <v>-4.2734714003945275E-3</v>
      </c>
      <c r="D36" s="5">
        <f>(Table1[[#This Row],[AMZN.csv]]-'Historical Data'!C35)/'Historical Data'!C35</f>
        <v>2.2229039905655333E-3</v>
      </c>
      <c r="E36" s="5">
        <f>(Table1[[#This Row],[ATVI.csv]]-'Historical Data'!D35)/'Historical Data'!D35</f>
        <v>-1.995688086486896E-3</v>
      </c>
      <c r="F36" s="5">
        <f>(Table1[[#This Row],[BMW.DE.csv]]-'Historical Data'!E35)/'Historical Data'!E35</f>
        <v>3.1006485960387986E-4</v>
      </c>
      <c r="G36" s="5">
        <f>(Table1[[#This Row],[DIS.csv]]-'Historical Data'!F35)/'Historical Data'!F35</f>
        <v>-2.5584799530684401E-2</v>
      </c>
      <c r="H36" s="5">
        <f>(Table1[[#This Row],[DPZ.csv]]-'Historical Data'!G35)/'Historical Data'!G35</f>
        <v>8.2039309019315831E-3</v>
      </c>
      <c r="I36" s="5">
        <f>(Table1[[#This Row],[EA.csv]]-'Historical Data'!H35)/'Historical Data'!H35</f>
        <v>1.4346783987821079E-2</v>
      </c>
      <c r="J36" s="5">
        <f>(Table1[[#This Row],[F.csv]]-'Historical Data'!I35)/'Historical Data'!I35</f>
        <v>-1.6216306221113752E-2</v>
      </c>
      <c r="K36" s="5">
        <f>(Table1[[#This Row],[JPM.csv]]-'Historical Data'!J35)/'Historical Data'!J35</f>
        <v>-3.1729247123494907E-3</v>
      </c>
      <c r="L36" s="5">
        <f>(Table1[[#This Row],[MRNA.csv]]-'Historical Data'!K35)/'Historical Data'!K35</f>
        <v>6.749099732896527E-3</v>
      </c>
      <c r="M36" s="5">
        <f>(Table1[[#This Row],[NKE.csv]]-'Historical Data'!L35)/'Historical Data'!L35</f>
        <v>-4.3140876210392906E-3</v>
      </c>
      <c r="N36" s="5">
        <f>(Table1[[#This Row],[NVDA.csv]]-'Historical Data'!M35)/'Historical Data'!M35</f>
        <v>-1.6890716816333251E-2</v>
      </c>
      <c r="O36" s="5">
        <f>(Table1[[#This Row],[PFE.csv]]-'Historical Data'!N35)/'Historical Data'!N35</f>
        <v>3.5734581995183288E-3</v>
      </c>
      <c r="P36" s="5">
        <f>(Table1[[#This Row],[PG.csv]]-'Historical Data'!O35)/'Historical Data'!O35</f>
        <v>4.0357746131938549E-3</v>
      </c>
      <c r="Q36" s="5">
        <f>(Table1[[#This Row],[PZZA.csv]]-'Historical Data'!P35)/'Historical Data'!P35</f>
        <v>9.2378543387442343E-3</v>
      </c>
      <c r="R36" s="5">
        <f>(Table1[[#This Row],[SONY.csv]]-'Historical Data'!Q35)/'Historical Data'!Q35</f>
        <v>4.060175874468391E-3</v>
      </c>
      <c r="S36" s="5">
        <f>(Table1[[#This Row],[T.csv]]-'Historical Data'!R35)/'Historical Data'!R35</f>
        <v>1.0609198670153449E-2</v>
      </c>
      <c r="T36" s="5">
        <f>(Table1[[#This Row],[TSLA.csv]]-'Historical Data'!S35)/'Historical Data'!S35</f>
        <v>1.277255686999228E-2</v>
      </c>
    </row>
    <row r="37" spans="2:20" x14ac:dyDescent="0.3">
      <c r="B37" s="5">
        <f>(Table1[[#This Row],[AAPL.csv]]-'Historical Data'!A36)/'Historical Data'!A36</f>
        <v>-1.4618085003264548E-2</v>
      </c>
      <c r="C37" s="5">
        <f>(Table1[[#This Row],[AMD.csv]]-'Historical Data'!B36)/'Historical Data'!B36</f>
        <v>-7.9234728318431057E-3</v>
      </c>
      <c r="D37" s="5">
        <f>(Table1[[#This Row],[AMZN.csv]]-'Historical Data'!C36)/'Historical Data'!C36</f>
        <v>-1.50095888004392E-2</v>
      </c>
      <c r="E37" s="5">
        <f>(Table1[[#This Row],[ATVI.csv]]-'Historical Data'!D36)/'Historical Data'!D36</f>
        <v>-4.5446326614072153E-3</v>
      </c>
      <c r="F37" s="5">
        <f>(Table1[[#This Row],[BMW.DE.csv]]-'Historical Data'!E36)/'Historical Data'!E36</f>
        <v>6.8163652944526233E-3</v>
      </c>
      <c r="G37" s="5">
        <f>(Table1[[#This Row],[DIS.csv]]-'Historical Data'!F36)/'Historical Data'!F36</f>
        <v>-7.7269261806694424E-3</v>
      </c>
      <c r="H37" s="5">
        <f>(Table1[[#This Row],[DPZ.csv]]-'Historical Data'!G36)/'Historical Data'!G36</f>
        <v>2.4695287259386143E-3</v>
      </c>
      <c r="I37" s="5">
        <f>(Table1[[#This Row],[EA.csv]]-'Historical Data'!H36)/'Historical Data'!H36</f>
        <v>-9.9308487540363481E-3</v>
      </c>
      <c r="J37" s="5">
        <f>(Table1[[#This Row],[F.csv]]-'Historical Data'!I36)/'Historical Data'!I36</f>
        <v>7.692298080583298E-3</v>
      </c>
      <c r="K37" s="5">
        <f>(Table1[[#This Row],[JPM.csv]]-'Historical Data'!J36)/'Historical Data'!J36</f>
        <v>-4.0208320382321321E-3</v>
      </c>
      <c r="L37" s="5">
        <f>(Table1[[#This Row],[MRNA.csv]]-'Historical Data'!K36)/'Historical Data'!K36</f>
        <v>9.4972067039107103E-3</v>
      </c>
      <c r="M37" s="5">
        <f>(Table1[[#This Row],[NKE.csv]]-'Historical Data'!L36)/'Historical Data'!L36</f>
        <v>-1.163061776230357E-2</v>
      </c>
      <c r="N37" s="5">
        <f>(Table1[[#This Row],[NVDA.csv]]-'Historical Data'!M36)/'Historical Data'!M36</f>
        <v>-2.4019397323553682E-2</v>
      </c>
      <c r="O37" s="5">
        <f>(Table1[[#This Row],[PFE.csv]]-'Historical Data'!N36)/'Historical Data'!N36</f>
        <v>4.9301630292368287E-3</v>
      </c>
      <c r="P37" s="5">
        <f>(Table1[[#This Row],[PG.csv]]-'Historical Data'!O36)/'Historical Data'!O36</f>
        <v>2.7892102980683043E-3</v>
      </c>
      <c r="Q37" s="5">
        <f>(Table1[[#This Row],[PZZA.csv]]-'Historical Data'!P36)/'Historical Data'!P36</f>
        <v>-7.4372162985287659E-3</v>
      </c>
      <c r="R37" s="5">
        <f>(Table1[[#This Row],[SONY.csv]]-'Historical Data'!Q36)/'Historical Data'!Q36</f>
        <v>-3.8752992038853886E-3</v>
      </c>
      <c r="S37" s="5">
        <f>(Table1[[#This Row],[T.csv]]-'Historical Data'!R36)/'Historical Data'!R36</f>
        <v>2.0457505973414399E-2</v>
      </c>
      <c r="T37" s="5">
        <f>(Table1[[#This Row],[TSLA.csv]]-'Historical Data'!S36)/'Historical Data'!S36</f>
        <v>-2.424977696674778E-2</v>
      </c>
    </row>
    <row r="38" spans="2:20" x14ac:dyDescent="0.3">
      <c r="B38" s="5">
        <f>(Table1[[#This Row],[AAPL.csv]]-'Historical Data'!A37)/'Historical Data'!A37</f>
        <v>4.5468543406709198E-3</v>
      </c>
      <c r="C38" s="5">
        <f>(Table1[[#This Row],[AMD.csv]]-'Historical Data'!B37)/'Historical Data'!B37</f>
        <v>1.963394408099647E-2</v>
      </c>
      <c r="D38" s="5">
        <f>(Table1[[#This Row],[AMZN.csv]]-'Historical Data'!C37)/'Historical Data'!C37</f>
        <v>-4.9382356267557185E-3</v>
      </c>
      <c r="E38" s="5">
        <f>(Table1[[#This Row],[ATVI.csv]]-'Historical Data'!D37)/'Historical Data'!D37</f>
        <v>-1.0591657224490932E-2</v>
      </c>
      <c r="F38" s="5">
        <f>(Table1[[#This Row],[BMW.DE.csv]]-'Historical Data'!E37)/'Historical Data'!E37</f>
        <v>2.4618893631274006E-3</v>
      </c>
      <c r="G38" s="5">
        <f>(Table1[[#This Row],[DIS.csv]]-'Historical Data'!F37)/'Historical Data'!F37</f>
        <v>1.4364904331500199E-3</v>
      </c>
      <c r="H38" s="5">
        <f>(Table1[[#This Row],[DPZ.csv]]-'Historical Data'!G37)/'Historical Data'!G37</f>
        <v>-5.4922431144156462E-3</v>
      </c>
      <c r="I38" s="5">
        <f>(Table1[[#This Row],[EA.csv]]-'Historical Data'!H37)/'Historical Data'!H37</f>
        <v>-5.2684499302452737E-3</v>
      </c>
      <c r="J38" s="5">
        <f>(Table1[[#This Row],[F.csv]]-'Historical Data'!I37)/'Historical Data'!I37</f>
        <v>-1.09051118867415E-3</v>
      </c>
      <c r="K38" s="5">
        <f>(Table1[[#This Row],[JPM.csv]]-'Historical Data'!J37)/'Historical Data'!J37</f>
        <v>-1.6823265136148939E-4</v>
      </c>
      <c r="L38" s="5">
        <f>(Table1[[#This Row],[MRNA.csv]]-'Historical Data'!K37)/'Historical Data'!K37</f>
        <v>-1.3281682346430658E-2</v>
      </c>
      <c r="M38" s="5">
        <f>(Table1[[#This Row],[NKE.csv]]-'Historical Data'!L37)/'Historical Data'!L37</f>
        <v>1.1652101305547346E-2</v>
      </c>
      <c r="N38" s="5">
        <f>(Table1[[#This Row],[NVDA.csv]]-'Historical Data'!M37)/'Historical Data'!M37</f>
        <v>1.2450170603364794E-2</v>
      </c>
      <c r="O38" s="5">
        <f>(Table1[[#This Row],[PFE.csv]]-'Historical Data'!N37)/'Historical Data'!N37</f>
        <v>-1.2264892775326481E-2</v>
      </c>
      <c r="P38" s="5">
        <f>(Table1[[#This Row],[PG.csv]]-'Historical Data'!O37)/'Historical Data'!O37</f>
        <v>8.0170198665557822E-3</v>
      </c>
      <c r="Q38" s="5">
        <f>(Table1[[#This Row],[PZZA.csv]]-'Historical Data'!P37)/'Historical Data'!P37</f>
        <v>-2.0941255788611658E-2</v>
      </c>
      <c r="R38" s="5">
        <f>(Table1[[#This Row],[SONY.csv]]-'Historical Data'!Q37)/'Historical Data'!Q37</f>
        <v>0</v>
      </c>
      <c r="S38" s="5">
        <f>(Table1[[#This Row],[T.csv]]-'Historical Data'!R37)/'Historical Data'!R37</f>
        <v>-8.1771944916221861E-3</v>
      </c>
      <c r="T38" s="5">
        <f>(Table1[[#This Row],[TSLA.csv]]-'Historical Data'!S37)/'Historical Data'!S37</f>
        <v>2.5350552211982616E-3</v>
      </c>
    </row>
    <row r="39" spans="2:20" x14ac:dyDescent="0.3">
      <c r="B39" s="5">
        <f>(Table1[[#This Row],[AAPL.csv]]-'Historical Data'!A38)/'Historical Data'!A38</f>
        <v>-4.7549679872146032E-3</v>
      </c>
      <c r="C39" s="5">
        <f>(Table1[[#This Row],[AMD.csv]]-'Historical Data'!B38)/'Historical Data'!B38</f>
        <v>-3.6553493360100955E-2</v>
      </c>
      <c r="D39" s="5">
        <f>(Table1[[#This Row],[AMZN.csv]]-'Historical Data'!C38)/'Historical Data'!C38</f>
        <v>-2.4472112698631251E-2</v>
      </c>
      <c r="E39" s="5">
        <f>(Table1[[#This Row],[ATVI.csv]]-'Historical Data'!D38)/'Historical Data'!D38</f>
        <v>-4.0605503078960537E-3</v>
      </c>
      <c r="F39" s="5">
        <f>(Table1[[#This Row],[BMW.DE.csv]]-'Historical Data'!E38)/'Historical Data'!E38</f>
        <v>-1.7651574608348489E-2</v>
      </c>
      <c r="G39" s="5">
        <f>(Table1[[#This Row],[DIS.csv]]-'Historical Data'!F38)/'Historical Data'!F38</f>
        <v>-3.6992999991563888E-3</v>
      </c>
      <c r="H39" s="5">
        <f>(Table1[[#This Row],[DPZ.csv]]-'Historical Data'!G38)/'Historical Data'!G38</f>
        <v>-1.3359738901326636E-2</v>
      </c>
      <c r="I39" s="5">
        <f>(Table1[[#This Row],[EA.csv]]-'Historical Data'!H38)/'Historical Data'!H38</f>
        <v>-8.3520387956227422E-3</v>
      </c>
      <c r="J39" s="5">
        <f>(Table1[[#This Row],[F.csv]]-'Historical Data'!I38)/'Historical Data'!I38</f>
        <v>-5.4585085079719665E-3</v>
      </c>
      <c r="K39" s="5">
        <f>(Table1[[#This Row],[JPM.csv]]-'Historical Data'!J38)/'Historical Data'!J38</f>
        <v>-1.3038263376428277E-2</v>
      </c>
      <c r="L39" s="5">
        <f>(Table1[[#This Row],[MRNA.csv]]-'Historical Data'!K38)/'Historical Data'!K38</f>
        <v>-5.6085249579349472E-4</v>
      </c>
      <c r="M39" s="5">
        <f>(Table1[[#This Row],[NKE.csv]]-'Historical Data'!L38)/'Historical Data'!L38</f>
        <v>-5.8160706299218469E-3</v>
      </c>
      <c r="N39" s="5">
        <f>(Table1[[#This Row],[NVDA.csv]]-'Historical Data'!M38)/'Historical Data'!M38</f>
        <v>-1.3212129161134017E-2</v>
      </c>
      <c r="O39" s="5">
        <f>(Table1[[#This Row],[PFE.csv]]-'Historical Data'!N38)/'Historical Data'!N38</f>
        <v>-6.3468091626932453E-3</v>
      </c>
      <c r="P39" s="5">
        <f>(Table1[[#This Row],[PG.csv]]-'Historical Data'!O38)/'Historical Data'!O38</f>
        <v>3.1649405047257401E-3</v>
      </c>
      <c r="Q39" s="5">
        <f>(Table1[[#This Row],[PZZA.csv]]-'Historical Data'!P38)/'Historical Data'!P38</f>
        <v>-9.6152931715407144E-3</v>
      </c>
      <c r="R39" s="5">
        <f>(Table1[[#This Row],[SONY.csv]]-'Historical Data'!Q38)/'Historical Data'!Q38</f>
        <v>-3.5520805742910006E-3</v>
      </c>
      <c r="S39" s="5">
        <f>(Table1[[#This Row],[T.csv]]-'Historical Data'!R38)/'Historical Data'!R38</f>
        <v>-5.8511101833227186E-3</v>
      </c>
      <c r="T39" s="5">
        <f>(Table1[[#This Row],[TSLA.csv]]-'Historical Data'!S38)/'Historical Data'!S38</f>
        <v>-7.4700496401794797E-2</v>
      </c>
    </row>
    <row r="40" spans="2:20" x14ac:dyDescent="0.3">
      <c r="B40" s="5">
        <f>(Table1[[#This Row],[AAPL.csv]]-'Historical Data'!A39)/'Historical Data'!A39</f>
        <v>1.5389743016494763E-2</v>
      </c>
      <c r="C40" s="5">
        <f>(Table1[[#This Row],[AMD.csv]]-'Historical Data'!B39)/'Historical Data'!B39</f>
        <v>6.7754065040652445E-4</v>
      </c>
      <c r="D40" s="5">
        <f>(Table1[[#This Row],[AMZN.csv]]-'Historical Data'!C39)/'Historical Data'!C39</f>
        <v>1.5342109444784783E-2</v>
      </c>
      <c r="E40" s="5">
        <f>(Table1[[#This Row],[ATVI.csv]]-'Historical Data'!D39)/'Historical Data'!D39</f>
        <v>1.8161611322518399E-2</v>
      </c>
      <c r="F40" s="5">
        <f>(Table1[[#This Row],[BMW.DE.csv]]-'Historical Data'!E39)/'Historical Data'!E39</f>
        <v>-5.0000127023183622E-3</v>
      </c>
      <c r="G40" s="5">
        <f>(Table1[[#This Row],[DIS.csv]]-'Historical Data'!F39)/'Historical Data'!F39</f>
        <v>8.4867567270151545E-3</v>
      </c>
      <c r="H40" s="5">
        <f>(Table1[[#This Row],[DPZ.csv]]-'Historical Data'!G39)/'Historical Data'!G39</f>
        <v>-6.2559122729343658E-3</v>
      </c>
      <c r="I40" s="5">
        <f>(Table1[[#This Row],[EA.csv]]-'Historical Data'!H39)/'Historical Data'!H39</f>
        <v>2.7732494006208132E-3</v>
      </c>
      <c r="J40" s="5">
        <f>(Table1[[#This Row],[F.csv]]-'Historical Data'!I39)/'Historical Data'!I39</f>
        <v>9.8792412366922929E-3</v>
      </c>
      <c r="K40" s="5">
        <f>(Table1[[#This Row],[JPM.csv]]-'Historical Data'!J39)/'Historical Data'!J39</f>
        <v>5.7102355971945483E-3</v>
      </c>
      <c r="L40" s="5">
        <f>(Table1[[#This Row],[MRNA.csv]]-'Historical Data'!K39)/'Historical Data'!K39</f>
        <v>-3.5914702581369279E-2</v>
      </c>
      <c r="M40" s="5">
        <f>(Table1[[#This Row],[NKE.csv]]-'Historical Data'!L39)/'Historical Data'!L39</f>
        <v>4.1638005672265763E-2</v>
      </c>
      <c r="N40" s="5">
        <f>(Table1[[#This Row],[NVDA.csv]]-'Historical Data'!M39)/'Historical Data'!M39</f>
        <v>3.3037745175310267E-2</v>
      </c>
      <c r="O40" s="5">
        <f>(Table1[[#This Row],[PFE.csv]]-'Historical Data'!N39)/'Historical Data'!N39</f>
        <v>-3.0545446756666331E-3</v>
      </c>
      <c r="P40" s="5">
        <f>(Table1[[#This Row],[PG.csv]]-'Historical Data'!O39)/'Historical Data'!O39</f>
        <v>-4.7729985054258163E-3</v>
      </c>
      <c r="Q40" s="5">
        <f>(Table1[[#This Row],[PZZA.csv]]-'Historical Data'!P39)/'Historical Data'!P39</f>
        <v>1.5058508136814067E-2</v>
      </c>
      <c r="R40" s="5">
        <f>(Table1[[#This Row],[SONY.csv]]-'Historical Data'!Q39)/'Historical Data'!Q39</f>
        <v>2.8348361907995313E-2</v>
      </c>
      <c r="S40" s="5">
        <f>(Table1[[#This Row],[T.csv]]-'Historical Data'!R39)/'Historical Data'!R39</f>
        <v>0</v>
      </c>
      <c r="T40" s="5">
        <f>(Table1[[#This Row],[TSLA.csv]]-'Historical Data'!S39)/'Historical Data'!S39</f>
        <v>2.4595762940538547E-2</v>
      </c>
    </row>
    <row r="41" spans="2:20" x14ac:dyDescent="0.3">
      <c r="B41" s="5">
        <f>(Table1[[#This Row],[AAPL.csv]]-'Historical Data'!A40)/'Historical Data'!A40</f>
        <v>-5.1577148938580742E-3</v>
      </c>
      <c r="C41" s="5">
        <f>(Table1[[#This Row],[AMD.csv]]-'Historical Data'!B40)/'Historical Data'!B40</f>
        <v>-2.3697358710312428E-3</v>
      </c>
      <c r="D41" s="5">
        <f>(Table1[[#This Row],[AMZN.csv]]-'Historical Data'!C40)/'Historical Data'!C40</f>
        <v>-1.6111240949876232E-2</v>
      </c>
      <c r="E41" s="5">
        <f>(Table1[[#This Row],[ATVI.csv]]-'Historical Data'!D40)/'Historical Data'!D40</f>
        <v>-1.3105207227059275E-2</v>
      </c>
      <c r="F41" s="5">
        <f>(Table1[[#This Row],[BMW.DE.csv]]-'Historical Data'!E40)/'Historical Data'!E40</f>
        <v>-4.7110911870408348E-3</v>
      </c>
      <c r="G41" s="5">
        <f>(Table1[[#This Row],[DIS.csv]]-'Historical Data'!F40)/'Historical Data'!F40</f>
        <v>-1.3674822830746653E-2</v>
      </c>
      <c r="H41" s="5">
        <f>(Table1[[#This Row],[DPZ.csv]]-'Historical Data'!G40)/'Historical Data'!G40</f>
        <v>-8.2419624093558099E-3</v>
      </c>
      <c r="I41" s="5">
        <f>(Table1[[#This Row],[EA.csv]]-'Historical Data'!H40)/'Historical Data'!H40</f>
        <v>-1.0345205301655233E-2</v>
      </c>
      <c r="J41" s="5">
        <f>(Table1[[#This Row],[F.csv]]-'Historical Data'!I40)/'Historical Data'!I40</f>
        <v>-6.5216187115389743E-3</v>
      </c>
      <c r="K41" s="5">
        <f>(Table1[[#This Row],[JPM.csv]]-'Historical Data'!J40)/'Historical Data'!J40</f>
        <v>-8.2202351524703274E-3</v>
      </c>
      <c r="L41" s="5">
        <f>(Table1[[#This Row],[MRNA.csv]]-'Historical Data'!K40)/'Historical Data'!K40</f>
        <v>-4.88940628637951E-2</v>
      </c>
      <c r="M41" s="5">
        <f>(Table1[[#This Row],[NKE.csv]]-'Historical Data'!L40)/'Historical Data'!L40</f>
        <v>1.497646926056981E-2</v>
      </c>
      <c r="N41" s="5">
        <f>(Table1[[#This Row],[NVDA.csv]]-'Historical Data'!M40)/'Historical Data'!M40</f>
        <v>-4.9935644350292858E-3</v>
      </c>
      <c r="O41" s="5">
        <f>(Table1[[#This Row],[PFE.csv]]-'Historical Data'!N40)/'Historical Data'!N40</f>
        <v>-3.3425066419324567E-3</v>
      </c>
      <c r="P41" s="5">
        <f>(Table1[[#This Row],[PG.csv]]-'Historical Data'!O40)/'Historical Data'!O40</f>
        <v>1.048610226977793E-2</v>
      </c>
      <c r="Q41" s="5">
        <f>(Table1[[#This Row],[PZZA.csv]]-'Historical Data'!P40)/'Historical Data'!P40</f>
        <v>-1.3664563671284145E-3</v>
      </c>
      <c r="R41" s="5">
        <f>(Table1[[#This Row],[SONY.csv]]-'Historical Data'!Q40)/'Historical Data'!Q40</f>
        <v>-1.9313337097611911E-2</v>
      </c>
      <c r="S41" s="5">
        <f>(Table1[[#This Row],[T.csv]]-'Historical Data'!R40)/'Historical Data'!R40</f>
        <v>0</v>
      </c>
      <c r="T41" s="5">
        <f>(Table1[[#This Row],[TSLA.csv]]-'Historical Data'!S40)/'Historical Data'!S40</f>
        <v>6.0603386068938107E-2</v>
      </c>
    </row>
    <row r="42" spans="2:20" x14ac:dyDescent="0.3">
      <c r="B42" s="5">
        <f>(Table1[[#This Row],[AAPL.csv]]-'Historical Data'!A41)/'Historical Data'!A41</f>
        <v>-4.8660090989354728E-3</v>
      </c>
      <c r="C42" s="5">
        <f>(Table1[[#This Row],[AMD.csv]]-'Historical Data'!B41)/'Historical Data'!B41</f>
        <v>-2.544961063622703E-2</v>
      </c>
      <c r="D42" s="5">
        <f>(Table1[[#This Row],[AMZN.csv]]-'Historical Data'!C41)/'Historical Data'!C41</f>
        <v>-8.2708842659152647E-3</v>
      </c>
      <c r="E42" s="5">
        <f>(Table1[[#This Row],[ATVI.csv]]-'Historical Data'!D41)/'Historical Data'!D41</f>
        <v>-3.4857903878168728E-2</v>
      </c>
      <c r="F42" s="5">
        <f>(Table1[[#This Row],[BMW.DE.csv]]-'Historical Data'!E41)/'Historical Data'!E41</f>
        <v>-4.5754753974223414E-3</v>
      </c>
      <c r="G42" s="5">
        <f>(Table1[[#This Row],[DIS.csv]]-'Historical Data'!F41)/'Historical Data'!F41</f>
        <v>-9.9794448878220508E-3</v>
      </c>
      <c r="H42" s="5">
        <f>(Table1[[#This Row],[DPZ.csv]]-'Historical Data'!G41)/'Historical Data'!G41</f>
        <v>4.1760940271273646E-3</v>
      </c>
      <c r="I42" s="5">
        <f>(Table1[[#This Row],[EA.csv]]-'Historical Data'!H41)/'Historical Data'!H41</f>
        <v>-9.8323346922016483E-3</v>
      </c>
      <c r="J42" s="5">
        <f>(Table1[[#This Row],[F.csv]]-'Historical Data'!I41)/'Historical Data'!I41</f>
        <v>-6.5646556091982196E-3</v>
      </c>
      <c r="K42" s="5">
        <f>(Table1[[#This Row],[JPM.csv]]-'Historical Data'!J41)/'Historical Data'!J41</f>
        <v>5.8957854596820543E-3</v>
      </c>
      <c r="L42" s="5">
        <f>(Table1[[#This Row],[MRNA.csv]]-'Historical Data'!K41)/'Historical Data'!K41</f>
        <v>-2.6927784577723348E-2</v>
      </c>
      <c r="M42" s="5">
        <f>(Table1[[#This Row],[NKE.csv]]-'Historical Data'!L41)/'Historical Data'!L41</f>
        <v>1.518812321137133E-3</v>
      </c>
      <c r="N42" s="5">
        <f>(Table1[[#This Row],[NVDA.csv]]-'Historical Data'!M41)/'Historical Data'!M41</f>
        <v>-3.1465002054794376E-2</v>
      </c>
      <c r="O42" s="5">
        <f>(Table1[[#This Row],[PFE.csv]]-'Historical Data'!N41)/'Historical Data'!N41</f>
        <v>1.2297353654342072E-2</v>
      </c>
      <c r="P42" s="5">
        <f>(Table1[[#This Row],[PG.csv]]-'Historical Data'!O41)/'Historical Data'!O41</f>
        <v>2.0915918736930644E-3</v>
      </c>
      <c r="Q42" s="5">
        <f>(Table1[[#This Row],[PZZA.csv]]-'Historical Data'!P41)/'Historical Data'!P41</f>
        <v>1.3291631432773655E-2</v>
      </c>
      <c r="R42" s="5">
        <f>(Table1[[#This Row],[SONY.csv]]-'Historical Data'!Q41)/'Historical Data'!Q41</f>
        <v>-1.0772597205857491E-2</v>
      </c>
      <c r="S42" s="5">
        <f>(Table1[[#This Row],[T.csv]]-'Historical Data'!R41)/'Historical Data'!R41</f>
        <v>1.337892299181279E-3</v>
      </c>
      <c r="T42" s="5">
        <f>(Table1[[#This Row],[TSLA.csv]]-'Historical Data'!S41)/'Historical Data'!S41</f>
        <v>-1.7727984463061126E-3</v>
      </c>
    </row>
    <row r="43" spans="2:20" x14ac:dyDescent="0.3">
      <c r="B43" s="5">
        <f>(Table1[[#This Row],[AAPL.csv]]-'Historical Data'!A42)/'Historical Data'!A42</f>
        <v>2.3535270139427043E-2</v>
      </c>
      <c r="C43" s="5">
        <f>(Table1[[#This Row],[AMD.csv]]-'Historical Data'!B42)/'Historical Data'!B42</f>
        <v>9.4011493524076041E-3</v>
      </c>
      <c r="D43" s="5">
        <f>(Table1[[#This Row],[AMZN.csv]]-'Historical Data'!C42)/'Historical Data'!C42</f>
        <v>6.0622349514905987E-3</v>
      </c>
      <c r="E43" s="5">
        <f>(Table1[[#This Row],[ATVI.csv]]-'Historical Data'!D42)/'Historical Data'!D42</f>
        <v>1.127453219254811E-2</v>
      </c>
      <c r="F43" s="5">
        <f>(Table1[[#This Row],[BMW.DE.csv]]-'Historical Data'!E42)/'Historical Data'!E42</f>
        <v>1.2680171758030391E-2</v>
      </c>
      <c r="G43" s="5">
        <f>(Table1[[#This Row],[DIS.csv]]-'Historical Data'!F42)/'Historical Data'!F42</f>
        <v>2.770028831292948E-3</v>
      </c>
      <c r="H43" s="5">
        <f>(Table1[[#This Row],[DPZ.csv]]-'Historical Data'!G42)/'Historical Data'!G42</f>
        <v>1.7175405424152766E-2</v>
      </c>
      <c r="I43" s="5">
        <f>(Table1[[#This Row],[EA.csv]]-'Historical Data'!H42)/'Historical Data'!H42</f>
        <v>2.2473093230806537E-2</v>
      </c>
      <c r="J43" s="5">
        <f>(Table1[[#This Row],[F.csv]]-'Historical Data'!I42)/'Historical Data'!I42</f>
        <v>8.8105616539520398E-3</v>
      </c>
      <c r="K43" s="5">
        <f>(Table1[[#This Row],[JPM.csv]]-'Historical Data'!J42)/'Historical Data'!J42</f>
        <v>-2.5476095095037908E-4</v>
      </c>
      <c r="L43" s="5">
        <f>(Table1[[#This Row],[MRNA.csv]]-'Historical Data'!K42)/'Historical Data'!K42</f>
        <v>1.2578616352200991E-3</v>
      </c>
      <c r="M43" s="5">
        <f>(Table1[[#This Row],[NKE.csv]]-'Historical Data'!L42)/'Historical Data'!L42</f>
        <v>1.7441329074378415E-2</v>
      </c>
      <c r="N43" s="5">
        <f>(Table1[[#This Row],[NVDA.csv]]-'Historical Data'!M42)/'Historical Data'!M42</f>
        <v>1.3449120117807016E-2</v>
      </c>
      <c r="O43" s="5">
        <f>(Table1[[#This Row],[PFE.csv]]-'Historical Data'!N42)/'Historical Data'!N42</f>
        <v>-8.0067226606978081E-3</v>
      </c>
      <c r="P43" s="5">
        <f>(Table1[[#This Row],[PG.csv]]-'Historical Data'!O42)/'Historical Data'!O42</f>
        <v>-1.5253290552450201E-3</v>
      </c>
      <c r="Q43" s="5">
        <f>(Table1[[#This Row],[PZZA.csv]]-'Historical Data'!P42)/'Historical Data'!P42</f>
        <v>9.8378919919761484E-3</v>
      </c>
      <c r="R43" s="5">
        <f>(Table1[[#This Row],[SONY.csv]]-'Historical Data'!Q42)/'Historical Data'!Q42</f>
        <v>6.1255912880720928E-3</v>
      </c>
      <c r="S43" s="5">
        <f>(Table1[[#This Row],[T.csv]]-'Historical Data'!R42)/'Historical Data'!R42</f>
        <v>1.0953594273941526E-2</v>
      </c>
      <c r="T43" s="5">
        <f>(Table1[[#This Row],[TSLA.csv]]-'Historical Data'!S42)/'Historical Data'!S42</f>
        <v>-5.2037955892246619E-3</v>
      </c>
    </row>
    <row r="44" spans="2:20" x14ac:dyDescent="0.3">
      <c r="B44" s="5">
        <f>(Table1[[#This Row],[AAPL.csv]]-'Historical Data'!A43)/'Historical Data'!A43</f>
        <v>2.7682207115065556E-3</v>
      </c>
      <c r="C44" s="5">
        <f>(Table1[[#This Row],[AMD.csv]]-'Historical Data'!B43)/'Historical Data'!B43</f>
        <v>-7.933770265608724E-3</v>
      </c>
      <c r="D44" s="5">
        <f>(Table1[[#This Row],[AMZN.csv]]-'Historical Data'!C43)/'Historical Data'!C43</f>
        <v>-1.4978310794185181E-4</v>
      </c>
      <c r="E44" s="5">
        <f>(Table1[[#This Row],[ATVI.csv]]-'Historical Data'!D43)/'Historical Data'!D43</f>
        <v>-3.7787961429404138E-4</v>
      </c>
      <c r="F44" s="5">
        <f>(Table1[[#This Row],[BMW.DE.csv]]-'Historical Data'!E43)/'Historical Data'!E43</f>
        <v>1.0956323035546306E-2</v>
      </c>
      <c r="G44" s="5">
        <f>(Table1[[#This Row],[DIS.csv]]-'Historical Data'!F43)/'Historical Data'!F43</f>
        <v>-5.9085081054665754E-3</v>
      </c>
      <c r="H44" s="5">
        <f>(Table1[[#This Row],[DPZ.csv]]-'Historical Data'!G43)/'Historical Data'!G43</f>
        <v>4.8243597485899924E-3</v>
      </c>
      <c r="I44" s="5">
        <f>(Table1[[#This Row],[EA.csv]]-'Historical Data'!H43)/'Historical Data'!H43</f>
        <v>-1.0938413599355169E-2</v>
      </c>
      <c r="J44" s="5">
        <f>(Table1[[#This Row],[F.csv]]-'Historical Data'!I43)/'Historical Data'!I43</f>
        <v>-2.8384357090503146E-2</v>
      </c>
      <c r="K44" s="5">
        <f>(Table1[[#This Row],[JPM.csv]]-'Historical Data'!J43)/'Historical Data'!J43</f>
        <v>-1.8183334022667069E-2</v>
      </c>
      <c r="L44" s="5">
        <f>(Table1[[#This Row],[MRNA.csv]]-'Historical Data'!K43)/'Historical Data'!K43</f>
        <v>-6.972361809045223E-2</v>
      </c>
      <c r="M44" s="5">
        <f>(Table1[[#This Row],[NKE.csv]]-'Historical Data'!L43)/'Historical Data'!L43</f>
        <v>-1.7461658971109996E-2</v>
      </c>
      <c r="N44" s="5">
        <f>(Table1[[#This Row],[NVDA.csv]]-'Historical Data'!M43)/'Historical Data'!M43</f>
        <v>-4.0231525793281864E-4</v>
      </c>
      <c r="O44" s="5">
        <f>(Table1[[#This Row],[PFE.csv]]-'Historical Data'!N43)/'Historical Data'!N43</f>
        <v>-1.3916017082537339E-2</v>
      </c>
      <c r="P44" s="5">
        <f>(Table1[[#This Row],[PG.csv]]-'Historical Data'!O43)/'Historical Data'!O43</f>
        <v>-4.2610615872965829E-3</v>
      </c>
      <c r="Q44" s="5">
        <f>(Table1[[#This Row],[PZZA.csv]]-'Historical Data'!P43)/'Historical Data'!P43</f>
        <v>4.3935339916912298E-3</v>
      </c>
      <c r="R44" s="5">
        <f>(Table1[[#This Row],[SONY.csv]]-'Historical Data'!Q43)/'Historical Data'!Q43</f>
        <v>-1.9786943687012566E-2</v>
      </c>
      <c r="S44" s="5">
        <f>(Table1[[#This Row],[T.csv]]-'Historical Data'!R43)/'Historical Data'!R43</f>
        <v>-1.1363666877896731E-2</v>
      </c>
      <c r="T44" s="5">
        <f>(Table1[[#This Row],[TSLA.csv]]-'Historical Data'!S43)/'Historical Data'!S43</f>
        <v>1.585917714949979E-2</v>
      </c>
    </row>
    <row r="45" spans="2:20" x14ac:dyDescent="0.3">
      <c r="B45" s="5">
        <f>(Table1[[#This Row],[AAPL.csv]]-'Historical Data'!A44)/'Historical Data'!A44</f>
        <v>-2.5067962255072962E-2</v>
      </c>
      <c r="C45" s="5">
        <f>(Table1[[#This Row],[AMD.csv]]-'Historical Data'!B44)/'Historical Data'!B44</f>
        <v>-1.5646766342141873E-2</v>
      </c>
      <c r="D45" s="5">
        <f>(Table1[[#This Row],[AMZN.csv]]-'Historical Data'!C44)/'Historical Data'!C44</f>
        <v>-1.2917376020501217E-2</v>
      </c>
      <c r="E45" s="5">
        <f>(Table1[[#This Row],[ATVI.csv]]-'Historical Data'!D44)/'Historical Data'!D44</f>
        <v>-1.2287364755538235E-2</v>
      </c>
      <c r="F45" s="5">
        <f>(Table1[[#This Row],[BMW.DE.csv]]-'Historical Data'!E44)/'Historical Data'!E44</f>
        <v>-3.2512183827912663E-3</v>
      </c>
      <c r="G45" s="5">
        <f>(Table1[[#This Row],[DIS.csv]]-'Historical Data'!F44)/'Historical Data'!F44</f>
        <v>-3.1648383303363543E-3</v>
      </c>
      <c r="H45" s="5">
        <f>(Table1[[#This Row],[DPZ.csv]]-'Historical Data'!G44)/'Historical Data'!G44</f>
        <v>-1.6356705181831886E-2</v>
      </c>
      <c r="I45" s="5">
        <f>(Table1[[#This Row],[EA.csv]]-'Historical Data'!H44)/'Historical Data'!H44</f>
        <v>-2.5839798965041079E-2</v>
      </c>
      <c r="J45" s="5">
        <f>(Table1[[#This Row],[F.csv]]-'Historical Data'!I44)/'Historical Data'!I44</f>
        <v>-3.258423181766984E-2</v>
      </c>
      <c r="K45" s="5">
        <f>(Table1[[#This Row],[JPM.csv]]-'Historical Data'!J44)/'Historical Data'!J44</f>
        <v>-1.9904832971496093E-2</v>
      </c>
      <c r="L45" s="5">
        <f>(Table1[[#This Row],[MRNA.csv]]-'Historical Data'!K44)/'Historical Data'!K44</f>
        <v>3.376097231600198E-3</v>
      </c>
      <c r="M45" s="5">
        <f>(Table1[[#This Row],[NKE.csv]]-'Historical Data'!L44)/'Historical Data'!L44</f>
        <v>-8.5608825138717929E-3</v>
      </c>
      <c r="N45" s="5">
        <f>(Table1[[#This Row],[NVDA.csv]]-'Historical Data'!M44)/'Historical Data'!M44</f>
        <v>-5.5172068102108526E-3</v>
      </c>
      <c r="O45" s="5">
        <f>(Table1[[#This Row],[PFE.csv]]-'Historical Data'!N44)/'Historical Data'!N44</f>
        <v>-2.0603865435161177E-2</v>
      </c>
      <c r="P45" s="5">
        <f>(Table1[[#This Row],[PG.csv]]-'Historical Data'!O44)/'Historical Data'!O44</f>
        <v>-2.2365614220918695E-2</v>
      </c>
      <c r="Q45" s="5">
        <f>(Table1[[#This Row],[PZZA.csv]]-'Historical Data'!P44)/'Historical Data'!P44</f>
        <v>-3.6135504310408325E-3</v>
      </c>
      <c r="R45" s="5">
        <f>(Table1[[#This Row],[SONY.csv]]-'Historical Data'!Q44)/'Historical Data'!Q44</f>
        <v>-1.9496152855351206E-2</v>
      </c>
      <c r="S45" s="5">
        <f>(Table1[[#This Row],[T.csv]]-'Historical Data'!R44)/'Historical Data'!R44</f>
        <v>-8.8209506236853127E-3</v>
      </c>
      <c r="T45" s="5">
        <f>(Table1[[#This Row],[TSLA.csv]]-'Historical Data'!S44)/'Historical Data'!S44</f>
        <v>-6.3754342228943186E-3</v>
      </c>
    </row>
    <row r="46" spans="2:20" x14ac:dyDescent="0.3">
      <c r="B46" s="5">
        <f>(Table1[[#This Row],[AAPL.csv]]-'Historical Data'!A45)/'Historical Data'!A45</f>
        <v>8.4947736382065941E-3</v>
      </c>
      <c r="C46" s="5">
        <f>(Table1[[#This Row],[AMD.csv]]-'Historical Data'!B45)/'Historical Data'!B45</f>
        <v>1.3069622503342315E-2</v>
      </c>
      <c r="D46" s="5">
        <f>(Table1[[#This Row],[AMZN.csv]]-'Historical Data'!C45)/'Historical Data'!C45</f>
        <v>6.5315597617547488E-3</v>
      </c>
      <c r="E46" s="5">
        <f>(Table1[[#This Row],[ATVI.csv]]-'Historical Data'!D45)/'Historical Data'!D45</f>
        <v>3.4832459846574612E-2</v>
      </c>
      <c r="F46" s="5">
        <f>(Table1[[#This Row],[BMW.DE.csv]]-'Historical Data'!E45)/'Historical Data'!E45</f>
        <v>-1.8950017984086399E-2</v>
      </c>
      <c r="G46" s="5">
        <f>(Table1[[#This Row],[DIS.csv]]-'Historical Data'!F45)/'Historical Data'!F45</f>
        <v>-7.6661302392570536E-3</v>
      </c>
      <c r="H46" s="5">
        <f>(Table1[[#This Row],[DPZ.csv]]-'Historical Data'!G45)/'Historical Data'!G45</f>
        <v>6.6183928473498993E-3</v>
      </c>
      <c r="I46" s="5">
        <f>(Table1[[#This Row],[EA.csv]]-'Historical Data'!H45)/'Historical Data'!H45</f>
        <v>9.5480965247133666E-4</v>
      </c>
      <c r="J46" s="5">
        <f>(Table1[[#This Row],[F.csv]]-'Historical Data'!I45)/'Historical Data'!I45</f>
        <v>1.1614387914313394E-2</v>
      </c>
      <c r="K46" s="5">
        <f>(Table1[[#This Row],[JPM.csv]]-'Historical Data'!J45)/'Historical Data'!J45</f>
        <v>-1.4241341678755013E-3</v>
      </c>
      <c r="L46" s="5">
        <f>(Table1[[#This Row],[MRNA.csv]]-'Historical Data'!K45)/'Historical Data'!K45</f>
        <v>1.4131897711978524E-2</v>
      </c>
      <c r="M46" s="5">
        <f>(Table1[[#This Row],[NKE.csv]]-'Historical Data'!L45)/'Historical Data'!L45</f>
        <v>7.9790338366148156E-3</v>
      </c>
      <c r="N46" s="5">
        <f>(Table1[[#This Row],[NVDA.csv]]-'Historical Data'!M45)/'Historical Data'!M45</f>
        <v>4.7792394316680052E-2</v>
      </c>
      <c r="O46" s="5">
        <f>(Table1[[#This Row],[PFE.csv]]-'Historical Data'!N45)/'Historical Data'!N45</f>
        <v>2.1613856827027222E-2</v>
      </c>
      <c r="P46" s="5">
        <f>(Table1[[#This Row],[PG.csv]]-'Historical Data'!O45)/'Historical Data'!O45</f>
        <v>5.450701997074996E-3</v>
      </c>
      <c r="Q46" s="5">
        <f>(Table1[[#This Row],[PZZA.csv]]-'Historical Data'!P45)/'Historical Data'!P45</f>
        <v>2.3286922433931479E-2</v>
      </c>
      <c r="R46" s="5">
        <f>(Table1[[#This Row],[SONY.csv]]-'Historical Data'!Q45)/'Historical Data'!Q45</f>
        <v>1.935593808354959E-2</v>
      </c>
      <c r="S46" s="5">
        <f>(Table1[[#This Row],[T.csv]]-'Historical Data'!R45)/'Historical Data'!R45</f>
        <v>2.9662890821440658E-3</v>
      </c>
      <c r="T46" s="5">
        <f>(Table1[[#This Row],[TSLA.csv]]-'Historical Data'!S45)/'Historical Data'!S45</f>
        <v>-4.1541562981564722E-2</v>
      </c>
    </row>
    <row r="47" spans="2:20" x14ac:dyDescent="0.3">
      <c r="B47" s="5">
        <f>(Table1[[#This Row],[AAPL.csv]]-'Historical Data'!A46)/'Historical Data'!A46</f>
        <v>2.8031782925854593E-2</v>
      </c>
      <c r="C47" s="5">
        <f>(Table1[[#This Row],[AMD.csv]]-'Historical Data'!B46)/'Historical Data'!B46</f>
        <v>1.150627615062768E-2</v>
      </c>
      <c r="D47" s="5">
        <f>(Table1[[#This Row],[AMZN.csv]]-'Historical Data'!C46)/'Historical Data'!C46</f>
        <v>8.8319432686900894E-3</v>
      </c>
      <c r="E47" s="5">
        <f>(Table1[[#This Row],[ATVI.csv]]-'Historical Data'!D46)/'Historical Data'!D46</f>
        <v>2.533755831741458E-2</v>
      </c>
      <c r="F47" s="5">
        <f>(Table1[[#This Row],[BMW.DE.csv]]-'Historical Data'!E46)/'Historical Data'!E46</f>
        <v>-1.219121423244798E-2</v>
      </c>
      <c r="G47" s="5">
        <f>(Table1[[#This Row],[DIS.csv]]-'Historical Data'!F46)/'Historical Data'!F46</f>
        <v>1.6543191406499611E-2</v>
      </c>
      <c r="H47" s="5">
        <f>(Table1[[#This Row],[DPZ.csv]]-'Historical Data'!G46)/'Historical Data'!G46</f>
        <v>-5.0134074815340627E-3</v>
      </c>
      <c r="I47" s="5">
        <f>(Table1[[#This Row],[EA.csv]]-'Historical Data'!H46)/'Historical Data'!H46</f>
        <v>1.3462068308044818E-2</v>
      </c>
      <c r="J47" s="5">
        <f>(Table1[[#This Row],[F.csv]]-'Historical Data'!I46)/'Historical Data'!I46</f>
        <v>3.4443127894589259E-3</v>
      </c>
      <c r="K47" s="5">
        <f>(Table1[[#This Row],[JPM.csv]]-'Historical Data'!J46)/'Historical Data'!J46</f>
        <v>2.1659733657621607E-2</v>
      </c>
      <c r="L47" s="5">
        <f>(Table1[[#This Row],[MRNA.csv]]-'Historical Data'!K46)/'Historical Data'!K46</f>
        <v>2.9197080291970771E-2</v>
      </c>
      <c r="M47" s="5">
        <f>(Table1[[#This Row],[NKE.csv]]-'Historical Data'!L46)/'Historical Data'!L46</f>
        <v>9.2170202528103744E-3</v>
      </c>
      <c r="N47" s="5">
        <f>(Table1[[#This Row],[NVDA.csv]]-'Historical Data'!M46)/'Historical Data'!M46</f>
        <v>3.6402579211555E-3</v>
      </c>
      <c r="O47" s="5">
        <f>(Table1[[#This Row],[PFE.csv]]-'Historical Data'!N46)/'Historical Data'!N46</f>
        <v>1.3540097581191388E-2</v>
      </c>
      <c r="P47" s="5">
        <f>(Table1[[#This Row],[PG.csv]]-'Historical Data'!O46)/'Historical Data'!O46</f>
        <v>1.856425372498003E-2</v>
      </c>
      <c r="Q47" s="5">
        <f>(Table1[[#This Row],[PZZA.csv]]-'Historical Data'!P46)/'Historical Data'!P46</f>
        <v>-7.8343769137419333E-3</v>
      </c>
      <c r="R47" s="5">
        <f>(Table1[[#This Row],[SONY.csv]]-'Historical Data'!Q46)/'Historical Data'!Q46</f>
        <v>1.4155014672881069E-2</v>
      </c>
      <c r="S47" s="5">
        <f>(Table1[[#This Row],[T.csv]]-'Historical Data'!R46)/'Historical Data'!R46</f>
        <v>8.6046101335730523E-3</v>
      </c>
      <c r="T47" s="5">
        <f>(Table1[[#This Row],[TSLA.csv]]-'Historical Data'!S46)/'Historical Data'!S46</f>
        <v>-6.8660688938348971E-3</v>
      </c>
    </row>
    <row r="48" spans="2:20" x14ac:dyDescent="0.3">
      <c r="B48" s="5">
        <f>(Table1[[#This Row],[AAPL.csv]]-'Historical Data'!A47)/'Historical Data'!A47</f>
        <v>2.203961858744415E-4</v>
      </c>
      <c r="C48" s="5">
        <f>(Table1[[#This Row],[AMD.csv]]-'Historical Data'!B47)/'Historical Data'!B47</f>
        <v>-2.7576697690452202E-3</v>
      </c>
      <c r="D48" s="5">
        <f>(Table1[[#This Row],[AMZN.csv]]-'Historical Data'!C47)/'Historical Data'!C47</f>
        <v>-4.0180438039645805E-3</v>
      </c>
      <c r="E48" s="5">
        <f>(Table1[[#This Row],[ATVI.csv]]-'Historical Data'!D47)/'Historical Data'!D47</f>
        <v>-5.411005246515945E-4</v>
      </c>
      <c r="F48" s="5">
        <f>(Table1[[#This Row],[BMW.DE.csv]]-'Historical Data'!E47)/'Historical Data'!E47</f>
        <v>4.6481494367137692E-3</v>
      </c>
      <c r="G48" s="5">
        <f>(Table1[[#This Row],[DIS.csv]]-'Historical Data'!F47)/'Historical Data'!F47</f>
        <v>4.8360169045756187E-3</v>
      </c>
      <c r="H48" s="5">
        <f>(Table1[[#This Row],[DPZ.csv]]-'Historical Data'!G47)/'Historical Data'!G47</f>
        <v>3.3045735302695097E-4</v>
      </c>
      <c r="I48" s="5">
        <f>(Table1[[#This Row],[EA.csv]]-'Historical Data'!H47)/'Historical Data'!H47</f>
        <v>-2.1336751190660766E-2</v>
      </c>
      <c r="J48" s="5">
        <f>(Table1[[#This Row],[F.csv]]-'Historical Data'!I47)/'Historical Data'!I47</f>
        <v>-6.8649804389924454E-3</v>
      </c>
      <c r="K48" s="5">
        <f>(Table1[[#This Row],[JPM.csv]]-'Historical Data'!J47)/'Historical Data'!J47</f>
        <v>-2.1810481088689365E-3</v>
      </c>
      <c r="L48" s="5">
        <f>(Table1[[#This Row],[MRNA.csv]]-'Historical Data'!K47)/'Historical Data'!K47</f>
        <v>-2.5789813023855026E-3</v>
      </c>
      <c r="M48" s="5">
        <f>(Table1[[#This Row],[NKE.csv]]-'Historical Data'!L47)/'Historical Data'!L47</f>
        <v>1.074599810336564E-3</v>
      </c>
      <c r="N48" s="5">
        <f>(Table1[[#This Row],[NVDA.csv]]-'Historical Data'!M47)/'Historical Data'!M47</f>
        <v>1.2969195721232828E-2</v>
      </c>
      <c r="O48" s="5">
        <f>(Table1[[#This Row],[PFE.csv]]-'Historical Data'!N47)/'Historical Data'!N47</f>
        <v>-2.7831653096606797E-3</v>
      </c>
      <c r="P48" s="5">
        <f>(Table1[[#This Row],[PG.csv]]-'Historical Data'!O47)/'Historical Data'!O47</f>
        <v>-9.3548215256176442E-3</v>
      </c>
      <c r="Q48" s="5">
        <f>(Table1[[#This Row],[PZZA.csv]]-'Historical Data'!P47)/'Historical Data'!P47</f>
        <v>1.5228510408806184E-2</v>
      </c>
      <c r="R48" s="5">
        <f>(Table1[[#This Row],[SONY.csv]]-'Historical Data'!Q47)/'Historical Data'!Q47</f>
        <v>-1.1574468085106378E-2</v>
      </c>
      <c r="S48" s="5">
        <f>(Table1[[#This Row],[T.csv]]-'Historical Data'!R47)/'Historical Data'!R47</f>
        <v>3.9989745220221371E-3</v>
      </c>
      <c r="T48" s="5">
        <f>(Table1[[#This Row],[TSLA.csv]]-'Historical Data'!S47)/'Historical Data'!S47</f>
        <v>2.7178845162227194E-2</v>
      </c>
    </row>
    <row r="49" spans="2:20" x14ac:dyDescent="0.3">
      <c r="B49" s="5">
        <f>(Table1[[#This Row],[AAPL.csv]]-'Historical Data'!A48)/'Historical Data'!A48</f>
        <v>-1.171504114068804E-2</v>
      </c>
      <c r="C49" s="5">
        <f>(Table1[[#This Row],[AMD.csv]]-'Historical Data'!B48)/'Historical Data'!B48</f>
        <v>-2.4196335983408201E-2</v>
      </c>
      <c r="D49" s="5">
        <f>(Table1[[#This Row],[AMZN.csv]]-'Historical Data'!C48)/'Historical Data'!C48</f>
        <v>-1.5669562099451088E-2</v>
      </c>
      <c r="E49" s="5">
        <f>(Table1[[#This Row],[ATVI.csv]]-'Historical Data'!D48)/'Historical Data'!D48</f>
        <v>-2.3100537912447424E-2</v>
      </c>
      <c r="F49" s="5">
        <f>(Table1[[#This Row],[BMW.DE.csv]]-'Historical Data'!E48)/'Historical Data'!E48</f>
        <v>-1.3082314762672435E-2</v>
      </c>
      <c r="G49" s="5">
        <f>(Table1[[#This Row],[DIS.csv]]-'Historical Data'!F48)/'Historical Data'!F48</f>
        <v>-1.8563729208132592E-2</v>
      </c>
      <c r="H49" s="5">
        <f>(Table1[[#This Row],[DPZ.csv]]-'Historical Data'!G48)/'Historical Data'!G48</f>
        <v>4.6529791801657394E-2</v>
      </c>
      <c r="I49" s="5">
        <f>(Table1[[#This Row],[EA.csv]]-'Historical Data'!H48)/'Historical Data'!H48</f>
        <v>-1.1007774723432857E-2</v>
      </c>
      <c r="J49" s="5">
        <f>(Table1[[#This Row],[F.csv]]-'Historical Data'!I48)/'Historical Data'!I48</f>
        <v>-1.6129013050071719E-2</v>
      </c>
      <c r="K49" s="5">
        <f>(Table1[[#This Row],[JPM.csv]]-'Historical Data'!J48)/'Historical Data'!J48</f>
        <v>-2.2296176538401841E-2</v>
      </c>
      <c r="L49" s="5">
        <f>(Table1[[#This Row],[MRNA.csv]]-'Historical Data'!K48)/'Historical Data'!K48</f>
        <v>-1.0342598577892704E-2</v>
      </c>
      <c r="M49" s="5">
        <f>(Table1[[#This Row],[NKE.csv]]-'Historical Data'!L48)/'Historical Data'!L48</f>
        <v>-1.5241056765829557E-2</v>
      </c>
      <c r="N49" s="5">
        <f>(Table1[[#This Row],[NVDA.csv]]-'Historical Data'!M48)/'Historical Data'!M48</f>
        <v>-3.8517965569961246E-2</v>
      </c>
      <c r="O49" s="5">
        <f>(Table1[[#This Row],[PFE.csv]]-'Historical Data'!N48)/'Historical Data'!N48</f>
        <v>-1.1163922815576701E-2</v>
      </c>
      <c r="P49" s="5">
        <f>(Table1[[#This Row],[PG.csv]]-'Historical Data'!O48)/'Historical Data'!O48</f>
        <v>-1.5548644195511038E-2</v>
      </c>
      <c r="Q49" s="5">
        <f>(Table1[[#This Row],[PZZA.csv]]-'Historical Data'!P48)/'Historical Data'!P48</f>
        <v>-3.9814928086421585E-2</v>
      </c>
      <c r="R49" s="5">
        <f>(Table1[[#This Row],[SONY.csv]]-'Historical Data'!Q48)/'Historical Data'!Q48</f>
        <v>-1.4809729636645374E-2</v>
      </c>
      <c r="S49" s="5">
        <f>(Table1[[#This Row],[T.csv]]-'Historical Data'!R48)/'Historical Data'!R48</f>
        <v>-4.7795890107013E-3</v>
      </c>
      <c r="T49" s="5">
        <f>(Table1[[#This Row],[TSLA.csv]]-'Historical Data'!S48)/'Historical Data'!S48</f>
        <v>9.8014262536057096E-3</v>
      </c>
    </row>
    <row r="50" spans="2:20" x14ac:dyDescent="0.3">
      <c r="B50" s="5">
        <f>(Table1[[#This Row],[AAPL.csv]]-'Historical Data'!A49)/'Historical Data'!A49</f>
        <v>1.1720109059242209E-2</v>
      </c>
      <c r="C50" s="5">
        <f>(Table1[[#This Row],[AMD.csv]]-'Historical Data'!B49)/'Historical Data'!B49</f>
        <v>8.1473255402054346E-3</v>
      </c>
      <c r="D50" s="5">
        <f>(Table1[[#This Row],[AMZN.csv]]-'Historical Data'!C49)/'Historical Data'!C49</f>
        <v>9.6627870275590288E-3</v>
      </c>
      <c r="E50" s="5">
        <f>(Table1[[#This Row],[ATVI.csv]]-'Historical Data'!D49)/'Historical Data'!D49</f>
        <v>-1.293180582682619E-2</v>
      </c>
      <c r="F50" s="5">
        <f>(Table1[[#This Row],[BMW.DE.csv]]-'Historical Data'!E49)/'Historical Data'!E49</f>
        <v>7.9210934533327833E-3</v>
      </c>
      <c r="G50" s="5">
        <f>(Table1[[#This Row],[DIS.csv]]-'Historical Data'!F49)/'Historical Data'!F49</f>
        <v>6.6941995728009157E-3</v>
      </c>
      <c r="H50" s="5">
        <f>(Table1[[#This Row],[DPZ.csv]]-'Historical Data'!G49)/'Historical Data'!G49</f>
        <v>-2.0869374956905457E-2</v>
      </c>
      <c r="I50" s="5">
        <f>(Table1[[#This Row],[EA.csv]]-'Historical Data'!H49)/'Historical Data'!H49</f>
        <v>3.6740793750528085E-3</v>
      </c>
      <c r="J50" s="5">
        <f>(Table1[[#This Row],[F.csv]]-'Historical Data'!I49)/'Historical Data'!I49</f>
        <v>2.342038581844748E-3</v>
      </c>
      <c r="K50" s="5">
        <f>(Table1[[#This Row],[JPM.csv]]-'Historical Data'!J49)/'Historical Data'!J49</f>
        <v>7.2438892616095056E-3</v>
      </c>
      <c r="L50" s="5">
        <f>(Table1[[#This Row],[MRNA.csv]]-'Historical Data'!K49)/'Historical Data'!K49</f>
        <v>-7.2501632919660428E-2</v>
      </c>
      <c r="M50" s="5">
        <f>(Table1[[#This Row],[NKE.csv]]-'Historical Data'!L49)/'Historical Data'!L49</f>
        <v>8.3923827702341563E-3</v>
      </c>
      <c r="N50" s="5">
        <f>(Table1[[#This Row],[NVDA.csv]]-'Historical Data'!M49)/'Historical Data'!M49</f>
        <v>1.9635590555950821E-2</v>
      </c>
      <c r="O50" s="5">
        <f>(Table1[[#This Row],[PFE.csv]]-'Historical Data'!N49)/'Historical Data'!N49</f>
        <v>7.3386466903148165E-3</v>
      </c>
      <c r="P50" s="5">
        <f>(Table1[[#This Row],[PG.csv]]-'Historical Data'!O49)/'Historical Data'!O49</f>
        <v>8.6826670382915989E-3</v>
      </c>
      <c r="Q50" s="5">
        <f>(Table1[[#This Row],[PZZA.csv]]-'Historical Data'!P49)/'Historical Data'!P49</f>
        <v>1.2922016586284746E-2</v>
      </c>
      <c r="R50" s="5">
        <f>(Table1[[#This Row],[SONY.csv]]-'Historical Data'!Q49)/'Historical Data'!Q49</f>
        <v>1.1536444879154718E-2</v>
      </c>
      <c r="S50" s="5">
        <f>(Table1[[#This Row],[T.csv]]-'Historical Data'!R49)/'Historical Data'!R49</f>
        <v>2.1637503926448601E-3</v>
      </c>
      <c r="T50" s="5">
        <f>(Table1[[#This Row],[TSLA.csv]]-'Historical Data'!S49)/'Historical Data'!S49</f>
        <v>1.8662779365247913E-2</v>
      </c>
    </row>
    <row r="51" spans="2:20" x14ac:dyDescent="0.3">
      <c r="B51" s="5">
        <f>(Table1[[#This Row],[AAPL.csv]]-'Historical Data'!A50)/'Historical Data'!A50</f>
        <v>1.3478458457914641E-2</v>
      </c>
      <c r="C51" s="5">
        <f>(Table1[[#This Row],[AMD.csv]]-'Historical Data'!B50)/'Historical Data'!B50</f>
        <v>-2.8109628535123382E-3</v>
      </c>
      <c r="D51" s="5">
        <f>(Table1[[#This Row],[AMZN.csv]]-'Historical Data'!C50)/'Historical Data'!C50</f>
        <v>-1.0046399863219116E-3</v>
      </c>
      <c r="E51" s="5">
        <f>(Table1[[#This Row],[ATVI.csv]]-'Historical Data'!D50)/'Historical Data'!D50</f>
        <v>4.8661126638550201E-3</v>
      </c>
      <c r="F51" s="5">
        <f>(Table1[[#This Row],[BMW.DE.csv]]-'Historical Data'!E50)/'Historical Data'!E50</f>
        <v>1.4113900996135393E-2</v>
      </c>
      <c r="G51" s="5">
        <f>(Table1[[#This Row],[DIS.csv]]-'Historical Data'!F50)/'Historical Data'!F50</f>
        <v>7.7263673365949773E-5</v>
      </c>
      <c r="H51" s="5">
        <f>(Table1[[#This Row],[DPZ.csv]]-'Historical Data'!G50)/'Historical Data'!G50</f>
        <v>2.6511949807385731E-2</v>
      </c>
      <c r="I51" s="5">
        <f>(Table1[[#This Row],[EA.csv]]-'Historical Data'!H50)/'Historical Data'!H50</f>
        <v>-3.7683123627451358E-3</v>
      </c>
      <c r="J51" s="5">
        <f>(Table1[[#This Row],[F.csv]]-'Historical Data'!I50)/'Historical Data'!I50</f>
        <v>7.0093364835334656E-3</v>
      </c>
      <c r="K51" s="5">
        <f>(Table1[[#This Row],[JPM.csv]]-'Historical Data'!J50)/'Historical Data'!J50</f>
        <v>1.4028240129862778E-2</v>
      </c>
      <c r="L51" s="5">
        <f>(Table1[[#This Row],[MRNA.csv]]-'Historical Data'!K50)/'Historical Data'!K50</f>
        <v>-2.8169014084506445E-3</v>
      </c>
      <c r="M51" s="5">
        <f>(Table1[[#This Row],[NKE.csv]]-'Historical Data'!L50)/'Historical Data'!L50</f>
        <v>5.1879443949636971E-3</v>
      </c>
      <c r="N51" s="5">
        <f>(Table1[[#This Row],[NVDA.csv]]-'Historical Data'!M50)/'Historical Data'!M50</f>
        <v>1.2838172780987776E-2</v>
      </c>
      <c r="O51" s="5">
        <f>(Table1[[#This Row],[PFE.csv]]-'Historical Data'!N50)/'Historical Data'!N50</f>
        <v>2.8017206102903718E-3</v>
      </c>
      <c r="P51" s="5">
        <f>(Table1[[#This Row],[PG.csv]]-'Historical Data'!O50)/'Historical Data'!O50</f>
        <v>-3.2798289169296306E-4</v>
      </c>
      <c r="Q51" s="5">
        <f>(Table1[[#This Row],[PZZA.csv]]-'Historical Data'!P50)/'Historical Data'!P50</f>
        <v>6.854354663177166E-3</v>
      </c>
      <c r="R51" s="5">
        <f>(Table1[[#This Row],[SONY.csv]]-'Historical Data'!Q50)/'Historical Data'!Q50</f>
        <v>-9.3312080409747311E-3</v>
      </c>
      <c r="S51" s="5">
        <f>(Table1[[#This Row],[T.csv]]-'Historical Data'!R50)/'Historical Data'!R50</f>
        <v>9.9866013898432318E-3</v>
      </c>
      <c r="T51" s="5">
        <f>(Table1[[#This Row],[TSLA.csv]]-'Historical Data'!S50)/'Historical Data'!S50</f>
        <v>8.5887215715351936E-4</v>
      </c>
    </row>
    <row r="52" spans="2:20" x14ac:dyDescent="0.3">
      <c r="B52" s="5">
        <f>(Table1[[#This Row],[AAPL.csv]]-'Historical Data'!A51)/'Historical Data'!A51</f>
        <v>2.6598287644243823E-2</v>
      </c>
      <c r="C52" s="5">
        <f>(Table1[[#This Row],[AMD.csv]]-'Historical Data'!B51)/'Historical Data'!B51</f>
        <v>4.8273468931411816E-2</v>
      </c>
      <c r="D52" s="5">
        <f>(Table1[[#This Row],[AMZN.csv]]-'Historical Data'!C51)/'Historical Data'!C51</f>
        <v>6.7780649042699049E-3</v>
      </c>
      <c r="E52" s="5">
        <f>(Table1[[#This Row],[ATVI.csv]]-'Historical Data'!D51)/'Historical Data'!D51</f>
        <v>2.1046819934435329E-2</v>
      </c>
      <c r="F52" s="5">
        <f>(Table1[[#This Row],[BMW.DE.csv]]-'Historical Data'!E51)/'Historical Data'!E51</f>
        <v>2.4513724476178573E-2</v>
      </c>
      <c r="G52" s="5">
        <f>(Table1[[#This Row],[DIS.csv]]-'Historical Data'!F51)/'Historical Data'!F51</f>
        <v>5.2575761589615478E-3</v>
      </c>
      <c r="H52" s="5">
        <f>(Table1[[#This Row],[DPZ.csv]]-'Historical Data'!G51)/'Historical Data'!G51</f>
        <v>1.1853808884089325E-2</v>
      </c>
      <c r="I52" s="5">
        <f>(Table1[[#This Row],[EA.csv]]-'Historical Data'!H51)/'Historical Data'!H51</f>
        <v>1.7940153708959742E-2</v>
      </c>
      <c r="J52" s="5">
        <f>(Table1[[#This Row],[F.csv]]-'Historical Data'!I51)/'Historical Data'!I51</f>
        <v>1.8561340515810126E-2</v>
      </c>
      <c r="K52" s="5">
        <f>(Table1[[#This Row],[JPM.csv]]-'Historical Data'!J51)/'Historical Data'!J51</f>
        <v>1.6898590556571069E-2</v>
      </c>
      <c r="L52" s="5">
        <f>(Table1[[#This Row],[MRNA.csv]]-'Historical Data'!K51)/'Historical Data'!K51</f>
        <v>-7.4152542372881653E-3</v>
      </c>
      <c r="M52" s="5">
        <f>(Table1[[#This Row],[NKE.csv]]-'Historical Data'!L51)/'Historical Data'!L51</f>
        <v>9.4624537596485567E-3</v>
      </c>
      <c r="N52" s="5">
        <f>(Table1[[#This Row],[NVDA.csv]]-'Historical Data'!M51)/'Historical Data'!M51</f>
        <v>1.6172203415479574E-2</v>
      </c>
      <c r="O52" s="5">
        <f>(Table1[[#This Row],[PFE.csv]]-'Historical Data'!N51)/'Historical Data'!N51</f>
        <v>8.9411395198793157E-3</v>
      </c>
      <c r="P52" s="5">
        <f>(Table1[[#This Row],[PG.csv]]-'Historical Data'!O51)/'Historical Data'!O51</f>
        <v>-6.970617754397169E-3</v>
      </c>
      <c r="Q52" s="5">
        <f>(Table1[[#This Row],[PZZA.csv]]-'Historical Data'!P51)/'Historical Data'!P51</f>
        <v>6.4296708802333005E-3</v>
      </c>
      <c r="R52" s="5">
        <f>(Table1[[#This Row],[SONY.csv]]-'Historical Data'!Q51)/'Historical Data'!Q51</f>
        <v>1.4128675592929558E-2</v>
      </c>
      <c r="S52" s="5">
        <f>(Table1[[#This Row],[T.csv]]-'Historical Data'!R51)/'Historical Data'!R51</f>
        <v>4.2757309092263428E-3</v>
      </c>
      <c r="T52" s="5">
        <f>(Table1[[#This Row],[TSLA.csv]]-'Historical Data'!S51)/'Historical Data'!S51</f>
        <v>1.287073985164902E-2</v>
      </c>
    </row>
    <row r="53" spans="2:20" x14ac:dyDescent="0.3">
      <c r="B53" s="5">
        <f>(Table1[[#This Row],[AAPL.csv]]-'Historical Data'!A52)/'Historical Data'!A52</f>
        <v>-1.4395683122987307E-3</v>
      </c>
      <c r="C53" s="5">
        <f>(Table1[[#This Row],[AMD.csv]]-'Historical Data'!B52)/'Historical Data'!B52</f>
        <v>2.6218521008403314E-2</v>
      </c>
      <c r="D53" s="5">
        <f>(Table1[[#This Row],[AMZN.csv]]-'Historical Data'!C52)/'Historical Data'!C52</f>
        <v>2.6040520840579671E-3</v>
      </c>
      <c r="E53" s="5">
        <f>(Table1[[#This Row],[ATVI.csv]]-'Historical Data'!D52)/'Historical Data'!D52</f>
        <v>3.4658510067650371E-3</v>
      </c>
      <c r="F53" s="5">
        <f>(Table1[[#This Row],[BMW.DE.csv]]-'Historical Data'!E52)/'Historical Data'!E52</f>
        <v>2.0067727341915535E-3</v>
      </c>
      <c r="G53" s="5">
        <f>(Table1[[#This Row],[DIS.csv]]-'Historical Data'!F52)/'Historical Data'!F52</f>
        <v>-2.4613281619723731E-3</v>
      </c>
      <c r="H53" s="5">
        <f>(Table1[[#This Row],[DPZ.csv]]-'Historical Data'!G52)/'Historical Data'!G52</f>
        <v>-2.1684327186003549E-2</v>
      </c>
      <c r="I53" s="5">
        <f>(Table1[[#This Row],[EA.csv]]-'Historical Data'!H52)/'Historical Data'!H52</f>
        <v>-3.2912378823977012E-3</v>
      </c>
      <c r="J53" s="5">
        <f>(Table1[[#This Row],[F.csv]]-'Historical Data'!I52)/'Historical Data'!I52</f>
        <v>4.5558032923378351E-3</v>
      </c>
      <c r="K53" s="5">
        <f>(Table1[[#This Row],[JPM.csv]]-'Historical Data'!J52)/'Historical Data'!J52</f>
        <v>2.6692351473673577E-3</v>
      </c>
      <c r="L53" s="5">
        <f>(Table1[[#This Row],[MRNA.csv]]-'Historical Data'!K52)/'Historical Data'!K52</f>
        <v>-8.8936321593738876E-3</v>
      </c>
      <c r="M53" s="5">
        <f>(Table1[[#This Row],[NKE.csv]]-'Historical Data'!L52)/'Historical Data'!L52</f>
        <v>1.0651917106708739E-2</v>
      </c>
      <c r="N53" s="5">
        <f>(Table1[[#This Row],[NVDA.csv]]-'Historical Data'!M52)/'Historical Data'!M52</f>
        <v>2.903383847163462E-3</v>
      </c>
      <c r="O53" s="5">
        <f>(Table1[[#This Row],[PFE.csv]]-'Historical Data'!N52)/'Historical Data'!N52</f>
        <v>5.2616320725071891E-3</v>
      </c>
      <c r="P53" s="5">
        <f>(Table1[[#This Row],[PG.csv]]-'Historical Data'!O52)/'Historical Data'!O52</f>
        <v>-8.5885836352807849E-3</v>
      </c>
      <c r="Q53" s="5">
        <f>(Table1[[#This Row],[PZZA.csv]]-'Historical Data'!P52)/'Historical Data'!P52</f>
        <v>-1.6535039520035235E-2</v>
      </c>
      <c r="R53" s="5">
        <f>(Table1[[#This Row],[SONY.csv]]-'Historical Data'!Q52)/'Historical Data'!Q52</f>
        <v>-5.1599416092181164E-3</v>
      </c>
      <c r="S53" s="5">
        <f>(Table1[[#This Row],[T.csv]]-'Historical Data'!R52)/'Historical Data'!R52</f>
        <v>-2.9269129997944211E-3</v>
      </c>
      <c r="T53" s="5">
        <f>(Table1[[#This Row],[TSLA.csv]]-'Historical Data'!S52)/'Historical Data'!S52</f>
        <v>3.6588790120391963E-2</v>
      </c>
    </row>
    <row r="54" spans="2:20" x14ac:dyDescent="0.3">
      <c r="B54" s="5">
        <f>(Table1[[#This Row],[AAPL.csv]]-'Historical Data'!A53)/'Historical Data'!A53</f>
        <v>-2.3316199267672698E-3</v>
      </c>
      <c r="C54" s="5">
        <f>(Table1[[#This Row],[AMD.csv]]-'Historical Data'!B53)/'Historical Data'!B53</f>
        <v>6.223321119445846E-3</v>
      </c>
      <c r="D54" s="5">
        <f>(Table1[[#This Row],[AMZN.csv]]-'Historical Data'!C53)/'Historical Data'!C53</f>
        <v>1.7823897328144298E-2</v>
      </c>
      <c r="E54" s="5">
        <f>(Table1[[#This Row],[ATVI.csv]]-'Historical Data'!D53)/'Historical Data'!D53</f>
        <v>9.9982470150991425E-3</v>
      </c>
      <c r="F54" s="5">
        <f>(Table1[[#This Row],[BMW.DE.csv]]-'Historical Data'!E53)/'Historical Data'!E53</f>
        <v>2.6498103923888478E-2</v>
      </c>
      <c r="G54" s="5">
        <f>(Table1[[#This Row],[DIS.csv]]-'Historical Data'!F53)/'Historical Data'!F53</f>
        <v>4.6263967272606028E-4</v>
      </c>
      <c r="H54" s="5">
        <f>(Table1[[#This Row],[DPZ.csv]]-'Historical Data'!G53)/'Historical Data'!G53</f>
        <v>1.3996738408045779E-2</v>
      </c>
      <c r="I54" s="5">
        <f>(Table1[[#This Row],[EA.csv]]-'Historical Data'!H53)/'Historical Data'!H53</f>
        <v>1.3527944289550177E-2</v>
      </c>
      <c r="J54" s="5">
        <f>(Table1[[#This Row],[F.csv]]-'Historical Data'!I53)/'Historical Data'!I53</f>
        <v>2.834463798207288E-2</v>
      </c>
      <c r="K54" s="5">
        <f>(Table1[[#This Row],[JPM.csv]]-'Historical Data'!J53)/'Historical Data'!J53</f>
        <v>3.0141596529282496E-2</v>
      </c>
      <c r="L54" s="5">
        <f>(Table1[[#This Row],[MRNA.csv]]-'Historical Data'!K53)/'Historical Data'!K53</f>
        <v>2.8715003589375475E-2</v>
      </c>
      <c r="M54" s="5">
        <f>(Table1[[#This Row],[NKE.csv]]-'Historical Data'!L53)/'Historical Data'!L53</f>
        <v>-9.4859567309623033E-4</v>
      </c>
      <c r="N54" s="5">
        <f>(Table1[[#This Row],[NVDA.csv]]-'Historical Data'!M53)/'Historical Data'!M53</f>
        <v>5.2752850414340219E-2</v>
      </c>
      <c r="O54" s="5">
        <f>(Table1[[#This Row],[PFE.csv]]-'Historical Data'!N53)/'Historical Data'!N53</f>
        <v>5.5096253346646534E-3</v>
      </c>
      <c r="P54" s="5">
        <f>(Table1[[#This Row],[PG.csv]]-'Historical Data'!O53)/'Historical Data'!O53</f>
        <v>-2.3740073754384538E-2</v>
      </c>
      <c r="Q54" s="5">
        <f>(Table1[[#This Row],[PZZA.csv]]-'Historical Data'!P53)/'Historical Data'!P53</f>
        <v>1.4138362635242402E-2</v>
      </c>
      <c r="R54" s="5">
        <f>(Table1[[#This Row],[SONY.csv]]-'Historical Data'!Q53)/'Historical Data'!Q53</f>
        <v>1.1410788381742679E-2</v>
      </c>
      <c r="S54" s="5">
        <f>(Table1[[#This Row],[T.csv]]-'Historical Data'!R53)/'Historical Data'!R53</f>
        <v>1.1475765073044885E-2</v>
      </c>
      <c r="T54" s="5">
        <f>(Table1[[#This Row],[TSLA.csv]]-'Historical Data'!S53)/'Historical Data'!S53</f>
        <v>3.6192599478229552E-3</v>
      </c>
    </row>
    <row r="55" spans="2:20" x14ac:dyDescent="0.3">
      <c r="B55" s="5">
        <f>(Table1[[#This Row],[AAPL.csv]]-'Historical Data'!A54)/'Historical Data'!A54</f>
        <v>-4.0370933805341644E-3</v>
      </c>
      <c r="C55" s="5">
        <f>(Table1[[#This Row],[AMD.csv]]-'Historical Data'!B54)/'Historical Data'!B54</f>
        <v>2.9296875953674301E-3</v>
      </c>
      <c r="D55" s="5">
        <f>(Table1[[#This Row],[AMZN.csv]]-'Historical Data'!C54)/'Historical Data'!C54</f>
        <v>5.6864109425069252E-3</v>
      </c>
      <c r="E55" s="5">
        <f>(Table1[[#This Row],[ATVI.csv]]-'Historical Data'!D54)/'Historical Data'!D54</f>
        <v>5.3993180646178755E-4</v>
      </c>
      <c r="F55" s="5">
        <f>(Table1[[#This Row],[BMW.DE.csv]]-'Historical Data'!E54)/'Historical Data'!E54</f>
        <v>7.5041742146480647E-3</v>
      </c>
      <c r="G55" s="5">
        <f>(Table1[[#This Row],[DIS.csv]]-'Historical Data'!F54)/'Historical Data'!F54</f>
        <v>8.4772753959659868E-3</v>
      </c>
      <c r="H55" s="5">
        <f>(Table1[[#This Row],[DPZ.csv]]-'Historical Data'!G54)/'Historical Data'!G54</f>
        <v>8.9944262646253059E-4</v>
      </c>
      <c r="I55" s="5">
        <f>(Table1[[#This Row],[EA.csv]]-'Historical Data'!H54)/'Historical Data'!H54</f>
        <v>1.1245355450112961E-2</v>
      </c>
      <c r="J55" s="5">
        <f>(Table1[[#This Row],[F.csv]]-'Historical Data'!I54)/'Historical Data'!I54</f>
        <v>0</v>
      </c>
      <c r="K55" s="5">
        <f>(Table1[[#This Row],[JPM.csv]]-'Historical Data'!J54)/'Historical Data'!J54</f>
        <v>-2.3340009649733657E-3</v>
      </c>
      <c r="L55" s="5">
        <f>(Table1[[#This Row],[MRNA.csv]]-'Historical Data'!K54)/'Historical Data'!K54</f>
        <v>-1.256106071179342E-2</v>
      </c>
      <c r="M55" s="5">
        <f>(Table1[[#This Row],[NKE.csv]]-'Historical Data'!L54)/'Historical Data'!L54</f>
        <v>9.4949636123611955E-4</v>
      </c>
      <c r="N55" s="5">
        <f>(Table1[[#This Row],[NVDA.csv]]-'Historical Data'!M54)/'Historical Data'!M54</f>
        <v>-1.0999549332263506E-2</v>
      </c>
      <c r="O55" s="5">
        <f>(Table1[[#This Row],[PFE.csv]]-'Historical Data'!N54)/'Historical Data'!N54</f>
        <v>-4.3833735026909812E-3</v>
      </c>
      <c r="P55" s="5">
        <f>(Table1[[#This Row],[PG.csv]]-'Historical Data'!O54)/'Historical Data'!O54</f>
        <v>2.8155043725465114E-3</v>
      </c>
      <c r="Q55" s="5">
        <f>(Table1[[#This Row],[PZZA.csv]]-'Historical Data'!P54)/'Historical Data'!P54</f>
        <v>3.5794941052190311E-2</v>
      </c>
      <c r="R55" s="5">
        <f>(Table1[[#This Row],[SONY.csv]]-'Historical Data'!Q54)/'Historical Data'!Q54</f>
        <v>7.179452991452985E-3</v>
      </c>
      <c r="S55" s="5">
        <f>(Table1[[#This Row],[T.csv]]-'Historical Data'!R54)/'Historical Data'!R54</f>
        <v>-2.9024377119126997E-3</v>
      </c>
      <c r="T55" s="5">
        <f>(Table1[[#This Row],[TSLA.csv]]-'Historical Data'!S54)/'Historical Data'!S54</f>
        <v>7.2124162862541828E-3</v>
      </c>
    </row>
    <row r="56" spans="2:20" x14ac:dyDescent="0.3">
      <c r="B56" s="5">
        <f>(Table1[[#This Row],[AAPL.csv]]-'Historical Data'!A55)/'Historical Data'!A55</f>
        <v>3.8826567523783935E-3</v>
      </c>
      <c r="C56" s="5">
        <f>(Table1[[#This Row],[AMD.csv]]-'Historical Data'!B55)/'Historical Data'!B55</f>
        <v>1.0710808526803207E-2</v>
      </c>
      <c r="D56" s="5">
        <f>(Table1[[#This Row],[AMZN.csv]]-'Historical Data'!C55)/'Historical Data'!C55</f>
        <v>5.6541893040366817E-3</v>
      </c>
      <c r="E56" s="5">
        <f>(Table1[[#This Row],[ATVI.csv]]-'Historical Data'!D55)/'Historical Data'!D55</f>
        <v>0</v>
      </c>
      <c r="F56" s="5">
        <f>(Table1[[#This Row],[BMW.DE.csv]]-'Historical Data'!E55)/'Historical Data'!E55</f>
        <v>1.1619381654324365E-2</v>
      </c>
      <c r="G56" s="5">
        <f>(Table1[[#This Row],[DIS.csv]]-'Historical Data'!F55)/'Historical Data'!F55</f>
        <v>1.1538933021079863E-2</v>
      </c>
      <c r="H56" s="5">
        <f>(Table1[[#This Row],[DPZ.csv]]-'Historical Data'!G55)/'Historical Data'!G55</f>
        <v>1.9144592940638523E-3</v>
      </c>
      <c r="I56" s="5">
        <f>(Table1[[#This Row],[EA.csv]]-'Historical Data'!H55)/'Historical Data'!H55</f>
        <v>5.6121188995026244E-3</v>
      </c>
      <c r="J56" s="5">
        <f>(Table1[[#This Row],[F.csv]]-'Historical Data'!I55)/'Historical Data'!I55</f>
        <v>4.4102522723106644E-3</v>
      </c>
      <c r="K56" s="5">
        <f>(Table1[[#This Row],[JPM.csv]]-'Historical Data'!J55)/'Historical Data'!J55</f>
        <v>5.5983221277363148E-3</v>
      </c>
      <c r="L56" s="5">
        <f>(Table1[[#This Row],[MRNA.csv]]-'Historical Data'!K55)/'Historical Data'!K55</f>
        <v>2.7561837455830303E-2</v>
      </c>
      <c r="M56" s="5">
        <f>(Table1[[#This Row],[NKE.csv]]-'Historical Data'!L55)/'Historical Data'!L55</f>
        <v>7.166930473706111E-3</v>
      </c>
      <c r="N56" s="5">
        <f>(Table1[[#This Row],[NVDA.csv]]-'Historical Data'!M55)/'Historical Data'!M55</f>
        <v>4.118864747587238E-4</v>
      </c>
      <c r="O56" s="5">
        <f>(Table1[[#This Row],[PFE.csv]]-'Historical Data'!N55)/'Historical Data'!N55</f>
        <v>3.3020354414723982E-3</v>
      </c>
      <c r="P56" s="5">
        <f>(Table1[[#This Row],[PG.csv]]-'Historical Data'!O55)/'Historical Data'!O55</f>
        <v>-1.3187128803028351E-3</v>
      </c>
      <c r="Q56" s="5">
        <f>(Table1[[#This Row],[PZZA.csv]]-'Historical Data'!P55)/'Historical Data'!P55</f>
        <v>7.2754461669815541E-3</v>
      </c>
      <c r="R56" s="5">
        <f>(Table1[[#This Row],[SONY.csv]]-'Historical Data'!Q55)/'Historical Data'!Q55</f>
        <v>1.900887708787765E-2</v>
      </c>
      <c r="S56" s="5">
        <f>(Table1[[#This Row],[T.csv]]-'Historical Data'!R55)/'Historical Data'!R55</f>
        <v>5.2931166924217966E-4</v>
      </c>
      <c r="T56" s="5">
        <f>(Table1[[#This Row],[TSLA.csv]]-'Historical Data'!S55)/'Historical Data'!S55</f>
        <v>8.54667933500141E-3</v>
      </c>
    </row>
    <row r="57" spans="2:20" x14ac:dyDescent="0.3">
      <c r="B57" s="5">
        <f>(Table1[[#This Row],[AAPL.csv]]-'Historical Data'!A56)/'Historical Data'!A56</f>
        <v>4.8030137939550138E-3</v>
      </c>
      <c r="C57" s="5">
        <f>(Table1[[#This Row],[AMD.csv]]-'Historical Data'!B56)/'Historical Data'!B56</f>
        <v>-5.4592166171873726E-3</v>
      </c>
      <c r="D57" s="5">
        <f>(Table1[[#This Row],[AMZN.csv]]-'Historical Data'!C56)/'Historical Data'!C56</f>
        <v>-1.6766604569188014E-2</v>
      </c>
      <c r="E57" s="5">
        <f>(Table1[[#This Row],[ATVI.csv]]-'Historical Data'!D56)/'Historical Data'!D56</f>
        <v>-1.8888270466862908E-2</v>
      </c>
      <c r="F57" s="5">
        <f>(Table1[[#This Row],[BMW.DE.csv]]-'Historical Data'!E56)/'Historical Data'!E56</f>
        <v>-7.3626654908735224E-3</v>
      </c>
      <c r="G57" s="5">
        <f>(Table1[[#This Row],[DIS.csv]]-'Historical Data'!F56)/'Historical Data'!F56</f>
        <v>-1.1180707948258633E-2</v>
      </c>
      <c r="H57" s="5">
        <f>(Table1[[#This Row],[DPZ.csv]]-'Historical Data'!G56)/'Historical Data'!G56</f>
        <v>-2.9246296068186736E-3</v>
      </c>
      <c r="I57" s="5">
        <f>(Table1[[#This Row],[EA.csv]]-'Historical Data'!H56)/'Historical Data'!H56</f>
        <v>-1.6845854198398787E-2</v>
      </c>
      <c r="J57" s="5">
        <f>(Table1[[#This Row],[F.csv]]-'Historical Data'!I56)/'Historical Data'!I56</f>
        <v>1.9758482473384586E-2</v>
      </c>
      <c r="K57" s="5">
        <f>(Table1[[#This Row],[JPM.csv]]-'Historical Data'!J56)/'Historical Data'!J56</f>
        <v>1.7447773923570825E-3</v>
      </c>
      <c r="L57" s="5">
        <f>(Table1[[#This Row],[MRNA.csv]]-'Historical Data'!K56)/'Historical Data'!K56</f>
        <v>1.8569463548830906E-2</v>
      </c>
      <c r="M57" s="5">
        <f>(Table1[[#This Row],[NKE.csv]]-'Historical Data'!L56)/'Historical Data'!L56</f>
        <v>5.6507541437634872E-3</v>
      </c>
      <c r="N57" s="5">
        <f>(Table1[[#This Row],[NVDA.csv]]-'Historical Data'!M56)/'Historical Data'!M56</f>
        <v>-1.9558338594825551E-2</v>
      </c>
      <c r="O57" s="5">
        <f>(Table1[[#This Row],[PFE.csv]]-'Historical Data'!N56)/'Historical Data'!N56</f>
        <v>0</v>
      </c>
      <c r="P57" s="5">
        <f>(Table1[[#This Row],[PG.csv]]-'Historical Data'!O56)/'Historical Data'!O56</f>
        <v>7.2023178493996354E-3</v>
      </c>
      <c r="Q57" s="5">
        <f>(Table1[[#This Row],[PZZA.csv]]-'Historical Data'!P56)/'Historical Data'!P56</f>
        <v>-1.5348599406241201E-2</v>
      </c>
      <c r="R57" s="5">
        <f>(Table1[[#This Row],[SONY.csv]]-'Historical Data'!Q56)/'Historical Data'!Q56</f>
        <v>-1.3824150336040023E-2</v>
      </c>
      <c r="S57" s="5">
        <f>(Table1[[#This Row],[T.csv]]-'Historical Data'!R56)/'Historical Data'!R56</f>
        <v>1.7455691365760927E-2</v>
      </c>
      <c r="T57" s="5">
        <f>(Table1[[#This Row],[TSLA.csv]]-'Historical Data'!S56)/'Historical Data'!S56</f>
        <v>-1.9162537329416775E-2</v>
      </c>
    </row>
    <row r="58" spans="2:20" x14ac:dyDescent="0.3">
      <c r="B58" s="5">
        <f>(Table1[[#This Row],[AAPL.csv]]-'Historical Data'!A57)/'Historical Data'!A57</f>
        <v>1.7342648779968071E-2</v>
      </c>
      <c r="C58" s="5">
        <f>(Table1[[#This Row],[AMD.csv]]-'Historical Data'!B57)/'Historical Data'!B57</f>
        <v>3.4226672077063841E-2</v>
      </c>
      <c r="D58" s="5">
        <f>(Table1[[#This Row],[AMZN.csv]]-'Historical Data'!C57)/'Historical Data'!C57</f>
        <v>1.6016992130815817E-2</v>
      </c>
      <c r="E58" s="5">
        <f>(Table1[[#This Row],[ATVI.csv]]-'Historical Data'!D57)/'Historical Data'!D57</f>
        <v>1.7785042764477173E-2</v>
      </c>
      <c r="F58" s="5">
        <f>(Table1[[#This Row],[BMW.DE.csv]]-'Historical Data'!E57)/'Historical Data'!E57</f>
        <v>6.3787097190740466E-3</v>
      </c>
      <c r="G58" s="5">
        <f>(Table1[[#This Row],[DIS.csv]]-'Historical Data'!F57)/'Historical Data'!F57</f>
        <v>-4.8132327916968632E-3</v>
      </c>
      <c r="H58" s="5">
        <f>(Table1[[#This Row],[DPZ.csv]]-'Historical Data'!G57)/'Historical Data'!G57</f>
        <v>7.1176632903541545E-3</v>
      </c>
      <c r="I58" s="5">
        <f>(Table1[[#This Row],[EA.csv]]-'Historical Data'!H57)/'Historical Data'!H57</f>
        <v>7.1481624576007693E-3</v>
      </c>
      <c r="J58" s="5">
        <f>(Table1[[#This Row],[F.csv]]-'Historical Data'!I57)/'Historical Data'!I57</f>
        <v>-1.2034951653787712E-2</v>
      </c>
      <c r="K58" s="5">
        <f>(Table1[[#This Row],[JPM.csv]]-'Historical Data'!J57)/'Historical Data'!J57</f>
        <v>2.4801070368622776E-2</v>
      </c>
      <c r="L58" s="5">
        <f>(Table1[[#This Row],[MRNA.csv]]-'Historical Data'!K57)/'Historical Data'!K57</f>
        <v>4.6590141796083694E-2</v>
      </c>
      <c r="M58" s="5">
        <f>(Table1[[#This Row],[NKE.csv]]-'Historical Data'!L57)/'Historical Data'!L57</f>
        <v>1.2488681587032059E-3</v>
      </c>
      <c r="N58" s="5">
        <f>(Table1[[#This Row],[NVDA.csv]]-'Historical Data'!M57)/'Historical Data'!M57</f>
        <v>2.8977867693082644E-2</v>
      </c>
      <c r="O58" s="5">
        <f>(Table1[[#This Row],[PFE.csv]]-'Historical Data'!N57)/'Historical Data'!N57</f>
        <v>0</v>
      </c>
      <c r="P58" s="5">
        <f>(Table1[[#This Row],[PG.csv]]-'Historical Data'!O57)/'Historical Data'!O57</f>
        <v>1.370567916251376E-2</v>
      </c>
      <c r="Q58" s="5">
        <f>(Table1[[#This Row],[PZZA.csv]]-'Historical Data'!P57)/'Historical Data'!P57</f>
        <v>3.6677129030236143E-2</v>
      </c>
      <c r="R58" s="5">
        <f>(Table1[[#This Row],[SONY.csv]]-'Historical Data'!Q57)/'Historical Data'!Q57</f>
        <v>-5.0665428992835589E-4</v>
      </c>
      <c r="S58" s="5">
        <f>(Table1[[#This Row],[T.csv]]-'Historical Data'!R57)/'Historical Data'!R57</f>
        <v>-6.238645916768819E-3</v>
      </c>
      <c r="T58" s="5">
        <f>(Table1[[#This Row],[TSLA.csv]]-'Historical Data'!S57)/'Historical Data'!S57</f>
        <v>-1.3426698062399316E-2</v>
      </c>
    </row>
    <row r="59" spans="2:20" x14ac:dyDescent="0.3">
      <c r="B59" s="5">
        <f>(Table1[[#This Row],[AAPL.csv]]-'Historical Data'!A58)/'Historical Data'!A58</f>
        <v>-2.2868230964332172E-3</v>
      </c>
      <c r="C59" s="5">
        <f>(Table1[[#This Row],[AMD.csv]]-'Historical Data'!B58)/'Historical Data'!B58</f>
        <v>-1.6234749179979528E-2</v>
      </c>
      <c r="D59" s="5">
        <f>(Table1[[#This Row],[AMZN.csv]]-'Historical Data'!C58)/'Historical Data'!C58</f>
        <v>-1.1161169327038837E-2</v>
      </c>
      <c r="E59" s="5">
        <f>(Table1[[#This Row],[ATVI.csv]]-'Historical Data'!D58)/'Historical Data'!D58</f>
        <v>-1.783460178883723E-2</v>
      </c>
      <c r="F59" s="5">
        <f>(Table1[[#This Row],[BMW.DE.csv]]-'Historical Data'!E58)/'Historical Data'!E58</f>
        <v>9.2865840371904665E-3</v>
      </c>
      <c r="G59" s="5">
        <f>(Table1[[#This Row],[DIS.csv]]-'Historical Data'!F58)/'Historical Data'!F58</f>
        <v>1.6428712063466772E-2</v>
      </c>
      <c r="H59" s="5">
        <f>(Table1[[#This Row],[DPZ.csv]]-'Historical Data'!G58)/'Historical Data'!G58</f>
        <v>5.5141294937539557E-3</v>
      </c>
      <c r="I59" s="5">
        <f>(Table1[[#This Row],[EA.csv]]-'Historical Data'!H58)/'Historical Data'!H58</f>
        <v>-1.5760300068077202E-2</v>
      </c>
      <c r="J59" s="5">
        <f>(Table1[[#This Row],[F.csv]]-'Historical Data'!I58)/'Historical Data'!I58</f>
        <v>4.4295543742158766E-3</v>
      </c>
      <c r="K59" s="5">
        <f>(Table1[[#This Row],[JPM.csv]]-'Historical Data'!J58)/'Historical Data'!J58</f>
        <v>1.0036300098018043E-2</v>
      </c>
      <c r="L59" s="5">
        <f>(Table1[[#This Row],[MRNA.csv]]-'Historical Data'!K58)/'Historical Data'!K58</f>
        <v>2.7096774193548383E-2</v>
      </c>
      <c r="M59" s="5">
        <f>(Table1[[#This Row],[NKE.csv]]-'Historical Data'!L58)/'Historical Data'!L58</f>
        <v>-6.4437454281390501E-3</v>
      </c>
      <c r="N59" s="5">
        <f>(Table1[[#This Row],[NVDA.csv]]-'Historical Data'!M58)/'Historical Data'!M58</f>
        <v>-2.0407044229049948E-3</v>
      </c>
      <c r="O59" s="5">
        <f>(Table1[[#This Row],[PFE.csv]]-'Historical Data'!N58)/'Historical Data'!N58</f>
        <v>-8.2281544268081091E-4</v>
      </c>
      <c r="P59" s="5">
        <f>(Table1[[#This Row],[PG.csv]]-'Historical Data'!O58)/'Historical Data'!O58</f>
        <v>2.6032946761246397E-2</v>
      </c>
      <c r="Q59" s="5">
        <f>(Table1[[#This Row],[PZZA.csv]]-'Historical Data'!P58)/'Historical Data'!P58</f>
        <v>7.9603463802689223E-3</v>
      </c>
      <c r="R59" s="5">
        <f>(Table1[[#This Row],[SONY.csv]]-'Historical Data'!Q58)/'Historical Data'!Q58</f>
        <v>-3.5484792159512718E-3</v>
      </c>
      <c r="S59" s="5">
        <f>(Table1[[#This Row],[T.csv]]-'Historical Data'!R58)/'Historical Data'!R58</f>
        <v>-1.5694821963631045E-3</v>
      </c>
      <c r="T59" s="5">
        <f>(Table1[[#This Row],[TSLA.csv]]-'Historical Data'!S58)/'Historical Data'!S58</f>
        <v>8.2051280432912967E-3</v>
      </c>
    </row>
    <row r="60" spans="2:20" x14ac:dyDescent="0.3">
      <c r="B60" s="5">
        <f>(Table1[[#This Row],[AAPL.csv]]-'Historical Data'!A59)/'Historical Data'!A59</f>
        <v>1.341894734694791E-2</v>
      </c>
      <c r="C60" s="5">
        <f>(Table1[[#This Row],[AMD.csv]]-'Historical Data'!B59)/'Historical Data'!B59</f>
        <v>-4.7603617899080004E-3</v>
      </c>
      <c r="D60" s="5">
        <f>(Table1[[#This Row],[AMZN.csv]]-'Historical Data'!C59)/'Historical Data'!C59</f>
        <v>-2.0161270637768223E-3</v>
      </c>
      <c r="E60" s="5">
        <f>(Table1[[#This Row],[ATVI.csv]]-'Historical Data'!D59)/'Historical Data'!D59</f>
        <v>5.1357089509776934E-3</v>
      </c>
      <c r="F60" s="5">
        <f>(Table1[[#This Row],[BMW.DE.csv]]-'Historical Data'!E59)/'Historical Data'!E59</f>
        <v>2.7750168201682874E-3</v>
      </c>
      <c r="G60" s="5">
        <f>(Table1[[#This Row],[DIS.csv]]-'Historical Data'!F59)/'Historical Data'!F59</f>
        <v>-9.5921418892019623E-3</v>
      </c>
      <c r="H60" s="5">
        <f>(Table1[[#This Row],[DPZ.csv]]-'Historical Data'!G59)/'Historical Data'!G59</f>
        <v>-1.1353914363798337E-2</v>
      </c>
      <c r="I60" s="5">
        <f>(Table1[[#This Row],[EA.csv]]-'Historical Data'!H59)/'Historical Data'!H59</f>
        <v>1.4952225647380848E-2</v>
      </c>
      <c r="J60" s="5">
        <f>(Table1[[#This Row],[F.csv]]-'Historical Data'!I59)/'Historical Data'!I59</f>
        <v>1.543563047194842E-2</v>
      </c>
      <c r="K60" s="5">
        <f>(Table1[[#This Row],[JPM.csv]]-'Historical Data'!J59)/'Historical Data'!J59</f>
        <v>2.6445093427131098E-3</v>
      </c>
      <c r="L60" s="5">
        <f>(Table1[[#This Row],[MRNA.csv]]-'Historical Data'!K59)/'Historical Data'!K59</f>
        <v>6.1557788944723531E-2</v>
      </c>
      <c r="M60" s="5">
        <f>(Table1[[#This Row],[NKE.csv]]-'Historical Data'!L59)/'Historical Data'!L59</f>
        <v>-3.4309544294350645E-2</v>
      </c>
      <c r="N60" s="5">
        <f>(Table1[[#This Row],[NVDA.csv]]-'Historical Data'!M59)/'Historical Data'!M59</f>
        <v>-2.6583570448585592E-3</v>
      </c>
      <c r="O60" s="5">
        <f>(Table1[[#This Row],[PFE.csv]]-'Historical Data'!N59)/'Historical Data'!N59</f>
        <v>9.3329105152508973E-3</v>
      </c>
      <c r="P60" s="5">
        <f>(Table1[[#This Row],[PG.csv]]-'Historical Data'!O59)/'Historical Data'!O59</f>
        <v>6.7114525785845498E-3</v>
      </c>
      <c r="Q60" s="5">
        <f>(Table1[[#This Row],[PZZA.csv]]-'Historical Data'!P59)/'Historical Data'!P59</f>
        <v>1.4040550089110672E-3</v>
      </c>
      <c r="R60" s="5">
        <f>(Table1[[#This Row],[SONY.csv]]-'Historical Data'!Q59)/'Historical Data'!Q59</f>
        <v>-6.6135152346360497E-3</v>
      </c>
      <c r="S60" s="5">
        <f>(Table1[[#This Row],[T.csv]]-'Historical Data'!R59)/'Historical Data'!R59</f>
        <v>-1.1265518943022202E-2</v>
      </c>
      <c r="T60" s="5">
        <f>(Table1[[#This Row],[TSLA.csv]]-'Historical Data'!S59)/'Historical Data'!S59</f>
        <v>-3.521402231759087E-3</v>
      </c>
    </row>
    <row r="61" spans="2:20" x14ac:dyDescent="0.3">
      <c r="B61" s="5">
        <f>(Table1[[#This Row],[AAPL.csv]]-'Historical Data'!A60)/'Historical Data'!A60</f>
        <v>1.644809024282158E-3</v>
      </c>
      <c r="C61" s="5">
        <f>(Table1[[#This Row],[AMD.csv]]-'Historical Data'!B60)/'Historical Data'!B60</f>
        <v>1.1479527695168152E-2</v>
      </c>
      <c r="D61" s="5">
        <f>(Table1[[#This Row],[AMZN.csv]]-'Historical Data'!C60)/'Historical Data'!C60</f>
        <v>1.0560833821551475E-2</v>
      </c>
      <c r="E61" s="5">
        <f>(Table1[[#This Row],[ATVI.csv]]-'Historical Data'!D60)/'Historical Data'!D60</f>
        <v>1.167883984992059E-2</v>
      </c>
      <c r="F61" s="5">
        <f>(Table1[[#This Row],[BMW.DE.csv]]-'Historical Data'!E60)/'Historical Data'!E60</f>
        <v>5.3888067422209135E-3</v>
      </c>
      <c r="G61" s="5">
        <f>(Table1[[#This Row],[DIS.csv]]-'Historical Data'!F60)/'Historical Data'!F60</f>
        <v>-6.6346707795212562E-3</v>
      </c>
      <c r="H61" s="5">
        <f>(Table1[[#This Row],[DPZ.csv]]-'Historical Data'!G60)/'Historical Data'!G60</f>
        <v>2.9687545472924619E-2</v>
      </c>
      <c r="I61" s="5">
        <f>(Table1[[#This Row],[EA.csv]]-'Historical Data'!H60)/'Historical Data'!H60</f>
        <v>2.8211324600855522E-3</v>
      </c>
      <c r="J61" s="5">
        <f>(Table1[[#This Row],[F.csv]]-'Historical Data'!I60)/'Historical Data'!I60</f>
        <v>-6.6232316808758768E-2</v>
      </c>
      <c r="K61" s="5">
        <f>(Table1[[#This Row],[JPM.csv]]-'Historical Data'!J60)/'Historical Data'!J60</f>
        <v>-7.1935824214314356E-4</v>
      </c>
      <c r="L61" s="5">
        <f>(Table1[[#This Row],[MRNA.csv]]-'Historical Data'!K60)/'Historical Data'!K60</f>
        <v>-1.8343195266272115E-2</v>
      </c>
      <c r="M61" s="5">
        <f>(Table1[[#This Row],[NKE.csv]]-'Historical Data'!L60)/'Historical Data'!L60</f>
        <v>-8.8820232548462129E-3</v>
      </c>
      <c r="N61" s="5">
        <f>(Table1[[#This Row],[NVDA.csv]]-'Historical Data'!M60)/'Historical Data'!M60</f>
        <v>9.0726763555203579E-3</v>
      </c>
      <c r="O61" s="5">
        <f>(Table1[[#This Row],[PFE.csv]]-'Historical Data'!N60)/'Historical Data'!N60</f>
        <v>-1.0334626550256154E-2</v>
      </c>
      <c r="P61" s="5">
        <f>(Table1[[#This Row],[PG.csv]]-'Historical Data'!O60)/'Historical Data'!O60</f>
        <v>1.4552725103121888E-2</v>
      </c>
      <c r="Q61" s="5">
        <f>(Table1[[#This Row],[PZZA.csv]]-'Historical Data'!P60)/'Historical Data'!P60</f>
        <v>1.4896426639086181E-2</v>
      </c>
      <c r="R61" s="5">
        <f>(Table1[[#This Row],[SONY.csv]]-'Historical Data'!Q60)/'Historical Data'!Q60</f>
        <v>8.535165294121991E-4</v>
      </c>
      <c r="S61" s="5">
        <f>(Table1[[#This Row],[T.csv]]-'Historical Data'!R60)/'Historical Data'!R60</f>
        <v>-2.437725562125008E-2</v>
      </c>
      <c r="T61" s="5">
        <f>(Table1[[#This Row],[TSLA.csv]]-'Historical Data'!S60)/'Historical Data'!S60</f>
        <v>0.17669231630492549</v>
      </c>
    </row>
    <row r="62" spans="2:20" x14ac:dyDescent="0.3">
      <c r="B62" s="5">
        <f>(Table1[[#This Row],[AAPL.csv]]-'Historical Data'!A61)/'Historical Data'!A61</f>
        <v>1.2316319610870832E-2</v>
      </c>
      <c r="C62" s="5">
        <f>(Table1[[#This Row],[AMD.csv]]-'Historical Data'!B61)/'Historical Data'!B61</f>
        <v>3.1210593669943117E-2</v>
      </c>
      <c r="D62" s="5">
        <f>(Table1[[#This Row],[AMZN.csv]]-'Historical Data'!C61)/'Historical Data'!C61</f>
        <v>-1.0922220983645125E-2</v>
      </c>
      <c r="E62" s="5">
        <f>(Table1[[#This Row],[ATVI.csv]]-'Historical Data'!D61)/'Historical Data'!D61</f>
        <v>-3.2467673444346178E-3</v>
      </c>
      <c r="F62" s="5">
        <f>(Table1[[#This Row],[BMW.DE.csv]]-'Historical Data'!E61)/'Historical Data'!E61</f>
        <v>5.7946050542630936E-3</v>
      </c>
      <c r="G62" s="5">
        <f>(Table1[[#This Row],[DIS.csv]]-'Historical Data'!F61)/'Historical Data'!F61</f>
        <v>4.9132240992266363E-3</v>
      </c>
      <c r="H62" s="5">
        <f>(Table1[[#This Row],[DPZ.csv]]-'Historical Data'!G61)/'Historical Data'!G61</f>
        <v>3.0918119444472023E-2</v>
      </c>
      <c r="I62" s="5">
        <f>(Table1[[#This Row],[EA.csv]]-'Historical Data'!H61)/'Historical Data'!H61</f>
        <v>3.4380253787206897E-3</v>
      </c>
      <c r="J62" s="5">
        <f>(Table1[[#This Row],[F.csv]]-'Historical Data'!I61)/'Historical Data'!I61</f>
        <v>1.3953568676571675E-2</v>
      </c>
      <c r="K62" s="5">
        <f>(Table1[[#This Row],[JPM.csv]]-'Historical Data'!J61)/'Historical Data'!J61</f>
        <v>7.9980780106497836E-3</v>
      </c>
      <c r="L62" s="5">
        <f>(Table1[[#This Row],[MRNA.csv]]-'Historical Data'!K61)/'Historical Data'!K61</f>
        <v>2.5316455696202635E-2</v>
      </c>
      <c r="M62" s="5">
        <f>(Table1[[#This Row],[NKE.csv]]-'Historical Data'!L61)/'Historical Data'!L61</f>
        <v>-6.3389819266177717E-3</v>
      </c>
      <c r="N62" s="5">
        <f>(Table1[[#This Row],[NVDA.csv]]-'Historical Data'!M61)/'Historical Data'!M61</f>
        <v>3.901259821068518E-2</v>
      </c>
      <c r="O62" s="5">
        <f>(Table1[[#This Row],[PFE.csv]]-'Historical Data'!N61)/'Historical Data'!N61</f>
        <v>1.0442546367194848E-2</v>
      </c>
      <c r="P62" s="5">
        <f>(Table1[[#This Row],[PG.csv]]-'Historical Data'!O61)/'Historical Data'!O61</f>
        <v>-1.234074665659307E-2</v>
      </c>
      <c r="Q62" s="5">
        <f>(Table1[[#This Row],[PZZA.csv]]-'Historical Data'!P61)/'Historical Data'!P61</f>
        <v>-8.4613434609351161E-3</v>
      </c>
      <c r="R62" s="5">
        <f>(Table1[[#This Row],[SONY.csv]]-'Historical Data'!Q61)/'Historical Data'!Q61</f>
        <v>-2.0467848874844291E-3</v>
      </c>
      <c r="S62" s="5">
        <f>(Table1[[#This Row],[T.csv]]-'Historical Data'!R61)/'Historical Data'!R61</f>
        <v>2.4444382866042991E-3</v>
      </c>
      <c r="T62" s="5">
        <f>(Table1[[#This Row],[TSLA.csv]]-'Historical Data'!S61)/'Historical Data'!S61</f>
        <v>9.493456195050444E-2</v>
      </c>
    </row>
    <row r="63" spans="2:20" x14ac:dyDescent="0.3">
      <c r="B63" s="5">
        <f>(Table1[[#This Row],[AAPL.csv]]-'Historical Data'!A62)/'Historical Data'!A62</f>
        <v>1.0017017181338166E-2</v>
      </c>
      <c r="C63" s="5">
        <f>(Table1[[#This Row],[AMD.csv]]-'Historical Data'!B62)/'Historical Data'!B62</f>
        <v>2.9960257718136794E-2</v>
      </c>
      <c r="D63" s="5">
        <f>(Table1[[#This Row],[AMZN.csv]]-'Historical Data'!C62)/'Historical Data'!C62</f>
        <v>8.9421064726386782E-3</v>
      </c>
      <c r="E63" s="5">
        <f>(Table1[[#This Row],[ATVI.csv]]-'Historical Data'!D62)/'Historical Data'!D62</f>
        <v>-1.2667366384510471E-2</v>
      </c>
      <c r="F63" s="5">
        <f>(Table1[[#This Row],[BMW.DE.csv]]-'Historical Data'!E62)/'Historical Data'!E62</f>
        <v>6.6254966083719646E-3</v>
      </c>
      <c r="G63" s="5">
        <f>(Table1[[#This Row],[DIS.csv]]-'Historical Data'!F62)/'Historical Data'!F62</f>
        <v>-2.8264744053559977E-3</v>
      </c>
      <c r="H63" s="5">
        <f>(Table1[[#This Row],[DPZ.csv]]-'Historical Data'!G62)/'Historical Data'!G62</f>
        <v>-8.4270084976091758E-3</v>
      </c>
      <c r="I63" s="5">
        <f>(Table1[[#This Row],[EA.csv]]-'Historical Data'!H62)/'Historical Data'!H62</f>
        <v>4.257264963179839E-3</v>
      </c>
      <c r="J63" s="5">
        <f>(Table1[[#This Row],[F.csv]]-'Historical Data'!I62)/'Historical Data'!I62</f>
        <v>-1.2614847690426922E-2</v>
      </c>
      <c r="K63" s="5">
        <f>(Table1[[#This Row],[JPM.csv]]-'Historical Data'!J62)/'Historical Data'!J62</f>
        <v>3.8086436560271354E-3</v>
      </c>
      <c r="L63" s="5">
        <f>(Table1[[#This Row],[MRNA.csv]]-'Historical Data'!K62)/'Historical Data'!K62</f>
        <v>1.1758377425042355E-3</v>
      </c>
      <c r="M63" s="5">
        <f>(Table1[[#This Row],[NKE.csv]]-'Historical Data'!L62)/'Historical Data'!L62</f>
        <v>-7.6980215156967303E-4</v>
      </c>
      <c r="N63" s="5">
        <f>(Table1[[#This Row],[NVDA.csv]]-'Historical Data'!M62)/'Historical Data'!M62</f>
        <v>1.1000290150778557E-2</v>
      </c>
      <c r="O63" s="5">
        <f>(Table1[[#This Row],[PFE.csv]]-'Historical Data'!N62)/'Historical Data'!N62</f>
        <v>1.386999663507898E-2</v>
      </c>
      <c r="P63" s="5">
        <f>(Table1[[#This Row],[PG.csv]]-'Historical Data'!O62)/'Historical Data'!O62</f>
        <v>1.8661885529440761E-3</v>
      </c>
      <c r="Q63" s="5">
        <f>(Table1[[#This Row],[PZZA.csv]]-'Historical Data'!P62)/'Historical Data'!P62</f>
        <v>9.4044945482821274E-3</v>
      </c>
      <c r="R63" s="5">
        <f>(Table1[[#This Row],[SONY.csv]]-'Historical Data'!Q62)/'Historical Data'!Q62</f>
        <v>9.4001541411776607E-3</v>
      </c>
      <c r="S63" s="5">
        <f>(Table1[[#This Row],[T.csv]]-'Historical Data'!R62)/'Historical Data'!R62</f>
        <v>4.2806750484083118E-2</v>
      </c>
      <c r="T63" s="5">
        <f>(Table1[[#This Row],[TSLA.csv]]-'Historical Data'!S62)/'Historical Data'!S62</f>
        <v>-1.2799652771760702E-3</v>
      </c>
    </row>
    <row r="64" spans="2:20" x14ac:dyDescent="0.3">
      <c r="B64" s="5">
        <f>(Table1[[#This Row],[AAPL.csv]]-'Historical Data'!A63)/'Historical Data'!A63</f>
        <v>-2.3127825920174691E-2</v>
      </c>
      <c r="C64" s="5">
        <f>(Table1[[#This Row],[AMD.csv]]-'Historical Data'!B63)/'Historical Data'!B63</f>
        <v>-1.9590383484428233E-2</v>
      </c>
      <c r="D64" s="5">
        <f>(Table1[[#This Row],[AMZN.csv]]-'Historical Data'!C63)/'Historical Data'!C63</f>
        <v>-8.0862962589174671E-3</v>
      </c>
      <c r="E64" s="5">
        <f>(Table1[[#This Row],[ATVI.csv]]-'Historical Data'!D63)/'Historical Data'!D63</f>
        <v>-1.0263943182727579E-2</v>
      </c>
      <c r="F64" s="5">
        <f>(Table1[[#This Row],[BMW.DE.csv]]-'Historical Data'!E63)/'Historical Data'!E63</f>
        <v>-8.5863446639715597E-4</v>
      </c>
      <c r="G64" s="5">
        <f>(Table1[[#This Row],[DIS.csv]]-'Historical Data'!F63)/'Historical Data'!F63</f>
        <v>-8.0442534399591866E-3</v>
      </c>
      <c r="H64" s="5">
        <f>(Table1[[#This Row],[DPZ.csv]]-'Historical Data'!G63)/'Historical Data'!G63</f>
        <v>-2.3305749282184349E-2</v>
      </c>
      <c r="I64" s="5">
        <f>(Table1[[#This Row],[EA.csv]]-'Historical Data'!H63)/'Historical Data'!H63</f>
        <v>-2.3883397950374703E-2</v>
      </c>
      <c r="J64" s="5">
        <f>(Table1[[#This Row],[F.csv]]-'Historical Data'!I63)/'Historical Data'!I63</f>
        <v>3.4843999896054458E-3</v>
      </c>
      <c r="K64" s="5">
        <f>(Table1[[#This Row],[JPM.csv]]-'Historical Data'!J63)/'Historical Data'!J63</f>
        <v>-6.3236687903016494E-4</v>
      </c>
      <c r="L64" s="5">
        <f>(Table1[[#This Row],[MRNA.csv]]-'Historical Data'!K63)/'Historical Data'!K63</f>
        <v>-2.3488548239075369E-3</v>
      </c>
      <c r="M64" s="5">
        <f>(Table1[[#This Row],[NKE.csv]]-'Historical Data'!L63)/'Historical Data'!L63</f>
        <v>-1.7281249710556376E-2</v>
      </c>
      <c r="N64" s="5">
        <f>(Table1[[#This Row],[NVDA.csv]]-'Historical Data'!M63)/'Historical Data'!M63</f>
        <v>-1.8714736657370213E-2</v>
      </c>
      <c r="O64" s="5">
        <f>(Table1[[#This Row],[PFE.csv]]-'Historical Data'!N63)/'Historical Data'!N63</f>
        <v>2.4946474362554916E-2</v>
      </c>
      <c r="P64" s="5">
        <f>(Table1[[#This Row],[PG.csv]]-'Historical Data'!O63)/'Historical Data'!O63</f>
        <v>9.7177016834423672E-4</v>
      </c>
      <c r="Q64" s="5">
        <f>(Table1[[#This Row],[PZZA.csv]]-'Historical Data'!P63)/'Historical Data'!P63</f>
        <v>2.5189692524615982E-2</v>
      </c>
      <c r="R64" s="5">
        <f>(Table1[[#This Row],[SONY.csv]]-'Historical Data'!Q63)/'Historical Data'!Q63</f>
        <v>3.0477649331566588E-3</v>
      </c>
      <c r="S64" s="5">
        <f>(Table1[[#This Row],[T.csv]]-'Historical Data'!R63)/'Historical Data'!R63</f>
        <v>-1.1171742366335521E-2</v>
      </c>
      <c r="T64" s="5">
        <f>(Table1[[#This Row],[TSLA.csv]]-'Historical Data'!S63)/'Historical Data'!S63</f>
        <v>-3.5061502547984486E-2</v>
      </c>
    </row>
    <row r="65" spans="2:20" x14ac:dyDescent="0.3">
      <c r="B65" s="5">
        <f>(Table1[[#This Row],[AAPL.csv]]-'Historical Data'!A64)/'Historical Data'!A64</f>
        <v>-1.2341226816540534E-4</v>
      </c>
      <c r="C65" s="5">
        <f>(Table1[[#This Row],[AMD.csv]]-'Historical Data'!B64)/'Historical Data'!B64</f>
        <v>3.0276113541512213E-3</v>
      </c>
      <c r="D65" s="5">
        <f>(Table1[[#This Row],[AMZN.csv]]-'Historical Data'!C64)/'Historical Data'!C64</f>
        <v>9.8031039605613324E-3</v>
      </c>
      <c r="E65" s="5">
        <f>(Table1[[#This Row],[ATVI.csv]]-'Historical Data'!D64)/'Historical Data'!D64</f>
        <v>3.462965212018395E-2</v>
      </c>
      <c r="F65" s="5">
        <f>(Table1[[#This Row],[BMW.DE.csv]]-'Historical Data'!E64)/'Historical Data'!E64</f>
        <v>-7.733084041012148E-3</v>
      </c>
      <c r="G65" s="5">
        <f>(Table1[[#This Row],[DIS.csv]]-'Historical Data'!F64)/'Historical Data'!F64</f>
        <v>9.2696802804446358E-4</v>
      </c>
      <c r="H65" s="5">
        <f>(Table1[[#This Row],[DPZ.csv]]-'Historical Data'!G64)/'Historical Data'!G64</f>
        <v>2.9333356493709786E-2</v>
      </c>
      <c r="I65" s="5">
        <f>(Table1[[#This Row],[EA.csv]]-'Historical Data'!H64)/'Historical Data'!H64</f>
        <v>2.4467771473433542E-2</v>
      </c>
      <c r="J65" s="5">
        <f>(Table1[[#This Row],[F.csv]]-'Historical Data'!I64)/'Historical Data'!I64</f>
        <v>-1.157410159402862E-2</v>
      </c>
      <c r="K65" s="5">
        <f>(Table1[[#This Row],[JPM.csv]]-'Historical Data'!J64)/'Historical Data'!J64</f>
        <v>-5.5366696631503004E-3</v>
      </c>
      <c r="L65" s="5">
        <f>(Table1[[#This Row],[MRNA.csv]]-'Historical Data'!K64)/'Historical Data'!K64</f>
        <v>8.8286639199529789E-3</v>
      </c>
      <c r="M65" s="5">
        <f>(Table1[[#This Row],[NKE.csv]]-'Historical Data'!L64)/'Historical Data'!L64</f>
        <v>1.0192723670711369E-2</v>
      </c>
      <c r="N65" s="5">
        <f>(Table1[[#This Row],[NVDA.csv]]-'Historical Data'!M64)/'Historical Data'!M64</f>
        <v>3.943651356940667E-4</v>
      </c>
      <c r="O65" s="5">
        <f>(Table1[[#This Row],[PFE.csv]]-'Historical Data'!N64)/'Historical Data'!N64</f>
        <v>7.0659386277502987E-3</v>
      </c>
      <c r="P65" s="5">
        <f>(Table1[[#This Row],[PG.csv]]-'Historical Data'!O64)/'Historical Data'!O64</f>
        <v>1.084153921832778E-2</v>
      </c>
      <c r="Q65" s="5">
        <f>(Table1[[#This Row],[PZZA.csv]]-'Historical Data'!P64)/'Historical Data'!P64</f>
        <v>-6.7316705158248181E-3</v>
      </c>
      <c r="R65" s="5">
        <f>(Table1[[#This Row],[SONY.csv]]-'Historical Data'!Q64)/'Historical Data'!Q64</f>
        <v>3.0891254865251412E-2</v>
      </c>
      <c r="S65" s="5">
        <f>(Table1[[#This Row],[T.csv]]-'Historical Data'!R64)/'Historical Data'!R64</f>
        <v>3.6783939706495363E-3</v>
      </c>
      <c r="T65" s="5">
        <f>(Table1[[#This Row],[TSLA.csv]]-'Historical Data'!S64)/'Historical Data'!S64</f>
        <v>-3.8264500004182916E-3</v>
      </c>
    </row>
    <row r="66" spans="2:20" x14ac:dyDescent="0.3">
      <c r="B66" s="5">
        <f>(Table1[[#This Row],[AAPL.csv]]-'Historical Data'!A65)/'Historical Data'!A65</f>
        <v>2.2609561544904441E-2</v>
      </c>
      <c r="C66" s="5">
        <f>(Table1[[#This Row],[AMD.csv]]-'Historical Data'!B65)/'Historical Data'!B65</f>
        <v>2.4147267607990706E-2</v>
      </c>
      <c r="D66" s="5">
        <f>(Table1[[#This Row],[AMZN.csv]]-'Historical Data'!C65)/'Historical Data'!C65</f>
        <v>-1.8707723182196313E-3</v>
      </c>
      <c r="E66" s="5">
        <f>(Table1[[#This Row],[ATVI.csv]]-'Historical Data'!D65)/'Historical Data'!D65</f>
        <v>2.8637791873959151E-3</v>
      </c>
      <c r="F66" s="5">
        <f>(Table1[[#This Row],[BMW.DE.csv]]-'Historical Data'!E65)/'Historical Data'!E65</f>
        <v>-8.3706081252302809E-3</v>
      </c>
      <c r="G66" s="5">
        <f>(Table1[[#This Row],[DIS.csv]]-'Historical Data'!F65)/'Historical Data'!F65</f>
        <v>2.4690562439173254E-3</v>
      </c>
      <c r="H66" s="5">
        <f>(Table1[[#This Row],[DPZ.csv]]-'Historical Data'!G65)/'Historical Data'!G65</f>
        <v>2.6578968918734161E-3</v>
      </c>
      <c r="I66" s="5">
        <f>(Table1[[#This Row],[EA.csv]]-'Historical Data'!H65)/'Historical Data'!H65</f>
        <v>-3.3085527607176765E-3</v>
      </c>
      <c r="J66" s="5">
        <f>(Table1[[#This Row],[F.csv]]-'Historical Data'!I65)/'Historical Data'!I65</f>
        <v>5.854815020880328E-3</v>
      </c>
      <c r="K66" s="5">
        <f>(Table1[[#This Row],[JPM.csv]]-'Historical Data'!J65)/'Historical Data'!J65</f>
        <v>-6.4423433288862738E-3</v>
      </c>
      <c r="L66" s="5">
        <f>(Table1[[#This Row],[MRNA.csv]]-'Historical Data'!K65)/'Historical Data'!K65</f>
        <v>-2.2753735283181729E-2</v>
      </c>
      <c r="M66" s="5">
        <f>(Table1[[#This Row],[NKE.csv]]-'Historical Data'!L65)/'Historical Data'!L65</f>
        <v>-7.0961874826796006E-3</v>
      </c>
      <c r="N66" s="5">
        <f>(Table1[[#This Row],[NVDA.csv]]-'Historical Data'!M65)/'Historical Data'!M65</f>
        <v>-9.7536607527244964E-3</v>
      </c>
      <c r="O66" s="5">
        <f>(Table1[[#This Row],[PFE.csv]]-'Historical Data'!N65)/'Historical Data'!N65</f>
        <v>-2.8584165929955042E-3</v>
      </c>
      <c r="P66" s="5">
        <f>(Table1[[#This Row],[PG.csv]]-'Historical Data'!O65)/'Historical Data'!O65</f>
        <v>-3.4417390154125689E-3</v>
      </c>
      <c r="Q66" s="5">
        <f>(Table1[[#This Row],[PZZA.csv]]-'Historical Data'!P65)/'Historical Data'!P65</f>
        <v>-7.9634613518324571E-3</v>
      </c>
      <c r="R66" s="5">
        <f>(Table1[[#This Row],[SONY.csv]]-'Historical Data'!Q65)/'Historical Data'!Q65</f>
        <v>-3.9298837399705244E-3</v>
      </c>
      <c r="S66" s="5">
        <f>(Table1[[#This Row],[T.csv]]-'Historical Data'!R65)/'Historical Data'!R65</f>
        <v>7.591641249661862E-3</v>
      </c>
      <c r="T66" s="5">
        <f>(Table1[[#This Row],[TSLA.csv]]-'Historical Data'!S65)/'Historical Data'!S65</f>
        <v>-2.8567347521780425E-4</v>
      </c>
    </row>
    <row r="67" spans="2:20" x14ac:dyDescent="0.3">
      <c r="B67" s="5">
        <f>(Table1[[#This Row],[AAPL.csv]]-'Historical Data'!A66)/'Historical Data'!A66</f>
        <v>2.838084836001797E-2</v>
      </c>
      <c r="C67" s="5">
        <f>(Table1[[#This Row],[AMD.csv]]-'Historical Data'!B66)/'Historical Data'!B66</f>
        <v>2.8293516062481681E-2</v>
      </c>
      <c r="D67" s="5">
        <f>(Table1[[#This Row],[AMZN.csv]]-'Historical Data'!C66)/'Historical Data'!C66</f>
        <v>8.3189280544147676E-3</v>
      </c>
      <c r="E67" s="5">
        <f>(Table1[[#This Row],[ATVI.csv]]-'Historical Data'!D66)/'Historical Data'!D66</f>
        <v>-3.7479813184734152E-3</v>
      </c>
      <c r="F67" s="5">
        <f>(Table1[[#This Row],[BMW.DE.csv]]-'Historical Data'!E66)/'Historical Data'!E66</f>
        <v>1.0624460274340311E-2</v>
      </c>
      <c r="G67" s="5">
        <f>(Table1[[#This Row],[DIS.csv]]-'Historical Data'!F66)/'Historical Data'!F66</f>
        <v>2.178259834170183E-2</v>
      </c>
      <c r="H67" s="5">
        <f>(Table1[[#This Row],[DPZ.csv]]-'Historical Data'!G66)/'Historical Data'!G66</f>
        <v>-8.6886523492255754E-3</v>
      </c>
      <c r="I67" s="5">
        <f>(Table1[[#This Row],[EA.csv]]-'Historical Data'!H66)/'Historical Data'!H66</f>
        <v>-1.141071756789278E-2</v>
      </c>
      <c r="J67" s="5">
        <f>(Table1[[#This Row],[F.csv]]-'Historical Data'!I66)/'Historical Data'!I66</f>
        <v>3.4924414140774268E-2</v>
      </c>
      <c r="K67" s="5">
        <f>(Table1[[#This Row],[JPM.csv]]-'Historical Data'!J66)/'Historical Data'!J66</f>
        <v>2.3054737868824123E-2</v>
      </c>
      <c r="L67" s="5">
        <f>(Table1[[#This Row],[MRNA.csv]]-'Historical Data'!K66)/'Historical Data'!K66</f>
        <v>-6.5074626865671628E-2</v>
      </c>
      <c r="M67" s="5">
        <f>(Table1[[#This Row],[NKE.csv]]-'Historical Data'!L66)/'Historical Data'!L66</f>
        <v>-4.1316559082938409E-3</v>
      </c>
      <c r="N67" s="5">
        <f>(Table1[[#This Row],[NVDA.csv]]-'Historical Data'!M66)/'Historical Data'!M66</f>
        <v>7.8099939287246721E-3</v>
      </c>
      <c r="O67" s="5">
        <f>(Table1[[#This Row],[PFE.csv]]-'Historical Data'!N66)/'Historical Data'!N66</f>
        <v>5.2121813984235866E-4</v>
      </c>
      <c r="P67" s="5">
        <f>(Table1[[#This Row],[PG.csv]]-'Historical Data'!O66)/'Historical Data'!O66</f>
        <v>-5.1401070363301287E-3</v>
      </c>
      <c r="Q67" s="5">
        <f>(Table1[[#This Row],[PZZA.csv]]-'Historical Data'!P66)/'Historical Data'!P66</f>
        <v>-9.7352415317357461E-3</v>
      </c>
      <c r="R67" s="5">
        <f>(Table1[[#This Row],[SONY.csv]]-'Historical Data'!Q66)/'Historical Data'!Q66</f>
        <v>1.0027897089334305E-2</v>
      </c>
      <c r="S67" s="5">
        <f>(Table1[[#This Row],[T.csv]]-'Historical Data'!R66)/'Historical Data'!R66</f>
        <v>1.1951036291221994E-2</v>
      </c>
      <c r="T67" s="5">
        <f>(Table1[[#This Row],[TSLA.csv]]-'Historical Data'!S66)/'Historical Data'!S66</f>
        <v>-5.1124411737513732E-3</v>
      </c>
    </row>
    <row r="68" spans="2:20" x14ac:dyDescent="0.3">
      <c r="B68" s="5">
        <f>(Table1[[#This Row],[AAPL.csv]]-'Historical Data'!A67)/'Historical Data'!A67</f>
        <v>6.5670531484529754E-3</v>
      </c>
      <c r="C68" s="5">
        <f>(Table1[[#This Row],[AMD.csv]]-'Historical Data'!B67)/'Historical Data'!B67</f>
        <v>4.0126169106510817E-2</v>
      </c>
      <c r="D68" s="5">
        <f>(Table1[[#This Row],[AMZN.csv]]-'Historical Data'!C67)/'Historical Data'!C67</f>
        <v>7.3795904051465518E-3</v>
      </c>
      <c r="E68" s="5">
        <f>(Table1[[#This Row],[ATVI.csv]]-'Historical Data'!D67)/'Historical Data'!D67</f>
        <v>-1.9706615914148141E-3</v>
      </c>
      <c r="F68" s="5">
        <f>(Table1[[#This Row],[BMW.DE.csv]]-'Historical Data'!E67)/'Historical Data'!E67</f>
        <v>3.1105996894102282E-2</v>
      </c>
      <c r="G68" s="5">
        <f>(Table1[[#This Row],[DIS.csv]]-'Historical Data'!F67)/'Historical Data'!F67</f>
        <v>1.2806287776582839E-3</v>
      </c>
      <c r="H68" s="5">
        <f>(Table1[[#This Row],[DPZ.csv]]-'Historical Data'!G67)/'Historical Data'!G67</f>
        <v>1.1152267666865326E-4</v>
      </c>
      <c r="I68" s="5">
        <f>(Table1[[#This Row],[EA.csv]]-'Historical Data'!H67)/'Historical Data'!H67</f>
        <v>2.9905405251115329E-2</v>
      </c>
      <c r="J68" s="5">
        <f>(Table1[[#This Row],[F.csv]]-'Historical Data'!I67)/'Historical Data'!I67</f>
        <v>1.2373390392478751E-2</v>
      </c>
      <c r="K68" s="5">
        <f>(Table1[[#This Row],[JPM.csv]]-'Historical Data'!J67)/'Historical Data'!J67</f>
        <v>7.9812525444020246E-3</v>
      </c>
      <c r="L68" s="5">
        <f>(Table1[[#This Row],[MRNA.csv]]-'Historical Data'!K67)/'Historical Data'!K67</f>
        <v>7.2796871008939945E-2</v>
      </c>
      <c r="M68" s="5">
        <f>(Table1[[#This Row],[NKE.csv]]-'Historical Data'!L67)/'Historical Data'!L67</f>
        <v>7.6250091749607016E-3</v>
      </c>
      <c r="N68" s="5">
        <f>(Table1[[#This Row],[NVDA.csv]]-'Historical Data'!M67)/'Historical Data'!M67</f>
        <v>3.9044435465390444E-2</v>
      </c>
      <c r="O68" s="5">
        <f>(Table1[[#This Row],[PFE.csv]]-'Historical Data'!N67)/'Historical Data'!N67</f>
        <v>-9.3773065217416691E-3</v>
      </c>
      <c r="P68" s="5">
        <f>(Table1[[#This Row],[PG.csv]]-'Historical Data'!O67)/'Historical Data'!O67</f>
        <v>-3.8750293669651707E-2</v>
      </c>
      <c r="Q68" s="5">
        <f>(Table1[[#This Row],[PZZA.csv]]-'Historical Data'!P67)/'Historical Data'!P67</f>
        <v>-1.2418020324279732E-2</v>
      </c>
      <c r="R68" s="5">
        <f>(Table1[[#This Row],[SONY.csv]]-'Historical Data'!Q67)/'Historical Data'!Q67</f>
        <v>2.1159017271468387E-3</v>
      </c>
      <c r="S68" s="5">
        <f>(Table1[[#This Row],[T.csv]]-'Historical Data'!R67)/'Historical Data'!R67</f>
        <v>-1.5403545660513549E-3</v>
      </c>
      <c r="T68" s="5">
        <f>(Table1[[#This Row],[TSLA.csv]]-'Historical Data'!S67)/'Historical Data'!S67</f>
        <v>1.3277584712865619E-2</v>
      </c>
    </row>
    <row r="69" spans="2:20" x14ac:dyDescent="0.3">
      <c r="B69" s="5">
        <f>(Table1[[#This Row],[AAPL.csv]]-'Historical Data'!A68)/'Historical Data'!A68</f>
        <v>-1.436799893594722E-3</v>
      </c>
      <c r="C69" s="5">
        <f>(Table1[[#This Row],[AMD.csv]]-'Historical Data'!B68)/'Historical Data'!B68</f>
        <v>-3.8577844073356734E-3</v>
      </c>
      <c r="D69" s="5">
        <f>(Table1[[#This Row],[AMZN.csv]]-'Historical Data'!C68)/'Historical Data'!C68</f>
        <v>-1.6346973637251696E-3</v>
      </c>
      <c r="E69" s="5">
        <f>(Table1[[#This Row],[ATVI.csv]]-'Historical Data'!D68)/'Historical Data'!D68</f>
        <v>-3.0514544590864346E-3</v>
      </c>
      <c r="F69" s="5">
        <f>(Table1[[#This Row],[BMW.DE.csv]]-'Historical Data'!E68)/'Historical Data'!E68</f>
        <v>1.6759748834091943E-2</v>
      </c>
      <c r="G69" s="5">
        <f>(Table1[[#This Row],[DIS.csv]]-'Historical Data'!F68)/'Historical Data'!F68</f>
        <v>-1.1059372124175083E-2</v>
      </c>
      <c r="H69" s="5">
        <f>(Table1[[#This Row],[DPZ.csv]]-'Historical Data'!G68)/'Historical Data'!G68</f>
        <v>2.6068471315038769E-2</v>
      </c>
      <c r="I69" s="5">
        <f>(Table1[[#This Row],[EA.csv]]-'Historical Data'!H68)/'Historical Data'!H68</f>
        <v>1.1208248835886917E-3</v>
      </c>
      <c r="J69" s="5">
        <f>(Table1[[#This Row],[F.csv]]-'Historical Data'!I68)/'Historical Data'!I68</f>
        <v>2.2221596951420438E-3</v>
      </c>
      <c r="K69" s="5">
        <f>(Table1[[#This Row],[JPM.csv]]-'Historical Data'!J68)/'Historical Data'!J68</f>
        <v>2.1735872009036455E-3</v>
      </c>
      <c r="L69" s="5">
        <f>(Table1[[#This Row],[MRNA.csv]]-'Historical Data'!K68)/'Historical Data'!K68</f>
        <v>5.3571431760204187E-3</v>
      </c>
      <c r="M69" s="5">
        <f>(Table1[[#This Row],[NKE.csv]]-'Historical Data'!L68)/'Historical Data'!L68</f>
        <v>2.2235534213543441E-4</v>
      </c>
      <c r="N69" s="5">
        <f>(Table1[[#This Row],[NVDA.csv]]-'Historical Data'!M68)/'Historical Data'!M68</f>
        <v>-4.2279095509119447E-3</v>
      </c>
      <c r="O69" s="5">
        <f>(Table1[[#This Row],[PFE.csv]]-'Historical Data'!N68)/'Historical Data'!N68</f>
        <v>-1.4462483178911663E-2</v>
      </c>
      <c r="P69" s="5">
        <f>(Table1[[#This Row],[PG.csv]]-'Historical Data'!O68)/'Historical Data'!O68</f>
        <v>-1.4277901668393854E-3</v>
      </c>
      <c r="Q69" s="5">
        <f>(Table1[[#This Row],[PZZA.csv]]-'Historical Data'!P68)/'Historical Data'!P68</f>
        <v>-1.2225382659244966E-3</v>
      </c>
      <c r="R69" s="5">
        <f>(Table1[[#This Row],[SONY.csv]]-'Historical Data'!Q68)/'Historical Data'!Q68</f>
        <v>-2.1114341400032487E-3</v>
      </c>
      <c r="S69" s="5">
        <f>(Table1[[#This Row],[T.csv]]-'Historical Data'!R68)/'Historical Data'!R68</f>
        <v>7.1996619173356896E-3</v>
      </c>
      <c r="T69" s="5">
        <f>(Table1[[#This Row],[TSLA.csv]]-'Historical Data'!S68)/'Historical Data'!S68</f>
        <v>-7.8746024486502542E-4</v>
      </c>
    </row>
    <row r="70" spans="2:20" x14ac:dyDescent="0.3">
      <c r="B70" s="5">
        <f>(Table1[[#This Row],[AAPL.csv]]-'Historical Data'!A69)/'Historical Data'!A69</f>
        <v>4.2777049226051784E-4</v>
      </c>
      <c r="C70" s="5">
        <f>(Table1[[#This Row],[AMD.csv]]-'Historical Data'!B69)/'Historical Data'!B69</f>
        <v>-6.0858087919331491E-3</v>
      </c>
      <c r="D70" s="5">
        <f>(Table1[[#This Row],[AMZN.csv]]-'Historical Data'!C69)/'Historical Data'!C69</f>
        <v>-3.2968353001185911E-3</v>
      </c>
      <c r="E70" s="5">
        <f>(Table1[[#This Row],[ATVI.csv]]-'Historical Data'!D69)/'Historical Data'!D69</f>
        <v>1.4764155008275433E-2</v>
      </c>
      <c r="F70" s="5">
        <f>(Table1[[#This Row],[BMW.DE.csv]]-'Historical Data'!E69)/'Historical Data'!E69</f>
        <v>9.7527367157170149E-3</v>
      </c>
      <c r="G70" s="5">
        <f>(Table1[[#This Row],[DIS.csv]]-'Historical Data'!F69)/'Historical Data'!F69</f>
        <v>-1.3692043285864891E-3</v>
      </c>
      <c r="H70" s="5">
        <f>(Table1[[#This Row],[DPZ.csv]]-'Historical Data'!G69)/'Historical Data'!G69</f>
        <v>5.4648399000322865E-3</v>
      </c>
      <c r="I70" s="5">
        <f>(Table1[[#This Row],[EA.csv]]-'Historical Data'!H69)/'Historical Data'!H69</f>
        <v>4.1725426233879259E-3</v>
      </c>
      <c r="J70" s="5">
        <f>(Table1[[#This Row],[F.csv]]-'Historical Data'!I69)/'Historical Data'!I69</f>
        <v>-1.1086388750957745E-2</v>
      </c>
      <c r="K70" s="5">
        <f>(Table1[[#This Row],[JPM.csv]]-'Historical Data'!J69)/'Historical Data'!J69</f>
        <v>1.5491353823528882E-3</v>
      </c>
      <c r="L70" s="5">
        <f>(Table1[[#This Row],[MRNA.csv]]-'Historical Data'!K69)/'Historical Data'!K69</f>
        <v>-4.4997042332566038E-2</v>
      </c>
      <c r="M70" s="5">
        <f>(Table1[[#This Row],[NKE.csv]]-'Historical Data'!L69)/'Historical Data'!L69</f>
        <v>-4.4500756564873215E-3</v>
      </c>
      <c r="N70" s="5">
        <f>(Table1[[#This Row],[NVDA.csv]]-'Historical Data'!M69)/'Historical Data'!M69</f>
        <v>-9.4462150629600304E-3</v>
      </c>
      <c r="O70" s="5">
        <f>(Table1[[#This Row],[PFE.csv]]-'Historical Data'!N69)/'Historical Data'!N69</f>
        <v>3.4686417476444348E-3</v>
      </c>
      <c r="P70" s="5">
        <f>(Table1[[#This Row],[PG.csv]]-'Historical Data'!O69)/'Historical Data'!O69</f>
        <v>1.194280241334425E-2</v>
      </c>
      <c r="Q70" s="5">
        <f>(Table1[[#This Row],[PZZA.csv]]-'Historical Data'!P69)/'Historical Data'!P69</f>
        <v>6.9067908824879704E-2</v>
      </c>
      <c r="R70" s="5">
        <f>(Table1[[#This Row],[SONY.csv]]-'Historical Data'!Q69)/'Historical Data'!Q69</f>
        <v>-1.1555973495377228E-2</v>
      </c>
      <c r="S70" s="5">
        <f>(Table1[[#This Row],[T.csv]]-'Historical Data'!R69)/'Historical Data'!R69</f>
        <v>2.0424529837046812E-3</v>
      </c>
      <c r="T70" s="5">
        <f>(Table1[[#This Row],[TSLA.csv]]-'Historical Data'!S69)/'Historical Data'!S69</f>
        <v>2.9506367820439989E-2</v>
      </c>
    </row>
    <row r="71" spans="2:20" x14ac:dyDescent="0.3">
      <c r="B71" s="5">
        <f>(Table1[[#This Row],[AAPL.csv]]-'Historical Data'!A70)/'Historical Data'!A70</f>
        <v>1.1541292815972286E-2</v>
      </c>
      <c r="C71" s="5">
        <f>(Table1[[#This Row],[AMD.csv]]-'Historical Data'!B70)/'Historical Data'!B70</f>
        <v>9.7411355413302772E-3</v>
      </c>
      <c r="D71" s="5">
        <f>(Table1[[#This Row],[AMZN.csv]]-'Historical Data'!C70)/'Historical Data'!C70</f>
        <v>-4.2155002676789741E-3</v>
      </c>
      <c r="E71" s="5">
        <f>(Table1[[#This Row],[ATVI.csv]]-'Historical Data'!D70)/'Historical Data'!D70</f>
        <v>-3.2115025973425033E-2</v>
      </c>
      <c r="F71" s="5">
        <f>(Table1[[#This Row],[BMW.DE.csv]]-'Historical Data'!E70)/'Historical Data'!E70</f>
        <v>1.2787248384221201E-2</v>
      </c>
      <c r="G71" s="5">
        <f>(Table1[[#This Row],[DIS.csv]]-'Historical Data'!F70)/'Historical Data'!F70</f>
        <v>1.2874204276830349E-2</v>
      </c>
      <c r="H71" s="5">
        <f>(Table1[[#This Row],[DPZ.csv]]-'Historical Data'!G70)/'Historical Data'!G70</f>
        <v>1.7493341505783296E-2</v>
      </c>
      <c r="I71" s="5">
        <f>(Table1[[#This Row],[EA.csv]]-'Historical Data'!H70)/'Historical Data'!H70</f>
        <v>-1.4594086979351601E-2</v>
      </c>
      <c r="J71" s="5">
        <f>(Table1[[#This Row],[F.csv]]-'Historical Data'!I70)/'Historical Data'!I70</f>
        <v>-3.3631909930603252E-3</v>
      </c>
      <c r="K71" s="5">
        <f>(Table1[[#This Row],[JPM.csv]]-'Historical Data'!J70)/'Historical Data'!J70</f>
        <v>5.4136527932939276E-3</v>
      </c>
      <c r="L71" s="5">
        <f>(Table1[[#This Row],[MRNA.csv]]-'Historical Data'!K70)/'Historical Data'!K70</f>
        <v>8.4934971167698048E-2</v>
      </c>
      <c r="M71" s="5">
        <f>(Table1[[#This Row],[NKE.csv]]-'Historical Data'!L70)/'Historical Data'!L70</f>
        <v>1.0281538208021811E-2</v>
      </c>
      <c r="N71" s="5">
        <f>(Table1[[#This Row],[NVDA.csv]]-'Historical Data'!M70)/'Historical Data'!M70</f>
        <v>3.4196163697408515E-3</v>
      </c>
      <c r="O71" s="5">
        <f>(Table1[[#This Row],[PFE.csv]]-'Historical Data'!N70)/'Historical Data'!N70</f>
        <v>-9.1276468986788446E-3</v>
      </c>
      <c r="P71" s="5">
        <f>(Table1[[#This Row],[PG.csv]]-'Historical Data'!O70)/'Historical Data'!O70</f>
        <v>-5.8177121824239128E-3</v>
      </c>
      <c r="Q71" s="5">
        <f>(Table1[[#This Row],[PZZA.csv]]-'Historical Data'!P70)/'Historical Data'!P70</f>
        <v>2.7333230531646251E-2</v>
      </c>
      <c r="R71" s="5">
        <f>(Table1[[#This Row],[SONY.csv]]-'Historical Data'!Q70)/'Historical Data'!Q70</f>
        <v>-5.43385476700142E-3</v>
      </c>
      <c r="S71" s="5">
        <f>(Table1[[#This Row],[T.csv]]-'Historical Data'!R70)/'Historical Data'!R70</f>
        <v>4.3310754751415669E-3</v>
      </c>
      <c r="T71" s="5">
        <f>(Table1[[#This Row],[TSLA.csv]]-'Historical Data'!S70)/'Historical Data'!S70</f>
        <v>2.7435849487542144E-2</v>
      </c>
    </row>
    <row r="72" spans="2:20" x14ac:dyDescent="0.3">
      <c r="B72" s="5">
        <f>(Table1[[#This Row],[AAPL.csv]]-'Historical Data'!A71)/'Historical Data'!A71</f>
        <v>2.7367492126744758E-3</v>
      </c>
      <c r="C72" s="5">
        <f>(Table1[[#This Row],[AMD.csv]]-'Historical Data'!B71)/'Historical Data'!B71</f>
        <v>2.7568909249418855E-4</v>
      </c>
      <c r="D72" s="5">
        <f>(Table1[[#This Row],[AMZN.csv]]-'Historical Data'!C71)/'Historical Data'!C71</f>
        <v>-1.2973638650994866E-3</v>
      </c>
      <c r="E72" s="5">
        <f>(Table1[[#This Row],[ATVI.csv]]-'Historical Data'!D71)/'Historical Data'!D71</f>
        <v>-4.5829558394556678E-3</v>
      </c>
      <c r="F72" s="5">
        <f>(Table1[[#This Row],[BMW.DE.csv]]-'Historical Data'!E71)/'Historical Data'!E71</f>
        <v>7.9248315836609011E-3</v>
      </c>
      <c r="G72" s="5">
        <f>(Table1[[#This Row],[DIS.csv]]-'Historical Data'!F71)/'Historical Data'!F71</f>
        <v>3.760535291436938E-2</v>
      </c>
      <c r="H72" s="5">
        <f>(Table1[[#This Row],[DPZ.csv]]-'Historical Data'!G71)/'Historical Data'!G71</f>
        <v>-7.1458996247973951E-3</v>
      </c>
      <c r="I72" s="5">
        <f>(Table1[[#This Row],[EA.csv]]-'Historical Data'!H71)/'Historical Data'!H71</f>
        <v>1.069627688998492E-2</v>
      </c>
      <c r="J72" s="5">
        <f>(Table1[[#This Row],[F.csv]]-'Historical Data'!I71)/'Historical Data'!I71</f>
        <v>1.6872701081607686E-2</v>
      </c>
      <c r="K72" s="5">
        <f>(Table1[[#This Row],[JPM.csv]]-'Historical Data'!J71)/'Historical Data'!J71</f>
        <v>2.9231934378465695E-3</v>
      </c>
      <c r="L72" s="5">
        <f>(Table1[[#This Row],[MRNA.csv]]-'Historical Data'!K71)/'Historical Data'!K71</f>
        <v>-5.714285714286607E-4</v>
      </c>
      <c r="M72" s="5">
        <f>(Table1[[#This Row],[NKE.csv]]-'Historical Data'!L71)/'Historical Data'!L71</f>
        <v>-6.5265784287970091E-3</v>
      </c>
      <c r="N72" s="5">
        <f>(Table1[[#This Row],[NVDA.csv]]-'Historical Data'!M71)/'Historical Data'!M71</f>
        <v>-2.6880075361494448E-3</v>
      </c>
      <c r="O72" s="5">
        <f>(Table1[[#This Row],[PFE.csv]]-'Historical Data'!N71)/'Historical Data'!N71</f>
        <v>3.7930988135460911E-3</v>
      </c>
      <c r="P72" s="5">
        <f>(Table1[[#This Row],[PG.csv]]-'Historical Data'!O71)/'Historical Data'!O71</f>
        <v>6.6865890609000471E-4</v>
      </c>
      <c r="Q72" s="5">
        <f>(Table1[[#This Row],[PZZA.csv]]-'Historical Data'!P71)/'Historical Data'!P71</f>
        <v>-1.3103269700137161E-2</v>
      </c>
      <c r="R72" s="5">
        <f>(Table1[[#This Row],[SONY.csv]]-'Historical Data'!Q71)/'Historical Data'!Q71</f>
        <v>1.6552979584331725E-4</v>
      </c>
      <c r="S72" s="5">
        <f>(Table1[[#This Row],[T.csv]]-'Historical Data'!R71)/'Historical Data'!R71</f>
        <v>-1.0144785814063463E-3</v>
      </c>
      <c r="T72" s="5">
        <f>(Table1[[#This Row],[TSLA.csv]]-'Historical Data'!S71)/'Historical Data'!S71</f>
        <v>4.7684179302491482E-3</v>
      </c>
    </row>
    <row r="73" spans="2:20" x14ac:dyDescent="0.3">
      <c r="B73" s="5">
        <f>(Table1[[#This Row],[AAPL.csv]]-'Historical Data'!A72)/'Historical Data'!A72</f>
        <v>7.918785272571777E-3</v>
      </c>
      <c r="C73" s="5">
        <f>(Table1[[#This Row],[AMD.csv]]-'Historical Data'!B72)/'Historical Data'!B72</f>
        <v>5.5111599473373193E-4</v>
      </c>
      <c r="D73" s="5">
        <f>(Table1[[#This Row],[AMZN.csv]]-'Historical Data'!C72)/'Historical Data'!C72</f>
        <v>-7.9680499026584667E-3</v>
      </c>
      <c r="E73" s="5">
        <f>(Table1[[#This Row],[ATVI.csv]]-'Historical Data'!D72)/'Historical Data'!D72</f>
        <v>-3.2780852819372798E-2</v>
      </c>
      <c r="F73" s="5">
        <f>(Table1[[#This Row],[BMW.DE.csv]]-'Historical Data'!E72)/'Historical Data'!E72</f>
        <v>-1.3324510463527038E-4</v>
      </c>
      <c r="G73" s="5">
        <f>(Table1[[#This Row],[DIS.csv]]-'Historical Data'!F72)/'Historical Data'!F72</f>
        <v>-8.8431698136849941E-3</v>
      </c>
      <c r="H73" s="5">
        <f>(Table1[[#This Row],[DPZ.csv]]-'Historical Data'!G72)/'Historical Data'!G72</f>
        <v>1.0688063063484885E-4</v>
      </c>
      <c r="I73" s="5">
        <f>(Table1[[#This Row],[EA.csv]]-'Historical Data'!H72)/'Historical Data'!H72</f>
        <v>-1.9131019436470463E-2</v>
      </c>
      <c r="J73" s="5">
        <f>(Table1[[#This Row],[F.csv]]-'Historical Data'!I72)/'Historical Data'!I72</f>
        <v>4.4248798126277295E-3</v>
      </c>
      <c r="K73" s="5">
        <f>(Table1[[#This Row],[JPM.csv]]-'Historical Data'!J72)/'Historical Data'!J72</f>
        <v>-3.5280188804409393E-3</v>
      </c>
      <c r="L73" s="5">
        <f>(Table1[[#This Row],[MRNA.csv]]-'Historical Data'!K72)/'Historical Data'!K72</f>
        <v>-5.1457975986277799E-3</v>
      </c>
      <c r="M73" s="5">
        <f>(Table1[[#This Row],[NKE.csv]]-'Historical Data'!L72)/'Historical Data'!L72</f>
        <v>2.6723296760422423E-3</v>
      </c>
      <c r="N73" s="5">
        <f>(Table1[[#This Row],[NVDA.csv]]-'Historical Data'!M72)/'Historical Data'!M72</f>
        <v>1.925047882913683E-3</v>
      </c>
      <c r="O73" s="5">
        <f>(Table1[[#This Row],[PFE.csv]]-'Historical Data'!N72)/'Historical Data'!N72</f>
        <v>-3.2387763509727778E-3</v>
      </c>
      <c r="P73" s="5">
        <f>(Table1[[#This Row],[PG.csv]]-'Historical Data'!O72)/'Historical Data'!O72</f>
        <v>-3.0909453989758592E-3</v>
      </c>
      <c r="Q73" s="5">
        <f>(Table1[[#This Row],[PZZA.csv]]-'Historical Data'!P72)/'Historical Data'!P72</f>
        <v>1.3762998291517465E-2</v>
      </c>
      <c r="R73" s="5">
        <f>(Table1[[#This Row],[SONY.csv]]-'Historical Data'!Q72)/'Historical Data'!Q72</f>
        <v>2.1685168018540091E-2</v>
      </c>
      <c r="S73" s="5">
        <f>(Table1[[#This Row],[T.csv]]-'Historical Data'!R72)/'Historical Data'!R72</f>
        <v>-2.5397013864794242E-4</v>
      </c>
      <c r="T73" s="5">
        <f>(Table1[[#This Row],[TSLA.csv]]-'Historical Data'!S72)/'Historical Data'!S72</f>
        <v>2.3580663469468879E-2</v>
      </c>
    </row>
    <row r="74" spans="2:20" x14ac:dyDescent="0.3">
      <c r="B74" s="5">
        <f>(Table1[[#This Row],[AAPL.csv]]-'Historical Data'!A73)/'Historical Data'!A73</f>
        <v>-9.1550049047814407E-4</v>
      </c>
      <c r="C74" s="5">
        <f>(Table1[[#This Row],[AMD.csv]]-'Historical Data'!B73)/'Historical Data'!B73</f>
        <v>1.1016193582589096E-2</v>
      </c>
      <c r="D74" s="5">
        <f>(Table1[[#This Row],[AMZN.csv]]-'Historical Data'!C73)/'Historical Data'!C73</f>
        <v>3.5842157954329525E-3</v>
      </c>
      <c r="E74" s="5">
        <f>(Table1[[#This Row],[ATVI.csv]]-'Historical Data'!D73)/'Historical Data'!D73</f>
        <v>-1.0852988140318131E-2</v>
      </c>
      <c r="F74" s="5">
        <f>(Table1[[#This Row],[BMW.DE.csv]]-'Historical Data'!E73)/'Historical Data'!E73</f>
        <v>-2.1324121606842708E-3</v>
      </c>
      <c r="G74" s="5">
        <f>(Table1[[#This Row],[DIS.csv]]-'Historical Data'!F73)/'Historical Data'!F73</f>
        <v>1.3456180498214097E-2</v>
      </c>
      <c r="H74" s="5">
        <f>(Table1[[#This Row],[DPZ.csv]]-'Historical Data'!G73)/'Historical Data'!G73</f>
        <v>-1.0010824138572346E-2</v>
      </c>
      <c r="I74" s="5">
        <f>(Table1[[#This Row],[EA.csv]]-'Historical Data'!H73)/'Historical Data'!H73</f>
        <v>-6.2241117605505347E-4</v>
      </c>
      <c r="J74" s="5">
        <f>(Table1[[#This Row],[F.csv]]-'Historical Data'!I73)/'Historical Data'!I73</f>
        <v>-4.4053865068069365E-3</v>
      </c>
      <c r="K74" s="5">
        <f>(Table1[[#This Row],[JPM.csv]]-'Historical Data'!J73)/'Historical Data'!J73</f>
        <v>-5.8498635087116972E-3</v>
      </c>
      <c r="L74" s="5">
        <f>(Table1[[#This Row],[MRNA.csv]]-'Historical Data'!K73)/'Historical Data'!K73</f>
        <v>3.390804597701149E-2</v>
      </c>
      <c r="M74" s="5">
        <f>(Table1[[#This Row],[NKE.csv]]-'Historical Data'!L73)/'Historical Data'!L73</f>
        <v>-6.1079248726617109E-3</v>
      </c>
      <c r="N74" s="5">
        <f>(Table1[[#This Row],[NVDA.csv]]-'Historical Data'!M73)/'Historical Data'!M73</f>
        <v>6.8692458866774159E-3</v>
      </c>
      <c r="O74" s="5">
        <f>(Table1[[#This Row],[PFE.csv]]-'Historical Data'!N73)/'Historical Data'!N73</f>
        <v>1.0830286355855466E-3</v>
      </c>
      <c r="P74" s="5">
        <f>(Table1[[#This Row],[PG.csv]]-'Historical Data'!O73)/'Historical Data'!O73</f>
        <v>-5.0287478692519888E-4</v>
      </c>
      <c r="Q74" s="5">
        <f>(Table1[[#This Row],[PZZA.csv]]-'Historical Data'!P73)/'Historical Data'!P73</f>
        <v>1.5969241954651546E-4</v>
      </c>
      <c r="R74" s="5">
        <f>(Table1[[#This Row],[SONY.csv]]-'Historical Data'!Q73)/'Historical Data'!Q73</f>
        <v>6.6429033272374146E-3</v>
      </c>
      <c r="S74" s="5">
        <f>(Table1[[#This Row],[T.csv]]-'Historical Data'!R73)/'Historical Data'!R73</f>
        <v>-5.0801496358804021E-3</v>
      </c>
      <c r="T74" s="5">
        <f>(Table1[[#This Row],[TSLA.csv]]-'Historical Data'!S73)/'Historical Data'!S73</f>
        <v>1.4025356110735035E-2</v>
      </c>
    </row>
    <row r="75" spans="2:20" x14ac:dyDescent="0.3">
      <c r="B75" s="5">
        <f>(Table1[[#This Row],[AAPL.csv]]-'Historical Data'!A74)/'Historical Data'!A74</f>
        <v>9.5817265530830226E-3</v>
      </c>
      <c r="C75" s="5">
        <f>(Table1[[#This Row],[AMD.csv]]-'Historical Data'!B74)/'Historical Data'!B74</f>
        <v>2.2064860312308907E-2</v>
      </c>
      <c r="D75" s="5">
        <f>(Table1[[#This Row],[AMZN.csv]]-'Historical Data'!C74)/'Historical Data'!C74</f>
        <v>-1.399888357705284E-2</v>
      </c>
      <c r="E75" s="5">
        <f>(Table1[[#This Row],[ATVI.csv]]-'Historical Data'!D74)/'Historical Data'!D74</f>
        <v>7.3148027670405591E-3</v>
      </c>
      <c r="F75" s="5">
        <f>(Table1[[#This Row],[BMW.DE.csv]]-'Historical Data'!E74)/'Historical Data'!E74</f>
        <v>-1.6161317867019499E-2</v>
      </c>
      <c r="G75" s="5">
        <f>(Table1[[#This Row],[DIS.csv]]-'Historical Data'!F74)/'Historical Data'!F74</f>
        <v>7.3170695233855082E-2</v>
      </c>
      <c r="H75" s="5">
        <f>(Table1[[#This Row],[DPZ.csv]]-'Historical Data'!G74)/'Historical Data'!G74</f>
        <v>5.4698732930980078E-3</v>
      </c>
      <c r="I75" s="5">
        <f>(Table1[[#This Row],[EA.csv]]-'Historical Data'!H74)/'Historical Data'!H74</f>
        <v>-3.4256904442629809E-3</v>
      </c>
      <c r="J75" s="5">
        <f>(Table1[[#This Row],[F.csv]]-'Historical Data'!I74)/'Historical Data'!I74</f>
        <v>-2.5442383918061653E-2</v>
      </c>
      <c r="K75" s="5">
        <f>(Table1[[#This Row],[JPM.csv]]-'Historical Data'!J74)/'Historical Data'!J74</f>
        <v>-5.26488512297104E-3</v>
      </c>
      <c r="L75" s="5">
        <f>(Table1[[#This Row],[MRNA.csv]]-'Historical Data'!K74)/'Historical Data'!K74</f>
        <v>1.4452473596442555E-2</v>
      </c>
      <c r="M75" s="5">
        <f>(Table1[[#This Row],[NKE.csv]]-'Historical Data'!L74)/'Historical Data'!L74</f>
        <v>2.0000164419755599E-2</v>
      </c>
      <c r="N75" s="5">
        <f>(Table1[[#This Row],[NVDA.csv]]-'Historical Data'!M74)/'Historical Data'!M74</f>
        <v>-4.9616065566887328E-3</v>
      </c>
      <c r="O75" s="5">
        <f>(Table1[[#This Row],[PFE.csv]]-'Historical Data'!N74)/'Historical Data'!N74</f>
        <v>-1.0008116754596631E-2</v>
      </c>
      <c r="P75" s="5">
        <f>(Table1[[#This Row],[PG.csv]]-'Historical Data'!O74)/'Historical Data'!O74</f>
        <v>1.1570372504865489E-2</v>
      </c>
      <c r="Q75" s="5">
        <f>(Table1[[#This Row],[PZZA.csv]]-'Historical Data'!P74)/'Historical Data'!P74</f>
        <v>9.4219751593732151E-3</v>
      </c>
      <c r="R75" s="5">
        <f>(Table1[[#This Row],[SONY.csv]]-'Historical Data'!Q74)/'Historical Data'!Q74</f>
        <v>2.5752454116328856E-3</v>
      </c>
      <c r="S75" s="5">
        <f>(Table1[[#This Row],[T.csv]]-'Historical Data'!R74)/'Historical Data'!R74</f>
        <v>-2.5498677541800781E-4</v>
      </c>
      <c r="T75" s="5">
        <f>(Table1[[#This Row],[TSLA.csv]]-'Historical Data'!S74)/'Historical Data'!S74</f>
        <v>-1.0916469008087473E-2</v>
      </c>
    </row>
    <row r="76" spans="2:20" x14ac:dyDescent="0.3">
      <c r="B76" s="5">
        <f>(Table1[[#This Row],[AAPL.csv]]-'Historical Data'!A75)/'Historical Data'!A75</f>
        <v>-6.9193974457109186E-3</v>
      </c>
      <c r="C76" s="5">
        <f>(Table1[[#This Row],[AMD.csv]]-'Historical Data'!B75)/'Historical Data'!B75</f>
        <v>2.2121481876332519E-2</v>
      </c>
      <c r="D76" s="5">
        <f>(Table1[[#This Row],[AMZN.csv]]-'Historical Data'!C75)/'Historical Data'!C75</f>
        <v>8.4991301900543231E-4</v>
      </c>
      <c r="E76" s="5">
        <f>(Table1[[#This Row],[ATVI.csv]]-'Historical Data'!D75)/'Historical Data'!D75</f>
        <v>7.0705086529077987E-3</v>
      </c>
      <c r="F76" s="5">
        <f>(Table1[[#This Row],[BMW.DE.csv]]-'Historical Data'!E75)/'Historical Data'!E75</f>
        <v>-3.3939554324646584E-3</v>
      </c>
      <c r="G76" s="5">
        <f>(Table1[[#This Row],[DIS.csv]]-'Historical Data'!F75)/'Historical Data'!F75</f>
        <v>-1.0556779486004223E-2</v>
      </c>
      <c r="H76" s="5">
        <f>(Table1[[#This Row],[DPZ.csv]]-'Historical Data'!G75)/'Historical Data'!G75</f>
        <v>-2.6485758714824086E-3</v>
      </c>
      <c r="I76" s="5">
        <f>(Table1[[#This Row],[EA.csv]]-'Historical Data'!H75)/'Historical Data'!H75</f>
        <v>1.6041655032281395E-2</v>
      </c>
      <c r="J76" s="5">
        <f>(Table1[[#This Row],[F.csv]]-'Historical Data'!I75)/'Historical Data'!I75</f>
        <v>-2.2701991855633378E-3</v>
      </c>
      <c r="K76" s="5">
        <f>(Table1[[#This Row],[JPM.csv]]-'Historical Data'!J75)/'Historical Data'!J75</f>
        <v>9.3418697090351421E-4</v>
      </c>
      <c r="L76" s="5">
        <f>(Table1[[#This Row],[MRNA.csv]]-'Historical Data'!K75)/'Historical Data'!K75</f>
        <v>4.9315068493150606E-3</v>
      </c>
      <c r="M76" s="5">
        <f>(Table1[[#This Row],[NKE.csv]]-'Historical Data'!L75)/'Historical Data'!L75</f>
        <v>-2.1912834121179392E-4</v>
      </c>
      <c r="N76" s="5">
        <f>(Table1[[#This Row],[NVDA.csv]]-'Historical Data'!M75)/'Historical Data'!M75</f>
        <v>5.8492515276640815E-3</v>
      </c>
      <c r="O76" s="5">
        <f>(Table1[[#This Row],[PFE.csv]]-'Historical Data'!N75)/'Historical Data'!N75</f>
        <v>-1.366138862275539E-3</v>
      </c>
      <c r="P76" s="5">
        <f>(Table1[[#This Row],[PG.csv]]-'Historical Data'!O75)/'Historical Data'!O75</f>
        <v>-1.2433156984364916E-3</v>
      </c>
      <c r="Q76" s="5">
        <f>(Table1[[#This Row],[PZZA.csv]]-'Historical Data'!P75)/'Historical Data'!P75</f>
        <v>-2.3730452399701573E-2</v>
      </c>
      <c r="R76" s="5">
        <f>(Table1[[#This Row],[SONY.csv]]-'Historical Data'!Q75)/'Historical Data'!Q75</f>
        <v>-7.0637821951551631E-3</v>
      </c>
      <c r="S76" s="5">
        <f>(Table1[[#This Row],[T.csv]]-'Historical Data'!R75)/'Historical Data'!R75</f>
        <v>-5.3628748264439767E-3</v>
      </c>
      <c r="T76" s="5">
        <f>(Table1[[#This Row],[TSLA.csv]]-'Historical Data'!S75)/'Historical Data'!S75</f>
        <v>9.3612290890179826E-3</v>
      </c>
    </row>
    <row r="77" spans="2:20" x14ac:dyDescent="0.3">
      <c r="B77" s="5">
        <f>(Table1[[#This Row],[AAPL.csv]]-'Historical Data'!A76)/'Historical Data'!A76</f>
        <v>1.1879406583894195E-2</v>
      </c>
      <c r="C77" s="5">
        <f>(Table1[[#This Row],[AMD.csv]]-'Historical Data'!B76)/'Historical Data'!B76</f>
        <v>5.4759585645871578E-3</v>
      </c>
      <c r="D77" s="5">
        <f>(Table1[[#This Row],[AMZN.csv]]-'Historical Data'!C76)/'Historical Data'!C76</f>
        <v>-8.6116415175420784E-3</v>
      </c>
      <c r="E77" s="5">
        <f>(Table1[[#This Row],[ATVI.csv]]-'Historical Data'!D76)/'Historical Data'!D76</f>
        <v>1.4041639133269447E-2</v>
      </c>
      <c r="F77" s="5">
        <f>(Table1[[#This Row],[BMW.DE.csv]]-'Historical Data'!E76)/'Historical Data'!E76</f>
        <v>1.5529101608886119E-2</v>
      </c>
      <c r="G77" s="5">
        <f>(Table1[[#This Row],[DIS.csv]]-'Historical Data'!F76)/'Historical Data'!F76</f>
        <v>-1.6853515557649797E-2</v>
      </c>
      <c r="H77" s="5">
        <f>(Table1[[#This Row],[DPZ.csv]]-'Historical Data'!G76)/'Historical Data'!G76</f>
        <v>9.8685648232495569E-3</v>
      </c>
      <c r="I77" s="5">
        <f>(Table1[[#This Row],[EA.csv]]-'Historical Data'!H76)/'Historical Data'!H76</f>
        <v>0</v>
      </c>
      <c r="J77" s="5">
        <f>(Table1[[#This Row],[F.csv]]-'Historical Data'!I76)/'Historical Data'!I76</f>
        <v>1.8202570632221894E-2</v>
      </c>
      <c r="K77" s="5">
        <f>(Table1[[#This Row],[JPM.csv]]-'Historical Data'!J76)/'Historical Data'!J76</f>
        <v>7.2317015162760585E-3</v>
      </c>
      <c r="L77" s="5">
        <f>(Table1[[#This Row],[MRNA.csv]]-'Historical Data'!K76)/'Historical Data'!K76</f>
        <v>5.6161450381679315E-2</v>
      </c>
      <c r="M77" s="5">
        <f>(Table1[[#This Row],[NKE.csv]]-'Historical Data'!L76)/'Historical Data'!L76</f>
        <v>1.9393133548646638E-2</v>
      </c>
      <c r="N77" s="5">
        <f>(Table1[[#This Row],[NVDA.csv]]-'Historical Data'!M76)/'Historical Data'!M76</f>
        <v>-2.6693316018406816E-2</v>
      </c>
      <c r="O77" s="5">
        <f>(Table1[[#This Row],[PFE.csv]]-'Historical Data'!N76)/'Historical Data'!N76</f>
        <v>1.9972585428908708E-2</v>
      </c>
      <c r="P77" s="5">
        <f>(Table1[[#This Row],[PG.csv]]-'Historical Data'!O76)/'Historical Data'!O76</f>
        <v>3.3201788221531739E-4</v>
      </c>
      <c r="Q77" s="5">
        <f>(Table1[[#This Row],[PZZA.csv]]-'Historical Data'!P76)/'Historical Data'!P76</f>
        <v>-3.2571671949049447E-2</v>
      </c>
      <c r="R77" s="5">
        <f>(Table1[[#This Row],[SONY.csv]]-'Historical Data'!Q76)/'Historical Data'!Q76</f>
        <v>3.3953598511029925E-3</v>
      </c>
      <c r="S77" s="5">
        <f>(Table1[[#This Row],[T.csv]]-'Historical Data'!R76)/'Historical Data'!R76</f>
        <v>1.4120832425232814E-2</v>
      </c>
      <c r="T77" s="5">
        <f>(Table1[[#This Row],[TSLA.csv]]-'Historical Data'!S76)/'Historical Data'!S76</f>
        <v>8.072062055013875E-3</v>
      </c>
    </row>
    <row r="78" spans="2:20" x14ac:dyDescent="0.3">
      <c r="B78" s="5">
        <f>(Table1[[#This Row],[AAPL.csv]]-'Historical Data'!A77)/'Historical Data'!A77</f>
        <v>5.0420743560077291E-3</v>
      </c>
      <c r="C78" s="5">
        <f>(Table1[[#This Row],[AMD.csv]]-'Historical Data'!B77)/'Historical Data'!B77</f>
        <v>3.4232364257459444E-2</v>
      </c>
      <c r="D78" s="5">
        <f>(Table1[[#This Row],[AMZN.csv]]-'Historical Data'!C77)/'Historical Data'!C77</f>
        <v>7.4964725724003612E-3</v>
      </c>
      <c r="E78" s="5">
        <f>(Table1[[#This Row],[ATVI.csv]]-'Historical Data'!D77)/'Historical Data'!D77</f>
        <v>-1.3285926128485129E-2</v>
      </c>
      <c r="F78" s="5">
        <f>(Table1[[#This Row],[BMW.DE.csv]]-'Historical Data'!E77)/'Historical Data'!E77</f>
        <v>-1.8376921189050432E-2</v>
      </c>
      <c r="G78" s="5">
        <f>(Table1[[#This Row],[DIS.csv]]-'Historical Data'!F77)/'Historical Data'!F77</f>
        <v>2.0598579592121254E-2</v>
      </c>
      <c r="H78" s="5">
        <f>(Table1[[#This Row],[DPZ.csv]]-'Historical Data'!G77)/'Historical Data'!G77</f>
        <v>1.1371400248984189E-2</v>
      </c>
      <c r="I78" s="5">
        <f>(Table1[[#This Row],[EA.csv]]-'Historical Data'!H77)/'Historical Data'!H77</f>
        <v>-1.5379137336030868E-3</v>
      </c>
      <c r="J78" s="5">
        <f>(Table1[[#This Row],[F.csv]]-'Historical Data'!I77)/'Historical Data'!I77</f>
        <v>0</v>
      </c>
      <c r="K78" s="5">
        <f>(Table1[[#This Row],[JPM.csv]]-'Historical Data'!J77)/'Historical Data'!J77</f>
        <v>8.4149035173745213E-3</v>
      </c>
      <c r="L78" s="5">
        <f>(Table1[[#This Row],[MRNA.csv]]-'Historical Data'!K77)/'Historical Data'!K77</f>
        <v>4.1300978766083624E-3</v>
      </c>
      <c r="M78" s="5">
        <f>(Table1[[#This Row],[NKE.csv]]-'Historical Data'!L77)/'Historical Data'!L77</f>
        <v>1.2252783102123807E-2</v>
      </c>
      <c r="N78" s="5">
        <f>(Table1[[#This Row],[NVDA.csv]]-'Historical Data'!M77)/'Historical Data'!M77</f>
        <v>3.9619899916684111E-2</v>
      </c>
      <c r="O78" s="5">
        <f>(Table1[[#This Row],[PFE.csv]]-'Historical Data'!N77)/'Historical Data'!N77</f>
        <v>-1.6093065143872099E-3</v>
      </c>
      <c r="P78" s="5">
        <f>(Table1[[#This Row],[PG.csv]]-'Historical Data'!O77)/'Historical Data'!O77</f>
        <v>1.1199550153449062E-2</v>
      </c>
      <c r="Q78" s="5">
        <f>(Table1[[#This Row],[PZZA.csv]]-'Historical Data'!P77)/'Historical Data'!P77</f>
        <v>6.6997391207180841E-4</v>
      </c>
      <c r="R78" s="5">
        <f>(Table1[[#This Row],[SONY.csv]]-'Historical Data'!Q77)/'Historical Data'!Q77</f>
        <v>6.1230743454225934E-3</v>
      </c>
      <c r="S78" s="5">
        <f>(Table1[[#This Row],[T.csv]]-'Historical Data'!R77)/'Historical Data'!R77</f>
        <v>3.2911253030164845E-3</v>
      </c>
      <c r="T78" s="5">
        <f>(Table1[[#This Row],[TSLA.csv]]-'Historical Data'!S77)/'Historical Data'!S77</f>
        <v>-6.1901498194096606E-3</v>
      </c>
    </row>
    <row r="79" spans="2:20" x14ac:dyDescent="0.3">
      <c r="B79" s="5">
        <f>(Table1[[#This Row],[AAPL.csv]]-'Historical Data'!A78)/'Historical Data'!A78</f>
        <v>-3.032597866116823E-3</v>
      </c>
      <c r="C79" s="5">
        <f>(Table1[[#This Row],[AMD.csv]]-'Historical Data'!B78)/'Historical Data'!B78</f>
        <v>3.5356067318052388E-2</v>
      </c>
      <c r="D79" s="5">
        <f>(Table1[[#This Row],[AMZN.csv]]-'Historical Data'!C78)/'Historical Data'!C78</f>
        <v>1.483626503953991E-4</v>
      </c>
      <c r="E79" s="5">
        <f>(Table1[[#This Row],[ATVI.csv]]-'Historical Data'!D78)/'Historical Data'!D78</f>
        <v>1.0430505258229191E-2</v>
      </c>
      <c r="F79" s="5">
        <f>(Table1[[#This Row],[BMW.DE.csv]]-'Historical Data'!E78)/'Historical Data'!E78</f>
        <v>4.6460089416118155E-3</v>
      </c>
      <c r="G79" s="5">
        <f>(Table1[[#This Row],[DIS.csv]]-'Historical Data'!F78)/'Historical Data'!F78</f>
        <v>4.9441966125927167E-3</v>
      </c>
      <c r="H79" s="5">
        <f>(Table1[[#This Row],[DPZ.csv]]-'Historical Data'!G78)/'Historical Data'!G78</f>
        <v>3.9704739230691294E-3</v>
      </c>
      <c r="I79" s="5">
        <f>(Table1[[#This Row],[EA.csv]]-'Historical Data'!H78)/'Historical Data'!H78</f>
        <v>-7.1875111505448766E-3</v>
      </c>
      <c r="J79" s="5">
        <f>(Table1[[#This Row],[F.csv]]-'Historical Data'!I78)/'Historical Data'!I78</f>
        <v>-5.5867191419417947E-3</v>
      </c>
      <c r="K79" s="5">
        <f>(Table1[[#This Row],[JPM.csv]]-'Historical Data'!J78)/'Historical Data'!J78</f>
        <v>-3.060487025130253E-4</v>
      </c>
      <c r="L79" s="5">
        <f>(Table1[[#This Row],[MRNA.csv]]-'Historical Data'!K78)/'Historical Data'!K78</f>
        <v>-4.6272491194216314E-3</v>
      </c>
      <c r="M79" s="5">
        <f>(Table1[[#This Row],[NKE.csv]]-'Historical Data'!L78)/'Historical Data'!L78</f>
        <v>-6.0523211560156885E-3</v>
      </c>
      <c r="N79" s="5">
        <f>(Table1[[#This Row],[NVDA.csv]]-'Historical Data'!M78)/'Historical Data'!M78</f>
        <v>-2.0209073694076537E-2</v>
      </c>
      <c r="O79" s="5">
        <f>(Table1[[#This Row],[PFE.csv]]-'Historical Data'!N78)/'Historical Data'!N78</f>
        <v>1.1821464327705387E-2</v>
      </c>
      <c r="P79" s="5">
        <f>(Table1[[#This Row],[PG.csv]]-'Historical Data'!O78)/'Historical Data'!O78</f>
        <v>-3.8559637149613918E-3</v>
      </c>
      <c r="Q79" s="5">
        <f>(Table1[[#This Row],[PZZA.csv]]-'Historical Data'!P78)/'Historical Data'!P78</f>
        <v>-1.6740009396613755E-3</v>
      </c>
      <c r="R79" s="5">
        <f>(Table1[[#This Row],[SONY.csv]]-'Historical Data'!Q78)/'Historical Data'!Q78</f>
        <v>-8.6482544626562147E-3</v>
      </c>
      <c r="S79" s="5">
        <f>(Table1[[#This Row],[T.csv]]-'Historical Data'!R78)/'Historical Data'!R78</f>
        <v>-4.1130527934759145E-2</v>
      </c>
      <c r="T79" s="5">
        <f>(Table1[[#This Row],[TSLA.csv]]-'Historical Data'!S78)/'Historical Data'!S78</f>
        <v>2.7229320448736768E-2</v>
      </c>
    </row>
    <row r="80" spans="2:20" x14ac:dyDescent="0.3">
      <c r="B80" s="5">
        <f>(Table1[[#This Row],[AAPL.csv]]-'Historical Data'!A79)/'Historical Data'!A79</f>
        <v>-1.1641426349867791E-2</v>
      </c>
      <c r="C80" s="5">
        <f>(Table1[[#This Row],[AMD.csv]]-'Historical Data'!B79)/'Historical Data'!B79</f>
        <v>-7.5078951923493479E-3</v>
      </c>
      <c r="D80" s="5">
        <f>(Table1[[#This Row],[AMZN.csv]]-'Historical Data'!C79)/'Historical Data'!C79</f>
        <v>-4.141973561272598E-3</v>
      </c>
      <c r="E80" s="5">
        <f>(Table1[[#This Row],[ATVI.csv]]-'Historical Data'!D79)/'Historical Data'!D79</f>
        <v>1.5202721333647636E-2</v>
      </c>
      <c r="F80" s="5">
        <f>(Table1[[#This Row],[BMW.DE.csv]]-'Historical Data'!E79)/'Historical Data'!E79</f>
        <v>-2.720359188991656E-3</v>
      </c>
      <c r="G80" s="5">
        <f>(Table1[[#This Row],[DIS.csv]]-'Historical Data'!F79)/'Historical Data'!F79</f>
        <v>-9.7722842894191423E-3</v>
      </c>
      <c r="H80" s="5">
        <f>(Table1[[#This Row],[DPZ.csv]]-'Historical Data'!G79)/'Historical Data'!G79</f>
        <v>8.7491699931381769E-3</v>
      </c>
      <c r="I80" s="5">
        <f>(Table1[[#This Row],[EA.csv]]-'Historical Data'!H79)/'Historical Data'!H79</f>
        <v>1.478957487348145E-2</v>
      </c>
      <c r="J80" s="5">
        <f>(Table1[[#This Row],[F.csv]]-'Historical Data'!I79)/'Historical Data'!I79</f>
        <v>-1.910110305250607E-2</v>
      </c>
      <c r="K80" s="5">
        <f>(Table1[[#This Row],[JPM.csv]]-'Historical Data'!J79)/'Historical Data'!J79</f>
        <v>-7.2752993490715241E-3</v>
      </c>
      <c r="L80" s="5">
        <f>(Table1[[#This Row],[MRNA.csv]]-'Historical Data'!K79)/'Historical Data'!K79</f>
        <v>4.2355318060159151E-2</v>
      </c>
      <c r="M80" s="5">
        <f>(Table1[[#This Row],[NKE.csv]]-'Historical Data'!L79)/'Historical Data'!L79</f>
        <v>-5.9823260280128104E-3</v>
      </c>
      <c r="N80" s="5">
        <f>(Table1[[#This Row],[NVDA.csv]]-'Historical Data'!M79)/'Historical Data'!M79</f>
        <v>1.5337208770315913E-2</v>
      </c>
      <c r="O80" s="5">
        <f>(Table1[[#This Row],[PFE.csv]]-'Historical Data'!N79)/'Historical Data'!N79</f>
        <v>-1.6197473236064675E-2</v>
      </c>
      <c r="P80" s="5">
        <f>(Table1[[#This Row],[PG.csv]]-'Historical Data'!O79)/'Historical Data'!O79</f>
        <v>7.1653010967009014E-3</v>
      </c>
      <c r="Q80" s="5">
        <f>(Table1[[#This Row],[PZZA.csv]]-'Historical Data'!P79)/'Historical Data'!P79</f>
        <v>1.02282020607259E-2</v>
      </c>
      <c r="R80" s="5">
        <f>(Table1[[#This Row],[SONY.csv]]-'Historical Data'!Q79)/'Historical Data'!Q79</f>
        <v>-6.7851694092029881E-3</v>
      </c>
      <c r="S80" s="5">
        <f>(Table1[[#This Row],[T.csv]]-'Historical Data'!R79)/'Historical Data'!R79</f>
        <v>-2.1578885242959412E-2</v>
      </c>
      <c r="T80" s="5">
        <f>(Table1[[#This Row],[TSLA.csv]]-'Historical Data'!S79)/'Historical Data'!S79</f>
        <v>-2.0304837287283512E-2</v>
      </c>
    </row>
    <row r="81" spans="2:20" x14ac:dyDescent="0.3">
      <c r="B81" s="5">
        <f>(Table1[[#This Row],[AAPL.csv]]-'Historical Data'!A80)/'Historical Data'!A80</f>
        <v>-4.4833539121998849E-3</v>
      </c>
      <c r="C81" s="5">
        <f>(Table1[[#This Row],[AMD.csv]]-'Historical Data'!B80)/'Historical Data'!B80</f>
        <v>-3.5627135187896383E-2</v>
      </c>
      <c r="D81" s="5">
        <f>(Table1[[#This Row],[AMZN.csv]]-'Historical Data'!C80)/'Historical Data'!C80</f>
        <v>-6.1987292227786654E-3</v>
      </c>
      <c r="E81" s="5">
        <f>(Table1[[#This Row],[ATVI.csv]]-'Historical Data'!D80)/'Historical Data'!D80</f>
        <v>-7.3951267492120562E-3</v>
      </c>
      <c r="F81" s="5">
        <f>(Table1[[#This Row],[BMW.DE.csv]]-'Historical Data'!E80)/'Historical Data'!E80</f>
        <v>3.819078678909973E-3</v>
      </c>
      <c r="G81" s="5">
        <f>(Table1[[#This Row],[DIS.csv]]-'Historical Data'!F80)/'Historical Data'!F80</f>
        <v>-2.0424505032343407E-4</v>
      </c>
      <c r="H81" s="5">
        <f>(Table1[[#This Row],[DPZ.csv]]-'Historical Data'!G80)/'Historical Data'!G80</f>
        <v>-1.4536684054761837E-2</v>
      </c>
      <c r="I81" s="5">
        <f>(Table1[[#This Row],[EA.csv]]-'Historical Data'!H80)/'Historical Data'!H80</f>
        <v>9.0704427600721144E-3</v>
      </c>
      <c r="J81" s="5">
        <f>(Table1[[#This Row],[F.csv]]-'Historical Data'!I80)/'Historical Data'!I80</f>
        <v>-2.2908865585361789E-3</v>
      </c>
      <c r="K81" s="5">
        <f>(Table1[[#This Row],[JPM.csv]]-'Historical Data'!J80)/'Historical Data'!J80</f>
        <v>2.3141372574045876E-3</v>
      </c>
      <c r="L81" s="5">
        <f>(Table1[[#This Row],[MRNA.csv]]-'Historical Data'!K80)/'Historical Data'!K80</f>
        <v>9.9112983151638276E-4</v>
      </c>
      <c r="M81" s="5">
        <f>(Table1[[#This Row],[NKE.csv]]-'Historical Data'!L80)/'Historical Data'!L80</f>
        <v>-9.5646095249309043E-3</v>
      </c>
      <c r="N81" s="5">
        <f>(Table1[[#This Row],[NVDA.csv]]-'Historical Data'!M80)/'Historical Data'!M80</f>
        <v>-4.7352598961601577E-3</v>
      </c>
      <c r="O81" s="5">
        <f>(Table1[[#This Row],[PFE.csv]]-'Historical Data'!N80)/'Historical Data'!N80</f>
        <v>1.8623650289992483E-2</v>
      </c>
      <c r="P81" s="5">
        <f>(Table1[[#This Row],[PG.csv]]-'Historical Data'!O80)/'Historical Data'!O80</f>
        <v>-1.5945738248006443E-2</v>
      </c>
      <c r="Q81" s="5">
        <f>(Table1[[#This Row],[PZZA.csv]]-'Historical Data'!P80)/'Historical Data'!P80</f>
        <v>2.0746727239871299E-2</v>
      </c>
      <c r="R81" s="5">
        <f>(Table1[[#This Row],[SONY.csv]]-'Historical Data'!Q80)/'Historical Data'!Q80</f>
        <v>6.5061808718292543E-4</v>
      </c>
      <c r="S81" s="5">
        <f>(Table1[[#This Row],[T.csv]]-'Historical Data'!R80)/'Historical Data'!R80</f>
        <v>1.129615729713657E-2</v>
      </c>
      <c r="T81" s="5">
        <f>(Table1[[#This Row],[TSLA.csv]]-'Historical Data'!S80)/'Historical Data'!S80</f>
        <v>7.4101839759241096E-3</v>
      </c>
    </row>
    <row r="82" spans="2:20" x14ac:dyDescent="0.3">
      <c r="B82" s="5">
        <f>(Table1[[#This Row],[AAPL.csv]]-'Historical Data'!A81)/'Historical Data'!A81</f>
        <v>-8.7804428264061276E-4</v>
      </c>
      <c r="C82" s="5">
        <f>(Table1[[#This Row],[AMD.csv]]-'Historical Data'!B81)/'Historical Data'!B81</f>
        <v>-9.362297570850265E-3</v>
      </c>
      <c r="D82" s="5">
        <f>(Table1[[#This Row],[AMZN.csv]]-'Historical Data'!C81)/'Historical Data'!C81</f>
        <v>6.3468880951447803E-3</v>
      </c>
      <c r="E82" s="5">
        <f>(Table1[[#This Row],[ATVI.csv]]-'Historical Data'!D81)/'Historical Data'!D81</f>
        <v>-1.2106493147530267E-2</v>
      </c>
      <c r="F82" s="5">
        <f>(Table1[[#This Row],[BMW.DE.csv]]-'Historical Data'!E81)/'Historical Data'!E81</f>
        <v>6.3857528704458748E-3</v>
      </c>
      <c r="G82" s="5">
        <f>(Table1[[#This Row],[DIS.csv]]-'Historical Data'!F81)/'Historical Data'!F81</f>
        <v>9.4622694906813642E-3</v>
      </c>
      <c r="H82" s="5">
        <f>(Table1[[#This Row],[DPZ.csv]]-'Historical Data'!G81)/'Historical Data'!G81</f>
        <v>6.0202574119664221E-3</v>
      </c>
      <c r="I82" s="5">
        <f>(Table1[[#This Row],[EA.csv]]-'Historical Data'!H81)/'Historical Data'!H81</f>
        <v>1.8180356644119362E-3</v>
      </c>
      <c r="J82" s="5">
        <f>(Table1[[#This Row],[F.csv]]-'Historical Data'!I81)/'Historical Data'!I81</f>
        <v>2.0666021511503176E-2</v>
      </c>
      <c r="K82" s="5">
        <f>(Table1[[#This Row],[JPM.csv]]-'Historical Data'!J81)/'Historical Data'!J81</f>
        <v>6.6190342640105957E-3</v>
      </c>
      <c r="L82" s="5">
        <f>(Table1[[#This Row],[MRNA.csv]]-'Historical Data'!K81)/'Historical Data'!K81</f>
        <v>2.4257424541711578E-2</v>
      </c>
      <c r="M82" s="5">
        <f>(Table1[[#This Row],[NKE.csv]]-'Historical Data'!L81)/'Historical Data'!L81</f>
        <v>1.2803734344867238E-2</v>
      </c>
      <c r="N82" s="5">
        <f>(Table1[[#This Row],[NVDA.csv]]-'Historical Data'!M81)/'Historical Data'!M81</f>
        <v>3.3780515654345963E-3</v>
      </c>
      <c r="O82" s="5">
        <f>(Table1[[#This Row],[PFE.csv]]-'Historical Data'!N81)/'Historical Data'!N81</f>
        <v>1.563313756490935E-2</v>
      </c>
      <c r="P82" s="5">
        <f>(Table1[[#This Row],[PG.csv]]-'Historical Data'!O81)/'Historical Data'!O81</f>
        <v>-4.1552642053833071E-4</v>
      </c>
      <c r="Q82" s="5">
        <f>(Table1[[#This Row],[PZZA.csv]]-'Historical Data'!P81)/'Historical Data'!P81</f>
        <v>1.6264094036709618E-4</v>
      </c>
      <c r="R82" s="5">
        <f>(Table1[[#This Row],[SONY.csv]]-'Historical Data'!Q81)/'Historical Data'!Q81</f>
        <v>-5.2015442132640243E-3</v>
      </c>
      <c r="S82" s="5">
        <f>(Table1[[#This Row],[T.csv]]-'Historical Data'!R81)/'Historical Data'!R81</f>
        <v>3.9896292282886499E-3</v>
      </c>
      <c r="T82" s="5">
        <f>(Table1[[#This Row],[TSLA.csv]]-'Historical Data'!S81)/'Historical Data'!S81</f>
        <v>-6.1409700642151163E-2</v>
      </c>
    </row>
    <row r="83" spans="2:20" x14ac:dyDescent="0.3">
      <c r="B83" s="5">
        <f>(Table1[[#This Row],[AAPL.csv]]-'Historical Data'!A82)/'Historical Data'!A82</f>
        <v>1.7533813818770737E-2</v>
      </c>
      <c r="C83" s="5">
        <f>(Table1[[#This Row],[AMD.csv]]-'Historical Data'!B82)/'Historical Data'!B82</f>
        <v>1.6347355486725033E-2</v>
      </c>
      <c r="D83" s="5">
        <f>(Table1[[#This Row],[AMZN.csv]]-'Historical Data'!C82)/'Historical Data'!C82</f>
        <v>1.6107964316803943E-2</v>
      </c>
      <c r="E83" s="5">
        <f>(Table1[[#This Row],[ATVI.csv]]-'Historical Data'!D82)/'Historical Data'!D82</f>
        <v>1.3009077482892317E-2</v>
      </c>
      <c r="F83" s="5">
        <f>(Table1[[#This Row],[BMW.DE.csv]]-'Historical Data'!E82)/'Historical Data'!E82</f>
        <v>1.4851443086098543E-3</v>
      </c>
      <c r="G83" s="5">
        <f>(Table1[[#This Row],[DIS.csv]]-'Historical Data'!F82)/'Historical Data'!F82</f>
        <v>9.4409659198661632E-3</v>
      </c>
      <c r="H83" s="5">
        <f>(Table1[[#This Row],[DPZ.csv]]-'Historical Data'!G82)/'Historical Data'!G82</f>
        <v>2.5335832551439341E-2</v>
      </c>
      <c r="I83" s="5">
        <f>(Table1[[#This Row],[EA.csv]]-'Historical Data'!H82)/'Historical Data'!H82</f>
        <v>6.1498321094579939E-3</v>
      </c>
      <c r="J83" s="5">
        <f>(Table1[[#This Row],[F.csv]]-'Historical Data'!I82)/'Historical Data'!I82</f>
        <v>1.2373390392478751E-2</v>
      </c>
      <c r="K83" s="5">
        <f>(Table1[[#This Row],[JPM.csv]]-'Historical Data'!J82)/'Historical Data'!J82</f>
        <v>5.352099814790485E-3</v>
      </c>
      <c r="L83" s="5">
        <f>(Table1[[#This Row],[MRNA.csv]]-'Historical Data'!K82)/'Historical Data'!K82</f>
        <v>-3.3349490896592941E-2</v>
      </c>
      <c r="M83" s="5">
        <f>(Table1[[#This Row],[NKE.csv]]-'Historical Data'!L82)/'Historical Data'!L82</f>
        <v>-4.7139108718047213E-3</v>
      </c>
      <c r="N83" s="5">
        <f>(Table1[[#This Row],[NVDA.csv]]-'Historical Data'!M82)/'Historical Data'!M82</f>
        <v>4.8935595906324139E-2</v>
      </c>
      <c r="O83" s="5">
        <f>(Table1[[#This Row],[PFE.csv]]-'Historical Data'!N82)/'Historical Data'!N82</f>
        <v>9.1311466932432091E-3</v>
      </c>
      <c r="P83" s="5">
        <f>(Table1[[#This Row],[PG.csv]]-'Historical Data'!O82)/'Historical Data'!O82</f>
        <v>1.829008583510176E-3</v>
      </c>
      <c r="Q83" s="5">
        <f>(Table1[[#This Row],[PZZA.csv]]-'Historical Data'!P82)/'Historical Data'!P82</f>
        <v>5.2024879172745571E-3</v>
      </c>
      <c r="R83" s="5">
        <f>(Table1[[#This Row],[SONY.csv]]-'Historical Data'!Q82)/'Historical Data'!Q82</f>
        <v>9.8038887286946187E-3</v>
      </c>
      <c r="S83" s="5">
        <f>(Table1[[#This Row],[T.csv]]-'Historical Data'!R82)/'Historical Data'!R82</f>
        <v>-1.2980176079838876E-2</v>
      </c>
      <c r="T83" s="5">
        <f>(Table1[[#This Row],[TSLA.csv]]-'Historical Data'!S82)/'Historical Data'!S82</f>
        <v>9.9086593229445116E-3</v>
      </c>
    </row>
    <row r="84" spans="2:20" x14ac:dyDescent="0.3">
      <c r="B84" s="5">
        <f>(Table1[[#This Row],[AAPL.csv]]-'Historical Data'!A83)/'Historical Data'!A83</f>
        <v>-7.8084785227770653E-3</v>
      </c>
      <c r="C84" s="5">
        <f>(Table1[[#This Row],[AMD.csv]]-'Historical Data'!B83)/'Historical Data'!B83</f>
        <v>-2.010552852210282E-2</v>
      </c>
      <c r="D84" s="5">
        <f>(Table1[[#This Row],[AMZN.csv]]-'Historical Data'!C83)/'Historical Data'!C83</f>
        <v>1.3022581203923604E-2</v>
      </c>
      <c r="E84" s="5">
        <f>(Table1[[#This Row],[ATVI.csv]]-'Historical Data'!D83)/'Historical Data'!D83</f>
        <v>8.189059817275933E-3</v>
      </c>
      <c r="F84" s="5">
        <f>(Table1[[#This Row],[BMW.DE.csv]]-'Historical Data'!E83)/'Historical Data'!E83</f>
        <v>-4.9879106617585186E-3</v>
      </c>
      <c r="G84" s="5">
        <f>(Table1[[#This Row],[DIS.csv]]-'Historical Data'!F83)/'Historical Data'!F83</f>
        <v>1.3026911533279695E-2</v>
      </c>
      <c r="H84" s="5">
        <f>(Table1[[#This Row],[DPZ.csv]]-'Historical Data'!G83)/'Historical Data'!G83</f>
        <v>-1.3174036076127129E-2</v>
      </c>
      <c r="I84" s="5">
        <f>(Table1[[#This Row],[EA.csv]]-'Historical Data'!H83)/'Historical Data'!H83</f>
        <v>-5.2105313282770722E-3</v>
      </c>
      <c r="J84" s="5">
        <f>(Table1[[#This Row],[F.csv]]-'Historical Data'!I83)/'Historical Data'!I83</f>
        <v>1.1110233471973269E-3</v>
      </c>
      <c r="K84" s="5">
        <f>(Table1[[#This Row],[JPM.csv]]-'Historical Data'!J83)/'Historical Data'!J83</f>
        <v>1.3688415561561552E-3</v>
      </c>
      <c r="L84" s="5">
        <f>(Table1[[#This Row],[MRNA.csv]]-'Historical Data'!K83)/'Historical Data'!K83</f>
        <v>1.6499999999999914E-2</v>
      </c>
      <c r="M84" s="5">
        <f>(Table1[[#This Row],[NKE.csv]]-'Historical Data'!L83)/'Historical Data'!L83</f>
        <v>4.6286482761480272E-3</v>
      </c>
      <c r="N84" s="5">
        <f>(Table1[[#This Row],[NVDA.csv]]-'Historical Data'!M83)/'Historical Data'!M83</f>
        <v>-1.903176630460068E-2</v>
      </c>
      <c r="O84" s="5">
        <f>(Table1[[#This Row],[PFE.csv]]-'Historical Data'!N83)/'Historical Data'!N83</f>
        <v>-1.0082669463811422E-2</v>
      </c>
      <c r="P84" s="5">
        <f>(Table1[[#This Row],[PG.csv]]-'Historical Data'!O83)/'Historical Data'!O83</f>
        <v>1.4521556429288972E-2</v>
      </c>
      <c r="Q84" s="5">
        <f>(Table1[[#This Row],[PZZA.csv]]-'Historical Data'!P83)/'Historical Data'!P83</f>
        <v>-3.8817416092659374E-3</v>
      </c>
      <c r="R84" s="5">
        <f>(Table1[[#This Row],[SONY.csv]]-'Historical Data'!Q83)/'Historical Data'!Q83</f>
        <v>2.184470909133835E-2</v>
      </c>
      <c r="S84" s="5">
        <f>(Table1[[#This Row],[T.csv]]-'Historical Data'!R83)/'Historical Data'!R83</f>
        <v>3.7574926723889222E-3</v>
      </c>
      <c r="T84" s="5">
        <f>(Table1[[#This Row],[TSLA.csv]]-'Historical Data'!S83)/'Historical Data'!S83</f>
        <v>-2.2061025214396988E-2</v>
      </c>
    </row>
    <row r="85" spans="2:20" x14ac:dyDescent="0.3">
      <c r="B85" s="5">
        <f>(Table1[[#This Row],[AAPL.csv]]-'Historical Data'!A84)/'Historical Data'!A84</f>
        <v>1.3432208524582739E-2</v>
      </c>
      <c r="C85" s="5">
        <f>(Table1[[#This Row],[AMD.csv]]-'Historical Data'!B84)/'Historical Data'!B84</f>
        <v>1.077194097091864E-2</v>
      </c>
      <c r="D85" s="5">
        <f>(Table1[[#This Row],[AMZN.csv]]-'Historical Data'!C84)/'Historical Data'!C84</f>
        <v>1.2003778483545809E-2</v>
      </c>
      <c r="E85" s="5">
        <f>(Table1[[#This Row],[ATVI.csv]]-'Historical Data'!D84)/'Historical Data'!D84</f>
        <v>5.7227340033964942E-3</v>
      </c>
      <c r="F85" s="5">
        <f>(Table1[[#This Row],[BMW.DE.csv]]-'Historical Data'!E84)/'Historical Data'!E84</f>
        <v>1.2599914458900427E-2</v>
      </c>
      <c r="G85" s="5">
        <f>(Table1[[#This Row],[DIS.csv]]-'Historical Data'!F84)/'Historical Data'!F84</f>
        <v>-1.0551033448725584E-3</v>
      </c>
      <c r="H85" s="5">
        <f>(Table1[[#This Row],[DPZ.csv]]-'Historical Data'!G84)/'Historical Data'!G84</f>
        <v>2.1408342447675647E-2</v>
      </c>
      <c r="I85" s="5">
        <f>(Table1[[#This Row],[EA.csv]]-'Historical Data'!H84)/'Historical Data'!H84</f>
        <v>1.5209613930456792E-2</v>
      </c>
      <c r="J85" s="5">
        <f>(Table1[[#This Row],[F.csv]]-'Historical Data'!I84)/'Historical Data'!I84</f>
        <v>9.9889032253112561E-3</v>
      </c>
      <c r="K85" s="5">
        <f>(Table1[[#This Row],[JPM.csv]]-'Historical Data'!J84)/'Historical Data'!J84</f>
        <v>2.961929576291677E-3</v>
      </c>
      <c r="L85" s="5">
        <f>(Table1[[#This Row],[MRNA.csv]]-'Historical Data'!K84)/'Historical Data'!K84</f>
        <v>1.9675848499754148E-3</v>
      </c>
      <c r="M85" s="5">
        <f>(Table1[[#This Row],[NKE.csv]]-'Historical Data'!L84)/'Historical Data'!L84</f>
        <v>8.6786570357722075E-3</v>
      </c>
      <c r="N85" s="5">
        <f>(Table1[[#This Row],[NVDA.csv]]-'Historical Data'!M84)/'Historical Data'!M84</f>
        <v>6.4563207402232653E-3</v>
      </c>
      <c r="O85" s="5">
        <f>(Table1[[#This Row],[PFE.csv]]-'Historical Data'!N84)/'Historical Data'!N84</f>
        <v>8.8794938483390106E-3</v>
      </c>
      <c r="P85" s="5">
        <f>(Table1[[#This Row],[PG.csv]]-'Historical Data'!O84)/'Historical Data'!O84</f>
        <v>-4.08958199821533E-3</v>
      </c>
      <c r="Q85" s="5">
        <f>(Table1[[#This Row],[PZZA.csv]]-'Historical Data'!P84)/'Historical Data'!P84</f>
        <v>2.3705271740430175E-2</v>
      </c>
      <c r="R85" s="5">
        <f>(Table1[[#This Row],[SONY.csv]]-'Historical Data'!Q84)/'Historical Data'!Q84</f>
        <v>9.026112144857934E-3</v>
      </c>
      <c r="S85" s="5">
        <f>(Table1[[#This Row],[T.csv]]-'Historical Data'!R84)/'Historical Data'!R84</f>
        <v>6.9516911529133446E-3</v>
      </c>
      <c r="T85" s="5">
        <f>(Table1[[#This Row],[TSLA.csv]]-'Historical Data'!S84)/'Historical Data'!S84</f>
        <v>7.2054910254237487E-3</v>
      </c>
    </row>
    <row r="86" spans="2:20" x14ac:dyDescent="0.3">
      <c r="B86" s="5">
        <f>(Table1[[#This Row],[AAPL.csv]]-'Historical Data'!A85)/'Historical Data'!A85</f>
        <v>-2.2030462904870643E-3</v>
      </c>
      <c r="C86" s="5">
        <f>(Table1[[#This Row],[AMD.csv]]-'Historical Data'!B85)/'Historical Data'!B85</f>
        <v>-6.5972595787870082E-3</v>
      </c>
      <c r="D86" s="5">
        <f>(Table1[[#This Row],[AMZN.csv]]-'Historical Data'!C85)/'Historical Data'!C85</f>
        <v>-9.7387206573583945E-3</v>
      </c>
      <c r="E86" s="5">
        <f>(Table1[[#This Row],[ATVI.csv]]-'Historical Data'!D85)/'Historical Data'!D85</f>
        <v>6.4244006138880726E-3</v>
      </c>
      <c r="F86" s="5">
        <f>(Table1[[#This Row],[BMW.DE.csv]]-'Historical Data'!E85)/'Historical Data'!E85</f>
        <v>-1.4985187572045394E-2</v>
      </c>
      <c r="G86" s="5">
        <f>(Table1[[#This Row],[DIS.csv]]-'Historical Data'!F85)/'Historical Data'!F85</f>
        <v>6.6019670223724832E-4</v>
      </c>
      <c r="H86" s="5">
        <f>(Table1[[#This Row],[DPZ.csv]]-'Historical Data'!G85)/'Historical Data'!G85</f>
        <v>-3.4877459543251389E-3</v>
      </c>
      <c r="I86" s="5">
        <f>(Table1[[#This Row],[EA.csv]]-'Historical Data'!H85)/'Historical Data'!H85</f>
        <v>2.1827845238518925E-3</v>
      </c>
      <c r="J86" s="5">
        <f>(Table1[[#This Row],[F.csv]]-'Historical Data'!I85)/'Historical Data'!I85</f>
        <v>-4.3954810922786887E-3</v>
      </c>
      <c r="K86" s="5">
        <f>(Table1[[#This Row],[JPM.csv]]-'Historical Data'!J85)/'Historical Data'!J85</f>
        <v>-2.2716197649726337E-3</v>
      </c>
      <c r="L86" s="5">
        <f>(Table1[[#This Row],[MRNA.csv]]-'Historical Data'!K85)/'Historical Data'!K85</f>
        <v>-4.909179925910662E-4</v>
      </c>
      <c r="M86" s="5">
        <f>(Table1[[#This Row],[NKE.csv]]-'Historical Data'!L85)/'Historical Data'!L85</f>
        <v>-4.3131931088573007E-3</v>
      </c>
      <c r="N86" s="5">
        <f>(Table1[[#This Row],[NVDA.csv]]-'Historical Data'!M85)/'Historical Data'!M85</f>
        <v>-6.8731797236716878E-3</v>
      </c>
      <c r="O86" s="5">
        <f>(Table1[[#This Row],[PFE.csv]]-'Historical Data'!N85)/'Historical Data'!N85</f>
        <v>-2.8473855743580854E-3</v>
      </c>
      <c r="P86" s="5">
        <f>(Table1[[#This Row],[PG.csv]]-'Historical Data'!O85)/'Historical Data'!O85</f>
        <v>2.4637737687276695E-3</v>
      </c>
      <c r="Q86" s="5">
        <f>(Table1[[#This Row],[PZZA.csv]]-'Historical Data'!P85)/'Historical Data'!P85</f>
        <v>3.6478591559931939E-3</v>
      </c>
      <c r="R86" s="5">
        <f>(Table1[[#This Row],[SONY.csv]]-'Historical Data'!Q85)/'Historical Data'!Q85</f>
        <v>-3.7664939772993184E-3</v>
      </c>
      <c r="S86" s="5">
        <f>(Table1[[#This Row],[T.csv]]-'Historical Data'!R85)/'Historical Data'!R85</f>
        <v>-7.4348077285998739E-3</v>
      </c>
      <c r="T86" s="5">
        <f>(Table1[[#This Row],[TSLA.csv]]-'Historical Data'!S85)/'Historical Data'!S85</f>
        <v>-4.0750398106625717E-3</v>
      </c>
    </row>
    <row r="87" spans="2:20" x14ac:dyDescent="0.3">
      <c r="B87" s="5">
        <f>(Table1[[#This Row],[AAPL.csv]]-'Historical Data'!A86)/'Historical Data'!A86</f>
        <v>-1.1562131393064673E-2</v>
      </c>
      <c r="C87" s="5">
        <f>(Table1[[#This Row],[AMD.csv]]-'Historical Data'!B86)/'Historical Data'!B86</f>
        <v>-1.0728019886180433E-2</v>
      </c>
      <c r="D87" s="5">
        <f>(Table1[[#This Row],[AMZN.csv]]-'Historical Data'!C86)/'Historical Data'!C86</f>
        <v>-1.0661968279411111E-2</v>
      </c>
      <c r="E87" s="5">
        <f>(Table1[[#This Row],[ATVI.csv]]-'Historical Data'!D86)/'Historical Data'!D86</f>
        <v>-1.0942924636843449E-2</v>
      </c>
      <c r="F87" s="5">
        <f>(Table1[[#This Row],[BMW.DE.csv]]-'Historical Data'!E86)/'Historical Data'!E86</f>
        <v>-4.3467157628413675E-3</v>
      </c>
      <c r="G87" s="5">
        <f>(Table1[[#This Row],[DIS.csv]]-'Historical Data'!F86)/'Historical Data'!F86</f>
        <v>-6.3334042155172264E-3</v>
      </c>
      <c r="H87" s="5">
        <f>(Table1[[#This Row],[DPZ.csv]]-'Historical Data'!G86)/'Historical Data'!G86</f>
        <v>-8.4942970231860211E-4</v>
      </c>
      <c r="I87" s="5">
        <f>(Table1[[#This Row],[EA.csv]]-'Historical Data'!H86)/'Historical Data'!H86</f>
        <v>-6.0390240847564359E-3</v>
      </c>
      <c r="J87" s="5">
        <f>(Table1[[#This Row],[F.csv]]-'Historical Data'!I86)/'Historical Data'!I86</f>
        <v>-5.5188889347876843E-3</v>
      </c>
      <c r="K87" s="5">
        <f>(Table1[[#This Row],[JPM.csv]]-'Historical Data'!J86)/'Historical Data'!J86</f>
        <v>-2.2010397644013323E-3</v>
      </c>
      <c r="L87" s="5">
        <f>(Table1[[#This Row],[MRNA.csv]]-'Historical Data'!K86)/'Historical Data'!K86</f>
        <v>-2.9469595802082665E-2</v>
      </c>
      <c r="M87" s="5">
        <f>(Table1[[#This Row],[NKE.csv]]-'Historical Data'!L86)/'Historical Data'!L86</f>
        <v>7.4876304098435919E-4</v>
      </c>
      <c r="N87" s="5">
        <f>(Table1[[#This Row],[NVDA.csv]]-'Historical Data'!M86)/'Historical Data'!M86</f>
        <v>-3.4557495408925117E-2</v>
      </c>
      <c r="O87" s="5">
        <f>(Table1[[#This Row],[PFE.csv]]-'Historical Data'!N86)/'Historical Data'!N86</f>
        <v>-5.9709584293325541E-3</v>
      </c>
      <c r="P87" s="5">
        <f>(Table1[[#This Row],[PG.csv]]-'Historical Data'!O86)/'Historical Data'!O86</f>
        <v>5.4071928325070224E-3</v>
      </c>
      <c r="Q87" s="5">
        <f>(Table1[[#This Row],[PZZA.csv]]-'Historical Data'!P86)/'Historical Data'!P86</f>
        <v>-7.2692656814029883E-3</v>
      </c>
      <c r="R87" s="5">
        <f>(Table1[[#This Row],[SONY.csv]]-'Historical Data'!Q86)/'Historical Data'!Q86</f>
        <v>-3.1506143667296839E-3</v>
      </c>
      <c r="S87" s="5">
        <f>(Table1[[#This Row],[T.csv]]-'Historical Data'!R86)/'Historical Data'!R86</f>
        <v>-1.6052918111347822E-3</v>
      </c>
      <c r="T87" s="5">
        <f>(Table1[[#This Row],[TSLA.csv]]-'Historical Data'!S86)/'Historical Data'!S86</f>
        <v>1.4942110913228392E-2</v>
      </c>
    </row>
    <row r="88" spans="2:20" x14ac:dyDescent="0.3">
      <c r="B88" s="5">
        <f>(Table1[[#This Row],[AAPL.csv]]-'Historical Data'!A87)/'Historical Data'!A87</f>
        <v>-1.7829954764094401E-2</v>
      </c>
      <c r="C88" s="5">
        <f>(Table1[[#This Row],[AMD.csv]]-'Historical Data'!B87)/'Historical Data'!B87</f>
        <v>4.3894138910406345E-3</v>
      </c>
      <c r="D88" s="5">
        <f>(Table1[[#This Row],[AMZN.csv]]-'Historical Data'!C87)/'Historical Data'!C87</f>
        <v>-6.5334615832976124E-3</v>
      </c>
      <c r="E88" s="5">
        <f>(Table1[[#This Row],[ATVI.csv]]-'Historical Data'!D87)/'Historical Data'!D87</f>
        <v>6.6384206554803296E-3</v>
      </c>
      <c r="F88" s="5">
        <f>(Table1[[#This Row],[BMW.DE.csv]]-'Historical Data'!E87)/'Historical Data'!E87</f>
        <v>-1.8963046327924806E-2</v>
      </c>
      <c r="G88" s="5">
        <f>(Table1[[#This Row],[DIS.csv]]-'Historical Data'!F87)/'Historical Data'!F87</f>
        <v>-1.3543894580070383E-2</v>
      </c>
      <c r="H88" s="5">
        <f>(Table1[[#This Row],[DPZ.csv]]-'Historical Data'!G87)/'Historical Data'!G87</f>
        <v>-3.3871820275884465E-2</v>
      </c>
      <c r="I88" s="5">
        <f>(Table1[[#This Row],[EA.csv]]-'Historical Data'!H87)/'Historical Data'!H87</f>
        <v>8.6652168618180109E-3</v>
      </c>
      <c r="J88" s="5">
        <f>(Table1[[#This Row],[F.csv]]-'Historical Data'!I87)/'Historical Data'!I87</f>
        <v>-1.3318387133294739E-2</v>
      </c>
      <c r="K88" s="5">
        <f>(Table1[[#This Row],[JPM.csv]]-'Historical Data'!J87)/'Historical Data'!J87</f>
        <v>-1.2854666203398441E-2</v>
      </c>
      <c r="L88" s="5">
        <f>(Table1[[#This Row],[MRNA.csv]]-'Historical Data'!K87)/'Historical Data'!K87</f>
        <v>7.6923127530364219E-2</v>
      </c>
      <c r="M88" s="5">
        <f>(Table1[[#This Row],[NKE.csv]]-'Historical Data'!L87)/'Historical Data'!L87</f>
        <v>-1.1757133849649468E-2</v>
      </c>
      <c r="N88" s="5">
        <f>(Table1[[#This Row],[NVDA.csv]]-'Historical Data'!M87)/'Historical Data'!M87</f>
        <v>-7.5986359350623308E-3</v>
      </c>
      <c r="O88" s="5">
        <f>(Table1[[#This Row],[PFE.csv]]-'Historical Data'!N87)/'Historical Data'!N87</f>
        <v>-6.2679873830999511E-3</v>
      </c>
      <c r="P88" s="5">
        <f>(Table1[[#This Row],[PG.csv]]-'Historical Data'!O87)/'Historical Data'!O87</f>
        <v>1.8741886022923787E-3</v>
      </c>
      <c r="Q88" s="5">
        <f>(Table1[[#This Row],[PZZA.csv]]-'Historical Data'!P87)/'Historical Data'!P87</f>
        <v>-4.2502347203989092E-2</v>
      </c>
      <c r="R88" s="5">
        <f>(Table1[[#This Row],[SONY.csv]]-'Historical Data'!Q87)/'Historical Data'!Q87</f>
        <v>2.0701596408053084E-2</v>
      </c>
      <c r="S88" s="5">
        <f>(Table1[[#This Row],[T.csv]]-'Historical Data'!R87)/'Historical Data'!R87</f>
        <v>6.1628992769491749E-3</v>
      </c>
      <c r="T88" s="5">
        <f>(Table1[[#This Row],[TSLA.csv]]-'Historical Data'!S87)/'Historical Data'!S87</f>
        <v>3.9716756348981584E-3</v>
      </c>
    </row>
    <row r="89" spans="2:20" x14ac:dyDescent="0.3">
      <c r="B89" s="5">
        <f>(Table1[[#This Row],[AAPL.csv]]-'Historical Data'!A88)/'Historical Data'!A88</f>
        <v>8.8262089225554178E-3</v>
      </c>
      <c r="C89" s="5">
        <f>(Table1[[#This Row],[AMD.csv]]-'Historical Data'!B88)/'Historical Data'!B88</f>
        <v>2.0308405125531861E-2</v>
      </c>
      <c r="D89" s="5">
        <f>(Table1[[#This Row],[AMZN.csv]]-'Historical Data'!C88)/'Historical Data'!C88</f>
        <v>-5.2374179101557262E-3</v>
      </c>
      <c r="E89" s="5">
        <f>(Table1[[#This Row],[ATVI.csv]]-'Historical Data'!D88)/'Historical Data'!D88</f>
        <v>-1.3006023568668675E-2</v>
      </c>
      <c r="F89" s="5">
        <f>(Table1[[#This Row],[BMW.DE.csv]]-'Historical Data'!E88)/'Historical Data'!E88</f>
        <v>-1.3908016519628534E-3</v>
      </c>
      <c r="G89" s="5">
        <f>(Table1[[#This Row],[DIS.csv]]-'Historical Data'!F88)/'Historical Data'!F88</f>
        <v>-2.0191390333531064E-3</v>
      </c>
      <c r="H89" s="5">
        <f>(Table1[[#This Row],[DPZ.csv]]-'Historical Data'!G88)/'Historical Data'!G88</f>
        <v>6.7234157462049866E-3</v>
      </c>
      <c r="I89" s="5">
        <f>(Table1[[#This Row],[EA.csv]]-'Historical Data'!H88)/'Historical Data'!H88</f>
        <v>-6.3196453311814074E-3</v>
      </c>
      <c r="J89" s="5">
        <f>(Table1[[#This Row],[F.csv]]-'Historical Data'!I88)/'Historical Data'!I88</f>
        <v>6.7490804326431559E-3</v>
      </c>
      <c r="K89" s="5">
        <f>(Table1[[#This Row],[JPM.csv]]-'Historical Data'!J88)/'Historical Data'!J88</f>
        <v>1.9725905146699124E-2</v>
      </c>
      <c r="L89" s="5">
        <f>(Table1[[#This Row],[MRNA.csv]]-'Historical Data'!K88)/'Historical Data'!K88</f>
        <v>-4.699717824260929E-4</v>
      </c>
      <c r="M89" s="5">
        <f>(Table1[[#This Row],[NKE.csv]]-'Historical Data'!L88)/'Historical Data'!L88</f>
        <v>1.3627513640504614E-2</v>
      </c>
      <c r="N89" s="5">
        <f>(Table1[[#This Row],[NVDA.csv]]-'Historical Data'!M88)/'Historical Data'!M88</f>
        <v>8.4753738345424937E-3</v>
      </c>
      <c r="O89" s="5">
        <f>(Table1[[#This Row],[PFE.csv]]-'Historical Data'!N88)/'Historical Data'!N88</f>
        <v>2.3652282607578767E-3</v>
      </c>
      <c r="P89" s="5">
        <f>(Table1[[#This Row],[PG.csv]]-'Historical Data'!O88)/'Historical Data'!O88</f>
        <v>1.28508329096056E-2</v>
      </c>
      <c r="Q89" s="5">
        <f>(Table1[[#This Row],[PZZA.csv]]-'Historical Data'!P88)/'Historical Data'!P88</f>
        <v>8.3120203737312593E-4</v>
      </c>
      <c r="R89" s="5">
        <f>(Table1[[#This Row],[SONY.csv]]-'Historical Data'!Q88)/'Historical Data'!Q88</f>
        <v>1.0837669040883737E-2</v>
      </c>
      <c r="S89" s="5">
        <f>(Table1[[#This Row],[T.csv]]-'Historical Data'!R88)/'Historical Data'!R88</f>
        <v>1.4647217897729837E-2</v>
      </c>
      <c r="T89" s="5">
        <f>(Table1[[#This Row],[TSLA.csv]]-'Historical Data'!S88)/'Historical Data'!S88</f>
        <v>-9.4288372822378536E-3</v>
      </c>
    </row>
    <row r="90" spans="2:20" x14ac:dyDescent="0.3">
      <c r="B90" s="5">
        <f>(Table1[[#This Row],[AAPL.csv]]-'Historical Data'!A89)/'Historical Data'!A89</f>
        <v>1.4670763426813891E-2</v>
      </c>
      <c r="C90" s="5">
        <f>(Table1[[#This Row],[AMD.csv]]-'Historical Data'!B89)/'Historical Data'!B89</f>
        <v>-1.7636684747711958E-3</v>
      </c>
      <c r="D90" s="5">
        <f>(Table1[[#This Row],[AMZN.csv]]-'Historical Data'!C89)/'Historical Data'!C89</f>
        <v>-1.1478432703785192E-2</v>
      </c>
      <c r="E90" s="5">
        <f>(Table1[[#This Row],[ATVI.csv]]-'Historical Data'!D89)/'Historical Data'!D89</f>
        <v>2.0601283299422148E-2</v>
      </c>
      <c r="F90" s="5">
        <f>(Table1[[#This Row],[BMW.DE.csv]]-'Historical Data'!E89)/'Historical Data'!E89</f>
        <v>1.3229454062550394E-2</v>
      </c>
      <c r="G90" s="5">
        <f>(Table1[[#This Row],[DIS.csv]]-'Historical Data'!F89)/'Historical Data'!F89</f>
        <v>-5.6650237014462717E-3</v>
      </c>
      <c r="H90" s="5">
        <f>(Table1[[#This Row],[DPZ.csv]]-'Historical Data'!G89)/'Historical Data'!G89</f>
        <v>3.0417753504043605E-3</v>
      </c>
      <c r="I90" s="5">
        <f>(Table1[[#This Row],[EA.csv]]-'Historical Data'!H89)/'Historical Data'!H89</f>
        <v>1.480677975001283E-2</v>
      </c>
      <c r="J90" s="5">
        <f>(Table1[[#This Row],[F.csv]]-'Historical Data'!I89)/'Historical Data'!I89</f>
        <v>-2.2346876567767987E-3</v>
      </c>
      <c r="K90" s="5">
        <f>(Table1[[#This Row],[JPM.csv]]-'Historical Data'!J89)/'Historical Data'!J89</f>
        <v>5.4403339213412562E-3</v>
      </c>
      <c r="L90" s="5">
        <f>(Table1[[#This Row],[MRNA.csv]]-'Historical Data'!K89)/'Historical Data'!K89</f>
        <v>-2.9619228960977906E-2</v>
      </c>
      <c r="M90" s="5">
        <f>(Table1[[#This Row],[NKE.csv]]-'Historical Data'!L89)/'Historical Data'!L89</f>
        <v>2.2086955854002999E-2</v>
      </c>
      <c r="N90" s="5">
        <f>(Table1[[#This Row],[NVDA.csv]]-'Historical Data'!M89)/'Historical Data'!M89</f>
        <v>-3.246881342454933E-3</v>
      </c>
      <c r="O90" s="5">
        <f>(Table1[[#This Row],[PFE.csv]]-'Historical Data'!N89)/'Historical Data'!N89</f>
        <v>-2.8839967307039173E-3</v>
      </c>
      <c r="P90" s="5">
        <f>(Table1[[#This Row],[PG.csv]]-'Historical Data'!O89)/'Historical Data'!O89</f>
        <v>7.2263412962839612E-4</v>
      </c>
      <c r="Q90" s="5">
        <f>(Table1[[#This Row],[PZZA.csv]]-'Historical Data'!P89)/'Historical Data'!P89</f>
        <v>-8.3056078695960735E-3</v>
      </c>
      <c r="R90" s="5">
        <f>(Table1[[#This Row],[SONY.csv]]-'Historical Data'!Q89)/'Historical Data'!Q89</f>
        <v>-1.3785265526341088E-3</v>
      </c>
      <c r="S90" s="5">
        <f>(Table1[[#This Row],[T.csv]]-'Historical Data'!R89)/'Historical Data'!R89</f>
        <v>2.3620789060980751E-3</v>
      </c>
      <c r="T90" s="5">
        <f>(Table1[[#This Row],[TSLA.csv]]-'Historical Data'!S89)/'Historical Data'!S89</f>
        <v>-7.9873581364730065E-3</v>
      </c>
    </row>
    <row r="91" spans="2:20" x14ac:dyDescent="0.3">
      <c r="B91" s="5">
        <f>(Table1[[#This Row],[AAPL.csv]]-'Historical Data'!A90)/'Historical Data'!A90</f>
        <v>1.931655776664918E-2</v>
      </c>
      <c r="C91" s="5">
        <f>(Table1[[#This Row],[AMD.csv]]-'Historical Data'!B90)/'Historical Data'!B90</f>
        <v>2.5244826482706539E-4</v>
      </c>
      <c r="D91" s="5">
        <f>(Table1[[#This Row],[AMZN.csv]]-'Historical Data'!C90)/'Historical Data'!C90</f>
        <v>6.3890398785281634E-3</v>
      </c>
      <c r="E91" s="5">
        <f>(Table1[[#This Row],[ATVI.csv]]-'Historical Data'!D90)/'Historical Data'!D90</f>
        <v>4.0007385299684799E-3</v>
      </c>
      <c r="F91" s="5">
        <f>(Table1[[#This Row],[BMW.DE.csv]]-'Historical Data'!E90)/'Historical Data'!E90</f>
        <v>6.8716302728480253E-4</v>
      </c>
      <c r="G91" s="5">
        <f>(Table1[[#This Row],[DIS.csv]]-'Historical Data'!F90)/'Historical Data'!F90</f>
        <v>1.492229512164177E-3</v>
      </c>
      <c r="H91" s="5">
        <f>(Table1[[#This Row],[DPZ.csv]]-'Historical Data'!G90)/'Historical Data'!G90</f>
        <v>-1.0456694069284501E-3</v>
      </c>
      <c r="I91" s="5">
        <f>(Table1[[#This Row],[EA.csv]]-'Historical Data'!H90)/'Historical Data'!H90</f>
        <v>1.0869503250076989E-2</v>
      </c>
      <c r="J91" s="5">
        <f>(Table1[[#This Row],[F.csv]]-'Historical Data'!I90)/'Historical Data'!I90</f>
        <v>1.0078389243461973E-2</v>
      </c>
      <c r="K91" s="5">
        <f>(Table1[[#This Row],[JPM.csv]]-'Historical Data'!J90)/'Historical Data'!J90</f>
        <v>1.4880706338577208E-2</v>
      </c>
      <c r="L91" s="5">
        <f>(Table1[[#This Row],[MRNA.csv]]-'Historical Data'!K90)/'Historical Data'!K90</f>
        <v>-8.2364248176562446E-2</v>
      </c>
      <c r="M91" s="5">
        <f>(Table1[[#This Row],[NKE.csv]]-'Historical Data'!L90)/'Historical Data'!L90</f>
        <v>1.2631915379453367E-2</v>
      </c>
      <c r="N91" s="5">
        <f>(Table1[[#This Row],[NVDA.csv]]-'Historical Data'!M90)/'Historical Data'!M90</f>
        <v>1.6431751404334966E-2</v>
      </c>
      <c r="O91" s="5">
        <f>(Table1[[#This Row],[PFE.csv]]-'Historical Data'!N90)/'Historical Data'!N90</f>
        <v>6.836705940076836E-3</v>
      </c>
      <c r="P91" s="5">
        <f>(Table1[[#This Row],[PG.csv]]-'Historical Data'!O90)/'Historical Data'!O90</f>
        <v>-3.450451431821358E-3</v>
      </c>
      <c r="Q91" s="5">
        <f>(Table1[[#This Row],[PZZA.csv]]-'Historical Data'!P90)/'Historical Data'!P90</f>
        <v>1.2730306305062982E-2</v>
      </c>
      <c r="R91" s="5">
        <f>(Table1[[#This Row],[SONY.csv]]-'Historical Data'!Q90)/'Historical Data'!Q90</f>
        <v>1.3804295113695715E-3</v>
      </c>
      <c r="S91" s="5">
        <f>(Table1[[#This Row],[T.csv]]-'Historical Data'!R90)/'Historical Data'!R90</f>
        <v>2.6197234864741543E-4</v>
      </c>
      <c r="T91" s="5">
        <f>(Table1[[#This Row],[TSLA.csv]]-'Historical Data'!S90)/'Historical Data'!S90</f>
        <v>1.6708600207733595E-2</v>
      </c>
    </row>
    <row r="92" spans="2:20" x14ac:dyDescent="0.3">
      <c r="B92" s="5">
        <f>(Table1[[#This Row],[AAPL.csv]]-'Historical Data'!A91)/'Historical Data'!A91</f>
        <v>-1.4000155964902852E-2</v>
      </c>
      <c r="C92" s="5">
        <f>(Table1[[#This Row],[AMD.csv]]-'Historical Data'!B91)/'Historical Data'!B91</f>
        <v>-1.7663411111193267E-2</v>
      </c>
      <c r="D92" s="5">
        <f>(Table1[[#This Row],[AMZN.csv]]-'Historical Data'!C91)/'Historical Data'!C91</f>
        <v>-1.1931753988560251E-3</v>
      </c>
      <c r="E92" s="5">
        <f>(Table1[[#This Row],[ATVI.csv]]-'Historical Data'!D91)/'Historical Data'!D91</f>
        <v>-1.4852402965416954E-2</v>
      </c>
      <c r="F92" s="5">
        <f>(Table1[[#This Row],[BMW.DE.csv]]-'Historical Data'!E91)/'Historical Data'!E91</f>
        <v>1.3459657122301636E-2</v>
      </c>
      <c r="G92" s="5">
        <f>(Table1[[#This Row],[DIS.csv]]-'Historical Data'!F91)/'Historical Data'!F91</f>
        <v>-9.8198257237098879E-3</v>
      </c>
      <c r="H92" s="5">
        <f>(Table1[[#This Row],[DPZ.csv]]-'Historical Data'!G91)/'Historical Data'!G91</f>
        <v>-6.9802336547571434E-4</v>
      </c>
      <c r="I92" s="5">
        <f>(Table1[[#This Row],[EA.csv]]-'Historical Data'!H91)/'Historical Data'!H91</f>
        <v>-1.1624523952847408E-2</v>
      </c>
      <c r="J92" s="5">
        <f>(Table1[[#This Row],[F.csv]]-'Historical Data'!I91)/'Historical Data'!I91</f>
        <v>-1.1086727001553276E-3</v>
      </c>
      <c r="K92" s="5">
        <f>(Table1[[#This Row],[JPM.csv]]-'Historical Data'!J91)/'Historical Data'!J91</f>
        <v>-4.6653891997589896E-3</v>
      </c>
      <c r="L92" s="5">
        <f>(Table1[[#This Row],[MRNA.csv]]-'Historical Data'!K91)/'Historical Data'!K91</f>
        <v>-8.4477292266246524E-3</v>
      </c>
      <c r="M92" s="5">
        <f>(Table1[[#This Row],[NKE.csv]]-'Historical Data'!L91)/'Historical Data'!L91</f>
        <v>-3.8145265018188477E-3</v>
      </c>
      <c r="N92" s="5">
        <f>(Table1[[#This Row],[NVDA.csv]]-'Historical Data'!M91)/'Historical Data'!M91</f>
        <v>0</v>
      </c>
      <c r="O92" s="5">
        <f>(Table1[[#This Row],[PFE.csv]]-'Historical Data'!N91)/'Historical Data'!N91</f>
        <v>7.8348735543137663E-4</v>
      </c>
      <c r="P92" s="5">
        <f>(Table1[[#This Row],[PG.csv]]-'Historical Data'!O91)/'Historical Data'!O91</f>
        <v>5.4755041919454881E-3</v>
      </c>
      <c r="Q92" s="5">
        <f>(Table1[[#This Row],[PZZA.csv]]-'Historical Data'!P91)/'Historical Data'!P91</f>
        <v>1.1743224625294823E-2</v>
      </c>
      <c r="R92" s="5">
        <f>(Table1[[#This Row],[SONY.csv]]-'Historical Data'!Q91)/'Historical Data'!Q91</f>
        <v>9.8024045060131505E-3</v>
      </c>
      <c r="S92" s="5">
        <f>(Table1[[#This Row],[T.csv]]-'Historical Data'!R91)/'Historical Data'!R91</f>
        <v>-4.1885140883809535E-3</v>
      </c>
      <c r="T92" s="5">
        <f>(Table1[[#This Row],[TSLA.csv]]-'Historical Data'!S91)/'Historical Data'!S91</f>
        <v>1.0836836303003449E-2</v>
      </c>
    </row>
    <row r="93" spans="2:20" x14ac:dyDescent="0.3">
      <c r="B93" s="5">
        <f>(Table1[[#This Row],[AAPL.csv]]-'Historical Data'!A92)/'Historical Data'!A92</f>
        <v>5.8442868596288704E-3</v>
      </c>
      <c r="C93" s="5">
        <f>(Table1[[#This Row],[AMD.csv]]-'Historical Data'!B92)/'Historical Data'!B92</f>
        <v>1.3100410994091974E-2</v>
      </c>
      <c r="D93" s="5">
        <f>(Table1[[#This Row],[AMZN.csv]]-'Historical Data'!C92)/'Historical Data'!C92</f>
        <v>-5.8873907214740343E-3</v>
      </c>
      <c r="E93" s="5">
        <f>(Table1[[#This Row],[ATVI.csv]]-'Historical Data'!D92)/'Historical Data'!D92</f>
        <v>2.8497856985612517E-2</v>
      </c>
      <c r="F93" s="5">
        <f>(Table1[[#This Row],[BMW.DE.csv]]-'Historical Data'!E92)/'Historical Data'!E92</f>
        <v>-8.2667323712752455E-3</v>
      </c>
      <c r="G93" s="5">
        <f>(Table1[[#This Row],[DIS.csv]]-'Historical Data'!F92)/'Historical Data'!F92</f>
        <v>-7.5244643654365543E-4</v>
      </c>
      <c r="H93" s="5">
        <f>(Table1[[#This Row],[DPZ.csv]]-'Historical Data'!G92)/'Historical Data'!G92</f>
        <v>-3.9459622139730441E-3</v>
      </c>
      <c r="I93" s="5">
        <f>(Table1[[#This Row],[EA.csv]]-'Historical Data'!H92)/'Historical Data'!H92</f>
        <v>-1.8622586741275302E-3</v>
      </c>
      <c r="J93" s="5">
        <f>(Table1[[#This Row],[F.csv]]-'Historical Data'!I92)/'Historical Data'!I92</f>
        <v>6.6591935666474701E-3</v>
      </c>
      <c r="K93" s="5">
        <f>(Table1[[#This Row],[JPM.csv]]-'Historical Data'!J92)/'Historical Data'!J92</f>
        <v>6.697013082512201E-4</v>
      </c>
      <c r="L93" s="5">
        <f>(Table1[[#This Row],[MRNA.csv]]-'Historical Data'!K92)/'Historical Data'!K92</f>
        <v>4.7923320131878517E-3</v>
      </c>
      <c r="M93" s="5">
        <f>(Table1[[#This Row],[NKE.csv]]-'Historical Data'!L92)/'Historical Data'!L92</f>
        <v>3.9326141182778884E-3</v>
      </c>
      <c r="N93" s="5">
        <f>(Table1[[#This Row],[NVDA.csv]]-'Historical Data'!M92)/'Historical Data'!M92</f>
        <v>8.5308344681371048E-3</v>
      </c>
      <c r="O93" s="5">
        <f>(Table1[[#This Row],[PFE.csv]]-'Historical Data'!N92)/'Historical Data'!N92</f>
        <v>4.1751509716756521E-3</v>
      </c>
      <c r="P93" s="5">
        <f>(Table1[[#This Row],[PG.csv]]-'Historical Data'!O92)/'Historical Data'!O92</f>
        <v>-4.805006515905005E-3</v>
      </c>
      <c r="Q93" s="5">
        <f>(Table1[[#This Row],[PZZA.csv]]-'Historical Data'!P92)/'Historical Data'!P92</f>
        <v>-2.6810498201231471E-2</v>
      </c>
      <c r="R93" s="5">
        <f>(Table1[[#This Row],[SONY.csv]]-'Historical Data'!Q92)/'Historical Data'!Q92</f>
        <v>5.7636584256027037E-3</v>
      </c>
      <c r="S93" s="5">
        <f>(Table1[[#This Row],[T.csv]]-'Historical Data'!R92)/'Historical Data'!R92</f>
        <v>5.2580344667253363E-4</v>
      </c>
      <c r="T93" s="5">
        <f>(Table1[[#This Row],[TSLA.csv]]-'Historical Data'!S92)/'Historical Data'!S92</f>
        <v>2.742025822225614E-2</v>
      </c>
    </row>
    <row r="94" spans="2:20" x14ac:dyDescent="0.3">
      <c r="B94" s="5">
        <f>(Table1[[#This Row],[AAPL.csv]]-'Historical Data'!A93)/'Historical Data'!A93</f>
        <v>8.5295781442394983E-3</v>
      </c>
      <c r="C94" s="5">
        <f>(Table1[[#This Row],[AMD.csv]]-'Historical Data'!B93)/'Historical Data'!B93</f>
        <v>7.6069981644784508E-4</v>
      </c>
      <c r="D94" s="5">
        <f>(Table1[[#This Row],[AMZN.csv]]-'Historical Data'!C93)/'Historical Data'!C93</f>
        <v>5.4680057113587139E-3</v>
      </c>
      <c r="E94" s="5">
        <f>(Table1[[#This Row],[ATVI.csv]]-'Historical Data'!D93)/'Historical Data'!D93</f>
        <v>9.6531876198374597E-3</v>
      </c>
      <c r="F94" s="5">
        <f>(Table1[[#This Row],[BMW.DE.csv]]-'Historical Data'!E93)/'Historical Data'!E93</f>
        <v>2.7339955348904758E-4</v>
      </c>
      <c r="G94" s="5">
        <f>(Table1[[#This Row],[DIS.csv]]-'Historical Data'!F93)/'Historical Data'!F93</f>
        <v>1.0198486070591099E-2</v>
      </c>
      <c r="H94" s="5">
        <f>(Table1[[#This Row],[DPZ.csv]]-'Historical Data'!G93)/'Historical Data'!G93</f>
        <v>2.9378930865915566E-2</v>
      </c>
      <c r="I94" s="5">
        <f>(Table1[[#This Row],[EA.csv]]-'Historical Data'!H93)/'Historical Data'!H93</f>
        <v>1.3354372905525023E-2</v>
      </c>
      <c r="J94" s="5">
        <f>(Table1[[#This Row],[F.csv]]-'Historical Data'!I93)/'Historical Data'!I93</f>
        <v>4.4102442083588014E-3</v>
      </c>
      <c r="K94" s="5">
        <f>(Table1[[#This Row],[JPM.csv]]-'Historical Data'!J93)/'Historical Data'!J93</f>
        <v>-2.3792586698319269E-3</v>
      </c>
      <c r="L94" s="5">
        <f>(Table1[[#This Row],[MRNA.csv]]-'Historical Data'!K93)/'Historical Data'!K93</f>
        <v>-1.1658769917394276E-2</v>
      </c>
      <c r="M94" s="5">
        <f>(Table1[[#This Row],[NKE.csv]]-'Historical Data'!L93)/'Historical Data'!L93</f>
        <v>1.7523430522424293E-3</v>
      </c>
      <c r="N94" s="5">
        <f>(Table1[[#This Row],[NVDA.csv]]-'Historical Data'!M93)/'Historical Data'!M93</f>
        <v>1.5702407789957396E-2</v>
      </c>
      <c r="O94" s="5">
        <f>(Table1[[#This Row],[PFE.csv]]-'Historical Data'!N93)/'Historical Data'!N93</f>
        <v>-6.7565214199185875E-3</v>
      </c>
      <c r="P94" s="5">
        <f>(Table1[[#This Row],[PG.csv]]-'Historical Data'!O93)/'Historical Data'!O93</f>
        <v>3.1383415113719693E-3</v>
      </c>
      <c r="Q94" s="5">
        <f>(Table1[[#This Row],[PZZA.csv]]-'Historical Data'!P93)/'Historical Data'!P93</f>
        <v>2.1501810599441531E-2</v>
      </c>
      <c r="R94" s="5">
        <f>(Table1[[#This Row],[SONY.csv]]-'Historical Data'!Q93)/'Historical Data'!Q93</f>
        <v>3.4686021254292702E-3</v>
      </c>
      <c r="S94" s="5">
        <f>(Table1[[#This Row],[T.csv]]-'Historical Data'!R93)/'Historical Data'!R93</f>
        <v>2.8902068474873127E-3</v>
      </c>
      <c r="T94" s="5">
        <f>(Table1[[#This Row],[TSLA.csv]]-'Historical Data'!S93)/'Historical Data'!S93</f>
        <v>1.1065288128233205E-2</v>
      </c>
    </row>
    <row r="95" spans="2:20" x14ac:dyDescent="0.3">
      <c r="B95" s="5">
        <f>(Table1[[#This Row],[AAPL.csv]]-'Historical Data'!A94)/'Historical Data'!A94</f>
        <v>2.5484641197852692E-3</v>
      </c>
      <c r="C95" s="5">
        <f>(Table1[[#This Row],[AMD.csv]]-'Historical Data'!B94)/'Historical Data'!B94</f>
        <v>7.9047350416839357E-2</v>
      </c>
      <c r="D95" s="5">
        <f>(Table1[[#This Row],[AMZN.csv]]-'Historical Data'!C94)/'Historical Data'!C94</f>
        <v>6.6391333046656514E-3</v>
      </c>
      <c r="E95" s="5">
        <f>(Table1[[#This Row],[ATVI.csv]]-'Historical Data'!D94)/'Historical Data'!D94</f>
        <v>3.682729647327692E-2</v>
      </c>
      <c r="F95" s="5">
        <f>(Table1[[#This Row],[BMW.DE.csv]]-'Historical Data'!E94)/'Historical Data'!E94</f>
        <v>1.3797758787795945E-2</v>
      </c>
      <c r="G95" s="5">
        <f>(Table1[[#This Row],[DIS.csv]]-'Historical Data'!F94)/'Historical Data'!F94</f>
        <v>1.1518630768921373E-3</v>
      </c>
      <c r="H95" s="5">
        <f>(Table1[[#This Row],[DPZ.csv]]-'Historical Data'!G94)/'Historical Data'!G94</f>
        <v>1.2560784524237197E-2</v>
      </c>
      <c r="I95" s="5">
        <f>(Table1[[#This Row],[EA.csv]]-'Historical Data'!H94)/'Historical Data'!H94</f>
        <v>1.8313863007092139E-2</v>
      </c>
      <c r="J95" s="5">
        <f>(Table1[[#This Row],[F.csv]]-'Historical Data'!I94)/'Historical Data'!I94</f>
        <v>2.3051558448474119E-2</v>
      </c>
      <c r="K95" s="5">
        <f>(Table1[[#This Row],[JPM.csv]]-'Historical Data'!J94)/'Historical Data'!J94</f>
        <v>2.8618315086716414E-2</v>
      </c>
      <c r="L95" s="5">
        <f>(Table1[[#This Row],[MRNA.csv]]-'Historical Data'!K94)/'Historical Data'!K94</f>
        <v>-1.0723806970509292E-2</v>
      </c>
      <c r="M95" s="5">
        <f>(Table1[[#This Row],[NKE.csv]]-'Historical Data'!L94)/'Historical Data'!L94</f>
        <v>5.5567286247461597E-3</v>
      </c>
      <c r="N95" s="5">
        <f>(Table1[[#This Row],[NVDA.csv]]-'Historical Data'!M94)/'Historical Data'!M94</f>
        <v>3.0965384363961044E-2</v>
      </c>
      <c r="O95" s="5">
        <f>(Table1[[#This Row],[PFE.csv]]-'Historical Data'!N94)/'Historical Data'!N94</f>
        <v>8.3724158428288165E-3</v>
      </c>
      <c r="P95" s="5">
        <f>(Table1[[#This Row],[PG.csv]]-'Historical Data'!O94)/'Historical Data'!O94</f>
        <v>-7.2200617487300158E-4</v>
      </c>
      <c r="Q95" s="5">
        <f>(Table1[[#This Row],[PZZA.csv]]-'Historical Data'!P94)/'Historical Data'!P94</f>
        <v>-5.5912135359208115E-3</v>
      </c>
      <c r="R95" s="5">
        <f>(Table1[[#This Row],[SONY.csv]]-'Historical Data'!Q94)/'Historical Data'!Q94</f>
        <v>1.1722257112680077E-2</v>
      </c>
      <c r="S95" s="5">
        <f>(Table1[[#This Row],[T.csv]]-'Historical Data'!R94)/'Historical Data'!R94</f>
        <v>4.7156120001810792E-3</v>
      </c>
      <c r="T95" s="5">
        <f>(Table1[[#This Row],[TSLA.csv]]-'Historical Data'!S94)/'Historical Data'!S94</f>
        <v>1.9790132977174139E-2</v>
      </c>
    </row>
    <row r="96" spans="2:20" x14ac:dyDescent="0.3">
      <c r="B96" s="5">
        <f>(Table1[[#This Row],[AAPL.csv]]-'Historical Data'!A95)/'Historical Data'!A95</f>
        <v>1.3592931518523416E-2</v>
      </c>
      <c r="C96" s="5">
        <f>(Table1[[#This Row],[AMD.csv]]-'Historical Data'!B95)/'Historical Data'!B95</f>
        <v>-3.3810706738671113E-2</v>
      </c>
      <c r="D96" s="5">
        <f>(Table1[[#This Row],[AMZN.csv]]-'Historical Data'!C95)/'Historical Data'!C95</f>
        <v>3.4651742300978688E-4</v>
      </c>
      <c r="E96" s="5">
        <f>(Table1[[#This Row],[ATVI.csv]]-'Historical Data'!D95)/'Historical Data'!D95</f>
        <v>1.5369004385697505E-3</v>
      </c>
      <c r="F96" s="5">
        <f>(Table1[[#This Row],[BMW.DE.csv]]-'Historical Data'!E95)/'Historical Data'!E95</f>
        <v>8.0851060151266169E-3</v>
      </c>
      <c r="G96" s="5">
        <f>(Table1[[#This Row],[DIS.csv]]-'Historical Data'!F95)/'Historical Data'!F95</f>
        <v>-3.4041393176695491E-3</v>
      </c>
      <c r="H96" s="5">
        <f>(Table1[[#This Row],[DPZ.csv]]-'Historical Data'!G95)/'Historical Data'!G95</f>
        <v>-5.7980662388032499E-3</v>
      </c>
      <c r="I96" s="5">
        <f>(Table1[[#This Row],[EA.csv]]-'Historical Data'!H95)/'Historical Data'!H95</f>
        <v>-5.1383677864368475E-3</v>
      </c>
      <c r="J96" s="5">
        <f>(Table1[[#This Row],[F.csv]]-'Historical Data'!I95)/'Historical Data'!I95</f>
        <v>-9.656654350917766E-3</v>
      </c>
      <c r="K96" s="5">
        <f>(Table1[[#This Row],[JPM.csv]]-'Historical Data'!J95)/'Historical Data'!J95</f>
        <v>-8.7669557394723912E-3</v>
      </c>
      <c r="L96" s="5">
        <f>(Table1[[#This Row],[MRNA.csv]]-'Historical Data'!K95)/'Historical Data'!K95</f>
        <v>9.2140916415125486E-3</v>
      </c>
      <c r="M96" s="5">
        <f>(Table1[[#This Row],[NKE.csv]]-'Historical Data'!L95)/'Historical Data'!L95</f>
        <v>5.1162471748172715E-4</v>
      </c>
      <c r="N96" s="5">
        <f>(Table1[[#This Row],[NVDA.csv]]-'Historical Data'!M95)/'Historical Data'!M95</f>
        <v>-3.5694917112503847E-4</v>
      </c>
      <c r="O96" s="5">
        <f>(Table1[[#This Row],[PFE.csv]]-'Historical Data'!N95)/'Historical Data'!N95</f>
        <v>-5.4487188979162725E-3</v>
      </c>
      <c r="P96" s="5">
        <f>(Table1[[#This Row],[PG.csv]]-'Historical Data'!O95)/'Historical Data'!O95</f>
        <v>7.2248426413854799E-3</v>
      </c>
      <c r="Q96" s="5">
        <f>(Table1[[#This Row],[PZZA.csv]]-'Historical Data'!P95)/'Historical Data'!P95</f>
        <v>-3.638086832725347E-3</v>
      </c>
      <c r="R96" s="5">
        <f>(Table1[[#This Row],[SONY.csv]]-'Historical Data'!Q95)/'Historical Data'!Q95</f>
        <v>3.7136066547831257E-3</v>
      </c>
      <c r="S96" s="5">
        <f>(Table1[[#This Row],[T.csv]]-'Historical Data'!R95)/'Historical Data'!R95</f>
        <v>-2.3468865116616894E-3</v>
      </c>
      <c r="T96" s="5">
        <f>(Table1[[#This Row],[TSLA.csv]]-'Historical Data'!S95)/'Historical Data'!S95</f>
        <v>-3.586465896900069E-3</v>
      </c>
    </row>
    <row r="97" spans="2:20" x14ac:dyDescent="0.3">
      <c r="B97" s="5">
        <f>(Table1[[#This Row],[AAPL.csv]]-'Historical Data'!A96)/'Historical Data'!A96</f>
        <v>1.7117896730123733E-2</v>
      </c>
      <c r="C97" s="5">
        <f>(Table1[[#This Row],[AMD.csv]]-'Historical Data'!B96)/'Historical Data'!B96</f>
        <v>2.9161505265540417E-2</v>
      </c>
      <c r="D97" s="5">
        <f>(Table1[[#This Row],[AMZN.csv]]-'Historical Data'!C96)/'Historical Data'!C96</f>
        <v>4.6963668705836525E-3</v>
      </c>
      <c r="E97" s="5">
        <f>(Table1[[#This Row],[ATVI.csv]]-'Historical Data'!D96)/'Historical Data'!D96</f>
        <v>-6.820780680780841E-4</v>
      </c>
      <c r="F97" s="5">
        <f>(Table1[[#This Row],[BMW.DE.csv]]-'Historical Data'!E96)/'Historical Data'!E96</f>
        <v>1.4169267365523323E-2</v>
      </c>
      <c r="G97" s="5">
        <f>(Table1[[#This Row],[DIS.csv]]-'Historical Data'!F96)/'Historical Data'!F96</f>
        <v>1.4209604651946685E-2</v>
      </c>
      <c r="H97" s="5">
        <f>(Table1[[#This Row],[DPZ.csv]]-'Historical Data'!G96)/'Historical Data'!G96</f>
        <v>-9.4259729652402743E-3</v>
      </c>
      <c r="I97" s="5">
        <f>(Table1[[#This Row],[EA.csv]]-'Historical Data'!H96)/'Historical Data'!H96</f>
        <v>1.1190778998724249E-2</v>
      </c>
      <c r="J97" s="5">
        <f>(Table1[[#This Row],[F.csv]]-'Historical Data'!I96)/'Historical Data'!I96</f>
        <v>1.7334842719839871E-2</v>
      </c>
      <c r="K97" s="5">
        <f>(Table1[[#This Row],[JPM.csv]]-'Historical Data'!J96)/'Historical Data'!J96</f>
        <v>3.874114115037618E-3</v>
      </c>
      <c r="L97" s="5">
        <f>(Table1[[#This Row],[MRNA.csv]]-'Historical Data'!K96)/'Historical Data'!K96</f>
        <v>-5.3706226976034483E-3</v>
      </c>
      <c r="M97" s="5">
        <f>(Table1[[#This Row],[NKE.csv]]-'Historical Data'!L96)/'Historical Data'!L96</f>
        <v>1.0637304032904181E-2</v>
      </c>
      <c r="N97" s="5">
        <f>(Table1[[#This Row],[NVDA.csv]]-'Historical Data'!M96)/'Historical Data'!M96</f>
        <v>5.1786760373194974E-3</v>
      </c>
      <c r="O97" s="5">
        <f>(Table1[[#This Row],[PFE.csv]]-'Historical Data'!N96)/'Historical Data'!N96</f>
        <v>2.113211182963682E-2</v>
      </c>
      <c r="P97" s="5">
        <f>(Table1[[#This Row],[PG.csv]]-'Historical Data'!O96)/'Historical Data'!O96</f>
        <v>7.1735345940259583E-4</v>
      </c>
      <c r="Q97" s="5">
        <f>(Table1[[#This Row],[PZZA.csv]]-'Historical Data'!P96)/'Historical Data'!P96</f>
        <v>5.8090613092014525E-3</v>
      </c>
      <c r="R97" s="5">
        <f>(Table1[[#This Row],[SONY.csv]]-'Historical Data'!Q96)/'Historical Data'!Q96</f>
        <v>1.0063637709042577E-2</v>
      </c>
      <c r="S97" s="5">
        <f>(Table1[[#This Row],[T.csv]]-'Historical Data'!R96)/'Historical Data'!R96</f>
        <v>8.6254151062514304E-3</v>
      </c>
      <c r="T97" s="5">
        <f>(Table1[[#This Row],[TSLA.csv]]-'Historical Data'!S96)/'Historical Data'!S96</f>
        <v>6.4482852974652699E-2</v>
      </c>
    </row>
    <row r="98" spans="2:20" x14ac:dyDescent="0.3">
      <c r="B98" s="5">
        <f>(Table1[[#This Row],[AAPL.csv]]-'Historical Data'!A97)/'Historical Data'!A97</f>
        <v>1.9655408408591371E-3</v>
      </c>
      <c r="C98" s="5">
        <f>(Table1[[#This Row],[AMD.csv]]-'Historical Data'!B97)/'Historical Data'!B97</f>
        <v>9.9174030657570231E-3</v>
      </c>
      <c r="D98" s="5">
        <f>(Table1[[#This Row],[AMZN.csv]]-'Historical Data'!C97)/'Historical Data'!C97</f>
        <v>1.2124096897959968E-2</v>
      </c>
      <c r="E98" s="5">
        <f>(Table1[[#This Row],[ATVI.csv]]-'Historical Data'!D97)/'Historical Data'!D97</f>
        <v>-5.9717000929132803E-3</v>
      </c>
      <c r="F98" s="5">
        <f>(Table1[[#This Row],[BMW.DE.csv]]-'Historical Data'!E97)/'Historical Data'!E97</f>
        <v>2.636040123672676E-4</v>
      </c>
      <c r="G98" s="5">
        <f>(Table1[[#This Row],[DIS.csv]]-'Historical Data'!F97)/'Historical Data'!F97</f>
        <v>-4.9172232626931676E-3</v>
      </c>
      <c r="H98" s="5">
        <f>(Table1[[#This Row],[DPZ.csv]]-'Historical Data'!G97)/'Historical Data'!G97</f>
        <v>-1.3689974773678105E-3</v>
      </c>
      <c r="I98" s="5">
        <f>(Table1[[#This Row],[EA.csv]]-'Historical Data'!H97)/'Historical Data'!H97</f>
        <v>2.8381226716718663E-4</v>
      </c>
      <c r="J98" s="5">
        <f>(Table1[[#This Row],[F.csv]]-'Historical Data'!I97)/'Historical Data'!I97</f>
        <v>0</v>
      </c>
      <c r="K98" s="5">
        <f>(Table1[[#This Row],[JPM.csv]]-'Historical Data'!J97)/'Historical Data'!J97</f>
        <v>6.1160789584182081E-3</v>
      </c>
      <c r="L98" s="5">
        <f>(Table1[[#This Row],[MRNA.csv]]-'Historical Data'!K97)/'Historical Data'!K97</f>
        <v>-4.3196004319654875E-3</v>
      </c>
      <c r="M98" s="5">
        <f>(Table1[[#This Row],[NKE.csv]]-'Historical Data'!L97)/'Historical Data'!L97</f>
        <v>8.5010399257889613E-3</v>
      </c>
      <c r="N98" s="5">
        <f>(Table1[[#This Row],[NVDA.csv]]-'Historical Data'!M97)/'Historical Data'!M97</f>
        <v>1.3946242787225883E-2</v>
      </c>
      <c r="O98" s="5">
        <f>(Table1[[#This Row],[PFE.csv]]-'Historical Data'!N97)/'Historical Data'!N97</f>
        <v>-6.1317802662093626E-3</v>
      </c>
      <c r="P98" s="5">
        <f>(Table1[[#This Row],[PG.csv]]-'Historical Data'!O97)/'Historical Data'!O97</f>
        <v>-1.991082434474586E-3</v>
      </c>
      <c r="Q98" s="5">
        <f>(Table1[[#This Row],[PZZA.csv]]-'Historical Data'!P97)/'Historical Data'!P97</f>
        <v>2.2772267474653482E-2</v>
      </c>
      <c r="R98" s="5">
        <f>(Table1[[#This Row],[SONY.csv]]-'Historical Data'!Q97)/'Historical Data'!Q97</f>
        <v>-7.4725567765567772E-3</v>
      </c>
      <c r="S98" s="5">
        <f>(Table1[[#This Row],[T.csv]]-'Historical Data'!R97)/'Historical Data'!R97</f>
        <v>-2.3322028247791684E-3</v>
      </c>
      <c r="T98" s="5">
        <f>(Table1[[#This Row],[TSLA.csv]]-'Historical Data'!S97)/'Historical Data'!S97</f>
        <v>-6.5793706456342945E-3</v>
      </c>
    </row>
    <row r="99" spans="2:20" x14ac:dyDescent="0.3">
      <c r="B99" s="5">
        <f>(Table1[[#This Row],[AAPL.csv]]-'Historical Data'!A98)/'Historical Data'!A98</f>
        <v>-2.3896002473992295E-3</v>
      </c>
      <c r="C99" s="5">
        <f>(Table1[[#This Row],[AMD.csv]]-'Historical Data'!B98)/'Historical Data'!B98</f>
        <v>-1.0989034369885513E-2</v>
      </c>
      <c r="D99" s="5">
        <f>(Table1[[#This Row],[AMZN.csv]]-'Historical Data'!C98)/'Historical Data'!C98</f>
        <v>-3.702548152141303E-3</v>
      </c>
      <c r="E99" s="5">
        <f>(Table1[[#This Row],[ATVI.csv]]-'Historical Data'!D98)/'Historical Data'!D98</f>
        <v>1.3045039012808889E-2</v>
      </c>
      <c r="F99" s="5">
        <f>(Table1[[#This Row],[BMW.DE.csv]]-'Historical Data'!E98)/'Historical Data'!E98</f>
        <v>-1.1859389673701516E-2</v>
      </c>
      <c r="G99" s="5">
        <f>(Table1[[#This Row],[DIS.csv]]-'Historical Data'!F98)/'Historical Data'!F98</f>
        <v>-9.9505925661840296E-3</v>
      </c>
      <c r="H99" s="5">
        <f>(Table1[[#This Row],[DPZ.csv]]-'Historical Data'!G98)/'Historical Data'!G98</f>
        <v>-2.5466987482959585E-2</v>
      </c>
      <c r="I99" s="5">
        <f>(Table1[[#This Row],[EA.csv]]-'Historical Data'!H98)/'Historical Data'!H98</f>
        <v>1.2576875454988087E-2</v>
      </c>
      <c r="J99" s="5">
        <f>(Table1[[#This Row],[F.csv]]-'Historical Data'!I98)/'Historical Data'!I98</f>
        <v>1.5974370996483633E-2</v>
      </c>
      <c r="K99" s="5">
        <f>(Table1[[#This Row],[JPM.csv]]-'Historical Data'!J98)/'Historical Data'!J98</f>
        <v>-1.0132034819695318E-3</v>
      </c>
      <c r="L99" s="5">
        <f>(Table1[[#This Row],[MRNA.csv]]-'Historical Data'!K98)/'Historical Data'!K98</f>
        <v>1.0845877936774559E-2</v>
      </c>
      <c r="M99" s="5">
        <f>(Table1[[#This Row],[NKE.csv]]-'Historical Data'!L98)/'Historical Data'!L98</f>
        <v>9.2322750695971872E-3</v>
      </c>
      <c r="N99" s="5">
        <f>(Table1[[#This Row],[NVDA.csv]]-'Historical Data'!M98)/'Historical Data'!M98</f>
        <v>5.3441374377157947E-3</v>
      </c>
      <c r="O99" s="5">
        <f>(Table1[[#This Row],[PFE.csv]]-'Historical Data'!N98)/'Historical Data'!N98</f>
        <v>-2.5686377063469432E-4</v>
      </c>
      <c r="P99" s="5">
        <f>(Table1[[#This Row],[PG.csv]]-'Historical Data'!O98)/'Historical Data'!O98</f>
        <v>-1.037431970694094E-2</v>
      </c>
      <c r="Q99" s="5">
        <f>(Table1[[#This Row],[PZZA.csv]]-'Historical Data'!P98)/'Historical Data'!P98</f>
        <v>9.6805316252909605E-3</v>
      </c>
      <c r="R99" s="5">
        <f>(Table1[[#This Row],[SONY.csv]]-'Historical Data'!Q98)/'Historical Data'!Q98</f>
        <v>-5.9050784146766181E-4</v>
      </c>
      <c r="S99" s="5">
        <f>(Table1[[#This Row],[T.csv]]-'Historical Data'!R98)/'Historical Data'!R98</f>
        <v>6.2338726454091243E-3</v>
      </c>
      <c r="T99" s="5">
        <f>(Table1[[#This Row],[TSLA.csv]]-'Historical Data'!S98)/'Historical Data'!S98</f>
        <v>3.7362464868299992E-2</v>
      </c>
    </row>
    <row r="100" spans="2:20" x14ac:dyDescent="0.3">
      <c r="B100" s="5">
        <f>(Table1[[#This Row],[AAPL.csv]]-'Historical Data'!A99)/'Historical Data'!A99</f>
        <v>1.0010439495592278E-3</v>
      </c>
      <c r="C100" s="5">
        <f>(Table1[[#This Row],[AMD.csv]]-'Historical Data'!B99)/'Historical Data'!B99</f>
        <v>1.2529622045617559E-2</v>
      </c>
      <c r="D100" s="5">
        <f>(Table1[[#This Row],[AMZN.csv]]-'Historical Data'!C99)/'Historical Data'!C99</f>
        <v>4.6243616227829758E-3</v>
      </c>
      <c r="E100" s="5">
        <f>(Table1[[#This Row],[ATVI.csv]]-'Historical Data'!D99)/'Historical Data'!D99</f>
        <v>1.8637458242320084E-3</v>
      </c>
      <c r="F100" s="5">
        <f>(Table1[[#This Row],[BMW.DE.csv]]-'Historical Data'!E99)/'Historical Data'!E99</f>
        <v>2.2671049951663064E-3</v>
      </c>
      <c r="G100" s="5">
        <f>(Table1[[#This Row],[DIS.csv]]-'Historical Data'!F99)/'Historical Data'!F99</f>
        <v>-7.5209219034918682E-4</v>
      </c>
      <c r="H100" s="5">
        <f>(Table1[[#This Row],[DPZ.csv]]-'Historical Data'!G99)/'Historical Data'!G99</f>
        <v>2.7011759279540609E-2</v>
      </c>
      <c r="I100" s="5">
        <f>(Table1[[#This Row],[EA.csv]]-'Historical Data'!H99)/'Historical Data'!H99</f>
        <v>2.4279597094610224E-3</v>
      </c>
      <c r="J100" s="5">
        <f>(Table1[[#This Row],[F.csv]]-'Historical Data'!I99)/'Historical Data'!I99</f>
        <v>-1.3626718837482269E-2</v>
      </c>
      <c r="K100" s="5">
        <f>(Table1[[#This Row],[JPM.csv]]-'Historical Data'!J99)/'Historical Data'!J99</f>
        <v>-4.9984596398088823E-3</v>
      </c>
      <c r="L100" s="5">
        <f>(Table1[[#This Row],[MRNA.csv]]-'Historical Data'!K99)/'Historical Data'!K99</f>
        <v>4.1309068739756941E-2</v>
      </c>
      <c r="M100" s="5">
        <f>(Table1[[#This Row],[NKE.csv]]-'Historical Data'!L99)/'Historical Data'!L99</f>
        <v>5.767273643159666E-3</v>
      </c>
      <c r="N100" s="5">
        <f>(Table1[[#This Row],[NVDA.csv]]-'Historical Data'!M99)/'Historical Data'!M99</f>
        <v>2.5924761832697134E-2</v>
      </c>
      <c r="O100" s="5">
        <f>(Table1[[#This Row],[PFE.csv]]-'Historical Data'!N99)/'Historical Data'!N99</f>
        <v>2.0568619687399048E-3</v>
      </c>
      <c r="P100" s="5">
        <f>(Table1[[#This Row],[PG.csv]]-'Historical Data'!O99)/'Historical Data'!O99</f>
        <v>7.3382708344114896E-3</v>
      </c>
      <c r="Q100" s="5">
        <f>(Table1[[#This Row],[PZZA.csv]]-'Historical Data'!P99)/'Historical Data'!P99</f>
        <v>-1.597901356795887E-3</v>
      </c>
      <c r="R100" s="5">
        <f>(Table1[[#This Row],[SONY.csv]]-'Historical Data'!Q99)/'Historical Data'!Q99</f>
        <v>2.658788891822356E-3</v>
      </c>
      <c r="S100" s="5">
        <f>(Table1[[#This Row],[T.csv]]-'Historical Data'!R99)/'Historical Data'!R99</f>
        <v>4.904510488621153E-3</v>
      </c>
      <c r="T100" s="5">
        <f>(Table1[[#This Row],[TSLA.csv]]-'Historical Data'!S99)/'Historical Data'!S99</f>
        <v>2.7699377885007322E-2</v>
      </c>
    </row>
    <row r="101" spans="2:20" x14ac:dyDescent="0.3">
      <c r="B101" s="5">
        <f>(Table1[[#This Row],[AAPL.csv]]-'Historical Data'!A100)/'Historical Data'!A100</f>
        <v>-2.0713209018179842E-3</v>
      </c>
      <c r="C101" s="5">
        <f>(Table1[[#This Row],[AMD.csv]]-'Historical Data'!B100)/'Historical Data'!B100</f>
        <v>3.0819517589562574E-2</v>
      </c>
      <c r="D101" s="5">
        <f>(Table1[[#This Row],[AMZN.csv]]-'Historical Data'!C100)/'Historical Data'!C100</f>
        <v>-3.2249586596269624E-3</v>
      </c>
      <c r="E101" s="5">
        <f>(Table1[[#This Row],[ATVI.csv]]-'Historical Data'!D100)/'Historical Data'!D100</f>
        <v>1.5220851160014119E-3</v>
      </c>
      <c r="F101" s="5">
        <f>(Table1[[#This Row],[BMW.DE.csv]]-'Historical Data'!E100)/'Historical Data'!E100</f>
        <v>-1.410328420397319E-2</v>
      </c>
      <c r="G101" s="5">
        <f>(Table1[[#This Row],[DIS.csv]]-'Historical Data'!F100)/'Historical Data'!F100</f>
        <v>4.994943756207194E-3</v>
      </c>
      <c r="H101" s="5">
        <f>(Table1[[#This Row],[DPZ.csv]]-'Historical Data'!G100)/'Historical Data'!G100</f>
        <v>0</v>
      </c>
      <c r="I101" s="5">
        <f>(Table1[[#This Row],[EA.csv]]-'Historical Data'!H100)/'Historical Data'!H100</f>
        <v>5.6828943777647301E-3</v>
      </c>
      <c r="J101" s="5">
        <f>(Table1[[#This Row],[F.csv]]-'Historical Data'!I100)/'Historical Data'!I100</f>
        <v>7.4387393958677411E-3</v>
      </c>
      <c r="K101" s="5">
        <f>(Table1[[#This Row],[JPM.csv]]-'Historical Data'!J100)/'Historical Data'!J100</f>
        <v>-8.0101170714759538E-4</v>
      </c>
      <c r="L101" s="5">
        <f>(Table1[[#This Row],[MRNA.csv]]-'Historical Data'!K100)/'Historical Data'!K100</f>
        <v>2.1638330757341482E-2</v>
      </c>
      <c r="M101" s="5">
        <f>(Table1[[#This Row],[NKE.csv]]-'Historical Data'!L100)/'Historical Data'!L100</f>
        <v>-1.1764756694685028E-2</v>
      </c>
      <c r="N101" s="5">
        <f>(Table1[[#This Row],[NVDA.csv]]-'Historical Data'!M100)/'Historical Data'!M100</f>
        <v>1.6605871115793005E-2</v>
      </c>
      <c r="O101" s="5">
        <f>(Table1[[#This Row],[PFE.csv]]-'Historical Data'!N100)/'Historical Data'!N100</f>
        <v>6.671913607070307E-3</v>
      </c>
      <c r="P101" s="5">
        <f>(Table1[[#This Row],[PG.csv]]-'Historical Data'!O100)/'Historical Data'!O100</f>
        <v>3.5221191952026988E-3</v>
      </c>
      <c r="Q101" s="5">
        <f>(Table1[[#This Row],[PZZA.csv]]-'Historical Data'!P100)/'Historical Data'!P100</f>
        <v>1.3124240942546172E-2</v>
      </c>
      <c r="R101" s="5">
        <f>(Table1[[#This Row],[SONY.csv]]-'Historical Data'!Q100)/'Historical Data'!Q100</f>
        <v>2.9471126818107562E-4</v>
      </c>
      <c r="S101" s="5">
        <f>(Table1[[#This Row],[T.csv]]-'Historical Data'!R100)/'Historical Data'!R100</f>
        <v>5.6511174780061284E-3</v>
      </c>
      <c r="T101" s="5">
        <f>(Table1[[#This Row],[TSLA.csv]]-'Historical Data'!S100)/'Historical Data'!S100</f>
        <v>3.836216758690063E-3</v>
      </c>
    </row>
    <row r="102" spans="2:20" x14ac:dyDescent="0.3">
      <c r="B102" s="5">
        <f>(Table1[[#This Row],[AAPL.csv]]-'Historical Data'!A101)/'Historical Data'!A101</f>
        <v>1.6318355854794093E-2</v>
      </c>
      <c r="C102" s="5">
        <f>(Table1[[#This Row],[AMD.csv]]-'Historical Data'!B101)/'Historical Data'!B101</f>
        <v>2.9671504884643103E-2</v>
      </c>
      <c r="D102" s="5">
        <f>(Table1[[#This Row],[AMZN.csv]]-'Historical Data'!C101)/'Historical Data'!C101</f>
        <v>3.6383991043940668E-3</v>
      </c>
      <c r="E102" s="5">
        <f>(Table1[[#This Row],[ATVI.csv]]-'Historical Data'!D101)/'Historical Data'!D101</f>
        <v>-5.5724912508333347E-3</v>
      </c>
      <c r="F102" s="5">
        <f>(Table1[[#This Row],[BMW.DE.csv]]-'Historical Data'!E101)/'Historical Data'!E101</f>
        <v>6.7484114417701692E-4</v>
      </c>
      <c r="G102" s="5">
        <f>(Table1[[#This Row],[DIS.csv]]-'Historical Data'!F101)/'Historical Data'!F101</f>
        <v>-1.4978294697089743E-2</v>
      </c>
      <c r="H102" s="5">
        <f>(Table1[[#This Row],[DPZ.csv]]-'Historical Data'!G101)/'Historical Data'!G101</f>
        <v>-1.2773949262505337E-2</v>
      </c>
      <c r="I102" s="5">
        <f>(Table1[[#This Row],[EA.csv]]-'Historical Data'!H101)/'Historical Data'!H101</f>
        <v>-1.4821083487566796E-3</v>
      </c>
      <c r="J102" s="5">
        <f>(Table1[[#This Row],[F.csv]]-'Historical Data'!I101)/'Historical Data'!I101</f>
        <v>-4.2192911397784119E-3</v>
      </c>
      <c r="K102" s="5">
        <f>(Table1[[#This Row],[JPM.csv]]-'Historical Data'!J101)/'Historical Data'!J101</f>
        <v>-2.9128595188033694E-4</v>
      </c>
      <c r="L102" s="5">
        <f>(Table1[[#This Row],[MRNA.csv]]-'Historical Data'!K101)/'Historical Data'!K101</f>
        <v>-6.5556732223902162E-3</v>
      </c>
      <c r="M102" s="5">
        <f>(Table1[[#This Row],[NKE.csv]]-'Historical Data'!L101)/'Historical Data'!L101</f>
        <v>8.0033265835153568E-4</v>
      </c>
      <c r="N102" s="5">
        <f>(Table1[[#This Row],[NVDA.csv]]-'Historical Data'!M101)/'Historical Data'!M101</f>
        <v>-2.2978373954173903E-3</v>
      </c>
      <c r="O102" s="5">
        <f>(Table1[[#This Row],[PFE.csv]]-'Historical Data'!N101)/'Historical Data'!N101</f>
        <v>2.2941132058448299E-3</v>
      </c>
      <c r="P102" s="5">
        <f>(Table1[[#This Row],[PG.csv]]-'Historical Data'!O101)/'Historical Data'!O101</f>
        <v>-3.6693637627789981E-3</v>
      </c>
      <c r="Q102" s="5">
        <f>(Table1[[#This Row],[PZZA.csv]]-'Historical Data'!P101)/'Historical Data'!P101</f>
        <v>1.2164258934802753E-2</v>
      </c>
      <c r="R102" s="5">
        <f>(Table1[[#This Row],[SONY.csv]]-'Historical Data'!Q101)/'Historical Data'!Q101</f>
        <v>2.6509572120482798E-3</v>
      </c>
      <c r="S102" s="5">
        <f>(Table1[[#This Row],[T.csv]]-'Historical Data'!R101)/'Historical Data'!R101</f>
        <v>-2.0433807574553875E-3</v>
      </c>
      <c r="T102" s="5">
        <f>(Table1[[#This Row],[TSLA.csv]]-'Historical Data'!S101)/'Historical Data'!S101</f>
        <v>3.3605440647227008E-2</v>
      </c>
    </row>
    <row r="103" spans="2:20" x14ac:dyDescent="0.3">
      <c r="B103" s="5">
        <f>(Table1[[#This Row],[AAPL.csv]]-'Historical Data'!A102)/'Historical Data'!A102</f>
        <v>9.5075990569851068E-4</v>
      </c>
      <c r="C103" s="5">
        <f>(Table1[[#This Row],[AMD.csv]]-'Historical Data'!B102)/'Historical Data'!B102</f>
        <v>2.3757193659418981E-2</v>
      </c>
      <c r="D103" s="5">
        <f>(Table1[[#This Row],[AMZN.csv]]-'Historical Data'!C102)/'Historical Data'!C102</f>
        <v>-2.1137975460122581E-3</v>
      </c>
      <c r="E103" s="5">
        <f>(Table1[[#This Row],[ATVI.csv]]-'Historical Data'!D102)/'Historical Data'!D102</f>
        <v>-1.3584593757802012E-3</v>
      </c>
      <c r="F103" s="5">
        <f>(Table1[[#This Row],[BMW.DE.csv]]-'Historical Data'!E102)/'Historical Data'!E102</f>
        <v>-8.2265968122994543E-3</v>
      </c>
      <c r="G103" s="5">
        <f>(Table1[[#This Row],[DIS.csv]]-'Historical Data'!F102)/'Historical Data'!F102</f>
        <v>4.2162014757632293E-3</v>
      </c>
      <c r="H103" s="5">
        <f>(Table1[[#This Row],[DPZ.csv]]-'Historical Data'!G102)/'Historical Data'!G102</f>
        <v>4.7525240723913752E-3</v>
      </c>
      <c r="I103" s="5">
        <f>(Table1[[#This Row],[EA.csv]]-'Historical Data'!H102)/'Historical Data'!H102</f>
        <v>7.0508297144669784E-3</v>
      </c>
      <c r="J103" s="5">
        <f>(Table1[[#This Row],[F.csv]]-'Historical Data'!I102)/'Historical Data'!I102</f>
        <v>3.1780383426626762E-3</v>
      </c>
      <c r="K103" s="5">
        <f>(Table1[[#This Row],[JPM.csv]]-'Historical Data'!J102)/'Historical Data'!J102</f>
        <v>2.7694890345377025E-3</v>
      </c>
      <c r="L103" s="5">
        <f>(Table1[[#This Row],[MRNA.csv]]-'Historical Data'!K102)/'Historical Data'!K102</f>
        <v>2.5380201757350001E-3</v>
      </c>
      <c r="M103" s="5">
        <f>(Table1[[#This Row],[NKE.csv]]-'Historical Data'!L102)/'Historical Data'!L102</f>
        <v>9.9968165695714221E-4</v>
      </c>
      <c r="N103" s="5">
        <f>(Table1[[#This Row],[NVDA.csv]]-'Historical Data'!M102)/'Historical Data'!M102</f>
        <v>-8.37434532202398E-4</v>
      </c>
      <c r="O103" s="5">
        <f>(Table1[[#This Row],[PFE.csv]]-'Historical Data'!N102)/'Historical Data'!N102</f>
        <v>-7.6296367891103857E-4</v>
      </c>
      <c r="P103" s="5">
        <f>(Table1[[#This Row],[PG.csv]]-'Historical Data'!O102)/'Historical Data'!O102</f>
        <v>2.5620283247351772E-3</v>
      </c>
      <c r="Q103" s="5">
        <f>(Table1[[#This Row],[PZZA.csv]]-'Historical Data'!P102)/'Historical Data'!P102</f>
        <v>2.4972679126496556E-3</v>
      </c>
      <c r="R103" s="5">
        <f>(Table1[[#This Row],[SONY.csv]]-'Historical Data'!Q102)/'Historical Data'!Q102</f>
        <v>-4.7003523883561759E-3</v>
      </c>
      <c r="S103" s="5">
        <f>(Table1[[#This Row],[T.csv]]-'Historical Data'!R102)/'Historical Data'!R102</f>
        <v>-2.8157221448027927E-3</v>
      </c>
      <c r="T103" s="5">
        <f>(Table1[[#This Row],[TSLA.csv]]-'Historical Data'!S102)/'Historical Data'!S102</f>
        <v>1.4383867315875506E-2</v>
      </c>
    </row>
    <row r="104" spans="2:20" x14ac:dyDescent="0.3">
      <c r="B104" s="5">
        <f>(Table1[[#This Row],[AAPL.csv]]-'Historical Data'!A103)/'Historical Data'!A103</f>
        <v>1.9840262125290154E-2</v>
      </c>
      <c r="C104" s="5">
        <f>(Table1[[#This Row],[AMD.csv]]-'Historical Data'!B103)/'Historical Data'!B103</f>
        <v>1.9338203280228426E-3</v>
      </c>
      <c r="D104" s="5">
        <f>(Table1[[#This Row],[AMZN.csv]]-'Historical Data'!C103)/'Historical Data'!C103</f>
        <v>4.4466586221962076E-2</v>
      </c>
      <c r="E104" s="5">
        <f>(Table1[[#This Row],[ATVI.csv]]-'Historical Data'!D103)/'Historical Data'!D103</f>
        <v>1.3603072979830886E-3</v>
      </c>
      <c r="F104" s="5">
        <f>(Table1[[#This Row],[BMW.DE.csv]]-'Historical Data'!E103)/'Historical Data'!E103</f>
        <v>-4.0793383250975181E-4</v>
      </c>
      <c r="G104" s="5">
        <f>(Table1[[#This Row],[DIS.csv]]-'Historical Data'!F103)/'Historical Data'!F103</f>
        <v>2.8219699893576736E-3</v>
      </c>
      <c r="H104" s="5">
        <f>(Table1[[#This Row],[DPZ.csv]]-'Historical Data'!G103)/'Historical Data'!G103</f>
        <v>8.9764998257557283E-3</v>
      </c>
      <c r="I104" s="5">
        <f>(Table1[[#This Row],[EA.csv]]-'Historical Data'!H103)/'Historical Data'!H103</f>
        <v>-3.6861537512360886E-4</v>
      </c>
      <c r="J104" s="5">
        <f>(Table1[[#This Row],[F.csv]]-'Historical Data'!I103)/'Historical Data'!I103</f>
        <v>-2.1120876666194245E-3</v>
      </c>
      <c r="K104" s="5">
        <f>(Table1[[#This Row],[JPM.csv]]-'Historical Data'!J103)/'Historical Data'!J103</f>
        <v>1.0611945095263798E-2</v>
      </c>
      <c r="L104" s="5">
        <f>(Table1[[#This Row],[MRNA.csv]]-'Historical Data'!K103)/'Historical Data'!K103</f>
        <v>5.5696708860759727E-3</v>
      </c>
      <c r="M104" s="5">
        <f>(Table1[[#This Row],[NKE.csv]]-'Historical Data'!L103)/'Historical Data'!L103</f>
        <v>5.691879340587673E-3</v>
      </c>
      <c r="N104" s="5">
        <f>(Table1[[#This Row],[NVDA.csv]]-'Historical Data'!M103)/'Historical Data'!M103</f>
        <v>2.3888265502154359E-3</v>
      </c>
      <c r="O104" s="5">
        <f>(Table1[[#This Row],[PFE.csv]]-'Historical Data'!N103)/'Historical Data'!N103</f>
        <v>2.2908112831925994E-3</v>
      </c>
      <c r="P104" s="5">
        <f>(Table1[[#This Row],[PG.csv]]-'Historical Data'!O103)/'Historical Data'!O103</f>
        <v>0</v>
      </c>
      <c r="Q104" s="5">
        <f>(Table1[[#This Row],[PZZA.csv]]-'Historical Data'!P103)/'Historical Data'!P103</f>
        <v>1.2610868455026202E-2</v>
      </c>
      <c r="R104" s="5">
        <f>(Table1[[#This Row],[SONY.csv]]-'Historical Data'!Q103)/'Historical Data'!Q103</f>
        <v>3.8369981157911348E-3</v>
      </c>
      <c r="S104" s="5">
        <f>(Table1[[#This Row],[T.csv]]-'Historical Data'!R103)/'Historical Data'!R103</f>
        <v>5.1337272278925063E-3</v>
      </c>
      <c r="T104" s="5">
        <f>(Table1[[#This Row],[TSLA.csv]]-'Historical Data'!S103)/'Historical Data'!S103</f>
        <v>1.3380375777294243E-2</v>
      </c>
    </row>
    <row r="105" spans="2:20" x14ac:dyDescent="0.3">
      <c r="B105" s="5">
        <f>(Table1[[#This Row],[AAPL.csv]]-'Historical Data'!A104)/'Historical Data'!A104</f>
        <v>-3.7955336275459451E-4</v>
      </c>
      <c r="C105" s="5">
        <f>(Table1[[#This Row],[AMD.csv]]-'Historical Data'!B104)/'Historical Data'!B104</f>
        <v>-9.6504608696019612E-3</v>
      </c>
      <c r="D105" s="5">
        <f>(Table1[[#This Row],[AMZN.csv]]-'Historical Data'!C104)/'Historical Data'!C104</f>
        <v>5.5118018213927325E-4</v>
      </c>
      <c r="E105" s="5">
        <f>(Table1[[#This Row],[ATVI.csv]]-'Historical Data'!D104)/'Historical Data'!D104</f>
        <v>5.0942484220538216E-3</v>
      </c>
      <c r="F105" s="5">
        <f>(Table1[[#This Row],[BMW.DE.csv]]-'Historical Data'!E104)/'Historical Data'!E104</f>
        <v>-5.0333725785509853E-3</v>
      </c>
      <c r="G105" s="5">
        <f>(Table1[[#This Row],[DIS.csv]]-'Historical Data'!F104)/'Historical Data'!F104</f>
        <v>3.4319149642812822E-4</v>
      </c>
      <c r="H105" s="5">
        <f>(Table1[[#This Row],[DPZ.csv]]-'Historical Data'!G104)/'Historical Data'!G104</f>
        <v>2.3964855151460915E-4</v>
      </c>
      <c r="I105" s="5">
        <f>(Table1[[#This Row],[EA.csv]]-'Historical Data'!H104)/'Historical Data'!H104</f>
        <v>-7.3730834527317853E-4</v>
      </c>
      <c r="J105" s="5">
        <f>(Table1[[#This Row],[F.csv]]-'Historical Data'!I104)/'Historical Data'!I104</f>
        <v>-9.5238115737099095E-3</v>
      </c>
      <c r="K105" s="5">
        <f>(Table1[[#This Row],[JPM.csv]]-'Historical Data'!J104)/'Historical Data'!J104</f>
        <v>7.1954320649159596E-4</v>
      </c>
      <c r="L105" s="5">
        <f>(Table1[[#This Row],[MRNA.csv]]-'Historical Data'!K104)/'Historical Data'!K104</f>
        <v>-1.7119888362543429E-2</v>
      </c>
      <c r="M105" s="5">
        <f>(Table1[[#This Row],[NKE.csv]]-'Historical Data'!L104)/'Historical Data'!L104</f>
        <v>8.5394593626961536E-3</v>
      </c>
      <c r="N105" s="5">
        <f>(Table1[[#This Row],[NVDA.csv]]-'Historical Data'!M104)/'Historical Data'!M104</f>
        <v>-9.6994171714778459E-3</v>
      </c>
      <c r="O105" s="5">
        <f>(Table1[[#This Row],[PFE.csv]]-'Historical Data'!N104)/'Historical Data'!N104</f>
        <v>-1.5237743667232643E-3</v>
      </c>
      <c r="P105" s="5">
        <f>(Table1[[#This Row],[PG.csv]]-'Historical Data'!O104)/'Historical Data'!O104</f>
        <v>6.9477244282411636E-3</v>
      </c>
      <c r="Q105" s="5">
        <f>(Table1[[#This Row],[PZZA.csv]]-'Historical Data'!P104)/'Historical Data'!P104</f>
        <v>-8.9175519801975977E-3</v>
      </c>
      <c r="R105" s="5">
        <f>(Table1[[#This Row],[SONY.csv]]-'Historical Data'!Q104)/'Historical Data'!Q104</f>
        <v>-3.528344760144578E-3</v>
      </c>
      <c r="S105" s="5">
        <f>(Table1[[#This Row],[T.csv]]-'Historical Data'!R104)/'Historical Data'!R104</f>
        <v>2.0427438536439121E-3</v>
      </c>
      <c r="T105" s="5">
        <f>(Table1[[#This Row],[TSLA.csv]]-'Historical Data'!S104)/'Historical Data'!S104</f>
        <v>-1.2995776071111124E-3</v>
      </c>
    </row>
    <row r="106" spans="2:20" x14ac:dyDescent="0.3">
      <c r="B106" s="5">
        <f>(Table1[[#This Row],[AAPL.csv]]-'Historical Data'!A105)/'Historical Data'!A105</f>
        <v>5.9351194556716289E-3</v>
      </c>
      <c r="C106" s="5">
        <f>(Table1[[#This Row],[AMD.csv]]-'Historical Data'!B105)/'Historical Data'!B105</f>
        <v>-1.4291901255954885E-2</v>
      </c>
      <c r="D106" s="5">
        <f>(Table1[[#This Row],[AMZN.csv]]-'Historical Data'!C105)/'Historical Data'!C105</f>
        <v>-1.2252665204631192E-2</v>
      </c>
      <c r="E106" s="5">
        <f>(Table1[[#This Row],[ATVI.csv]]-'Historical Data'!D105)/'Historical Data'!D105</f>
        <v>-5.2373283603480685E-3</v>
      </c>
      <c r="F106" s="5">
        <f>(Table1[[#This Row],[BMW.DE.csv]]-'Historical Data'!E105)/'Historical Data'!E105</f>
        <v>1.4766236068962532E-2</v>
      </c>
      <c r="G106" s="5">
        <f>(Table1[[#This Row],[DIS.csv]]-'Historical Data'!F105)/'Historical Data'!F105</f>
        <v>-1.3584878216123497E-2</v>
      </c>
      <c r="H106" s="5">
        <f>(Table1[[#This Row],[DPZ.csv]]-'Historical Data'!G105)/'Historical Data'!G105</f>
        <v>3.215671208826668E-3</v>
      </c>
      <c r="I106" s="5">
        <f>(Table1[[#This Row],[EA.csv]]-'Historical Data'!H105)/'Historical Data'!H105</f>
        <v>-1.3833734464090412E-2</v>
      </c>
      <c r="J106" s="5">
        <f>(Table1[[#This Row],[F.csv]]-'Historical Data'!I105)/'Historical Data'!I105</f>
        <v>-1.1752078942330258E-2</v>
      </c>
      <c r="K106" s="5">
        <f>(Table1[[#This Row],[JPM.csv]]-'Historical Data'!J105)/'Historical Data'!J105</f>
        <v>-3.6654137257069669E-3</v>
      </c>
      <c r="L106" s="5">
        <f>(Table1[[#This Row],[MRNA.csv]]-'Historical Data'!K105)/'Historical Data'!K105</f>
        <v>-2.4077920081967207E-2</v>
      </c>
      <c r="M106" s="5">
        <f>(Table1[[#This Row],[NKE.csv]]-'Historical Data'!L105)/'Historical Data'!L105</f>
        <v>-7.5809798321453134E-3</v>
      </c>
      <c r="N106" s="5">
        <f>(Table1[[#This Row],[NVDA.csv]]-'Historical Data'!M105)/'Historical Data'!M105</f>
        <v>-1.9208795395647495E-2</v>
      </c>
      <c r="O106" s="5">
        <f>(Table1[[#This Row],[PFE.csv]]-'Historical Data'!N105)/'Historical Data'!N105</f>
        <v>-1.0427256498778105E-2</v>
      </c>
      <c r="P106" s="5">
        <f>(Table1[[#This Row],[PG.csv]]-'Historical Data'!O105)/'Historical Data'!O105</f>
        <v>-1.2848050682027934E-2</v>
      </c>
      <c r="Q106" s="5">
        <f>(Table1[[#This Row],[PZZA.csv]]-'Historical Data'!P105)/'Historical Data'!P105</f>
        <v>-1.1479964886995937E-2</v>
      </c>
      <c r="R106" s="5">
        <f>(Table1[[#This Row],[SONY.csv]]-'Historical Data'!Q105)/'Historical Data'!Q105</f>
        <v>-8.851873839656935E-4</v>
      </c>
      <c r="S106" s="5">
        <f>(Table1[[#This Row],[T.csv]]-'Historical Data'!R105)/'Historical Data'!R105</f>
        <v>-5.0967502344712789E-3</v>
      </c>
      <c r="T106" s="5">
        <f>(Table1[[#This Row],[TSLA.csv]]-'Historical Data'!S105)/'Historical Data'!S105</f>
        <v>-3.6432851732554991E-2</v>
      </c>
    </row>
    <row r="107" spans="2:20" x14ac:dyDescent="0.3">
      <c r="B107" s="5">
        <f>(Table1[[#This Row],[AAPL.csv]]-'Historical Data'!A106)/'Historical Data'!A106</f>
        <v>7.3065768452143E-3</v>
      </c>
      <c r="C107" s="5">
        <f>(Table1[[#This Row],[AMD.csv]]-'Historical Data'!B106)/'Historical Data'!B106</f>
        <v>7.4692662565903727E-3</v>
      </c>
      <c r="D107" s="5">
        <f>(Table1[[#This Row],[AMZN.csv]]-'Historical Data'!C106)/'Historical Data'!C106</f>
        <v>5.1435168975130091E-4</v>
      </c>
      <c r="E107" s="5">
        <f>(Table1[[#This Row],[ATVI.csv]]-'Historical Data'!D106)/'Historical Data'!D106</f>
        <v>9.1711834512400274E-3</v>
      </c>
      <c r="F107" s="5">
        <f>(Table1[[#This Row],[BMW.DE.csv]]-'Historical Data'!E106)/'Historical Data'!E106</f>
        <v>-1.2126233670324475E-2</v>
      </c>
      <c r="G107" s="5">
        <f>(Table1[[#This Row],[DIS.csv]]-'Historical Data'!F106)/'Historical Data'!F106</f>
        <v>5.9817832376217444E-3</v>
      </c>
      <c r="H107" s="5">
        <f>(Table1[[#This Row],[DPZ.csv]]-'Historical Data'!G106)/'Historical Data'!G106</f>
        <v>1.8074486732504262E-3</v>
      </c>
      <c r="I107" s="5">
        <f>(Table1[[#This Row],[EA.csv]]-'Historical Data'!H106)/'Historical Data'!H106</f>
        <v>5.4241488551201519E-3</v>
      </c>
      <c r="J107" s="5">
        <f>(Table1[[#This Row],[F.csv]]-'Historical Data'!I106)/'Historical Data'!I106</f>
        <v>5.4054184801454238E-3</v>
      </c>
      <c r="K107" s="5">
        <f>(Table1[[#This Row],[JPM.csv]]-'Historical Data'!J106)/'Historical Data'!J106</f>
        <v>5.5541447609896251E-3</v>
      </c>
      <c r="L107" s="5">
        <f>(Table1[[#This Row],[MRNA.csv]]-'Historical Data'!K106)/'Historical Data'!K106</f>
        <v>2.6771654948643388E-2</v>
      </c>
      <c r="M107" s="5">
        <f>(Table1[[#This Row],[NKE.csv]]-'Historical Data'!L106)/'Historical Data'!L106</f>
        <v>5.0594998013277215E-3</v>
      </c>
      <c r="N107" s="5">
        <f>(Table1[[#This Row],[NVDA.csv]]-'Historical Data'!M106)/'Historical Data'!M106</f>
        <v>1.2827018533836471E-2</v>
      </c>
      <c r="O107" s="5">
        <f>(Table1[[#This Row],[PFE.csv]]-'Historical Data'!N106)/'Historical Data'!N106</f>
        <v>6.9392023941146803E-3</v>
      </c>
      <c r="P107" s="5">
        <f>(Table1[[#This Row],[PG.csv]]-'Historical Data'!O106)/'Historical Data'!O106</f>
        <v>3.4548027147581553E-3</v>
      </c>
      <c r="Q107" s="5">
        <f>(Table1[[#This Row],[PZZA.csv]]-'Historical Data'!P106)/'Historical Data'!P106</f>
        <v>-8.9454375168820585E-3</v>
      </c>
      <c r="R107" s="5">
        <f>(Table1[[#This Row],[SONY.csv]]-'Historical Data'!Q106)/'Historical Data'!Q106</f>
        <v>4.1346573518214165E-3</v>
      </c>
      <c r="S107" s="5">
        <f>(Table1[[#This Row],[T.csv]]-'Historical Data'!R106)/'Historical Data'!R106</f>
        <v>1.0244681887987025E-3</v>
      </c>
      <c r="T107" s="5">
        <f>(Table1[[#This Row],[TSLA.csv]]-'Historical Data'!S106)/'Historical Data'!S106</f>
        <v>8.7532913249747674E-3</v>
      </c>
    </row>
    <row r="108" spans="2:20" x14ac:dyDescent="0.3">
      <c r="B108" s="5">
        <f>(Table1[[#This Row],[AAPL.csv]]-'Historical Data'!A107)/'Historical Data'!A107</f>
        <v>2.2816176422477727E-2</v>
      </c>
      <c r="C108" s="5">
        <f>(Table1[[#This Row],[AMD.csv]]-'Historical Data'!B107)/'Historical Data'!B107</f>
        <v>7.0649736793507764E-2</v>
      </c>
      <c r="D108" s="5">
        <f>(Table1[[#This Row],[AMZN.csv]]-'Historical Data'!C107)/'Historical Data'!C107</f>
        <v>2.7150643412374359E-2</v>
      </c>
      <c r="E108" s="5">
        <f>(Table1[[#This Row],[ATVI.csv]]-'Historical Data'!D107)/'Historical Data'!D107</f>
        <v>-1.2958550562425E-2</v>
      </c>
      <c r="F108" s="5">
        <f>(Table1[[#This Row],[BMW.DE.csv]]-'Historical Data'!E107)/'Historical Data'!E107</f>
        <v>-3.6822401512389535E-3</v>
      </c>
      <c r="G108" s="5">
        <f>(Table1[[#This Row],[DIS.csv]]-'Historical Data'!F107)/'Historical Data'!F107</f>
        <v>2.4683619419082401E-2</v>
      </c>
      <c r="H108" s="5">
        <f>(Table1[[#This Row],[DPZ.csv]]-'Historical Data'!G107)/'Historical Data'!G107</f>
        <v>-1.2936220263108711E-3</v>
      </c>
      <c r="I108" s="5">
        <f>(Table1[[#This Row],[EA.csv]]-'Historical Data'!H107)/'Historical Data'!H107</f>
        <v>-1.581352305365862E-3</v>
      </c>
      <c r="J108" s="5">
        <f>(Table1[[#This Row],[F.csv]]-'Historical Data'!I107)/'Historical Data'!I107</f>
        <v>1.2903191235982556E-2</v>
      </c>
      <c r="K108" s="5">
        <f>(Table1[[#This Row],[JPM.csv]]-'Historical Data'!J107)/'Historical Data'!J107</f>
        <v>1.212352883186469E-2</v>
      </c>
      <c r="L108" s="5">
        <f>(Table1[[#This Row],[MRNA.csv]]-'Historical Data'!K107)/'Historical Data'!K107</f>
        <v>-1.6871115381958905E-2</v>
      </c>
      <c r="M108" s="5">
        <f>(Table1[[#This Row],[NKE.csv]]-'Historical Data'!L107)/'Historical Data'!L107</f>
        <v>8.7848274512269554E-3</v>
      </c>
      <c r="N108" s="5">
        <f>(Table1[[#This Row],[NVDA.csv]]-'Historical Data'!M107)/'Historical Data'!M107</f>
        <v>1.9592133310766629E-2</v>
      </c>
      <c r="O108" s="5">
        <f>(Table1[[#This Row],[PFE.csv]]-'Historical Data'!N107)/'Historical Data'!N107</f>
        <v>-1.0211505416562669E-3</v>
      </c>
      <c r="P108" s="5">
        <f>(Table1[[#This Row],[PG.csv]]-'Historical Data'!O107)/'Historical Data'!O107</f>
        <v>-1.1929579432022528E-2</v>
      </c>
      <c r="Q108" s="5">
        <f>(Table1[[#This Row],[PZZA.csv]]-'Historical Data'!P107)/'Historical Data'!P107</f>
        <v>-5.5423763462644545E-3</v>
      </c>
      <c r="R108" s="5">
        <f>(Table1[[#This Row],[SONY.csv]]-'Historical Data'!Q107)/'Historical Data'!Q107</f>
        <v>1.5588205882352839E-2</v>
      </c>
      <c r="S108" s="5">
        <f>(Table1[[#This Row],[T.csv]]-'Historical Data'!R107)/'Historical Data'!R107</f>
        <v>-5.6295433251334548E-3</v>
      </c>
      <c r="T108" s="5">
        <f>(Table1[[#This Row],[TSLA.csv]]-'Historical Data'!S107)/'Historical Data'!S107</f>
        <v>2.8518179427724583E-2</v>
      </c>
    </row>
    <row r="109" spans="2:20" x14ac:dyDescent="0.3">
      <c r="B109" s="5">
        <f>(Table1[[#This Row],[AAPL.csv]]-'Historical Data'!A108)/'Historical Data'!A108</f>
        <v>-9.7219241684786337E-3</v>
      </c>
      <c r="C109" s="5">
        <f>(Table1[[#This Row],[AMD.csv]]-'Historical Data'!B108)/'Historical Data'!B108</f>
        <v>-1.0183299803800399E-2</v>
      </c>
      <c r="D109" s="5">
        <f>(Table1[[#This Row],[AMZN.csv]]-'Historical Data'!C108)/'Historical Data'!C108</f>
        <v>-1.2139050309855836E-2</v>
      </c>
      <c r="E109" s="5">
        <f>(Table1[[#This Row],[ATVI.csv]]-'Historical Data'!D108)/'Historical Data'!D108</f>
        <v>3.4089244701024021E-4</v>
      </c>
      <c r="F109" s="5">
        <f>(Table1[[#This Row],[BMW.DE.csv]]-'Historical Data'!E108)/'Historical Data'!E108</f>
        <v>1.6016300224776039E-2</v>
      </c>
      <c r="G109" s="5">
        <f>(Table1[[#This Row],[DIS.csv]]-'Historical Data'!F108)/'Historical Data'!F108</f>
        <v>-1.1470965144486448E-2</v>
      </c>
      <c r="H109" s="5">
        <f>(Table1[[#This Row],[DPZ.csv]]-'Historical Data'!G108)/'Historical Data'!G108</f>
        <v>4.3286137944449146E-3</v>
      </c>
      <c r="I109" s="5">
        <f>(Table1[[#This Row],[EA.csv]]-'Historical Data'!H108)/'Historical Data'!H108</f>
        <v>-1.3042438600119491E-3</v>
      </c>
      <c r="J109" s="5">
        <f>(Table1[[#This Row],[F.csv]]-'Historical Data'!I108)/'Historical Data'!I108</f>
        <v>-2.2292961654417444E-2</v>
      </c>
      <c r="K109" s="5">
        <f>(Table1[[#This Row],[JPM.csv]]-'Historical Data'!J108)/'Historical Data'!J108</f>
        <v>-1.3196509976183893E-2</v>
      </c>
      <c r="L109" s="5">
        <f>(Table1[[#This Row],[MRNA.csv]]-'Historical Data'!K108)/'Historical Data'!K108</f>
        <v>-1.7680759230369259E-2</v>
      </c>
      <c r="M109" s="5">
        <f>(Table1[[#This Row],[NKE.csv]]-'Historical Data'!L108)/'Historical Data'!L108</f>
        <v>-2.739580707739042E-3</v>
      </c>
      <c r="N109" s="5">
        <f>(Table1[[#This Row],[NVDA.csv]]-'Historical Data'!M108)/'Historical Data'!M108</f>
        <v>-1.6006029778397352E-2</v>
      </c>
      <c r="O109" s="5">
        <f>(Table1[[#This Row],[PFE.csv]]-'Historical Data'!N108)/'Historical Data'!N108</f>
        <v>-5.3651922437957574E-3</v>
      </c>
      <c r="P109" s="5">
        <f>(Table1[[#This Row],[PG.csv]]-'Historical Data'!O108)/'Historical Data'!O108</f>
        <v>-6.7255617434164227E-3</v>
      </c>
      <c r="Q109" s="5">
        <f>(Table1[[#This Row],[PZZA.csv]]-'Historical Data'!P108)/'Historical Data'!P108</f>
        <v>6.8472154467937784E-3</v>
      </c>
      <c r="R109" s="5">
        <f>(Table1[[#This Row],[SONY.csv]]-'Historical Data'!Q108)/'Historical Data'!Q108</f>
        <v>-1.4190501424572876E-2</v>
      </c>
      <c r="S109" s="5">
        <f>(Table1[[#This Row],[T.csv]]-'Historical Data'!R108)/'Historical Data'!R108</f>
        <v>5.146822127640319E-3</v>
      </c>
      <c r="T109" s="5">
        <f>(Table1[[#This Row],[TSLA.csv]]-'Historical Data'!S108)/'Historical Data'!S108</f>
        <v>2.9633186221512842E-2</v>
      </c>
    </row>
    <row r="110" spans="2:20" x14ac:dyDescent="0.3">
      <c r="B110" s="5">
        <f>(Table1[[#This Row],[AAPL.csv]]-'Historical Data'!A109)/'Historical Data'!A109</f>
        <v>7.9683593903479757E-3</v>
      </c>
      <c r="C110" s="5">
        <f>(Table1[[#This Row],[AMD.csv]]-'Historical Data'!B109)/'Historical Data'!B109</f>
        <v>-4.3209672560068062E-3</v>
      </c>
      <c r="D110" s="5">
        <f>(Table1[[#This Row],[AMZN.csv]]-'Historical Data'!C109)/'Historical Data'!C109</f>
        <v>1.4885589866334982E-2</v>
      </c>
      <c r="E110" s="5">
        <f>(Table1[[#This Row],[ATVI.csv]]-'Historical Data'!D109)/'Historical Data'!D109</f>
        <v>1.8237694100855271E-2</v>
      </c>
      <c r="F110" s="5">
        <f>(Table1[[#This Row],[BMW.DE.csv]]-'Historical Data'!E109)/'Historical Data'!E109</f>
        <v>2.5599848162964913E-3</v>
      </c>
      <c r="G110" s="5">
        <f>(Table1[[#This Row],[DIS.csv]]-'Historical Data'!F109)/'Historical Data'!F109</f>
        <v>-5.8020887372014166E-3</v>
      </c>
      <c r="H110" s="5">
        <f>(Table1[[#This Row],[DPZ.csv]]-'Historical Data'!G109)/'Historical Data'!G109</f>
        <v>-2.4433313423184305E-3</v>
      </c>
      <c r="I110" s="5">
        <f>(Table1[[#This Row],[EA.csv]]-'Historical Data'!H109)/'Historical Data'!H109</f>
        <v>1.4738778971453353E-2</v>
      </c>
      <c r="J110" s="5">
        <f>(Table1[[#This Row],[F.csv]]-'Historical Data'!I109)/'Historical Data'!I109</f>
        <v>-5.4288947190404887E-3</v>
      </c>
      <c r="K110" s="5">
        <f>(Table1[[#This Row],[JPM.csv]]-'Historical Data'!J109)/'Historical Data'!J109</f>
        <v>-7.9506819866855818E-4</v>
      </c>
      <c r="L110" s="5">
        <f>(Table1[[#This Row],[MRNA.csv]]-'Historical Data'!K109)/'Historical Data'!K109</f>
        <v>-4.023292960470766E-2</v>
      </c>
      <c r="M110" s="5">
        <f>(Table1[[#This Row],[NKE.csv]]-'Historical Data'!L109)/'Historical Data'!L109</f>
        <v>-8.8313139961706795E-4</v>
      </c>
      <c r="N110" s="5">
        <f>(Table1[[#This Row],[NVDA.csv]]-'Historical Data'!M109)/'Historical Data'!M109</f>
        <v>4.1936301409363783E-3</v>
      </c>
      <c r="O110" s="5">
        <f>(Table1[[#This Row],[PFE.csv]]-'Historical Data'!N109)/'Historical Data'!N109</f>
        <v>-1.2844030359017919E-3</v>
      </c>
      <c r="P110" s="5">
        <f>(Table1[[#This Row],[PG.csv]]-'Historical Data'!O109)/'Historical Data'!O109</f>
        <v>1.3868382007874991E-3</v>
      </c>
      <c r="Q110" s="5">
        <f>(Table1[[#This Row],[PZZA.csv]]-'Historical Data'!P109)/'Historical Data'!P109</f>
        <v>2.0876103893283496E-2</v>
      </c>
      <c r="R110" s="5">
        <f>(Table1[[#This Row],[SONY.csv]]-'Historical Data'!Q109)/'Historical Data'!Q109</f>
        <v>1.5129244561420603E-2</v>
      </c>
      <c r="S110" s="5">
        <f>(Table1[[#This Row],[T.csv]]-'Historical Data'!R109)/'Historical Data'!R109</f>
        <v>1.023914843867666E-3</v>
      </c>
      <c r="T110" s="5">
        <f>(Table1[[#This Row],[TSLA.csv]]-'Historical Data'!S109)/'Historical Data'!S109</f>
        <v>1.9254667589490088E-2</v>
      </c>
    </row>
    <row r="111" spans="2:20" x14ac:dyDescent="0.3">
      <c r="B111" s="5">
        <f>(Table1[[#This Row],[AAPL.csv]]-'Historical Data'!A110)/'Historical Data'!A110</f>
        <v>-4.7030337839910376E-3</v>
      </c>
      <c r="C111" s="5">
        <f>(Table1[[#This Row],[AMD.csv]]-'Historical Data'!B110)/'Historical Data'!B110</f>
        <v>-2.893139138109986E-3</v>
      </c>
      <c r="D111" s="5">
        <f>(Table1[[#This Row],[AMZN.csv]]-'Historical Data'!C110)/'Historical Data'!C110</f>
        <v>2.0915559517900701E-3</v>
      </c>
      <c r="E111" s="5">
        <f>(Table1[[#This Row],[ATVI.csv]]-'Historical Data'!D110)/'Historical Data'!D110</f>
        <v>1.0043480182155866E-2</v>
      </c>
      <c r="F111" s="5">
        <f>(Table1[[#This Row],[BMW.DE.csv]]-'Historical Data'!E110)/'Historical Data'!E110</f>
        <v>-6.7204449917994814E-4</v>
      </c>
      <c r="G111" s="5">
        <f>(Table1[[#This Row],[DIS.csv]]-'Historical Data'!F110)/'Historical Data'!F110</f>
        <v>3.4330931726645863E-4</v>
      </c>
      <c r="H111" s="5">
        <f>(Table1[[#This Row],[DPZ.csv]]-'Historical Data'!G110)/'Historical Data'!G110</f>
        <v>-7.1440888879239052E-3</v>
      </c>
      <c r="I111" s="5">
        <f>(Table1[[#This Row],[EA.csv]]-'Historical Data'!H110)/'Historical Data'!H110</f>
        <v>-3.5852088291983713E-3</v>
      </c>
      <c r="J111" s="5">
        <f>(Table1[[#This Row],[F.csv]]-'Historical Data'!I110)/'Historical Data'!I110</f>
        <v>9.8253290866268817E-3</v>
      </c>
      <c r="K111" s="5">
        <f>(Table1[[#This Row],[JPM.csv]]-'Historical Data'!J110)/'Historical Data'!J110</f>
        <v>-1.7000647647406639E-2</v>
      </c>
      <c r="L111" s="5">
        <f>(Table1[[#This Row],[MRNA.csv]]-'Historical Data'!K110)/'Historical Data'!K110</f>
        <v>-1.9304910055428181E-2</v>
      </c>
      <c r="M111" s="5">
        <f>(Table1[[#This Row],[NKE.csv]]-'Historical Data'!L110)/'Historical Data'!L110</f>
        <v>-4.9097485314689507E-4</v>
      </c>
      <c r="N111" s="5">
        <f>(Table1[[#This Row],[NVDA.csv]]-'Historical Data'!M110)/'Historical Data'!M110</f>
        <v>1.2106660533640868E-2</v>
      </c>
      <c r="O111" s="5">
        <f>(Table1[[#This Row],[PFE.csv]]-'Historical Data'!N110)/'Historical Data'!N110</f>
        <v>-3.3435624012866758E-3</v>
      </c>
      <c r="P111" s="5">
        <f>(Table1[[#This Row],[PG.csv]]-'Historical Data'!O110)/'Historical Data'!O110</f>
        <v>-6.1914831321772711E-3</v>
      </c>
      <c r="Q111" s="5">
        <f>(Table1[[#This Row],[PZZA.csv]]-'Historical Data'!P110)/'Historical Data'!P110</f>
        <v>-1.3787701035987161E-2</v>
      </c>
      <c r="R111" s="5">
        <f>(Table1[[#This Row],[SONY.csv]]-'Historical Data'!Q110)/'Historical Data'!Q110</f>
        <v>1.5771899641558382E-2</v>
      </c>
      <c r="S111" s="5">
        <f>(Table1[[#This Row],[T.csv]]-'Historical Data'!R110)/'Historical Data'!R110</f>
        <v>3.8363436170103424E-3</v>
      </c>
      <c r="T111" s="5">
        <f>(Table1[[#This Row],[TSLA.csv]]-'Historical Data'!S110)/'Historical Data'!S110</f>
        <v>3.8800516441516976E-2</v>
      </c>
    </row>
    <row r="112" spans="2:20" x14ac:dyDescent="0.3">
      <c r="B112" s="5">
        <f>(Table1[[#This Row],[AAPL.csv]]-'Historical Data'!A111)/'Historical Data'!A111</f>
        <v>1.608618214218616E-2</v>
      </c>
      <c r="C112" s="5">
        <f>(Table1[[#This Row],[AMD.csv]]-'Historical Data'!B111)/'Historical Data'!B111</f>
        <v>-8.704621761658024E-3</v>
      </c>
      <c r="D112" s="5">
        <f>(Table1[[#This Row],[AMZN.csv]]-'Historical Data'!C111)/'Historical Data'!C111</f>
        <v>-7.8086561767145499E-3</v>
      </c>
      <c r="E112" s="5">
        <f>(Table1[[#This Row],[ATVI.csv]]-'Historical Data'!D111)/'Historical Data'!D111</f>
        <v>-7.6234607919168041E-3</v>
      </c>
      <c r="F112" s="5">
        <f>(Table1[[#This Row],[BMW.DE.csv]]-'Historical Data'!E111)/'Historical Data'!E111</f>
        <v>2.8241072692221764E-3</v>
      </c>
      <c r="G112" s="5">
        <f>(Table1[[#This Row],[DIS.csv]]-'Historical Data'!F111)/'Historical Data'!F111</f>
        <v>-2.0590460272967869E-3</v>
      </c>
      <c r="H112" s="5">
        <f>(Table1[[#This Row],[DPZ.csv]]-'Historical Data'!G111)/'Historical Data'!G111</f>
        <v>-4.4202570839892074E-3</v>
      </c>
      <c r="I112" s="5">
        <f>(Table1[[#This Row],[EA.csv]]-'Historical Data'!H111)/'Historical Data'!H111</f>
        <v>1.0148540258830857E-2</v>
      </c>
      <c r="J112" s="5">
        <f>(Table1[[#This Row],[F.csv]]-'Historical Data'!I111)/'Historical Data'!I111</f>
        <v>0</v>
      </c>
      <c r="K112" s="5">
        <f>(Table1[[#This Row],[JPM.csv]]-'Historical Data'!J111)/'Historical Data'!J111</f>
        <v>7.800992507795099E-3</v>
      </c>
      <c r="L112" s="5">
        <f>(Table1[[#This Row],[MRNA.csv]]-'Historical Data'!K111)/'Historical Data'!K111</f>
        <v>1.1248537050138627E-2</v>
      </c>
      <c r="M112" s="5">
        <f>(Table1[[#This Row],[NKE.csv]]-'Historical Data'!L111)/'Historical Data'!L111</f>
        <v>-2.2597490880400719E-3</v>
      </c>
      <c r="N112" s="5">
        <f>(Table1[[#This Row],[NVDA.csv]]-'Historical Data'!M111)/'Historical Data'!M111</f>
        <v>1.8755605327968126E-3</v>
      </c>
      <c r="O112" s="5">
        <f>(Table1[[#This Row],[PFE.csv]]-'Historical Data'!N111)/'Historical Data'!N111</f>
        <v>7.9999279093981648E-3</v>
      </c>
      <c r="P112" s="5">
        <f>(Table1[[#This Row],[PG.csv]]-'Historical Data'!O111)/'Historical Data'!O111</f>
        <v>4.2625891065745988E-3</v>
      </c>
      <c r="Q112" s="5">
        <f>(Table1[[#This Row],[PZZA.csv]]-'Historical Data'!P111)/'Historical Data'!P111</f>
        <v>1.4137517893503407E-2</v>
      </c>
      <c r="R112" s="5">
        <f>(Table1[[#This Row],[SONY.csv]]-'Historical Data'!Q111)/'Historical Data'!Q111</f>
        <v>3.7037323520113553E-3</v>
      </c>
      <c r="S112" s="5">
        <f>(Table1[[#This Row],[T.csv]]-'Historical Data'!R111)/'Historical Data'!R111</f>
        <v>3.0573917711001065E-3</v>
      </c>
      <c r="T112" s="5">
        <f>(Table1[[#This Row],[TSLA.csv]]-'Historical Data'!S111)/'Historical Data'!S111</f>
        <v>4.9204847959956013E-2</v>
      </c>
    </row>
    <row r="113" spans="2:20" x14ac:dyDescent="0.3">
      <c r="B113" s="5">
        <f>(Table1[[#This Row],[AAPL.csv]]-'Historical Data'!A112)/'Historical Data'!A112</f>
        <v>2.1240842272975825E-2</v>
      </c>
      <c r="C113" s="5">
        <f>(Table1[[#This Row],[AMD.csv]]-'Historical Data'!B112)/'Historical Data'!B112</f>
        <v>2.3834391643972816E-2</v>
      </c>
      <c r="D113" s="5">
        <f>(Table1[[#This Row],[AMZN.csv]]-'Historical Data'!C112)/'Historical Data'!C112</f>
        <v>4.799271732204442E-3</v>
      </c>
      <c r="E113" s="5">
        <f>(Table1[[#This Row],[ATVI.csv]]-'Historical Data'!D112)/'Historical Data'!D112</f>
        <v>-9.0180242414699789E-3</v>
      </c>
      <c r="F113" s="5">
        <f>(Table1[[#This Row],[BMW.DE.csv]]-'Historical Data'!E112)/'Historical Data'!E112</f>
        <v>-1.2605703118186496E-2</v>
      </c>
      <c r="G113" s="5">
        <f>(Table1[[#This Row],[DIS.csv]]-'Historical Data'!F112)/'Historical Data'!F112</f>
        <v>-3.9201652236655867E-3</v>
      </c>
      <c r="H113" s="5">
        <f>(Table1[[#This Row],[DPZ.csv]]-'Historical Data'!G112)/'Historical Data'!G112</f>
        <v>-5.7130366988313603E-3</v>
      </c>
      <c r="I113" s="5">
        <f>(Table1[[#This Row],[EA.csv]]-'Historical Data'!H112)/'Historical Data'!H112</f>
        <v>-1.1872955879210609E-3</v>
      </c>
      <c r="J113" s="5">
        <f>(Table1[[#This Row],[F.csv]]-'Historical Data'!I112)/'Historical Data'!I112</f>
        <v>1.0811056853645632E-3</v>
      </c>
      <c r="K113" s="5">
        <f>(Table1[[#This Row],[JPM.csv]]-'Historical Data'!J112)/'Historical Data'!J112</f>
        <v>3.6513305567985503E-3</v>
      </c>
      <c r="L113" s="5">
        <f>(Table1[[#This Row],[MRNA.csv]]-'Historical Data'!K112)/'Historical Data'!K112</f>
        <v>2.3359288097886437E-2</v>
      </c>
      <c r="M113" s="5">
        <f>(Table1[[#This Row],[NKE.csv]]-'Historical Data'!L112)/'Historical Data'!L112</f>
        <v>-6.892540047386146E-4</v>
      </c>
      <c r="N113" s="5">
        <f>(Table1[[#This Row],[NVDA.csv]]-'Historical Data'!M112)/'Historical Data'!M112</f>
        <v>1.0982619714740915E-2</v>
      </c>
      <c r="O113" s="5">
        <f>(Table1[[#This Row],[PFE.csv]]-'Historical Data'!N112)/'Historical Data'!N112</f>
        <v>-4.3521239116327687E-3</v>
      </c>
      <c r="P113" s="5">
        <f>(Table1[[#This Row],[PG.csv]]-'Historical Data'!O112)/'Historical Data'!O112</f>
        <v>1.0937999414538721E-2</v>
      </c>
      <c r="Q113" s="5">
        <f>(Table1[[#This Row],[PZZA.csv]]-'Historical Data'!P112)/'Historical Data'!P112</f>
        <v>1.1152508742090839E-2</v>
      </c>
      <c r="R113" s="5">
        <f>(Table1[[#This Row],[SONY.csv]]-'Historical Data'!Q112)/'Historical Data'!Q112</f>
        <v>8.0896963963909135E-3</v>
      </c>
      <c r="S113" s="5">
        <f>(Table1[[#This Row],[T.csv]]-'Historical Data'!R112)/'Historical Data'!R112</f>
        <v>-1.2871356203813097E-3</v>
      </c>
      <c r="T113" s="5">
        <f>(Table1[[#This Row],[TSLA.csv]]-'Historical Data'!S112)/'Historical Data'!S112</f>
        <v>-2.1945005263288738E-2</v>
      </c>
    </row>
    <row r="114" spans="2:20" x14ac:dyDescent="0.3">
      <c r="B114" s="5">
        <f>(Table1[[#This Row],[AAPL.csv]]-'Historical Data'!A113)/'Historical Data'!A113</f>
        <v>2.260667861530348E-3</v>
      </c>
      <c r="C114" s="5">
        <f>(Table1[[#This Row],[AMD.csv]]-'Historical Data'!B113)/'Historical Data'!B113</f>
        <v>-1.6336593499354915E-2</v>
      </c>
      <c r="D114" s="5">
        <f>(Table1[[#This Row],[AMZN.csv]]-'Historical Data'!C113)/'Historical Data'!C113</f>
        <v>-9.4105965329058777E-3</v>
      </c>
      <c r="E114" s="5">
        <f>(Table1[[#This Row],[ATVI.csv]]-'Historical Data'!D113)/'Historical Data'!D113</f>
        <v>-6.5723149554723376E-3</v>
      </c>
      <c r="F114" s="5">
        <f>(Table1[[#This Row],[BMW.DE.csv]]-'Historical Data'!E113)/'Historical Data'!E113</f>
        <v>-4.4817128366548267E-3</v>
      </c>
      <c r="G114" s="5">
        <f>(Table1[[#This Row],[DIS.csv]]-'Historical Data'!F113)/'Historical Data'!F113</f>
        <v>-1.4500241462402155E-3</v>
      </c>
      <c r="H114" s="5">
        <f>(Table1[[#This Row],[DPZ.csv]]-'Historical Data'!G113)/'Historical Data'!G113</f>
        <v>6.5778941632207522E-4</v>
      </c>
      <c r="I114" s="5">
        <f>(Table1[[#This Row],[EA.csv]]-'Historical Data'!H113)/'Historical Data'!H113</f>
        <v>-7.0409240510542039E-3</v>
      </c>
      <c r="J114" s="5">
        <f>(Table1[[#This Row],[F.csv]]-'Historical Data'!I113)/'Historical Data'!I113</f>
        <v>-1.0799381580820185E-3</v>
      </c>
      <c r="K114" s="5">
        <f>(Table1[[#This Row],[JPM.csv]]-'Historical Data'!J113)/'Historical Data'!J113</f>
        <v>-9.9678932143764318E-3</v>
      </c>
      <c r="L114" s="5">
        <f>(Table1[[#This Row],[MRNA.csv]]-'Historical Data'!K113)/'Historical Data'!K113</f>
        <v>4.0217336956521792E-2</v>
      </c>
      <c r="M114" s="5">
        <f>(Table1[[#This Row],[NKE.csv]]-'Historical Data'!L113)/'Historical Data'!L113</f>
        <v>-5.7154158881619422E-3</v>
      </c>
      <c r="N114" s="5">
        <f>(Table1[[#This Row],[NVDA.csv]]-'Historical Data'!M113)/'Historical Data'!M113</f>
        <v>5.3493813454001185E-3</v>
      </c>
      <c r="O114" s="5">
        <f>(Table1[[#This Row],[PFE.csv]]-'Historical Data'!N113)/'Historical Data'!N113</f>
        <v>1.5428019362078391E-2</v>
      </c>
      <c r="P114" s="5">
        <f>(Table1[[#This Row],[PG.csv]]-'Historical Data'!O113)/'Historical Data'!O113</f>
        <v>9.6892600422763902E-4</v>
      </c>
      <c r="Q114" s="5">
        <f>(Table1[[#This Row],[PZZA.csv]]-'Historical Data'!P113)/'Historical Data'!P113</f>
        <v>-6.8934719871731722E-3</v>
      </c>
      <c r="R114" s="5">
        <f>(Table1[[#This Row],[SONY.csv]]-'Historical Data'!Q113)/'Historical Data'!Q113</f>
        <v>-2.39332679703412E-3</v>
      </c>
      <c r="S114" s="5">
        <f>(Table1[[#This Row],[T.csv]]-'Historical Data'!R113)/'Historical Data'!R113</f>
        <v>-5.9277729194430933E-3</v>
      </c>
      <c r="T114" s="5">
        <f>(Table1[[#This Row],[TSLA.csv]]-'Historical Data'!S113)/'Historical Data'!S113</f>
        <v>-6.6273425567653609E-3</v>
      </c>
    </row>
    <row r="115" spans="2:20" x14ac:dyDescent="0.3">
      <c r="B115" s="5">
        <f>(Table1[[#This Row],[AAPL.csv]]-'Historical Data'!A114)/'Historical Data'!A114</f>
        <v>2.1364415927753816E-2</v>
      </c>
      <c r="C115" s="5">
        <f>(Table1[[#This Row],[AMD.csv]]-'Historical Data'!B114)/'Historical Data'!B114</f>
        <v>1.2040731245203712E-2</v>
      </c>
      <c r="D115" s="5">
        <f>(Table1[[#This Row],[AMZN.csv]]-'Historical Data'!C114)/'Historical Data'!C114</f>
        <v>4.3225296061056642E-3</v>
      </c>
      <c r="E115" s="5">
        <f>(Table1[[#This Row],[ATVI.csv]]-'Historical Data'!D114)/'Historical Data'!D114</f>
        <v>4.9194759241393106E-3</v>
      </c>
      <c r="F115" s="5">
        <f>(Table1[[#This Row],[BMW.DE.csv]]-'Historical Data'!E114)/'Historical Data'!E114</f>
        <v>-1.5143152429264863E-2</v>
      </c>
      <c r="G115" s="5">
        <f>(Table1[[#This Row],[DIS.csv]]-'Historical Data'!F114)/'Historical Data'!F114</f>
        <v>-5.1167890027929925E-3</v>
      </c>
      <c r="H115" s="5">
        <f>(Table1[[#This Row],[DPZ.csv]]-'Historical Data'!G114)/'Historical Data'!G114</f>
        <v>-1.7607032894676043E-2</v>
      </c>
      <c r="I115" s="5">
        <f>(Table1[[#This Row],[EA.csv]]-'Historical Data'!H114)/'Historical Data'!H114</f>
        <v>1.1326983925560603E-2</v>
      </c>
      <c r="J115" s="5">
        <f>(Table1[[#This Row],[F.csv]]-'Historical Data'!I114)/'Historical Data'!I114</f>
        <v>-1.0811056853647584E-3</v>
      </c>
      <c r="K115" s="5">
        <f>(Table1[[#This Row],[JPM.csv]]-'Historical Data'!J114)/'Historical Data'!J114</f>
        <v>8.3042774036025859E-3</v>
      </c>
      <c r="L115" s="5">
        <f>(Table1[[#This Row],[MRNA.csv]]-'Historical Data'!K114)/'Historical Data'!K114</f>
        <v>5.8516251751110436E-2</v>
      </c>
      <c r="M115" s="5">
        <f>(Table1[[#This Row],[NKE.csv]]-'Historical Data'!L114)/'Historical Data'!L114</f>
        <v>1.2487529493152343E-2</v>
      </c>
      <c r="N115" s="5">
        <f>(Table1[[#This Row],[NVDA.csv]]-'Historical Data'!M114)/'Historical Data'!M114</f>
        <v>3.1352262310545581E-2</v>
      </c>
      <c r="O115" s="5">
        <f>(Table1[[#This Row],[PFE.csv]]-'Historical Data'!N114)/'Historical Data'!N114</f>
        <v>-2.0258397370839527E-3</v>
      </c>
      <c r="P115" s="5">
        <f>(Table1[[#This Row],[PG.csv]]-'Historical Data'!O114)/'Historical Data'!O114</f>
        <v>7.3404444549543873E-3</v>
      </c>
      <c r="Q115" s="5">
        <f>(Table1[[#This Row],[PZZA.csv]]-'Historical Data'!P114)/'Historical Data'!P114</f>
        <v>-1.3111177849855877E-2</v>
      </c>
      <c r="R115" s="5">
        <f>(Table1[[#This Row],[SONY.csv]]-'Historical Data'!Q114)/'Historical Data'!Q114</f>
        <v>1.1007592280446147E-2</v>
      </c>
      <c r="S115" s="5">
        <f>(Table1[[#This Row],[T.csv]]-'Historical Data'!R114)/'Historical Data'!R114</f>
        <v>-1.2185693419283768E-2</v>
      </c>
      <c r="T115" s="5">
        <f>(Table1[[#This Row],[TSLA.csv]]-'Historical Data'!S114)/'Historical Data'!S114</f>
        <v>9.7689044160484406E-2</v>
      </c>
    </row>
    <row r="116" spans="2:20" x14ac:dyDescent="0.3">
      <c r="B116" s="5">
        <f>(Table1[[#This Row],[AAPL.csv]]-'Historical Data'!A115)/'Historical Data'!A115</f>
        <v>-1.3503376755382433E-2</v>
      </c>
      <c r="C116" s="5">
        <f>(Table1[[#This Row],[AMD.csv]]-'Historical Data'!B115)/'Historical Data'!B115</f>
        <v>-1.107694358974352E-2</v>
      </c>
      <c r="D116" s="5">
        <f>(Table1[[#This Row],[AMZN.csv]]-'Historical Data'!C115)/'Historical Data'!C115</f>
        <v>-1.1558244294213442E-2</v>
      </c>
      <c r="E116" s="5">
        <f>(Table1[[#This Row],[ATVI.csv]]-'Historical Data'!D115)/'Historical Data'!D115</f>
        <v>1.3673141093880403E-2</v>
      </c>
      <c r="F116" s="5">
        <f>(Table1[[#This Row],[BMW.DE.csv]]-'Historical Data'!E115)/'Historical Data'!E115</f>
        <v>-1.4129551320518912E-2</v>
      </c>
      <c r="G116" s="5">
        <f>(Table1[[#This Row],[DIS.csv]]-'Historical Data'!F115)/'Historical Data'!F115</f>
        <v>9.1742560058986986E-3</v>
      </c>
      <c r="H116" s="5">
        <f>(Table1[[#This Row],[DPZ.csv]]-'Historical Data'!G115)/'Historical Data'!G115</f>
        <v>3.9437366497874155E-3</v>
      </c>
      <c r="I116" s="5">
        <f>(Table1[[#This Row],[EA.csv]]-'Historical Data'!H115)/'Historical Data'!H115</f>
        <v>-2.1853844306627748E-3</v>
      </c>
      <c r="J116" s="5">
        <f>(Table1[[#This Row],[F.csv]]-'Historical Data'!I115)/'Historical Data'!I115</f>
        <v>5.4112686334300613E-3</v>
      </c>
      <c r="K116" s="5">
        <f>(Table1[[#This Row],[JPM.csv]]-'Historical Data'!J115)/'Historical Data'!J115</f>
        <v>1.1661958992196403E-2</v>
      </c>
      <c r="L116" s="5">
        <f>(Table1[[#This Row],[MRNA.csv]]-'Historical Data'!K115)/'Historical Data'!K115</f>
        <v>-1.2833168805528211E-2</v>
      </c>
      <c r="M116" s="5">
        <f>(Table1[[#This Row],[NKE.csv]]-'Historical Data'!L115)/'Historical Data'!L115</f>
        <v>7.4393279937916947E-3</v>
      </c>
      <c r="N116" s="5">
        <f>(Table1[[#This Row],[NVDA.csv]]-'Historical Data'!M115)/'Historical Data'!M115</f>
        <v>-1.8652259948028417E-2</v>
      </c>
      <c r="O116" s="5">
        <f>(Table1[[#This Row],[PFE.csv]]-'Historical Data'!N115)/'Historical Data'!N115</f>
        <v>1.6746982914772966E-2</v>
      </c>
      <c r="P116" s="5">
        <f>(Table1[[#This Row],[PG.csv]]-'Historical Data'!O115)/'Historical Data'!O115</f>
        <v>-1.5213903085019623E-3</v>
      </c>
      <c r="Q116" s="5">
        <f>(Table1[[#This Row],[PZZA.csv]]-'Historical Data'!P115)/'Historical Data'!P115</f>
        <v>-1.6411396463522014E-2</v>
      </c>
      <c r="R116" s="5">
        <f>(Table1[[#This Row],[SONY.csv]]-'Historical Data'!Q115)/'Historical Data'!Q115</f>
        <v>1.1585734388410492E-2</v>
      </c>
      <c r="S116" s="5">
        <f>(Table1[[#This Row],[T.csv]]-'Historical Data'!R115)/'Historical Data'!R115</f>
        <v>-2.6212711236980196E-4</v>
      </c>
      <c r="T116" s="5">
        <f>(Table1[[#This Row],[TSLA.csv]]-'Historical Data'!S115)/'Historical Data'!S115</f>
        <v>2.4882825896429612E-2</v>
      </c>
    </row>
    <row r="117" spans="2:20" x14ac:dyDescent="0.3">
      <c r="B117" s="5">
        <f>(Table1[[#This Row],[AAPL.csv]]-'Historical Data'!A116)/'Historical Data'!A116</f>
        <v>-4.2852794449862886E-3</v>
      </c>
      <c r="C117" s="5">
        <f>(Table1[[#This Row],[AMD.csv]]-'Historical Data'!B116)/'Historical Data'!B116</f>
        <v>7.0524788851374235E-3</v>
      </c>
      <c r="D117" s="5">
        <f>(Table1[[#This Row],[AMZN.csv]]-'Historical Data'!C116)/'Historical Data'!C116</f>
        <v>-3.9690609135220991E-3</v>
      </c>
      <c r="E117" s="5">
        <f>(Table1[[#This Row],[ATVI.csv]]-'Historical Data'!D116)/'Historical Data'!D116</f>
        <v>-6.8276197521254219E-3</v>
      </c>
      <c r="F117" s="5">
        <f>(Table1[[#This Row],[BMW.DE.csv]]-'Historical Data'!E116)/'Historical Data'!E116</f>
        <v>-1.545551505694374E-3</v>
      </c>
      <c r="G117" s="5">
        <f>(Table1[[#This Row],[DIS.csv]]-'Historical Data'!F116)/'Historical Data'!F116</f>
        <v>-6.0605373153003045E-3</v>
      </c>
      <c r="H117" s="5">
        <f>(Table1[[#This Row],[DPZ.csv]]-'Historical Data'!G116)/'Historical Data'!G116</f>
        <v>1.2099992046057724E-2</v>
      </c>
      <c r="I117" s="5">
        <f>(Table1[[#This Row],[EA.csv]]-'Historical Data'!H116)/'Historical Data'!H116</f>
        <v>2.7381486013548307E-4</v>
      </c>
      <c r="J117" s="5">
        <f>(Table1[[#This Row],[F.csv]]-'Historical Data'!I116)/'Historical Data'!I116</f>
        <v>-1.0764288808469863E-2</v>
      </c>
      <c r="K117" s="5">
        <f>(Table1[[#This Row],[JPM.csv]]-'Historical Data'!J116)/'Historical Data'!J116</f>
        <v>-1.4985625111122702E-2</v>
      </c>
      <c r="L117" s="5">
        <f>(Table1[[#This Row],[MRNA.csv]]-'Historical Data'!K116)/'Historical Data'!K116</f>
        <v>1.1999999999999922E-2</v>
      </c>
      <c r="M117" s="5">
        <f>(Table1[[#This Row],[NKE.csv]]-'Historical Data'!L116)/'Historical Data'!L116</f>
        <v>-1.2630899328010393E-3</v>
      </c>
      <c r="N117" s="5">
        <f>(Table1[[#This Row],[NVDA.csv]]-'Historical Data'!M116)/'Historical Data'!M116</f>
        <v>-6.9151935044117511E-3</v>
      </c>
      <c r="O117" s="5">
        <f>(Table1[[#This Row],[PFE.csv]]-'Historical Data'!N116)/'Historical Data'!N116</f>
        <v>1.4973774798876145E-2</v>
      </c>
      <c r="P117" s="5">
        <f>(Table1[[#This Row],[PG.csv]]-'Historical Data'!O116)/'Historical Data'!O116</f>
        <v>1.0185136723956935E-2</v>
      </c>
      <c r="Q117" s="5">
        <f>(Table1[[#This Row],[PZZA.csv]]-'Historical Data'!P116)/'Historical Data'!P116</f>
        <v>1.716193018862408E-2</v>
      </c>
      <c r="R117" s="5">
        <f>(Table1[[#This Row],[SONY.csv]]-'Historical Data'!Q116)/'Historical Data'!Q116</f>
        <v>-1.2005008803573729E-2</v>
      </c>
      <c r="S117" s="5">
        <f>(Table1[[#This Row],[T.csv]]-'Historical Data'!R116)/'Historical Data'!R116</f>
        <v>-5.7759523555700335E-3</v>
      </c>
      <c r="T117" s="5">
        <f>(Table1[[#This Row],[TSLA.csv]]-'Historical Data'!S116)/'Historical Data'!S116</f>
        <v>-3.6102050490779365E-2</v>
      </c>
    </row>
    <row r="118" spans="2:20" x14ac:dyDescent="0.3">
      <c r="B118" s="5">
        <f>(Table1[[#This Row],[AAPL.csv]]-'Historical Data'!A117)/'Historical Data'!A117</f>
        <v>1.2526348106682673E-2</v>
      </c>
      <c r="C118" s="5">
        <f>(Table1[[#This Row],[AMD.csv]]-'Historical Data'!B117)/'Historical Data'!B117</f>
        <v>2.5128754379583066E-2</v>
      </c>
      <c r="D118" s="5">
        <f>(Table1[[#This Row],[AMZN.csv]]-'Historical Data'!C117)/'Historical Data'!C117</f>
        <v>8.5498119402605353E-3</v>
      </c>
      <c r="E118" s="5">
        <f>(Table1[[#This Row],[ATVI.csv]]-'Historical Data'!D117)/'Historical Data'!D117</f>
        <v>1.3246118393202652E-2</v>
      </c>
      <c r="F118" s="5">
        <f>(Table1[[#This Row],[BMW.DE.csv]]-'Historical Data'!E117)/'Historical Data'!E117</f>
        <v>8.1621861718784022E-3</v>
      </c>
      <c r="G118" s="5">
        <f>(Table1[[#This Row],[DIS.csv]]-'Historical Data'!F117)/'Historical Data'!F117</f>
        <v>5.5431538331340629E-3</v>
      </c>
      <c r="H118" s="5">
        <f>(Table1[[#This Row],[DPZ.csv]]-'Historical Data'!G117)/'Historical Data'!G117</f>
        <v>-4.1929808504680022E-3</v>
      </c>
      <c r="I118" s="5">
        <f>(Table1[[#This Row],[EA.csv]]-'Historical Data'!H117)/'Historical Data'!H117</f>
        <v>1.5053377953829324E-2</v>
      </c>
      <c r="J118" s="5">
        <f>(Table1[[#This Row],[F.csv]]-'Historical Data'!I117)/'Historical Data'!I117</f>
        <v>-2.1762175115292853E-3</v>
      </c>
      <c r="K118" s="5">
        <f>(Table1[[#This Row],[JPM.csv]]-'Historical Data'!J117)/'Historical Data'!J117</f>
        <v>3.8764166043663219E-3</v>
      </c>
      <c r="L118" s="5">
        <f>(Table1[[#This Row],[MRNA.csv]]-'Historical Data'!K117)/'Historical Data'!K117</f>
        <v>3.804347826086972E-2</v>
      </c>
      <c r="M118" s="5">
        <f>(Table1[[#This Row],[NKE.csv]]-'Historical Data'!L117)/'Historical Data'!L117</f>
        <v>5.6425665380610227E-3</v>
      </c>
      <c r="N118" s="5">
        <f>(Table1[[#This Row],[NVDA.csv]]-'Historical Data'!M117)/'Historical Data'!M117</f>
        <v>1.3682260304184752E-2</v>
      </c>
      <c r="O118" s="5">
        <f>(Table1[[#This Row],[PFE.csv]]-'Historical Data'!N117)/'Historical Data'!N117</f>
        <v>-1.4752479660290361E-3</v>
      </c>
      <c r="P118" s="5">
        <f>(Table1[[#This Row],[PG.csv]]-'Historical Data'!O117)/'Historical Data'!O117</f>
        <v>8.7334266921209193E-4</v>
      </c>
      <c r="Q118" s="5">
        <f>(Table1[[#This Row],[PZZA.csv]]-'Historical Data'!P117)/'Historical Data'!P117</f>
        <v>1.9215665560845072E-2</v>
      </c>
      <c r="R118" s="5">
        <f>(Table1[[#This Row],[SONY.csv]]-'Historical Data'!Q117)/'Historical Data'!Q117</f>
        <v>1.424588028619774E-2</v>
      </c>
      <c r="S118" s="5">
        <f>(Table1[[#This Row],[T.csv]]-'Historical Data'!R117)/'Historical Data'!R117</f>
        <v>4.2249925391593477E-3</v>
      </c>
      <c r="T118" s="5">
        <f>(Table1[[#This Row],[TSLA.csv]]-'Historical Data'!S117)/'Historical Data'!S117</f>
        <v>-9.662478582328193E-3</v>
      </c>
    </row>
    <row r="119" spans="2:20" x14ac:dyDescent="0.3">
      <c r="B119" s="5">
        <f>(Table1[[#This Row],[AAPL.csv]]-'Historical Data'!A118)/'Historical Data'!A118</f>
        <v>1.1071042583472164E-2</v>
      </c>
      <c r="C119" s="5">
        <f>(Table1[[#This Row],[AMD.csv]]-'Historical Data'!B118)/'Historical Data'!B118</f>
        <v>2.3307213180630833E-2</v>
      </c>
      <c r="D119" s="5">
        <f>(Table1[[#This Row],[AMZN.csv]]-'Historical Data'!C118)/'Historical Data'!C118</f>
        <v>-7.039612775348124E-3</v>
      </c>
      <c r="E119" s="5">
        <f>(Table1[[#This Row],[ATVI.csv]]-'Historical Data'!D118)/'Historical Data'!D118</f>
        <v>1.3403954441976802E-2</v>
      </c>
      <c r="F119" s="5">
        <f>(Table1[[#This Row],[BMW.DE.csv]]-'Historical Data'!E118)/'Historical Data'!E118</f>
        <v>-3.2105001466322621E-3</v>
      </c>
      <c r="G119" s="5">
        <f>(Table1[[#This Row],[DIS.csv]]-'Historical Data'!F118)/'Historical Data'!F118</f>
        <v>-5.4437226241634126E-3</v>
      </c>
      <c r="H119" s="5">
        <f>(Table1[[#This Row],[DPZ.csv]]-'Historical Data'!G118)/'Historical Data'!G118</f>
        <v>-3.0971822674759537E-3</v>
      </c>
      <c r="I119" s="5">
        <f>(Table1[[#This Row],[EA.csv]]-'Historical Data'!H118)/'Historical Data'!H118</f>
        <v>1.5009849032978806E-2</v>
      </c>
      <c r="J119" s="5">
        <f>(Table1[[#This Row],[F.csv]]-'Historical Data'!I118)/'Historical Data'!I118</f>
        <v>-1.0905373344617616E-3</v>
      </c>
      <c r="K119" s="5">
        <f>(Table1[[#This Row],[JPM.csv]]-'Historical Data'!J118)/'Historical Data'!J118</f>
        <v>6.9218576464486533E-3</v>
      </c>
      <c r="L119" s="5">
        <f>(Table1[[#This Row],[MRNA.csv]]-'Historical Data'!K118)/'Historical Data'!K118</f>
        <v>-1.8562541646834987E-2</v>
      </c>
      <c r="M119" s="5">
        <f>(Table1[[#This Row],[NKE.csv]]-'Historical Data'!L118)/'Historical Data'!L118</f>
        <v>1.1221823053971692E-2</v>
      </c>
      <c r="N119" s="5">
        <f>(Table1[[#This Row],[NVDA.csv]]-'Historical Data'!M118)/'Historical Data'!M118</f>
        <v>1.4061676479403241E-3</v>
      </c>
      <c r="O119" s="5">
        <f>(Table1[[#This Row],[PFE.csv]]-'Historical Data'!N118)/'Historical Data'!N118</f>
        <v>-2.4623977814403905E-3</v>
      </c>
      <c r="P119" s="5">
        <f>(Table1[[#This Row],[PG.csv]]-'Historical Data'!O118)/'Historical Data'!O118</f>
        <v>2.6969589244996185E-3</v>
      </c>
      <c r="Q119" s="5">
        <f>(Table1[[#This Row],[PZZA.csv]]-'Historical Data'!P118)/'Historical Data'!P118</f>
        <v>-2.7591329047956265E-3</v>
      </c>
      <c r="R119" s="5">
        <f>(Table1[[#This Row],[SONY.csv]]-'Historical Data'!Q118)/'Historical Data'!Q118</f>
        <v>-1.9278434896236589E-3</v>
      </c>
      <c r="S119" s="5">
        <f>(Table1[[#This Row],[T.csv]]-'Historical Data'!R118)/'Historical Data'!R118</f>
        <v>9.2032270905753749E-3</v>
      </c>
      <c r="T119" s="5">
        <f>(Table1[[#This Row],[TSLA.csv]]-'Historical Data'!S118)/'Historical Data'!S118</f>
        <v>-5.8228983197900217E-3</v>
      </c>
    </row>
    <row r="120" spans="2:20" x14ac:dyDescent="0.3">
      <c r="B120" s="5">
        <f>(Table1[[#This Row],[AAPL.csv]]-'Historical Data'!A119)/'Historical Data'!A119</f>
        <v>-6.7769233572986315E-3</v>
      </c>
      <c r="C120" s="5">
        <f>(Table1[[#This Row],[AMD.csv]]-'Historical Data'!B119)/'Historical Data'!B119</f>
        <v>2.3561555075593947E-3</v>
      </c>
      <c r="D120" s="5">
        <f>(Table1[[#This Row],[AMZN.csv]]-'Historical Data'!C119)/'Historical Data'!C119</f>
        <v>1.4629558016354838E-2</v>
      </c>
      <c r="E120" s="5">
        <f>(Table1[[#This Row],[ATVI.csv]]-'Historical Data'!D119)/'Historical Data'!D119</f>
        <v>2.9392184780585805E-3</v>
      </c>
      <c r="F120" s="5">
        <f>(Table1[[#This Row],[BMW.DE.csv]]-'Historical Data'!E119)/'Historical Data'!E119</f>
        <v>-6.4417897333636882E-3</v>
      </c>
      <c r="G120" s="5">
        <f>(Table1[[#This Row],[DIS.csv]]-'Historical Data'!F119)/'Historical Data'!F119</f>
        <v>-5.3350238296262205E-3</v>
      </c>
      <c r="H120" s="5">
        <f>(Table1[[#This Row],[DPZ.csv]]-'Historical Data'!G119)/'Historical Data'!G119</f>
        <v>-4.7475274114096473E-3</v>
      </c>
      <c r="I120" s="5">
        <f>(Table1[[#This Row],[EA.csv]]-'Historical Data'!H119)/'Historical Data'!H119</f>
        <v>-4.6045866622977391E-3</v>
      </c>
      <c r="J120" s="5">
        <f>(Table1[[#This Row],[F.csv]]-'Historical Data'!I119)/'Historical Data'!I119</f>
        <v>5.4585284955637869E-3</v>
      </c>
      <c r="K120" s="5">
        <f>(Table1[[#This Row],[JPM.csv]]-'Historical Data'!J119)/'Historical Data'!J119</f>
        <v>-9.8410119938215392E-3</v>
      </c>
      <c r="L120" s="5">
        <f>(Table1[[#This Row],[MRNA.csv]]-'Historical Data'!K119)/'Historical Data'!K119</f>
        <v>1.5518912923428099E-2</v>
      </c>
      <c r="M120" s="5">
        <f>(Table1[[#This Row],[NKE.csv]]-'Historical Data'!L119)/'Historical Data'!L119</f>
        <v>4.7829298084588651E-4</v>
      </c>
      <c r="N120" s="5">
        <f>(Table1[[#This Row],[NVDA.csv]]-'Historical Data'!M119)/'Historical Data'!M119</f>
        <v>-5.3755275393445531E-3</v>
      </c>
      <c r="O120" s="5">
        <f>(Table1[[#This Row],[PFE.csv]]-'Historical Data'!N119)/'Historical Data'!N119</f>
        <v>-4.1966521517104605E-3</v>
      </c>
      <c r="P120" s="5">
        <f>(Table1[[#This Row],[PG.csv]]-'Historical Data'!O119)/'Historical Data'!O119</f>
        <v>-2.5314903662156034E-3</v>
      </c>
      <c r="Q120" s="5">
        <f>(Table1[[#This Row],[PZZA.csv]]-'Historical Data'!P119)/'Historical Data'!P119</f>
        <v>-8.6072822059528892E-3</v>
      </c>
      <c r="R120" s="5">
        <f>(Table1[[#This Row],[SONY.csv]]-'Historical Data'!Q119)/'Historical Data'!Q119</f>
        <v>-4.8290009038768032E-3</v>
      </c>
      <c r="S120" s="5">
        <f>(Table1[[#This Row],[T.csv]]-'Historical Data'!R119)/'Historical Data'!R119</f>
        <v>3.6478416495349711E-3</v>
      </c>
      <c r="T120" s="5">
        <f>(Table1[[#This Row],[TSLA.csv]]-'Historical Data'!S119)/'Historical Data'!S119</f>
        <v>7.189034420940936E-2</v>
      </c>
    </row>
    <row r="121" spans="2:20" x14ac:dyDescent="0.3">
      <c r="B121" s="5">
        <f>(Table1[[#This Row],[AAPL.csv]]-'Historical Data'!A120)/'Historical Data'!A120</f>
        <v>3.5695948391160828E-3</v>
      </c>
      <c r="C121" s="5">
        <f>(Table1[[#This Row],[AMD.csv]]-'Historical Data'!B120)/'Historical Data'!B120</f>
        <v>7.4437023985054343E-3</v>
      </c>
      <c r="D121" s="5">
        <f>(Table1[[#This Row],[AMZN.csv]]-'Historical Data'!C120)/'Historical Data'!C120</f>
        <v>-2.3995977801268388E-3</v>
      </c>
      <c r="E121" s="5">
        <f>(Table1[[#This Row],[ATVI.csv]]-'Historical Data'!D120)/'Historical Data'!D120</f>
        <v>-1.7909493023650476E-2</v>
      </c>
      <c r="F121" s="5">
        <f>(Table1[[#This Row],[BMW.DE.csv]]-'Historical Data'!E120)/'Historical Data'!E120</f>
        <v>-1.7758928519511077E-2</v>
      </c>
      <c r="G121" s="5">
        <f>(Table1[[#This Row],[DIS.csv]]-'Historical Data'!F120)/'Historical Data'!F120</f>
        <v>3.1345570233289929E-3</v>
      </c>
      <c r="H121" s="5">
        <f>(Table1[[#This Row],[DPZ.csv]]-'Historical Data'!G120)/'Historical Data'!G120</f>
        <v>2.8061422889003834E-3</v>
      </c>
      <c r="I121" s="5">
        <f>(Table1[[#This Row],[EA.csv]]-'Historical Data'!H120)/'Historical Data'!H120</f>
        <v>6.0491907720464609E-3</v>
      </c>
      <c r="J121" s="5">
        <f>(Table1[[#This Row],[F.csv]]-'Historical Data'!I120)/'Historical Data'!I120</f>
        <v>-5.4288947190404887E-3</v>
      </c>
      <c r="K121" s="5">
        <f>(Table1[[#This Row],[JPM.csv]]-'Historical Data'!J120)/'Historical Data'!J120</f>
        <v>-1.1692923406285876E-3</v>
      </c>
      <c r="L121" s="5">
        <f>(Table1[[#This Row],[MRNA.csv]]-'Historical Data'!K120)/'Historical Data'!K120</f>
        <v>4.9188058778029793E-2</v>
      </c>
      <c r="M121" s="5">
        <f>(Table1[[#This Row],[NKE.csv]]-'Historical Data'!L120)/'Historical Data'!L120</f>
        <v>-8.6059138701073624E-4</v>
      </c>
      <c r="N121" s="5">
        <f>(Table1[[#This Row],[NVDA.csv]]-'Historical Data'!M120)/'Historical Data'!M120</f>
        <v>8.7520956230321915E-3</v>
      </c>
      <c r="O121" s="5">
        <f>(Table1[[#This Row],[PFE.csv]]-'Historical Data'!N120)/'Historical Data'!N120</f>
        <v>-3.7181926573363034E-3</v>
      </c>
      <c r="P121" s="5">
        <f>(Table1[[#This Row],[PG.csv]]-'Historical Data'!O120)/'Historical Data'!O120</f>
        <v>1.7446939687285026E-3</v>
      </c>
      <c r="Q121" s="5">
        <f>(Table1[[#This Row],[PZZA.csv]]-'Historical Data'!P120)/'Historical Data'!P120</f>
        <v>2.5426437931719875E-2</v>
      </c>
      <c r="R121" s="5">
        <f>(Table1[[#This Row],[SONY.csv]]-'Historical Data'!Q120)/'Historical Data'!Q120</f>
        <v>3.4659643754040362E-3</v>
      </c>
      <c r="S121" s="5">
        <f>(Table1[[#This Row],[T.csv]]-'Historical Data'!R120)/'Historical Data'!R120</f>
        <v>1.3499237771762927E-2</v>
      </c>
      <c r="T121" s="5">
        <f>(Table1[[#This Row],[TSLA.csv]]-'Historical Data'!S120)/'Historical Data'!S120</f>
        <v>4.0862581490084322E-2</v>
      </c>
    </row>
    <row r="122" spans="2:20" x14ac:dyDescent="0.3">
      <c r="B122" s="5">
        <f>(Table1[[#This Row],[AAPL.csv]]-'Historical Data'!A121)/'Historical Data'!A121</f>
        <v>4.8157286302257926E-3</v>
      </c>
      <c r="C122" s="5">
        <f>(Table1[[#This Row],[AMD.csv]]-'Historical Data'!B121)/'Historical Data'!B121</f>
        <v>5.4442737701731218E-3</v>
      </c>
      <c r="D122" s="5">
        <f>(Table1[[#This Row],[AMZN.csv]]-'Historical Data'!C121)/'Historical Data'!C121</f>
        <v>-1.5258628312698724E-3</v>
      </c>
      <c r="E122" s="5">
        <f>(Table1[[#This Row],[ATVI.csv]]-'Historical Data'!D121)/'Historical Data'!D121</f>
        <v>-3.1497665069971084E-3</v>
      </c>
      <c r="F122" s="5">
        <f>(Table1[[#This Row],[BMW.DE.csv]]-'Historical Data'!E121)/'Historical Data'!E121</f>
        <v>-4.0177200709867319E-3</v>
      </c>
      <c r="G122" s="5">
        <f>(Table1[[#This Row],[DIS.csv]]-'Historical Data'!F121)/'Historical Data'!F121</f>
        <v>-1.2568558175423915E-2</v>
      </c>
      <c r="H122" s="5">
        <f>(Table1[[#This Row],[DPZ.csv]]-'Historical Data'!G121)/'Historical Data'!G121</f>
        <v>7.3798099813455129E-3</v>
      </c>
      <c r="I122" s="5">
        <f>(Table1[[#This Row],[EA.csv]]-'Historical Data'!H121)/'Historical Data'!H121</f>
        <v>3.4486341396832987E-3</v>
      </c>
      <c r="J122" s="5">
        <f>(Table1[[#This Row],[F.csv]]-'Historical Data'!I121)/'Historical Data'!I121</f>
        <v>-2.1833447820613127E-3</v>
      </c>
      <c r="K122" s="5">
        <f>(Table1[[#This Row],[JPM.csv]]-'Historical Data'!J121)/'Historical Data'!J121</f>
        <v>-1.0241145518420491E-3</v>
      </c>
      <c r="L122" s="5">
        <f>(Table1[[#This Row],[MRNA.csv]]-'Historical Data'!K121)/'Historical Data'!K121</f>
        <v>-2.2758307817856521E-2</v>
      </c>
      <c r="M122" s="5">
        <f>(Table1[[#This Row],[NKE.csv]]-'Historical Data'!L121)/'Historical Data'!L121</f>
        <v>-1.4068384656872929E-2</v>
      </c>
      <c r="N122" s="5">
        <f>(Table1[[#This Row],[NVDA.csv]]-'Historical Data'!M121)/'Historical Data'!M121</f>
        <v>1.0995172471506985E-2</v>
      </c>
      <c r="O122" s="5">
        <f>(Table1[[#This Row],[PFE.csv]]-'Historical Data'!N121)/'Historical Data'!N121</f>
        <v>1.2938312308641431E-2</v>
      </c>
      <c r="P122" s="5">
        <f>(Table1[[#This Row],[PG.csv]]-'Historical Data'!O121)/'Historical Data'!O121</f>
        <v>-4.5712738530289667E-3</v>
      </c>
      <c r="Q122" s="5">
        <f>(Table1[[#This Row],[PZZA.csv]]-'Historical Data'!P121)/'Historical Data'!P121</f>
        <v>1.1792996944869516E-2</v>
      </c>
      <c r="R122" s="5">
        <f>(Table1[[#This Row],[SONY.csv]]-'Historical Data'!Q121)/'Historical Data'!Q121</f>
        <v>2.9013402694669393E-3</v>
      </c>
      <c r="S122" s="5">
        <f>(Table1[[#This Row],[T.csv]]-'Historical Data'!R121)/'Historical Data'!R121</f>
        <v>-1.0501962268516421E-2</v>
      </c>
      <c r="T122" s="5">
        <f>(Table1[[#This Row],[TSLA.csv]]-'Historical Data'!S121)/'Historical Data'!S121</f>
        <v>4.6351480624917847E-3</v>
      </c>
    </row>
    <row r="123" spans="2:20" x14ac:dyDescent="0.3">
      <c r="B123" s="5">
        <f>(Table1[[#This Row],[AAPL.csv]]-'Historical Data'!A122)/'Historical Data'!A122</f>
        <v>-2.8818668850476175E-3</v>
      </c>
      <c r="C123" s="5">
        <f>(Table1[[#This Row],[AMD.csv]]-'Historical Data'!B122)/'Historical Data'!B122</f>
        <v>-2.6300541989954476E-2</v>
      </c>
      <c r="D123" s="5">
        <f>(Table1[[#This Row],[AMZN.csv]]-'Historical Data'!C122)/'Historical Data'!C122</f>
        <v>-1.2172442419842913E-2</v>
      </c>
      <c r="E123" s="5">
        <f>(Table1[[#This Row],[ATVI.csv]]-'Historical Data'!D122)/'Historical Data'!D122</f>
        <v>-1.2140383341253768E-2</v>
      </c>
      <c r="F123" s="5">
        <f>(Table1[[#This Row],[BMW.DE.csv]]-'Historical Data'!E122)/'Historical Data'!E122</f>
        <v>-2.4636279983120273E-2</v>
      </c>
      <c r="G123" s="5">
        <f>(Table1[[#This Row],[DIS.csv]]-'Historical Data'!F122)/'Historical Data'!F122</f>
        <v>-1.4908544618323647E-2</v>
      </c>
      <c r="H123" s="5">
        <f>(Table1[[#This Row],[DPZ.csv]]-'Historical Data'!G122)/'Historical Data'!G122</f>
        <v>-1.013810694990515E-2</v>
      </c>
      <c r="I123" s="5">
        <f>(Table1[[#This Row],[EA.csv]]-'Historical Data'!H122)/'Historical Data'!H122</f>
        <v>-1.0134014168943802E-2</v>
      </c>
      <c r="J123" s="5">
        <f>(Table1[[#This Row],[F.csv]]-'Historical Data'!I122)/'Historical Data'!I122</f>
        <v>-1.5317300530379134E-2</v>
      </c>
      <c r="K123" s="5">
        <f>(Table1[[#This Row],[JPM.csv]]-'Historical Data'!J122)/'Historical Data'!J122</f>
        <v>-2.4827957001972163E-2</v>
      </c>
      <c r="L123" s="5">
        <f>(Table1[[#This Row],[MRNA.csv]]-'Historical Data'!K122)/'Historical Data'!K122</f>
        <v>-1.6301724094165207E-2</v>
      </c>
      <c r="M123" s="5">
        <f>(Table1[[#This Row],[NKE.csv]]-'Historical Data'!L122)/'Historical Data'!L122</f>
        <v>-9.6096967668566E-3</v>
      </c>
      <c r="N123" s="5">
        <f>(Table1[[#This Row],[NVDA.csv]]-'Historical Data'!M122)/'Historical Data'!M122</f>
        <v>-9.412310912278515E-3</v>
      </c>
      <c r="O123" s="5">
        <f>(Table1[[#This Row],[PFE.csv]]-'Historical Data'!N122)/'Historical Data'!N122</f>
        <v>-2.1861923951571278E-2</v>
      </c>
      <c r="P123" s="5">
        <f>(Table1[[#This Row],[PG.csv]]-'Historical Data'!O122)/'Historical Data'!O122</f>
        <v>1.2001554749318064E-3</v>
      </c>
      <c r="Q123" s="5">
        <f>(Table1[[#This Row],[PZZA.csv]]-'Historical Data'!P122)/'Historical Data'!P122</f>
        <v>-5.8278781364728277E-3</v>
      </c>
      <c r="R123" s="5">
        <f>(Table1[[#This Row],[SONY.csv]]-'Historical Data'!Q122)/'Historical Data'!Q122</f>
        <v>-9.7809483279210577E-3</v>
      </c>
      <c r="S123" s="5">
        <f>(Table1[[#This Row],[T.csv]]-'Historical Data'!R122)/'Historical Data'!R122</f>
        <v>-3.3651281724957727E-3</v>
      </c>
      <c r="T123" s="5">
        <f>(Table1[[#This Row],[TSLA.csv]]-'Historical Data'!S122)/'Historical Data'!S122</f>
        <v>-1.2897631721467469E-2</v>
      </c>
    </row>
    <row r="124" spans="2:20" x14ac:dyDescent="0.3">
      <c r="B124" s="5">
        <f>(Table1[[#This Row],[AAPL.csv]]-'Historical Data'!A123)/'Historical Data'!A123</f>
        <v>-2.940535291472695E-2</v>
      </c>
      <c r="C124" s="5">
        <f>(Table1[[#This Row],[AMD.csv]]-'Historical Data'!B123)/'Historical Data'!B123</f>
        <v>-2.1648461634496914E-2</v>
      </c>
      <c r="D124" s="5">
        <f>(Table1[[#This Row],[AMZN.csv]]-'Historical Data'!C123)/'Historical Data'!C123</f>
        <v>-1.7887480249504598E-2</v>
      </c>
      <c r="E124" s="5">
        <f>(Table1[[#This Row],[ATVI.csv]]-'Historical Data'!D123)/'Historical Data'!D123</f>
        <v>-1.8181861834871065E-2</v>
      </c>
      <c r="F124" s="5">
        <f>(Table1[[#This Row],[BMW.DE.csv]]-'Historical Data'!E123)/'Historical Data'!E123</f>
        <v>-1.2998547934775916E-2</v>
      </c>
      <c r="G124" s="5">
        <f>(Table1[[#This Row],[DIS.csv]]-'Historical Data'!F123)/'Historical Data'!F123</f>
        <v>-2.9840148060534828E-2</v>
      </c>
      <c r="H124" s="5">
        <f>(Table1[[#This Row],[DPZ.csv]]-'Historical Data'!G123)/'Historical Data'!G123</f>
        <v>-7.7517305134231652E-3</v>
      </c>
      <c r="I124" s="5">
        <f>(Table1[[#This Row],[EA.csv]]-'Historical Data'!H123)/'Historical Data'!H123</f>
        <v>-1.5757102967987414E-2</v>
      </c>
      <c r="J124" s="5">
        <f>(Table1[[#This Row],[F.csv]]-'Historical Data'!I123)/'Historical Data'!I123</f>
        <v>-1.2222160825149516E-2</v>
      </c>
      <c r="K124" s="5">
        <f>(Table1[[#This Row],[JPM.csv]]-'Historical Data'!J123)/'Historical Data'!J123</f>
        <v>-8.4115400640852062E-3</v>
      </c>
      <c r="L124" s="5">
        <f>(Table1[[#This Row],[MRNA.csv]]-'Historical Data'!K123)/'Historical Data'!K123</f>
        <v>7.6704494474219009E-2</v>
      </c>
      <c r="M124" s="5">
        <f>(Table1[[#This Row],[NKE.csv]]-'Historical Data'!L123)/'Historical Data'!L123</f>
        <v>-1.7543972066550888E-2</v>
      </c>
      <c r="N124" s="5">
        <f>(Table1[[#This Row],[NVDA.csv]]-'Historical Data'!M123)/'Historical Data'!M123</f>
        <v>-4.1041246028449503E-2</v>
      </c>
      <c r="O124" s="5">
        <f>(Table1[[#This Row],[PFE.csv]]-'Historical Data'!N123)/'Historical Data'!N123</f>
        <v>8.5385459557744472E-3</v>
      </c>
      <c r="P124" s="5">
        <f>(Table1[[#This Row],[PG.csv]]-'Historical Data'!O123)/'Historical Data'!O123</f>
        <v>4.3950351781121737E-3</v>
      </c>
      <c r="Q124" s="5">
        <f>(Table1[[#This Row],[PZZA.csv]]-'Historical Data'!P123)/'Historical Data'!P123</f>
        <v>-2.3898831562014777E-2</v>
      </c>
      <c r="R124" s="5">
        <f>(Table1[[#This Row],[SONY.csv]]-'Historical Data'!Q123)/'Historical Data'!Q123</f>
        <v>-7.9298695574515667E-3</v>
      </c>
      <c r="S124" s="5">
        <f>(Table1[[#This Row],[T.csv]]-'Historical Data'!R123)/'Historical Data'!R123</f>
        <v>-6.4935484779729451E-3</v>
      </c>
      <c r="T124" s="5">
        <f>(Table1[[#This Row],[TSLA.csv]]-'Historical Data'!S123)/'Historical Data'!S123</f>
        <v>-1.20392429102877E-2</v>
      </c>
    </row>
    <row r="125" spans="2:20" x14ac:dyDescent="0.3">
      <c r="B125" s="5">
        <f>(Table1[[#This Row],[AAPL.csv]]-'Historical Data'!A124)/'Historical Data'!A124</f>
        <v>2.82893248988864E-2</v>
      </c>
      <c r="C125" s="5">
        <f>(Table1[[#This Row],[AMD.csv]]-'Historical Data'!B124)/'Historical Data'!B124</f>
        <v>2.5781588541680278E-2</v>
      </c>
      <c r="D125" s="5">
        <f>(Table1[[#This Row],[AMZN.csv]]-'Historical Data'!C124)/'Historical Data'!C124</f>
        <v>1.3624399435132184E-2</v>
      </c>
      <c r="E125" s="5">
        <f>(Table1[[#This Row],[ATVI.csv]]-'Historical Data'!D124)/'Historical Data'!D124</f>
        <v>2.9320966858639393E-2</v>
      </c>
      <c r="F125" s="5">
        <f>(Table1[[#This Row],[BMW.DE.csv]]-'Historical Data'!E124)/'Historical Data'!E124</f>
        <v>-4.0406164501617945E-3</v>
      </c>
      <c r="G125" s="5">
        <f>(Table1[[#This Row],[DIS.csv]]-'Historical Data'!F124)/'Historical Data'!F124</f>
        <v>1.8175136931941265E-2</v>
      </c>
      <c r="H125" s="5">
        <f>(Table1[[#This Row],[DPZ.csv]]-'Historical Data'!G124)/'Historical Data'!G124</f>
        <v>4.5601459291967506E-3</v>
      </c>
      <c r="I125" s="5">
        <f>(Table1[[#This Row],[EA.csv]]-'Historical Data'!H124)/'Historical Data'!H124</f>
        <v>1.2120099097758099E-2</v>
      </c>
      <c r="J125" s="5">
        <f>(Table1[[#This Row],[F.csv]]-'Historical Data'!I124)/'Historical Data'!I124</f>
        <v>8.9988501761571731E-3</v>
      </c>
      <c r="K125" s="5">
        <f>(Table1[[#This Row],[JPM.csv]]-'Historical Data'!J124)/'Historical Data'!J124</f>
        <v>1.8177671446810553E-2</v>
      </c>
      <c r="L125" s="5">
        <f>(Table1[[#This Row],[MRNA.csv]]-'Historical Data'!K124)/'Historical Data'!K124</f>
        <v>-1.6710598065083467E-2</v>
      </c>
      <c r="M125" s="5">
        <f>(Table1[[#This Row],[NKE.csv]]-'Historical Data'!L124)/'Historical Data'!L124</f>
        <v>1.6960297473049672E-3</v>
      </c>
      <c r="N125" s="5">
        <f>(Table1[[#This Row],[NVDA.csv]]-'Historical Data'!M124)/'Historical Data'!M124</f>
        <v>3.2348168713629631E-2</v>
      </c>
      <c r="O125" s="5">
        <f>(Table1[[#This Row],[PFE.csv]]-'Historical Data'!N124)/'Historical Data'!N124</f>
        <v>-5.0298916061535727E-2</v>
      </c>
      <c r="P125" s="5">
        <f>(Table1[[#This Row],[PG.csv]]-'Historical Data'!O124)/'Historical Data'!O124</f>
        <v>2.705080365138746E-3</v>
      </c>
      <c r="Q125" s="5">
        <f>(Table1[[#This Row],[PZZA.csv]]-'Historical Data'!P124)/'Historical Data'!P124</f>
        <v>1.7092753193060702E-2</v>
      </c>
      <c r="R125" s="5">
        <f>(Table1[[#This Row],[SONY.csv]]-'Historical Data'!Q124)/'Historical Data'!Q124</f>
        <v>9.9565140921755533E-3</v>
      </c>
      <c r="S125" s="5">
        <f>(Table1[[#This Row],[T.csv]]-'Historical Data'!R124)/'Historical Data'!R124</f>
        <v>8.6273107285673271E-3</v>
      </c>
      <c r="T125" s="5">
        <f>(Table1[[#This Row],[TSLA.csv]]-'Historical Data'!S124)/'Historical Data'!S124</f>
        <v>1.5913417652178047E-2</v>
      </c>
    </row>
    <row r="126" spans="2:20" x14ac:dyDescent="0.3">
      <c r="B126" s="5">
        <f>(Table1[[#This Row],[AAPL.csv]]-'Historical Data'!A125)/'Historical Data'!A125</f>
        <v>2.0932439827133654E-2</v>
      </c>
      <c r="C126" s="5">
        <f>(Table1[[#This Row],[AMD.csv]]-'Historical Data'!B125)/'Historical Data'!B125</f>
        <v>-5.9766496334187416E-2</v>
      </c>
      <c r="D126" s="5">
        <f>(Table1[[#This Row],[AMZN.csv]]-'Historical Data'!C125)/'Historical Data'!C125</f>
        <v>2.5630648860110617E-3</v>
      </c>
      <c r="E126" s="5">
        <f>(Table1[[#This Row],[ATVI.csv]]-'Historical Data'!D125)/'Historical Data'!D125</f>
        <v>6.1636312730681932E-3</v>
      </c>
      <c r="F126" s="5">
        <f>(Table1[[#This Row],[BMW.DE.csv]]-'Historical Data'!E125)/'Historical Data'!E125</f>
        <v>-1.4876127227941039E-2</v>
      </c>
      <c r="G126" s="5">
        <f>(Table1[[#This Row],[DIS.csv]]-'Historical Data'!F125)/'Historical Data'!F125</f>
        <v>-1.6694349089193664E-2</v>
      </c>
      <c r="H126" s="5">
        <f>(Table1[[#This Row],[DPZ.csv]]-'Historical Data'!G125)/'Historical Data'!G125</f>
        <v>4.5393420015210021E-3</v>
      </c>
      <c r="I126" s="5">
        <f>(Table1[[#This Row],[EA.csv]]-'Historical Data'!H125)/'Historical Data'!H125</f>
        <v>2.7703458977401388E-3</v>
      </c>
      <c r="J126" s="5">
        <f>(Table1[[#This Row],[F.csv]]-'Historical Data'!I125)/'Historical Data'!I125</f>
        <v>4.5350334994292965E-3</v>
      </c>
      <c r="K126" s="5">
        <f>(Table1[[#This Row],[JPM.csv]]-'Historical Data'!J125)/'Historical Data'!J125</f>
        <v>-1.4876916608414323E-3</v>
      </c>
      <c r="L126" s="5">
        <f>(Table1[[#This Row],[MRNA.csv]]-'Historical Data'!K125)/'Historical Data'!K125</f>
        <v>-8.0948207471010433E-2</v>
      </c>
      <c r="M126" s="5">
        <f>(Table1[[#This Row],[NKE.csv]]-'Historical Data'!L125)/'Historical Data'!L125</f>
        <v>-5.6767358855472965E-3</v>
      </c>
      <c r="N126" s="5">
        <f>(Table1[[#This Row],[NVDA.csv]]-'Historical Data'!M125)/'Historical Data'!M125</f>
        <v>-9.7996362354594631E-3</v>
      </c>
      <c r="O126" s="5">
        <f>(Table1[[#This Row],[PFE.csv]]-'Historical Data'!N125)/'Historical Data'!N125</f>
        <v>-1.4682736211749864E-2</v>
      </c>
      <c r="P126" s="5">
        <f>(Table1[[#This Row],[PG.csv]]-'Historical Data'!O125)/'Historical Data'!O125</f>
        <v>-7.6967098970785507E-3</v>
      </c>
      <c r="Q126" s="5">
        <f>(Table1[[#This Row],[PZZA.csv]]-'Historical Data'!P125)/'Historical Data'!P125</f>
        <v>-6.0562475611653877E-4</v>
      </c>
      <c r="R126" s="5">
        <f>(Table1[[#This Row],[SONY.csv]]-'Historical Data'!Q125)/'Historical Data'!Q125</f>
        <v>-3.0546238428751918E-3</v>
      </c>
      <c r="S126" s="5">
        <f>(Table1[[#This Row],[T.csv]]-'Historical Data'!R125)/'Historical Data'!R125</f>
        <v>-3.9657680737046598E-2</v>
      </c>
      <c r="T126" s="5">
        <f>(Table1[[#This Row],[TSLA.csv]]-'Historical Data'!S125)/'Historical Data'!S125</f>
        <v>2.4854481165668008E-2</v>
      </c>
    </row>
    <row r="127" spans="2:20" x14ac:dyDescent="0.3">
      <c r="B127" s="5">
        <f>(Table1[[#This Row],[AAPL.csv]]-'Historical Data'!A126)/'Historical Data'!A126</f>
        <v>-1.4491318924858309E-3</v>
      </c>
      <c r="C127" s="5">
        <f>(Table1[[#This Row],[AMD.csv]]-'Historical Data'!B126)/'Historical Data'!B126</f>
        <v>2.6731236654650953E-2</v>
      </c>
      <c r="D127" s="5">
        <f>(Table1[[#This Row],[AMZN.csv]]-'Historical Data'!C126)/'Historical Data'!C126</f>
        <v>6.82457158234657E-3</v>
      </c>
      <c r="E127" s="5">
        <f>(Table1[[#This Row],[ATVI.csv]]-'Historical Data'!D126)/'Historical Data'!D126</f>
        <v>8.1125534124172668E-3</v>
      </c>
      <c r="F127" s="5">
        <f>(Table1[[#This Row],[BMW.DE.csv]]-'Historical Data'!E126)/'Historical Data'!E126</f>
        <v>-1.8608924350344454E-2</v>
      </c>
      <c r="G127" s="5">
        <f>(Table1[[#This Row],[DIS.csv]]-'Historical Data'!F126)/'Historical Data'!F126</f>
        <v>1.2861972848184225E-2</v>
      </c>
      <c r="H127" s="5">
        <f>(Table1[[#This Row],[DPZ.csv]]-'Historical Data'!G126)/'Historical Data'!G126</f>
        <v>-1.0754204713991919E-2</v>
      </c>
      <c r="I127" s="5">
        <f>(Table1[[#This Row],[EA.csv]]-'Historical Data'!H126)/'Historical Data'!H126</f>
        <v>-5.0797226698422338E-3</v>
      </c>
      <c r="J127" s="5">
        <f>(Table1[[#This Row],[F.csv]]-'Historical Data'!I126)/'Historical Data'!I126</f>
        <v>-2.2573363431150763E-3</v>
      </c>
      <c r="K127" s="5">
        <f>(Table1[[#This Row],[JPM.csv]]-'Historical Data'!J126)/'Historical Data'!J126</f>
        <v>1.2366734296510046E-2</v>
      </c>
      <c r="L127" s="5">
        <f>(Table1[[#This Row],[MRNA.csv]]-'Historical Data'!K126)/'Historical Data'!K126</f>
        <v>2.1411241917821931E-2</v>
      </c>
      <c r="M127" s="5">
        <f>(Table1[[#This Row],[NKE.csv]]-'Historical Data'!L126)/'Historical Data'!L126</f>
        <v>-1.6526439269270089E-2</v>
      </c>
      <c r="N127" s="5">
        <f>(Table1[[#This Row],[NVDA.csv]]-'Historical Data'!M126)/'Historical Data'!M126</f>
        <v>1.0995826653735336E-3</v>
      </c>
      <c r="O127" s="5">
        <f>(Table1[[#This Row],[PFE.csv]]-'Historical Data'!N126)/'Historical Data'!N126</f>
        <v>-3.4946795860104187E-3</v>
      </c>
      <c r="P127" s="5">
        <f>(Table1[[#This Row],[PG.csv]]-'Historical Data'!O126)/'Historical Data'!O126</f>
        <v>7.1166214978848983E-3</v>
      </c>
      <c r="Q127" s="5">
        <f>(Table1[[#This Row],[PZZA.csv]]-'Historical Data'!P126)/'Historical Data'!P126</f>
        <v>-8.6351819574827151E-3</v>
      </c>
      <c r="R127" s="5">
        <f>(Table1[[#This Row],[SONY.csv]]-'Historical Data'!Q126)/'Historical Data'!Q126</f>
        <v>-9.192255883331937E-3</v>
      </c>
      <c r="S127" s="5">
        <f>(Table1[[#This Row],[T.csv]]-'Historical Data'!R126)/'Historical Data'!R126</f>
        <v>1.0256315813879303E-2</v>
      </c>
      <c r="T127" s="5">
        <f>(Table1[[#This Row],[TSLA.csv]]-'Historical Data'!S126)/'Historical Data'!S126</f>
        <v>0.10296223003773267</v>
      </c>
    </row>
    <row r="128" spans="2:20" x14ac:dyDescent="0.3">
      <c r="B128" s="5">
        <f>(Table1[[#This Row],[AAPL.csv]]-'Historical Data'!A127)/'Historical Data'!A127</f>
        <v>-4.4338874018072537E-2</v>
      </c>
      <c r="C128" s="5">
        <f>(Table1[[#This Row],[AMD.csv]]-'Historical Data'!B127)/'Historical Data'!B127</f>
        <v>-3.6490345151503525E-2</v>
      </c>
      <c r="D128" s="5">
        <f>(Table1[[#This Row],[AMZN.csv]]-'Historical Data'!C127)/'Historical Data'!C127</f>
        <v>7.3791302101519102E-2</v>
      </c>
      <c r="E128" s="5">
        <f>(Table1[[#This Row],[ATVI.csv]]-'Historical Data'!D127)/'Historical Data'!D127</f>
        <v>-3.9579577422629256E-2</v>
      </c>
      <c r="F128" s="5">
        <f>(Table1[[#This Row],[BMW.DE.csv]]-'Historical Data'!E127)/'Historical Data'!E127</f>
        <v>6.21737530425352E-4</v>
      </c>
      <c r="G128" s="5">
        <f>(Table1[[#This Row],[DIS.csv]]-'Historical Data'!F127)/'Historical Data'!F127</f>
        <v>3.6281837838790187E-3</v>
      </c>
      <c r="H128" s="5">
        <f>(Table1[[#This Row],[DPZ.csv]]-'Historical Data'!G127)/'Historical Data'!G127</f>
        <v>-2.301711553629827E-3</v>
      </c>
      <c r="I128" s="5">
        <f>(Table1[[#This Row],[EA.csv]]-'Historical Data'!H127)/'Historical Data'!H127</f>
        <v>-3.3321418908549887E-2</v>
      </c>
      <c r="J128" s="5">
        <f>(Table1[[#This Row],[F.csv]]-'Historical Data'!I127)/'Historical Data'!I127</f>
        <v>-2.2624434389139788E-3</v>
      </c>
      <c r="K128" s="5">
        <f>(Table1[[#This Row],[JPM.csv]]-'Historical Data'!J127)/'Historical Data'!J127</f>
        <v>-2.5976794090609778E-2</v>
      </c>
      <c r="L128" s="5">
        <f>(Table1[[#This Row],[MRNA.csv]]-'Historical Data'!K127)/'Historical Data'!K127</f>
        <v>-2.2868032396379082E-2</v>
      </c>
      <c r="M128" s="5">
        <f>(Table1[[#This Row],[NKE.csv]]-'Historical Data'!L127)/'Historical Data'!L127</f>
        <v>-1.9248348448649651E-2</v>
      </c>
      <c r="N128" s="5">
        <f>(Table1[[#This Row],[NVDA.csv]]-'Historical Data'!M127)/'Historical Data'!M127</f>
        <v>-3.8159509322519859E-2</v>
      </c>
      <c r="O128" s="5">
        <f>(Table1[[#This Row],[PFE.csv]]-'Historical Data'!N127)/'Historical Data'!N127</f>
        <v>4.5862498446677669E-3</v>
      </c>
      <c r="P128" s="5">
        <f>(Table1[[#This Row],[PG.csv]]-'Historical Data'!O127)/'Historical Data'!O127</f>
        <v>-1.0559700202109331E-2</v>
      </c>
      <c r="Q128" s="5">
        <f>(Table1[[#This Row],[PZZA.csv]]-'Historical Data'!P127)/'Historical Data'!P127</f>
        <v>-1.0085537820241427E-2</v>
      </c>
      <c r="R128" s="5">
        <f>(Table1[[#This Row],[SONY.csv]]-'Historical Data'!Q127)/'Historical Data'!Q127</f>
        <v>-1.3494503985022494E-2</v>
      </c>
      <c r="S128" s="5">
        <f>(Table1[[#This Row],[T.csv]]-'Historical Data'!R127)/'Historical Data'!R127</f>
        <v>5.0762443119451621E-3</v>
      </c>
      <c r="T128" s="5">
        <f>(Table1[[#This Row],[TSLA.csv]]-'Historical Data'!S127)/'Historical Data'!S127</f>
        <v>1.5230684245782354E-2</v>
      </c>
    </row>
    <row r="129" spans="2:20" x14ac:dyDescent="0.3">
      <c r="B129" s="5">
        <f>(Table1[[#This Row],[AAPL.csv]]-'Historical Data'!A128)/'Historical Data'!A128</f>
        <v>-2.7460629797512537E-3</v>
      </c>
      <c r="C129" s="5">
        <f>(Table1[[#This Row],[AMD.csv]]-'Historical Data'!B128)/'Historical Data'!B128</f>
        <v>2.1702127659574535E-2</v>
      </c>
      <c r="D129" s="5">
        <f>(Table1[[#This Row],[AMZN.csv]]-'Historical Data'!C128)/'Historical Data'!C128</f>
        <v>-2.2501991642716293E-3</v>
      </c>
      <c r="E129" s="5">
        <f>(Table1[[#This Row],[ATVI.csv]]-'Historical Data'!D128)/'Historical Data'!D128</f>
        <v>-4.6169917021099518E-3</v>
      </c>
      <c r="F129" s="5">
        <f>(Table1[[#This Row],[BMW.DE.csv]]-'Historical Data'!E128)/'Historical Data'!E128</f>
        <v>8.8536234188674838E-3</v>
      </c>
      <c r="G129" s="5">
        <f>(Table1[[#This Row],[DIS.csv]]-'Historical Data'!F128)/'Historical Data'!F128</f>
        <v>2.1762772348532581E-2</v>
      </c>
      <c r="H129" s="5">
        <f>(Table1[[#This Row],[DPZ.csv]]-'Historical Data'!G128)/'Historical Data'!G128</f>
        <v>-3.9041725906797393E-2</v>
      </c>
      <c r="I129" s="5">
        <f>(Table1[[#This Row],[EA.csv]]-'Historical Data'!H128)/'Historical Data'!H128</f>
        <v>-2.6686407189107007E-2</v>
      </c>
      <c r="J129" s="5">
        <f>(Table1[[#This Row],[F.csv]]-'Historical Data'!I128)/'Historical Data'!I128</f>
        <v>1.8140589569161012E-2</v>
      </c>
      <c r="K129" s="5">
        <f>(Table1[[#This Row],[JPM.csv]]-'Historical Data'!J128)/'Historical Data'!J128</f>
        <v>7.6305806666209144E-3</v>
      </c>
      <c r="L129" s="5">
        <f>(Table1[[#This Row],[MRNA.csv]]-'Historical Data'!K128)/'Historical Data'!K128</f>
        <v>-6.3384202827888843E-3</v>
      </c>
      <c r="M129" s="5">
        <f>(Table1[[#This Row],[NKE.csv]]-'Historical Data'!L128)/'Historical Data'!L128</f>
        <v>3.0841141602336922E-2</v>
      </c>
      <c r="N129" s="5">
        <f>(Table1[[#This Row],[NVDA.csv]]-'Historical Data'!M128)/'Historical Data'!M128</f>
        <v>1.6495368898497214E-2</v>
      </c>
      <c r="O129" s="5">
        <f>(Table1[[#This Row],[PFE.csv]]-'Historical Data'!N128)/'Historical Data'!N128</f>
        <v>7.2499735961533201E-3</v>
      </c>
      <c r="P129" s="5">
        <f>(Table1[[#This Row],[PG.csv]]-'Historical Data'!O128)/'Historical Data'!O128</f>
        <v>3.9319587209375962E-3</v>
      </c>
      <c r="Q129" s="5">
        <f>(Table1[[#This Row],[PZZA.csv]]-'Historical Data'!P128)/'Historical Data'!P128</f>
        <v>-8.6446101568260474E-3</v>
      </c>
      <c r="R129" s="5">
        <f>(Table1[[#This Row],[SONY.csv]]-'Historical Data'!Q128)/'Historical Data'!Q128</f>
        <v>4.274764890281983E-3</v>
      </c>
      <c r="S129" s="5">
        <f>(Table1[[#This Row],[T.csv]]-'Historical Data'!R128)/'Historical Data'!R128</f>
        <v>-1.7543928056407379E-2</v>
      </c>
      <c r="T129" s="5">
        <f>(Table1[[#This Row],[TSLA.csv]]-'Historical Data'!S128)/'Historical Data'!S128</f>
        <v>0.19894863272128482</v>
      </c>
    </row>
    <row r="130" spans="2:20" x14ac:dyDescent="0.3">
      <c r="B130" s="5">
        <f>(Table1[[#This Row],[AAPL.csv]]-'Historical Data'!A129)/'Historical Data'!A129</f>
        <v>3.3013592409215607E-2</v>
      </c>
      <c r="C130" s="5">
        <f>(Table1[[#This Row],[AMD.csv]]-'Historical Data'!B129)/'Historical Data'!B129</f>
        <v>2.9779279466888735E-2</v>
      </c>
      <c r="D130" s="5">
        <f>(Table1[[#This Row],[AMZN.csv]]-'Historical Data'!C129)/'Historical Data'!C129</f>
        <v>2.2687342636303651E-2</v>
      </c>
      <c r="E130" s="5">
        <f>(Table1[[#This Row],[ATVI.csv]]-'Historical Data'!D129)/'Historical Data'!D129</f>
        <v>1.7179161038470815E-2</v>
      </c>
      <c r="F130" s="5">
        <f>(Table1[[#This Row],[BMW.DE.csv]]-'Historical Data'!E129)/'Historical Data'!E129</f>
        <v>1.9553557104202892E-2</v>
      </c>
      <c r="G130" s="5">
        <f>(Table1[[#This Row],[DIS.csv]]-'Historical Data'!F129)/'Historical Data'!F129</f>
        <v>2.4129555838473711E-2</v>
      </c>
      <c r="H130" s="5">
        <f>(Table1[[#This Row],[DPZ.csv]]-'Historical Data'!G129)/'Historical Data'!G129</f>
        <v>9.7875607689425249E-3</v>
      </c>
      <c r="I130" s="5">
        <f>(Table1[[#This Row],[EA.csv]]-'Historical Data'!H129)/'Historical Data'!H129</f>
        <v>1.932594477676532E-2</v>
      </c>
      <c r="J130" s="5">
        <f>(Table1[[#This Row],[F.csv]]-'Historical Data'!I129)/'Historical Data'!I129</f>
        <v>2.2271714922048918E-2</v>
      </c>
      <c r="K130" s="5">
        <f>(Table1[[#This Row],[JPM.csv]]-'Historical Data'!J129)/'Historical Data'!J129</f>
        <v>1.439608954205278E-2</v>
      </c>
      <c r="L130" s="5">
        <f>(Table1[[#This Row],[MRNA.csv]]-'Historical Data'!K129)/'Historical Data'!K129</f>
        <v>2.4043278903006664E-2</v>
      </c>
      <c r="M130" s="5">
        <f>(Table1[[#This Row],[NKE.csv]]-'Historical Data'!L129)/'Historical Data'!L129</f>
        <v>2.1255092725256948E-2</v>
      </c>
      <c r="N130" s="5">
        <f>(Table1[[#This Row],[NVDA.csv]]-'Historical Data'!M129)/'Historical Data'!M129</f>
        <v>2.8294476888179446E-2</v>
      </c>
      <c r="O130" s="5">
        <f>(Table1[[#This Row],[PFE.csv]]-'Historical Data'!N129)/'Historical Data'!N129</f>
        <v>4.7988545852972152E-3</v>
      </c>
      <c r="P130" s="5">
        <f>(Table1[[#This Row],[PG.csv]]-'Historical Data'!O129)/'Historical Data'!O129</f>
        <v>4.3961557368279213E-3</v>
      </c>
      <c r="Q130" s="5">
        <f>(Table1[[#This Row],[PZZA.csv]]-'Historical Data'!P129)/'Historical Data'!P129</f>
        <v>8.0970292032592778E-3</v>
      </c>
      <c r="R130" s="5">
        <f>(Table1[[#This Row],[SONY.csv]]-'Historical Data'!Q129)/'Historical Data'!Q129</f>
        <v>3.5754779976385695E-2</v>
      </c>
      <c r="S130" s="5">
        <f>(Table1[[#This Row],[T.csv]]-'Historical Data'!R129)/'Historical Data'!R129</f>
        <v>1.8127666416950308E-2</v>
      </c>
      <c r="T130" s="5">
        <f>(Table1[[#This Row],[TSLA.csv]]-'Historical Data'!S129)/'Historical Data'!S129</f>
        <v>0.13725642948717948</v>
      </c>
    </row>
    <row r="131" spans="2:20" x14ac:dyDescent="0.3">
      <c r="B131" s="5">
        <f>(Table1[[#This Row],[AAPL.csv]]-'Historical Data'!A130)/'Historical Data'!A130</f>
        <v>8.1541648597435283E-3</v>
      </c>
      <c r="C131" s="5">
        <f>(Table1[[#This Row],[AMD.csv]]-'Historical Data'!B130)/'Historical Data'!B130</f>
        <v>7.8867339153340585E-3</v>
      </c>
      <c r="D131" s="5">
        <f>(Table1[[#This Row],[AMZN.csv]]-'Historical Data'!C130)/'Historical Data'!C130</f>
        <v>-4.7812220371744448E-3</v>
      </c>
      <c r="E131" s="5">
        <f>(Table1[[#This Row],[ATVI.csv]]-'Historical Data'!D130)/'Historical Data'!D130</f>
        <v>-6.0800123212144371E-3</v>
      </c>
      <c r="F131" s="5">
        <f>(Table1[[#This Row],[BMW.DE.csv]]-'Historical Data'!E130)/'Historical Data'!E130</f>
        <v>1.661132786565105E-3</v>
      </c>
      <c r="G131" s="5">
        <f>(Table1[[#This Row],[DIS.csv]]-'Historical Data'!F130)/'Historical Data'!F130</f>
        <v>-2.3215650472345837E-2</v>
      </c>
      <c r="H131" s="5">
        <f>(Table1[[#This Row],[DPZ.csv]]-'Historical Data'!G130)/'Historical Data'!G130</f>
        <v>1.6861788399569814E-2</v>
      </c>
      <c r="I131" s="5">
        <f>(Table1[[#This Row],[EA.csv]]-'Historical Data'!H130)/'Historical Data'!H130</f>
        <v>7.004757449642237E-3</v>
      </c>
      <c r="J131" s="5">
        <f>(Table1[[#This Row],[F.csv]]-'Historical Data'!I130)/'Historical Data'!I130</f>
        <v>-9.4771241830065273E-2</v>
      </c>
      <c r="K131" s="5">
        <f>(Table1[[#This Row],[JPM.csv]]-'Historical Data'!J130)/'Historical Data'!J130</f>
        <v>1.7000518718072545E-2</v>
      </c>
      <c r="L131" s="5">
        <f>(Table1[[#This Row],[MRNA.csv]]-'Historical Data'!K130)/'Historical Data'!K130</f>
        <v>-3.9290942056016138E-2</v>
      </c>
      <c r="M131" s="5">
        <f>(Table1[[#This Row],[NKE.csv]]-'Historical Data'!L130)/'Historical Data'!L130</f>
        <v>-8.2856774635535549E-3</v>
      </c>
      <c r="N131" s="5">
        <f>(Table1[[#This Row],[NVDA.csv]]-'Historical Data'!M130)/'Historical Data'!M130</f>
        <v>1.4688610632895989E-2</v>
      </c>
      <c r="O131" s="5">
        <f>(Table1[[#This Row],[PFE.csv]]-'Historical Data'!N130)/'Historical Data'!N130</f>
        <v>1.2735303829073582E-2</v>
      </c>
      <c r="P131" s="5">
        <f>(Table1[[#This Row],[PG.csv]]-'Historical Data'!O130)/'Historical Data'!O130</f>
        <v>9.1516176940139981E-3</v>
      </c>
      <c r="Q131" s="5">
        <f>(Table1[[#This Row],[PZZA.csv]]-'Historical Data'!P130)/'Historical Data'!P130</f>
        <v>-2.9346919634759398E-3</v>
      </c>
      <c r="R131" s="5">
        <f>(Table1[[#This Row],[SONY.csv]]-'Historical Data'!Q130)/'Historical Data'!Q130</f>
        <v>-3.4109561643835613E-2</v>
      </c>
      <c r="S131" s="5">
        <f>(Table1[[#This Row],[T.csv]]-'Historical Data'!R130)/'Historical Data'!R130</f>
        <v>4.7835386733804282E-3</v>
      </c>
      <c r="T131" s="5">
        <f>(Table1[[#This Row],[TSLA.csv]]-'Historical Data'!S130)/'Historical Data'!S130</f>
        <v>-0.17175839562557674</v>
      </c>
    </row>
    <row r="132" spans="2:20" x14ac:dyDescent="0.3">
      <c r="B132" s="5">
        <f>(Table1[[#This Row],[AAPL.csv]]-'Historical Data'!A131)/'Historical Data'!A131</f>
        <v>1.1697145536093958E-2</v>
      </c>
      <c r="C132" s="5">
        <f>(Table1[[#This Row],[AMD.csv]]-'Historical Data'!B131)/'Historical Data'!B131</f>
        <v>-1.0433386837881281E-2</v>
      </c>
      <c r="D132" s="5">
        <f>(Table1[[#This Row],[AMZN.csv]]-'Historical Data'!C131)/'Historical Data'!C131</f>
        <v>5.0787476777411251E-3</v>
      </c>
      <c r="E132" s="5">
        <f>(Table1[[#This Row],[ATVI.csv]]-'Historical Data'!D131)/'Historical Data'!D131</f>
        <v>2.3959244849104108E-2</v>
      </c>
      <c r="F132" s="5">
        <f>(Table1[[#This Row],[BMW.DE.csv]]-'Historical Data'!E131)/'Historical Data'!E131</f>
        <v>-2.4724844702879334E-2</v>
      </c>
      <c r="G132" s="5">
        <f>(Table1[[#This Row],[DIS.csv]]-'Historical Data'!F131)/'Historical Data'!F131</f>
        <v>9.4079511002317547E-3</v>
      </c>
      <c r="H132" s="5">
        <f>(Table1[[#This Row],[DPZ.csv]]-'Historical Data'!G131)/'Historical Data'!G131</f>
        <v>5.0356943002260231E-3</v>
      </c>
      <c r="I132" s="5">
        <f>(Table1[[#This Row],[EA.csv]]-'Historical Data'!H131)/'Historical Data'!H131</f>
        <v>2.0218933510936822E-2</v>
      </c>
      <c r="J132" s="5">
        <f>(Table1[[#This Row],[F.csv]]-'Historical Data'!I131)/'Historical Data'!I131</f>
        <v>-7.2202166064982542E-3</v>
      </c>
      <c r="K132" s="5">
        <f>(Table1[[#This Row],[JPM.csv]]-'Historical Data'!J131)/'Historical Data'!J131</f>
        <v>1.4544773931860438E-4</v>
      </c>
      <c r="L132" s="5">
        <f>(Table1[[#This Row],[MRNA.csv]]-'Historical Data'!K131)/'Historical Data'!K131</f>
        <v>-8.4788034154015743E-3</v>
      </c>
      <c r="M132" s="5">
        <f>(Table1[[#This Row],[NKE.csv]]-'Historical Data'!L131)/'Historical Data'!L131</f>
        <v>-2.6855882310300922E-3</v>
      </c>
      <c r="N132" s="5">
        <f>(Table1[[#This Row],[NVDA.csv]]-'Historical Data'!M131)/'Historical Data'!M131</f>
        <v>1.3917632416418291E-2</v>
      </c>
      <c r="O132" s="5">
        <f>(Table1[[#This Row],[PFE.csv]]-'Historical Data'!N131)/'Historical Data'!N131</f>
        <v>2.3579826764955477E-3</v>
      </c>
      <c r="P132" s="5">
        <f>(Table1[[#This Row],[PG.csv]]-'Historical Data'!O131)/'Historical Data'!O131</f>
        <v>2.6023181968063804E-3</v>
      </c>
      <c r="Q132" s="5">
        <f>(Table1[[#This Row],[PZZA.csv]]-'Historical Data'!P131)/'Historical Data'!P131</f>
        <v>1.8590156927032985E-2</v>
      </c>
      <c r="R132" s="5">
        <f>(Table1[[#This Row],[SONY.csv]]-'Historical Data'!Q131)/'Historical Data'!Q131</f>
        <v>1.4749694660340582E-2</v>
      </c>
      <c r="S132" s="5">
        <f>(Table1[[#This Row],[T.csv]]-'Historical Data'!R131)/'Historical Data'!R131</f>
        <v>1.6662090967063458E-2</v>
      </c>
      <c r="T132" s="5">
        <f>(Table1[[#This Row],[TSLA.csv]]-'Historical Data'!S131)/'Historical Data'!S131</f>
        <v>1.9409316463736129E-2</v>
      </c>
    </row>
    <row r="133" spans="2:20" x14ac:dyDescent="0.3">
      <c r="B133" s="5">
        <f>(Table1[[#This Row],[AAPL.csv]]-'Historical Data'!A132)/'Historical Data'!A132</f>
        <v>-1.3592642829537219E-2</v>
      </c>
      <c r="C133" s="5">
        <f>(Table1[[#This Row],[AMD.csv]]-'Historical Data'!B132)/'Historical Data'!B132</f>
        <v>8.3130575831305061E-3</v>
      </c>
      <c r="D133" s="5">
        <f>(Table1[[#This Row],[AMZN.csv]]-'Historical Data'!C132)/'Historical Data'!C132</f>
        <v>1.4169166036680404E-2</v>
      </c>
      <c r="E133" s="5">
        <f>(Table1[[#This Row],[ATVI.csv]]-'Historical Data'!D132)/'Historical Data'!D132</f>
        <v>2.1075349860596566E-2</v>
      </c>
      <c r="F133" s="5">
        <f>(Table1[[#This Row],[BMW.DE.csv]]-'Historical Data'!E132)/'Historical Data'!E132</f>
        <v>-1.3603365093337516E-2</v>
      </c>
      <c r="G133" s="5">
        <f>(Table1[[#This Row],[DIS.csv]]-'Historical Data'!F132)/'Historical Data'!F132</f>
        <v>-1.1772901438813599E-2</v>
      </c>
      <c r="H133" s="5">
        <f>(Table1[[#This Row],[DPZ.csv]]-'Historical Data'!G132)/'Historical Data'!G132</f>
        <v>-1.3957850065600526E-2</v>
      </c>
      <c r="I133" s="5">
        <f>(Table1[[#This Row],[EA.csv]]-'Historical Data'!H132)/'Historical Data'!H132</f>
        <v>-8.2728090159385845E-3</v>
      </c>
      <c r="J133" s="5">
        <f>(Table1[[#This Row],[F.csv]]-'Historical Data'!I132)/'Historical Data'!I132</f>
        <v>-1.6969696969697037E-2</v>
      </c>
      <c r="K133" s="5">
        <f>(Table1[[#This Row],[JPM.csv]]-'Historical Data'!J132)/'Historical Data'!J132</f>
        <v>-3.1976007335118659E-3</v>
      </c>
      <c r="L133" s="5">
        <f>(Table1[[#This Row],[MRNA.csv]]-'Historical Data'!K132)/'Historical Data'!K132</f>
        <v>0.16901414331057041</v>
      </c>
      <c r="M133" s="5">
        <f>(Table1[[#This Row],[NKE.csv]]-'Historical Data'!L132)/'Historical Data'!L132</f>
        <v>-8.2775355102374156E-3</v>
      </c>
      <c r="N133" s="5">
        <f>(Table1[[#This Row],[NVDA.csv]]-'Historical Data'!M132)/'Historical Data'!M132</f>
        <v>-1.0462106802005352E-2</v>
      </c>
      <c r="O133" s="5">
        <f>(Table1[[#This Row],[PFE.csv]]-'Historical Data'!N132)/'Historical Data'!N132</f>
        <v>-5.4886462283680994E-3</v>
      </c>
      <c r="P133" s="5">
        <f>(Table1[[#This Row],[PG.csv]]-'Historical Data'!O132)/'Historical Data'!O132</f>
        <v>-8.337231127696007E-3</v>
      </c>
      <c r="Q133" s="5">
        <f>(Table1[[#This Row],[PZZA.csv]]-'Historical Data'!P132)/'Historical Data'!P132</f>
        <v>-1.3506161556991587E-2</v>
      </c>
      <c r="R133" s="5">
        <f>(Table1[[#This Row],[SONY.csv]]-'Historical Data'!Q132)/'Historical Data'!Q132</f>
        <v>-2.0405407949458849E-2</v>
      </c>
      <c r="S133" s="5">
        <f>(Table1[[#This Row],[T.csv]]-'Historical Data'!R132)/'Historical Data'!R132</f>
        <v>2.6015549602994344E-4</v>
      </c>
      <c r="T133" s="5">
        <f>(Table1[[#This Row],[TSLA.csv]]-'Historical Data'!S132)/'Historical Data'!S132</f>
        <v>-1.1883744905027073E-3</v>
      </c>
    </row>
    <row r="134" spans="2:20" x14ac:dyDescent="0.3">
      <c r="B134" s="5">
        <f>(Table1[[#This Row],[AAPL.csv]]-'Historical Data'!A133)/'Historical Data'!A133</f>
        <v>4.7494973426531655E-3</v>
      </c>
      <c r="C134" s="5">
        <f>(Table1[[#This Row],[AMD.csv]]-'Historical Data'!B133)/'Historical Data'!B133</f>
        <v>5.0874683289764855E-2</v>
      </c>
      <c r="D134" s="5">
        <f>(Table1[[#This Row],[AMZN.csv]]-'Historical Data'!C133)/'Historical Data'!C133</f>
        <v>2.6273461120228971E-2</v>
      </c>
      <c r="E134" s="5">
        <f>(Table1[[#This Row],[ATVI.csv]]-'Historical Data'!D133)/'Historical Data'!D133</f>
        <v>1.6251756600121083E-3</v>
      </c>
      <c r="F134" s="5">
        <f>(Table1[[#This Row],[BMW.DE.csv]]-'Historical Data'!E133)/'Historical Data'!E133</f>
        <v>9.4029694304735949E-3</v>
      </c>
      <c r="G134" s="5">
        <f>(Table1[[#This Row],[DIS.csv]]-'Historical Data'!F133)/'Historical Data'!F133</f>
        <v>1.1133115554301172E-2</v>
      </c>
      <c r="H134" s="5">
        <f>(Table1[[#This Row],[DPZ.csv]]-'Historical Data'!G133)/'Historical Data'!G133</f>
        <v>-2.3954121172415615E-3</v>
      </c>
      <c r="I134" s="5">
        <f>(Table1[[#This Row],[EA.csv]]-'Historical Data'!H133)/'Historical Data'!H133</f>
        <v>-3.5750943299491279E-3</v>
      </c>
      <c r="J134" s="5">
        <f>(Table1[[#This Row],[F.csv]]-'Historical Data'!I133)/'Historical Data'!I133</f>
        <v>-6.1652281134400664E-3</v>
      </c>
      <c r="K134" s="5">
        <f>(Table1[[#This Row],[JPM.csv]]-'Historical Data'!J133)/'Historical Data'!J133</f>
        <v>4.1554863483594584E-3</v>
      </c>
      <c r="L134" s="5">
        <f>(Table1[[#This Row],[MRNA.csv]]-'Historical Data'!K133)/'Historical Data'!K133</f>
        <v>1.7641996557659214E-2</v>
      </c>
      <c r="M134" s="5">
        <f>(Table1[[#This Row],[NKE.csv]]-'Historical Data'!L133)/'Historical Data'!L133</f>
        <v>5.832667412375786E-3</v>
      </c>
      <c r="N134" s="5">
        <f>(Table1[[#This Row],[NVDA.csv]]-'Historical Data'!M133)/'Historical Data'!M133</f>
        <v>4.5232232756276636E-2</v>
      </c>
      <c r="O134" s="5">
        <f>(Table1[[#This Row],[PFE.csv]]-'Historical Data'!N133)/'Historical Data'!N133</f>
        <v>-6.307684989588903E-3</v>
      </c>
      <c r="P134" s="5">
        <f>(Table1[[#This Row],[PG.csv]]-'Historical Data'!O133)/'Historical Data'!O133</f>
        <v>7.1379872411996893E-4</v>
      </c>
      <c r="Q134" s="5">
        <f>(Table1[[#This Row],[PZZA.csv]]-'Historical Data'!P133)/'Historical Data'!P133</f>
        <v>2.3205438862978511E-3</v>
      </c>
      <c r="R134" s="5">
        <f>(Table1[[#This Row],[SONY.csv]]-'Historical Data'!Q133)/'Historical Data'!Q133</f>
        <v>1.1414182417703014E-3</v>
      </c>
      <c r="S134" s="5">
        <f>(Table1[[#This Row],[T.csv]]-'Historical Data'!R133)/'Historical Data'!R133</f>
        <v>-2.8608216509609583E-3</v>
      </c>
      <c r="T134" s="5">
        <f>(Table1[[#This Row],[TSLA.csv]]-'Historical Data'!S133)/'Historical Data'!S133</f>
        <v>3.1026501945359407E-2</v>
      </c>
    </row>
    <row r="135" spans="2:20" x14ac:dyDescent="0.3">
      <c r="B135" s="5">
        <f>(Table1[[#This Row],[AAPL.csv]]-'Historical Data'!A134)/'Historical Data'!A134</f>
        <v>-6.0333947261194606E-3</v>
      </c>
      <c r="C135" s="5">
        <f>(Table1[[#This Row],[AMD.csv]]-'Historical Data'!B134)/'Historical Data'!B134</f>
        <v>2.9468064656259584E-2</v>
      </c>
      <c r="D135" s="5">
        <f>(Table1[[#This Row],[AMZN.csv]]-'Historical Data'!C134)/'Historical Data'!C134</f>
        <v>7.9151124914029949E-3</v>
      </c>
      <c r="E135" s="5">
        <f>(Table1[[#This Row],[ATVI.csv]]-'Historical Data'!D134)/'Historical Data'!D134</f>
        <v>-7.1394002611652159E-3</v>
      </c>
      <c r="F135" s="5">
        <f>(Table1[[#This Row],[BMW.DE.csv]]-'Historical Data'!E134)/'Historical Data'!E134</f>
        <v>4.1297989760027701E-2</v>
      </c>
      <c r="G135" s="5">
        <f>(Table1[[#This Row],[DIS.csv]]-'Historical Data'!F134)/'Historical Data'!F134</f>
        <v>-1.1080728272129343E-2</v>
      </c>
      <c r="H135" s="5">
        <f>(Table1[[#This Row],[DPZ.csv]]-'Historical Data'!G134)/'Historical Data'!G134</f>
        <v>3.2743780746011201E-3</v>
      </c>
      <c r="I135" s="5">
        <f>(Table1[[#This Row],[EA.csv]]-'Historical Data'!H134)/'Historical Data'!H134</f>
        <v>3.1279334476083586E-3</v>
      </c>
      <c r="J135" s="5">
        <f>(Table1[[#This Row],[F.csv]]-'Historical Data'!I134)/'Historical Data'!I134</f>
        <v>4.9627791563274376E-3</v>
      </c>
      <c r="K135" s="5">
        <f>(Table1[[#This Row],[JPM.csv]]-'Historical Data'!J134)/'Historical Data'!J134</f>
        <v>1.8877636173626842E-3</v>
      </c>
      <c r="L135" s="5">
        <f>(Table1[[#This Row],[MRNA.csv]]-'Historical Data'!K134)/'Historical Data'!K134</f>
        <v>-9.7251585623678527E-2</v>
      </c>
      <c r="M135" s="5">
        <f>(Table1[[#This Row],[NKE.csv]]-'Historical Data'!L134)/'Historical Data'!L134</f>
        <v>0</v>
      </c>
      <c r="N135" s="5">
        <f>(Table1[[#This Row],[NVDA.csv]]-'Historical Data'!M134)/'Historical Data'!M134</f>
        <v>1.8709409427135382E-2</v>
      </c>
      <c r="O135" s="5">
        <f>(Table1[[#This Row],[PFE.csv]]-'Historical Data'!N134)/'Historical Data'!N134</f>
        <v>7.4056785083518708E-3</v>
      </c>
      <c r="P135" s="5">
        <f>(Table1[[#This Row],[PG.csv]]-'Historical Data'!O134)/'Historical Data'!O134</f>
        <v>-1.5930841337623115E-2</v>
      </c>
      <c r="Q135" s="5">
        <f>(Table1[[#This Row],[PZZA.csv]]-'Historical Data'!P134)/'Historical Data'!P134</f>
        <v>3.0866340893759888E-4</v>
      </c>
      <c r="R135" s="5">
        <f>(Table1[[#This Row],[SONY.csv]]-'Historical Data'!Q134)/'Historical Data'!Q134</f>
        <v>2.1376942322270894E-3</v>
      </c>
      <c r="S135" s="5">
        <f>(Table1[[#This Row],[T.csv]]-'Historical Data'!R134)/'Historical Data'!R134</f>
        <v>-4.4340046420863729E-3</v>
      </c>
      <c r="T135" s="5">
        <f>(Table1[[#This Row],[TSLA.csv]]-'Historical Data'!S134)/'Historical Data'!S134</f>
        <v>4.0193575099707743E-3</v>
      </c>
    </row>
    <row r="136" spans="2:20" x14ac:dyDescent="0.3">
      <c r="B136" s="5">
        <f>(Table1[[#This Row],[AAPL.csv]]-'Historical Data'!A135)/'Historical Data'!A135</f>
        <v>2.3747888388777255E-2</v>
      </c>
      <c r="C136" s="5">
        <f>(Table1[[#This Row],[AMD.csv]]-'Historical Data'!B135)/'Historical Data'!B135</f>
        <v>1.6728624846257601E-3</v>
      </c>
      <c r="D136" s="5">
        <f>(Table1[[#This Row],[AMZN.csv]]-'Historical Data'!C135)/'Historical Data'!C135</f>
        <v>4.2774552679955124E-3</v>
      </c>
      <c r="E136" s="5">
        <f>(Table1[[#This Row],[ATVI.csv]]-'Historical Data'!D135)/'Historical Data'!D135</f>
        <v>2.6311501763823318E-2</v>
      </c>
      <c r="F136" s="5">
        <f>(Table1[[#This Row],[BMW.DE.csv]]-'Historical Data'!E135)/'Historical Data'!E135</f>
        <v>-7.1568680238383725E-3</v>
      </c>
      <c r="G136" s="5">
        <f>(Table1[[#This Row],[DIS.csv]]-'Historical Data'!F135)/'Historical Data'!F135</f>
        <v>5.9571025443976794E-3</v>
      </c>
      <c r="H136" s="5">
        <f>(Table1[[#This Row],[DPZ.csv]]-'Historical Data'!G135)/'Historical Data'!G135</f>
        <v>1.9147856132816967E-2</v>
      </c>
      <c r="I136" s="5">
        <f>(Table1[[#This Row],[EA.csv]]-'Historical Data'!H135)/'Historical Data'!H135</f>
        <v>6.2362863322327333E-3</v>
      </c>
      <c r="J136" s="5">
        <f>(Table1[[#This Row],[F.csv]]-'Historical Data'!I135)/'Historical Data'!I135</f>
        <v>1.7283950617284022E-2</v>
      </c>
      <c r="K136" s="5">
        <f>(Table1[[#This Row],[JPM.csv]]-'Historical Data'!J135)/'Historical Data'!J135</f>
        <v>0</v>
      </c>
      <c r="L136" s="5">
        <f>(Table1[[#This Row],[MRNA.csv]]-'Historical Data'!K135)/'Historical Data'!K135</f>
        <v>-0.10960187353629976</v>
      </c>
      <c r="M136" s="5">
        <f>(Table1[[#This Row],[NKE.csv]]-'Historical Data'!L135)/'Historical Data'!L135</f>
        <v>2.9793974584824186E-2</v>
      </c>
      <c r="N136" s="5">
        <f>(Table1[[#This Row],[NVDA.csv]]-'Historical Data'!M135)/'Historical Data'!M135</f>
        <v>1.7357891615356585E-2</v>
      </c>
      <c r="O136" s="5">
        <f>(Table1[[#This Row],[PFE.csv]]-'Historical Data'!N135)/'Historical Data'!N135</f>
        <v>-9.188745983644343E-3</v>
      </c>
      <c r="P136" s="5">
        <f>(Table1[[#This Row],[PG.csv]]-'Historical Data'!O135)/'Historical Data'!O135</f>
        <v>-5.7185167204390963E-3</v>
      </c>
      <c r="Q136" s="5">
        <f>(Table1[[#This Row],[PZZA.csv]]-'Historical Data'!P135)/'Historical Data'!P135</f>
        <v>1.0492085161555569E-2</v>
      </c>
      <c r="R136" s="5">
        <f>(Table1[[#This Row],[SONY.csv]]-'Historical Data'!Q135)/'Historical Data'!Q135</f>
        <v>6.3992747440274524E-3</v>
      </c>
      <c r="S136" s="5">
        <f>(Table1[[#This Row],[T.csv]]-'Historical Data'!R135)/'Historical Data'!R135</f>
        <v>-3.4057988250748143E-3</v>
      </c>
      <c r="T136" s="5">
        <f>(Table1[[#This Row],[TSLA.csv]]-'Historical Data'!S135)/'Historical Data'!S135</f>
        <v>-9.1558016471847675E-3</v>
      </c>
    </row>
    <row r="137" spans="2:20" x14ac:dyDescent="0.3">
      <c r="B137" s="5">
        <f>(Table1[[#This Row],[AAPL.csv]]-'Historical Data'!A136)/'Historical Data'!A136</f>
        <v>-7.1211737817391896E-3</v>
      </c>
      <c r="C137" s="5">
        <f>(Table1[[#This Row],[AMD.csv]]-'Historical Data'!B136)/'Historical Data'!B136</f>
        <v>1.187604401328702E-2</v>
      </c>
      <c r="D137" s="5">
        <f>(Table1[[#This Row],[AMZN.csv]]-'Historical Data'!C136)/'Historical Data'!C136</f>
        <v>-4.6897606481481778E-3</v>
      </c>
      <c r="E137" s="5">
        <f>(Table1[[#This Row],[ATVI.csv]]-'Historical Data'!D136)/'Historical Data'!D136</f>
        <v>-3.3438911274569654E-3</v>
      </c>
      <c r="F137" s="5">
        <f>(Table1[[#This Row],[BMW.DE.csv]]-'Historical Data'!E136)/'Historical Data'!E136</f>
        <v>-1.0962591231252495E-2</v>
      </c>
      <c r="G137" s="5">
        <f>(Table1[[#This Row],[DIS.csv]]-'Historical Data'!F136)/'Historical Data'!F136</f>
        <v>-6.6972996814678677E-3</v>
      </c>
      <c r="H137" s="5">
        <f>(Table1[[#This Row],[DPZ.csv]]-'Historical Data'!G136)/'Historical Data'!G136</f>
        <v>1.7791723485897339E-2</v>
      </c>
      <c r="I137" s="5">
        <f>(Table1[[#This Row],[EA.csv]]-'Historical Data'!H136)/'Historical Data'!H136</f>
        <v>-8.0203825281867699E-3</v>
      </c>
      <c r="J137" s="5">
        <f>(Table1[[#This Row],[F.csv]]-'Historical Data'!I136)/'Historical Data'!I136</f>
        <v>1.2135922330096828E-3</v>
      </c>
      <c r="K137" s="5">
        <f>(Table1[[#This Row],[JPM.csv]]-'Historical Data'!J136)/'Historical Data'!J136</f>
        <v>-8.6953091709915473E-4</v>
      </c>
      <c r="L137" s="5">
        <f>(Table1[[#This Row],[MRNA.csv]]-'Historical Data'!K136)/'Historical Data'!K136</f>
        <v>1.8411362440820694E-3</v>
      </c>
      <c r="M137" s="5">
        <f>(Table1[[#This Row],[NKE.csv]]-'Historical Data'!L136)/'Historical Data'!L136</f>
        <v>3.5923213427666804E-3</v>
      </c>
      <c r="N137" s="5">
        <f>(Table1[[#This Row],[NVDA.csv]]-'Historical Data'!M136)/'Historical Data'!M136</f>
        <v>-6.457591660495695E-3</v>
      </c>
      <c r="O137" s="5">
        <f>(Table1[[#This Row],[PFE.csv]]-'Historical Data'!N136)/'Historical Data'!N136</f>
        <v>-2.1462685997357827E-2</v>
      </c>
      <c r="P137" s="5">
        <f>(Table1[[#This Row],[PG.csv]]-'Historical Data'!O136)/'Historical Data'!O136</f>
        <v>1.2231750881708936E-2</v>
      </c>
      <c r="Q137" s="5">
        <f>(Table1[[#This Row],[PZZA.csv]]-'Historical Data'!P136)/'Historical Data'!P136</f>
        <v>1.2826538933392532E-2</v>
      </c>
      <c r="R137" s="5">
        <f>(Table1[[#This Row],[SONY.csv]]-'Historical Data'!Q136)/'Historical Data'!Q136</f>
        <v>-1.6532415565878915E-2</v>
      </c>
      <c r="S137" s="5">
        <f>(Table1[[#This Row],[T.csv]]-'Historical Data'!R136)/'Historical Data'!R136</f>
        <v>7.0977377257341896E-3</v>
      </c>
      <c r="T137" s="5">
        <f>(Table1[[#This Row],[TSLA.csv]]-'Historical Data'!S136)/'Historical Data'!S136</f>
        <v>4.7843777026329394E-2</v>
      </c>
    </row>
    <row r="138" spans="2:20" x14ac:dyDescent="0.3">
      <c r="B138" s="5">
        <f>(Table1[[#This Row],[AAPL.csv]]-'Historical Data'!A137)/'Historical Data'!A137</f>
        <v>2.4635357253274934E-4</v>
      </c>
      <c r="C138" s="5">
        <f>(Table1[[#This Row],[AMD.csv]]-'Historical Data'!B137)/'Historical Data'!B137</f>
        <v>1.4304089754338768E-2</v>
      </c>
      <c r="D138" s="5">
        <f>(Table1[[#This Row],[AMZN.csv]]-'Historical Data'!C137)/'Historical Data'!C137</f>
        <v>-6.9771656814931211E-3</v>
      </c>
      <c r="E138" s="5">
        <f>(Table1[[#This Row],[ATVI.csv]]-'Historical Data'!D137)/'Historical Data'!D137</f>
        <v>1.4858610881352681E-2</v>
      </c>
      <c r="F138" s="5">
        <f>(Table1[[#This Row],[BMW.DE.csv]]-'Historical Data'!E137)/'Historical Data'!E137</f>
        <v>9.8695770206467925E-3</v>
      </c>
      <c r="G138" s="5">
        <f>(Table1[[#This Row],[DIS.csv]]-'Historical Data'!F137)/'Historical Data'!F137</f>
        <v>-9.6522431363622544E-3</v>
      </c>
      <c r="H138" s="5">
        <f>(Table1[[#This Row],[DPZ.csv]]-'Historical Data'!G137)/'Historical Data'!G137</f>
        <v>1.9473341577207315E-2</v>
      </c>
      <c r="I138" s="5">
        <f>(Table1[[#This Row],[EA.csv]]-'Historical Data'!H137)/'Historical Data'!H137</f>
        <v>7.809626424292988E-3</v>
      </c>
      <c r="J138" s="5">
        <f>(Table1[[#This Row],[F.csv]]-'Historical Data'!I137)/'Historical Data'!I137</f>
        <v>-1.8181818181818226E-2</v>
      </c>
      <c r="K138" s="5">
        <f>(Table1[[#This Row],[JPM.csv]]-'Historical Data'!J137)/'Historical Data'!J137</f>
        <v>-3.0461970520469653E-3</v>
      </c>
      <c r="L138" s="5">
        <f>(Table1[[#This Row],[MRNA.csv]]-'Historical Data'!K137)/'Historical Data'!K137</f>
        <v>-2.3628248884222476E-3</v>
      </c>
      <c r="M138" s="5">
        <f>(Table1[[#This Row],[NKE.csv]]-'Historical Data'!L137)/'Historical Data'!L137</f>
        <v>1.6445175829258119E-3</v>
      </c>
      <c r="N138" s="5">
        <f>(Table1[[#This Row],[NVDA.csv]]-'Historical Data'!M137)/'Historical Data'!M137</f>
        <v>7.0204420057102188E-2</v>
      </c>
      <c r="O138" s="5">
        <f>(Table1[[#This Row],[PFE.csv]]-'Historical Data'!N137)/'Historical Data'!N137</f>
        <v>-1.1372961412092443E-2</v>
      </c>
      <c r="P138" s="5">
        <f>(Table1[[#This Row],[PG.csv]]-'Historical Data'!O137)/'Historical Data'!O137</f>
        <v>9.443040221326934E-3</v>
      </c>
      <c r="Q138" s="5">
        <f>(Table1[[#This Row],[PZZA.csv]]-'Historical Data'!P137)/'Historical Data'!P137</f>
        <v>-6.7844115947281528E-3</v>
      </c>
      <c r="R138" s="5">
        <f>(Table1[[#This Row],[SONY.csv]]-'Historical Data'!Q137)/'Historical Data'!Q137</f>
        <v>-1.106316123744725E-2</v>
      </c>
      <c r="S138" s="5">
        <f>(Table1[[#This Row],[T.csv]]-'Historical Data'!R137)/'Historical Data'!R137</f>
        <v>-1.5660847350786591E-3</v>
      </c>
      <c r="T138" s="5">
        <f>(Table1[[#This Row],[TSLA.csv]]-'Historical Data'!S137)/'Historical Data'!S137</f>
        <v>-4.9378481665824101E-3</v>
      </c>
    </row>
    <row r="139" spans="2:20" x14ac:dyDescent="0.3">
      <c r="B139" s="5">
        <f>(Table1[[#This Row],[AAPL.csv]]-'Historical Data'!A138)/'Historical Data'!A138</f>
        <v>-1.8310522316786104E-2</v>
      </c>
      <c r="C139" s="5">
        <f>(Table1[[#This Row],[AMD.csv]]-'Historical Data'!B138)/'Historical Data'!B138</f>
        <v>2.8566226205636903E-2</v>
      </c>
      <c r="D139" s="5">
        <f>(Table1[[#This Row],[AMZN.csv]]-'Historical Data'!C138)/'Historical Data'!C138</f>
        <v>9.7428901338638702E-3</v>
      </c>
      <c r="E139" s="5">
        <f>(Table1[[#This Row],[ATVI.csv]]-'Historical Data'!D138)/'Historical Data'!D138</f>
        <v>3.4634219231521822E-3</v>
      </c>
      <c r="F139" s="5">
        <f>(Table1[[#This Row],[BMW.DE.csv]]-'Historical Data'!E138)/'Historical Data'!E138</f>
        <v>-1.9696458454696735E-2</v>
      </c>
      <c r="G139" s="5">
        <f>(Table1[[#This Row],[DIS.csv]]-'Historical Data'!F138)/'Historical Data'!F138</f>
        <v>-2.8665187047846618E-3</v>
      </c>
      <c r="H139" s="5">
        <f>(Table1[[#This Row],[DPZ.csv]]-'Historical Data'!G138)/'Historical Data'!G138</f>
        <v>1.4334721331456444E-2</v>
      </c>
      <c r="I139" s="5">
        <f>(Table1[[#This Row],[EA.csv]]-'Historical Data'!H138)/'Historical Data'!H138</f>
        <v>-2.0968583645981581E-3</v>
      </c>
      <c r="J139" s="5">
        <f>(Table1[[#This Row],[F.csv]]-'Historical Data'!I138)/'Historical Data'!I138</f>
        <v>-4.9382716049381666E-3</v>
      </c>
      <c r="K139" s="5">
        <f>(Table1[[#This Row],[JPM.csv]]-'Historical Data'!J138)/'Historical Data'!J138</f>
        <v>-1.3240329633527576E-2</v>
      </c>
      <c r="L139" s="5">
        <f>(Table1[[#This Row],[MRNA.csv]]-'Historical Data'!K138)/'Historical Data'!K138</f>
        <v>-4.7368421052631504E-3</v>
      </c>
      <c r="M139" s="5">
        <f>(Table1[[#This Row],[NKE.csv]]-'Historical Data'!L138)/'Historical Data'!L138</f>
        <v>-1.4873403371581767E-2</v>
      </c>
      <c r="N139" s="5">
        <f>(Table1[[#This Row],[NVDA.csv]]-'Historical Data'!M138)/'Historical Data'!M138</f>
        <v>2.3396277062525606E-2</v>
      </c>
      <c r="O139" s="5">
        <f>(Table1[[#This Row],[PFE.csv]]-'Historical Data'!N138)/'Historical Data'!N138</f>
        <v>-5.2040540699533891E-3</v>
      </c>
      <c r="P139" s="5">
        <f>(Table1[[#This Row],[PG.csv]]-'Historical Data'!O138)/'Historical Data'!O138</f>
        <v>-1.0068162564959984E-2</v>
      </c>
      <c r="Q139" s="5">
        <f>(Table1[[#This Row],[PZZA.csv]]-'Historical Data'!P138)/'Historical Data'!P138</f>
        <v>9.2593452969962249E-3</v>
      </c>
      <c r="R139" s="5">
        <f>(Table1[[#This Row],[SONY.csv]]-'Historical Data'!Q138)/'Historical Data'!Q138</f>
        <v>-3.1817564090728785E-2</v>
      </c>
      <c r="S139" s="5">
        <f>(Table1[[#This Row],[T.csv]]-'Historical Data'!R138)/'Historical Data'!R138</f>
        <v>2.6121532091342992E-4</v>
      </c>
      <c r="T139" s="5">
        <f>(Table1[[#This Row],[TSLA.csv]]-'Historical Data'!S138)/'Historical Data'!S138</f>
        <v>7.2959740377730883E-2</v>
      </c>
    </row>
    <row r="140" spans="2:20" x14ac:dyDescent="0.3">
      <c r="B140" s="5">
        <f>(Table1[[#This Row],[AAPL.csv]]-'Historical Data'!A139)/'Historical Data'!A139</f>
        <v>1.448269870745854E-2</v>
      </c>
      <c r="C140" s="5">
        <f>(Table1[[#This Row],[AMD.csv]]-'Historical Data'!B139)/'Historical Data'!B139</f>
        <v>3.533139453913503E-2</v>
      </c>
      <c r="D140" s="5">
        <f>(Table1[[#This Row],[AMZN.csv]]-'Historical Data'!C139)/'Historical Data'!C139</f>
        <v>6.7496646177168974E-3</v>
      </c>
      <c r="E140" s="5">
        <f>(Table1[[#This Row],[ATVI.csv]]-'Historical Data'!D139)/'Historical Data'!D139</f>
        <v>9.8839542138817859E-3</v>
      </c>
      <c r="F140" s="5">
        <f>(Table1[[#This Row],[BMW.DE.csv]]-'Historical Data'!E139)/'Historical Data'!E139</f>
        <v>3.8344051721042609E-3</v>
      </c>
      <c r="G140" s="5">
        <f>(Table1[[#This Row],[DIS.csv]]-'Historical Data'!F139)/'Historical Data'!F139</f>
        <v>1.5523961589219324E-2</v>
      </c>
      <c r="H140" s="5">
        <f>(Table1[[#This Row],[DPZ.csv]]-'Historical Data'!G139)/'Historical Data'!G139</f>
        <v>4.4629272311402842E-3</v>
      </c>
      <c r="I140" s="5">
        <f>(Table1[[#This Row],[EA.csv]]-'Historical Data'!H139)/'Historical Data'!H139</f>
        <v>2.9233986454707188E-3</v>
      </c>
      <c r="J140" s="5">
        <f>(Table1[[#This Row],[F.csv]]-'Historical Data'!I139)/'Historical Data'!I139</f>
        <v>-7.4441687344913767E-3</v>
      </c>
      <c r="K140" s="5">
        <f>(Table1[[#This Row],[JPM.csv]]-'Historical Data'!J139)/'Historical Data'!J139</f>
        <v>1.3639184166847654E-2</v>
      </c>
      <c r="L140" s="5">
        <f>(Table1[[#This Row],[MRNA.csv]]-'Historical Data'!K139)/'Historical Data'!K139</f>
        <v>5.288207297726897E-4</v>
      </c>
      <c r="M140" s="5">
        <f>(Table1[[#This Row],[NKE.csv]]-'Historical Data'!L139)/'Historical Data'!L139</f>
        <v>4.509740037179329E-3</v>
      </c>
      <c r="N140" s="5">
        <f>(Table1[[#This Row],[NVDA.csv]]-'Historical Data'!M139)/'Historical Data'!M139</f>
        <v>6.1132216748017311E-2</v>
      </c>
      <c r="O140" s="5">
        <f>(Table1[[#This Row],[PFE.csv]]-'Historical Data'!N139)/'Historical Data'!N139</f>
        <v>-2.4780888455479015E-3</v>
      </c>
      <c r="P140" s="5">
        <f>(Table1[[#This Row],[PG.csv]]-'Historical Data'!O139)/'Historical Data'!O139</f>
        <v>4.5647806137638905E-3</v>
      </c>
      <c r="Q140" s="5">
        <f>(Table1[[#This Row],[PZZA.csv]]-'Historical Data'!P139)/'Historical Data'!P139</f>
        <v>1.3686214652409046E-2</v>
      </c>
      <c r="R140" s="5">
        <f>(Table1[[#This Row],[SONY.csv]]-'Historical Data'!Q139)/'Historical Data'!Q139</f>
        <v>6.4525961352428904E-3</v>
      </c>
      <c r="S140" s="5">
        <f>(Table1[[#This Row],[T.csv]]-'Historical Data'!R139)/'Historical Data'!R139</f>
        <v>4.7047723406323664E-3</v>
      </c>
      <c r="T140" s="5">
        <f>(Table1[[#This Row],[TSLA.csv]]-'Historical Data'!S139)/'Historical Data'!S139</f>
        <v>6.8755833418516044E-2</v>
      </c>
    </row>
    <row r="141" spans="2:20" x14ac:dyDescent="0.3">
      <c r="B141" s="5">
        <f>(Table1[[#This Row],[AAPL.csv]]-'Historical Data'!A140)/'Historical Data'!A140</f>
        <v>-1.0258970108819706E-2</v>
      </c>
      <c r="C141" s="5">
        <f>(Table1[[#This Row],[AMD.csv]]-'Historical Data'!B140)/'Historical Data'!B140</f>
        <v>-2.7674056785261188E-2</v>
      </c>
      <c r="D141" s="5">
        <f>(Table1[[#This Row],[AMZN.csv]]-'Historical Data'!C140)/'Historical Data'!C140</f>
        <v>-7.8885427416427074E-3</v>
      </c>
      <c r="E141" s="5">
        <f>(Table1[[#This Row],[ATVI.csv]]-'Historical Data'!D140)/'Historical Data'!D140</f>
        <v>-5.748062267704801E-3</v>
      </c>
      <c r="F141" s="5">
        <f>(Table1[[#This Row],[BMW.DE.csv]]-'Historical Data'!E140)/'Historical Data'!E140</f>
        <v>-2.139083106164499E-3</v>
      </c>
      <c r="G141" s="5">
        <f>(Table1[[#This Row],[DIS.csv]]-'Historical Data'!F140)/'Historical Data'!F140</f>
        <v>-6.5817974540312999E-3</v>
      </c>
      <c r="H141" s="5">
        <f>(Table1[[#This Row],[DPZ.csv]]-'Historical Data'!G140)/'Historical Data'!G140</f>
        <v>0.25600807312555574</v>
      </c>
      <c r="I141" s="5">
        <f>(Table1[[#This Row],[EA.csv]]-'Historical Data'!H140)/'Historical Data'!H140</f>
        <v>-5.283268818819865E-3</v>
      </c>
      <c r="J141" s="5">
        <f>(Table1[[#This Row],[F.csv]]-'Historical Data'!I140)/'Historical Data'!I140</f>
        <v>3.7499999999999201E-3</v>
      </c>
      <c r="K141" s="5">
        <f>(Table1[[#This Row],[JPM.csv]]-'Historical Data'!J140)/'Historical Data'!J140</f>
        <v>0</v>
      </c>
      <c r="L141" s="5">
        <f>(Table1[[#This Row],[MRNA.csv]]-'Historical Data'!K140)/'Historical Data'!K140</f>
        <v>-2.0084513742071961E-2</v>
      </c>
      <c r="M141" s="5">
        <f>(Table1[[#This Row],[NKE.csv]]-'Historical Data'!L140)/'Historical Data'!L140</f>
        <v>6.8314229985491593E-4</v>
      </c>
      <c r="N141" s="5">
        <f>(Table1[[#This Row],[NVDA.csv]]-'Historical Data'!M140)/'Historical Data'!M140</f>
        <v>-1.9065736540261346E-2</v>
      </c>
      <c r="O141" s="5">
        <f>(Table1[[#This Row],[PFE.csv]]-'Historical Data'!N140)/'Historical Data'!N140</f>
        <v>-1.0488393018993255E-2</v>
      </c>
      <c r="P141" s="5">
        <f>(Table1[[#This Row],[PG.csv]]-'Historical Data'!O140)/'Historical Data'!O140</f>
        <v>9.0880099653202397E-3</v>
      </c>
      <c r="Q141" s="5">
        <f>(Table1[[#This Row],[PZZA.csv]]-'Historical Data'!P140)/'Historical Data'!P140</f>
        <v>2.8486672145902128E-2</v>
      </c>
      <c r="R141" s="5">
        <f>(Table1[[#This Row],[SONY.csv]]-'Historical Data'!Q140)/'Historical Data'!Q140</f>
        <v>-4.9202624124048498E-3</v>
      </c>
      <c r="S141" s="5">
        <f>(Table1[[#This Row],[T.csv]]-'Historical Data'!R140)/'Historical Data'!R140</f>
        <v>4.4224699762373558E-3</v>
      </c>
      <c r="T141" s="5">
        <f>(Table1[[#This Row],[TSLA.csv]]-'Historical Data'!S140)/'Historical Data'!S140</f>
        <v>-1.9631085641181326E-2</v>
      </c>
    </row>
    <row r="142" spans="2:20" x14ac:dyDescent="0.3">
      <c r="B142" s="5">
        <f>(Table1[[#This Row],[AAPL.csv]]-'Historical Data'!A141)/'Historical Data'!A141</f>
        <v>-2.2635049632439088E-2</v>
      </c>
      <c r="C142" s="5">
        <f>(Table1[[#This Row],[AMD.csv]]-'Historical Data'!B141)/'Historical Data'!B141</f>
        <v>-6.9670001746114998E-2</v>
      </c>
      <c r="D142" s="5">
        <f>(Table1[[#This Row],[AMZN.csv]]-'Historical Data'!C141)/'Historical Data'!C141</f>
        <v>-2.6533892712683301E-2</v>
      </c>
      <c r="E142" s="5">
        <f>(Table1[[#This Row],[ATVI.csv]]-'Historical Data'!D141)/'Historical Data'!D141</f>
        <v>-9.6874840528616366E-3</v>
      </c>
      <c r="F142" s="5">
        <f>(Table1[[#This Row],[BMW.DE.csv]]-'Historical Data'!E141)/'Historical Data'!E141</f>
        <v>-1.2249152551558222E-2</v>
      </c>
      <c r="G142" s="5">
        <f>(Table1[[#This Row],[DIS.csv]]-'Historical Data'!F141)/'Historical Data'!F141</f>
        <v>-9.9735987024861875E-3</v>
      </c>
      <c r="H142" s="5">
        <f>(Table1[[#This Row],[DPZ.csv]]-'Historical Data'!G141)/'Historical Data'!G141</f>
        <v>-3.2158938898865768E-3</v>
      </c>
      <c r="I142" s="5">
        <f>(Table1[[#This Row],[EA.csv]]-'Historical Data'!H141)/'Historical Data'!H141</f>
        <v>-1.0897354176888771E-2</v>
      </c>
      <c r="J142" s="5">
        <f>(Table1[[#This Row],[F.csv]]-'Historical Data'!I141)/'Historical Data'!I141</f>
        <v>-1.7434620174346164E-2</v>
      </c>
      <c r="K142" s="5">
        <f>(Table1[[#This Row],[JPM.csv]]-'Historical Data'!J141)/'Historical Data'!J141</f>
        <v>-1.2219008389340227E-2</v>
      </c>
      <c r="L142" s="5">
        <f>(Table1[[#This Row],[MRNA.csv]]-'Historical Data'!K141)/'Historical Data'!K141</f>
        <v>-1.6720657134808123E-2</v>
      </c>
      <c r="M142" s="5">
        <f>(Table1[[#This Row],[NKE.csv]]-'Historical Data'!L141)/'Historical Data'!L141</f>
        <v>-2.2237278339288988E-2</v>
      </c>
      <c r="N142" s="5">
        <f>(Table1[[#This Row],[NVDA.csv]]-'Historical Data'!M141)/'Historical Data'!M141</f>
        <v>-4.7392167164270811E-2</v>
      </c>
      <c r="O142" s="5">
        <f>(Table1[[#This Row],[PFE.csv]]-'Historical Data'!N141)/'Historical Data'!N141</f>
        <v>-3.6262155668188825E-3</v>
      </c>
      <c r="P142" s="5">
        <f>(Table1[[#This Row],[PG.csv]]-'Historical Data'!O141)/'Historical Data'!O141</f>
        <v>9.4793936457831596E-4</v>
      </c>
      <c r="Q142" s="5">
        <f>(Table1[[#This Row],[PZZA.csv]]-'Historical Data'!P141)/'Historical Data'!P141</f>
        <v>-2.8850427380217166E-3</v>
      </c>
      <c r="R142" s="5">
        <f>(Table1[[#This Row],[SONY.csv]]-'Historical Data'!Q141)/'Historical Data'!Q141</f>
        <v>-1.1986754929180445E-2</v>
      </c>
      <c r="S142" s="5">
        <f>(Table1[[#This Row],[T.csv]]-'Historical Data'!R141)/'Historical Data'!R141</f>
        <v>-1.5540314095498747E-3</v>
      </c>
      <c r="T142" s="5">
        <f>(Table1[[#This Row],[TSLA.csv]]-'Historical Data'!S141)/'Historical Data'!S141</f>
        <v>1.7677866208339625E-3</v>
      </c>
    </row>
    <row r="143" spans="2:20" x14ac:dyDescent="0.3">
      <c r="B143" s="5">
        <f>(Table1[[#This Row],[AAPL.csv]]-'Historical Data'!A142)/'Historical Data'!A142</f>
        <v>-4.7500379588221724E-2</v>
      </c>
      <c r="C143" s="5">
        <f>(Table1[[#This Row],[AMD.csv]]-'Historical Data'!B142)/'Historical Data'!B142</f>
        <v>-7.8078079543507442E-2</v>
      </c>
      <c r="D143" s="5">
        <f>(Table1[[#This Row],[AMZN.csv]]-'Historical Data'!C142)/'Historical Data'!C142</f>
        <v>-4.1355521882140554E-2</v>
      </c>
      <c r="E143" s="5">
        <f>(Table1[[#This Row],[ATVI.csv]]-'Historical Data'!D142)/'Historical Data'!D142</f>
        <v>-1.6882255807338778E-2</v>
      </c>
      <c r="F143" s="5">
        <f>(Table1[[#This Row],[BMW.DE.csv]]-'Historical Data'!E142)/'Historical Data'!E142</f>
        <v>-4.7589596655981246E-2</v>
      </c>
      <c r="G143" s="5">
        <f>(Table1[[#This Row],[DIS.csv]]-'Historical Data'!F142)/'Historical Data'!F142</f>
        <v>-4.288699688503271E-2</v>
      </c>
      <c r="H143" s="5">
        <f>(Table1[[#This Row],[DPZ.csv]]-'Historical Data'!G142)/'Historical Data'!G142</f>
        <v>-2.4061724445803418E-2</v>
      </c>
      <c r="I143" s="5">
        <f>(Table1[[#This Row],[EA.csv]]-'Historical Data'!H142)/'Historical Data'!H142</f>
        <v>-9.0732777822142927E-3</v>
      </c>
      <c r="J143" s="5">
        <f>(Table1[[#This Row],[F.csv]]-'Historical Data'!I142)/'Historical Data'!I142</f>
        <v>-4.0557667934093718E-2</v>
      </c>
      <c r="K143" s="5">
        <f>(Table1[[#This Row],[JPM.csv]]-'Historical Data'!J142)/'Historical Data'!J142</f>
        <v>-2.6875820541874814E-2</v>
      </c>
      <c r="L143" s="5">
        <f>(Table1[[#This Row],[MRNA.csv]]-'Historical Data'!K142)/'Historical Data'!K142</f>
        <v>1.9747668678003261E-2</v>
      </c>
      <c r="M143" s="5">
        <f>(Table1[[#This Row],[NKE.csv]]-'Historical Data'!L142)/'Historical Data'!L142</f>
        <v>-4.329177261391183E-2</v>
      </c>
      <c r="N143" s="5">
        <f>(Table1[[#This Row],[NVDA.csv]]-'Historical Data'!M142)/'Historical Data'!M142</f>
        <v>-7.0697649842109397E-2</v>
      </c>
      <c r="O143" s="5">
        <f>(Table1[[#This Row],[PFE.csv]]-'Historical Data'!N142)/'Historical Data'!N142</f>
        <v>-2.9395337231078088E-2</v>
      </c>
      <c r="P143" s="5">
        <f>(Table1[[#This Row],[PG.csv]]-'Historical Data'!O142)/'Historical Data'!O142</f>
        <v>-2.6835044075533217E-2</v>
      </c>
      <c r="Q143" s="5">
        <f>(Table1[[#This Row],[PZZA.csv]]-'Historical Data'!P142)/'Historical Data'!P142</f>
        <v>-8.9698653425987433E-3</v>
      </c>
      <c r="R143" s="5">
        <f>(Table1[[#This Row],[SONY.csv]]-'Historical Data'!Q142)/'Historical Data'!Q142</f>
        <v>-3.0482286002963831E-2</v>
      </c>
      <c r="S143" s="5">
        <f>(Table1[[#This Row],[T.csv]]-'Historical Data'!R142)/'Historical Data'!R142</f>
        <v>-1.2970168350469279E-2</v>
      </c>
      <c r="T143" s="5">
        <f>(Table1[[#This Row],[TSLA.csv]]-'Historical Data'!S142)/'Historical Data'!S142</f>
        <v>-7.4594901352856319E-2</v>
      </c>
    </row>
    <row r="144" spans="2:20" x14ac:dyDescent="0.3">
      <c r="B144" s="5">
        <f>(Table1[[#This Row],[AAPL.csv]]-'Historical Data'!A143)/'Historical Data'!A143</f>
        <v>-3.3872292110354599E-2</v>
      </c>
      <c r="C144" s="5">
        <f>(Table1[[#This Row],[AMD.csv]]-'Historical Data'!B143)/'Historical Data'!B143</f>
        <v>-3.1555354876941256E-2</v>
      </c>
      <c r="D144" s="5">
        <f>(Table1[[#This Row],[AMZN.csv]]-'Historical Data'!C143)/'Historical Data'!C143</f>
        <v>-1.8190529137441239E-2</v>
      </c>
      <c r="E144" s="5">
        <f>(Table1[[#This Row],[ATVI.csv]]-'Historical Data'!D143)/'Historical Data'!D143</f>
        <v>-4.4936631756121483E-2</v>
      </c>
      <c r="F144" s="5">
        <f>(Table1[[#This Row],[BMW.DE.csv]]-'Historical Data'!E143)/'Historical Data'!E143</f>
        <v>-6.6731460014914272E-3</v>
      </c>
      <c r="G144" s="5">
        <f>(Table1[[#This Row],[DIS.csv]]-'Historical Data'!F143)/'Historical Data'!F143</f>
        <v>-3.62378255859645E-2</v>
      </c>
      <c r="H144" s="5">
        <f>(Table1[[#This Row],[DPZ.csv]]-'Historical Data'!G143)/'Historical Data'!G143</f>
        <v>1.5564344506264541E-2</v>
      </c>
      <c r="I144" s="5">
        <f>(Table1[[#This Row],[EA.csv]]-'Historical Data'!H143)/'Historical Data'!H143</f>
        <v>-1.541631185520877E-2</v>
      </c>
      <c r="J144" s="5">
        <f>(Table1[[#This Row],[F.csv]]-'Historical Data'!I143)/'Historical Data'!I143</f>
        <v>-4.4914134742404209E-2</v>
      </c>
      <c r="K144" s="5">
        <f>(Table1[[#This Row],[JPM.csv]]-'Historical Data'!J143)/'Historical Data'!J143</f>
        <v>-4.4642892656436492E-2</v>
      </c>
      <c r="L144" s="5">
        <f>(Table1[[#This Row],[MRNA.csv]]-'Historical Data'!K143)/'Historical Data'!K143</f>
        <v>0.27810650887573973</v>
      </c>
      <c r="M144" s="5">
        <f>(Table1[[#This Row],[NKE.csv]]-'Historical Data'!L143)/'Historical Data'!L143</f>
        <v>-3.1383583679273332E-2</v>
      </c>
      <c r="N144" s="5">
        <f>(Table1[[#This Row],[NVDA.csv]]-'Historical Data'!M143)/'Historical Data'!M143</f>
        <v>-4.1093432754341318E-2</v>
      </c>
      <c r="O144" s="5">
        <f>(Table1[[#This Row],[PFE.csv]]-'Historical Data'!N143)/'Historical Data'!N143</f>
        <v>-2.134406912391261E-2</v>
      </c>
      <c r="P144" s="5">
        <f>(Table1[[#This Row],[PG.csv]]-'Historical Data'!O143)/'Historical Data'!O143</f>
        <v>-1.5166293102670413E-2</v>
      </c>
      <c r="Q144" s="5">
        <f>(Table1[[#This Row],[PZZA.csv]]-'Historical Data'!P143)/'Historical Data'!P143</f>
        <v>-1.6788562036367565E-2</v>
      </c>
      <c r="R144" s="5">
        <f>(Table1[[#This Row],[SONY.csv]]-'Historical Data'!Q143)/'Historical Data'!Q143</f>
        <v>-5.4747067104645606E-3</v>
      </c>
      <c r="S144" s="5">
        <f>(Table1[[#This Row],[T.csv]]-'Historical Data'!R143)/'Historical Data'!R143</f>
        <v>-1.8396810831993644E-2</v>
      </c>
      <c r="T144" s="5">
        <f>(Table1[[#This Row],[TSLA.csv]]-'Historical Data'!S143)/'Historical Data'!S143</f>
        <v>-4.0633739685861779E-2</v>
      </c>
    </row>
    <row r="145" spans="2:20" x14ac:dyDescent="0.3">
      <c r="B145" s="5">
        <f>(Table1[[#This Row],[AAPL.csv]]-'Historical Data'!A144)/'Historical Data'!A144</f>
        <v>1.5863871042711038E-2</v>
      </c>
      <c r="C145" s="5">
        <f>(Table1[[#This Row],[AMD.csv]]-'Historical Data'!B144)/'Historical Data'!B144</f>
        <v>-1.6816901408451407E-3</v>
      </c>
      <c r="D145" s="5">
        <f>(Table1[[#This Row],[AMZN.csv]]-'Historical Data'!C144)/'Historical Data'!C144</f>
        <v>3.472315680081068E-3</v>
      </c>
      <c r="E145" s="5">
        <f>(Table1[[#This Row],[ATVI.csv]]-'Historical Data'!D144)/'Historical Data'!D144</f>
        <v>-2.3526295640793195E-3</v>
      </c>
      <c r="F145" s="5">
        <f>(Table1[[#This Row],[BMW.DE.csv]]-'Historical Data'!E144)/'Historical Data'!E144</f>
        <v>1.2289014148443271E-2</v>
      </c>
      <c r="G145" s="5">
        <f>(Table1[[#This Row],[DIS.csv]]-'Historical Data'!F144)/'Historical Data'!F144</f>
        <v>-3.7678453269701921E-2</v>
      </c>
      <c r="H145" s="5">
        <f>(Table1[[#This Row],[DPZ.csv]]-'Historical Data'!G144)/'Historical Data'!G144</f>
        <v>-5.3979046121527792E-3</v>
      </c>
      <c r="I145" s="5">
        <f>(Table1[[#This Row],[EA.csv]]-'Historical Data'!H144)/'Historical Data'!H144</f>
        <v>1.1007872187655093E-2</v>
      </c>
      <c r="J145" s="5">
        <f>(Table1[[#This Row],[F.csv]]-'Historical Data'!I144)/'Historical Data'!I144</f>
        <v>-2.7662517289073945E-3</v>
      </c>
      <c r="K145" s="5">
        <f>(Table1[[#This Row],[JPM.csv]]-'Historical Data'!J144)/'Historical Data'!J144</f>
        <v>3.0096049077501822E-3</v>
      </c>
      <c r="L145" s="5">
        <f>(Table1[[#This Row],[MRNA.csv]]-'Historical Data'!K144)/'Historical Data'!K144</f>
        <v>0.22727272727272721</v>
      </c>
      <c r="M145" s="5">
        <f>(Table1[[#This Row],[NKE.csv]]-'Historical Data'!L144)/'Historical Data'!L144</f>
        <v>-9.6878945316596684E-3</v>
      </c>
      <c r="N145" s="5">
        <f>(Table1[[#This Row],[NVDA.csv]]-'Historical Data'!M144)/'Historical Data'!M144</f>
        <v>2.1370042568867272E-2</v>
      </c>
      <c r="O145" s="5">
        <f>(Table1[[#This Row],[PFE.csv]]-'Historical Data'!N144)/'Historical Data'!N144</f>
        <v>2.3283217227374465E-2</v>
      </c>
      <c r="P145" s="5">
        <f>(Table1[[#This Row],[PG.csv]]-'Historical Data'!O144)/'Historical Data'!O144</f>
        <v>-1.0458625050804063E-2</v>
      </c>
      <c r="Q145" s="5">
        <f>(Table1[[#This Row],[PZZA.csv]]-'Historical Data'!P144)/'Historical Data'!P144</f>
        <v>-8.6711129297678949E-2</v>
      </c>
      <c r="R145" s="5">
        <f>(Table1[[#This Row],[SONY.csv]]-'Historical Data'!Q144)/'Historical Data'!Q144</f>
        <v>5.6621105485337971E-3</v>
      </c>
      <c r="S145" s="5">
        <f>(Table1[[#This Row],[T.csv]]-'Historical Data'!R144)/'Historical Data'!R144</f>
        <v>-6.693365667363789E-3</v>
      </c>
      <c r="T145" s="5">
        <f>(Table1[[#This Row],[TSLA.csv]]-'Historical Data'!S144)/'Historical Data'!S144</f>
        <v>-2.6390469752549391E-2</v>
      </c>
    </row>
    <row r="146" spans="2:20" x14ac:dyDescent="0.3">
      <c r="B146" s="5">
        <f>(Table1[[#This Row],[AAPL.csv]]-'Historical Data'!A145)/'Historical Data'!A145</f>
        <v>-6.5368246637577607E-2</v>
      </c>
      <c r="C146" s="5">
        <f>(Table1[[#This Row],[AMD.csv]]-'Historical Data'!B145)/'Historical Data'!B145</f>
        <v>-7.3278666107447085E-2</v>
      </c>
      <c r="D146" s="5">
        <f>(Table1[[#This Row],[AMZN.csv]]-'Historical Data'!C145)/'Historical Data'!C145</f>
        <v>-4.8136189128370262E-2</v>
      </c>
      <c r="E146" s="5">
        <f>(Table1[[#This Row],[ATVI.csv]]-'Historical Data'!D145)/'Historical Data'!D145</f>
        <v>-1.7517108627038439E-2</v>
      </c>
      <c r="F146" s="5">
        <f>(Table1[[#This Row],[BMW.DE.csv]]-'Historical Data'!E145)/'Historical Data'!E145</f>
        <v>-3.1401768881554555E-2</v>
      </c>
      <c r="G146" s="5">
        <f>(Table1[[#This Row],[DIS.csv]]-'Historical Data'!F145)/'Historical Data'!F145</f>
        <v>-4.3125810285945067E-2</v>
      </c>
      <c r="H146" s="5">
        <f>(Table1[[#This Row],[DPZ.csv]]-'Historical Data'!G145)/'Historical Data'!G145</f>
        <v>-5.1299554548866776E-2</v>
      </c>
      <c r="I146" s="5">
        <f>(Table1[[#This Row],[EA.csv]]-'Historical Data'!H145)/'Historical Data'!H145</f>
        <v>-3.566743522342565E-2</v>
      </c>
      <c r="J146" s="5">
        <f>(Table1[[#This Row],[F.csv]]-'Historical Data'!I145)/'Historical Data'!I145</f>
        <v>-3.3287101248266324E-2</v>
      </c>
      <c r="K146" s="5">
        <f>(Table1[[#This Row],[JPM.csv]]-'Historical Data'!J145)/'Historical Data'!J145</f>
        <v>-4.1614012728679067E-2</v>
      </c>
      <c r="L146" s="5">
        <f>(Table1[[#This Row],[MRNA.csv]]-'Historical Data'!K145)/'Historical Data'!K145</f>
        <v>-0.102880658436214</v>
      </c>
      <c r="M146" s="5">
        <f>(Table1[[#This Row],[NKE.csv]]-'Historical Data'!L145)/'Historical Data'!L145</f>
        <v>-3.7499938989779436E-2</v>
      </c>
      <c r="N146" s="5">
        <f>(Table1[[#This Row],[NVDA.csv]]-'Historical Data'!M145)/'Historical Data'!M145</f>
        <v>-5.5665653284927022E-2</v>
      </c>
      <c r="O146" s="5">
        <f>(Table1[[#This Row],[PFE.csv]]-'Historical Data'!N145)/'Historical Data'!N145</f>
        <v>-1.7857131925789582E-2</v>
      </c>
      <c r="P146" s="5">
        <f>(Table1[[#This Row],[PG.csv]]-'Historical Data'!O145)/'Historical Data'!O145</f>
        <v>-5.5426092186847395E-2</v>
      </c>
      <c r="Q146" s="5">
        <f>(Table1[[#This Row],[PZZA.csv]]-'Historical Data'!P145)/'Historical Data'!P145</f>
        <v>-5.4137428266552122E-2</v>
      </c>
      <c r="R146" s="5">
        <f>(Table1[[#This Row],[SONY.csv]]-'Historical Data'!Q145)/'Historical Data'!Q145</f>
        <v>-4.770097040508238E-2</v>
      </c>
      <c r="S146" s="5">
        <f>(Table1[[#This Row],[T.csv]]-'Historical Data'!R145)/'Historical Data'!R145</f>
        <v>-3.6927176318801366E-2</v>
      </c>
      <c r="T146" s="5">
        <f>(Table1[[#This Row],[TSLA.csv]]-'Historical Data'!S145)/'Historical Data'!S145</f>
        <v>-0.12814581818649903</v>
      </c>
    </row>
    <row r="147" spans="2:20" x14ac:dyDescent="0.3">
      <c r="B147" s="5">
        <f>(Table1[[#This Row],[AAPL.csv]]-'Historical Data'!A146)/'Historical Data'!A146</f>
        <v>-5.8497025627456676E-4</v>
      </c>
      <c r="C147" s="5">
        <f>(Table1[[#This Row],[AMD.csv]]-'Historical Data'!B146)/'Historical Data'!B146</f>
        <v>3.3401546621292591E-2</v>
      </c>
      <c r="D147" s="5">
        <f>(Table1[[#This Row],[AMZN.csv]]-'Historical Data'!C146)/'Historical Data'!C146</f>
        <v>-2.9191157761305375E-4</v>
      </c>
      <c r="E147" s="5">
        <f>(Table1[[#This Row],[ATVI.csv]]-'Historical Data'!D146)/'Historical Data'!D146</f>
        <v>-3.4288916762202854E-3</v>
      </c>
      <c r="F147" s="5">
        <f>(Table1[[#This Row],[BMW.DE.csv]]-'Historical Data'!E146)/'Historical Data'!E146</f>
        <v>-1.520714682779341E-2</v>
      </c>
      <c r="G147" s="5">
        <f>(Table1[[#This Row],[DIS.csv]]-'Historical Data'!F146)/'Historical Data'!F146</f>
        <v>-3.303956258014629E-3</v>
      </c>
      <c r="H147" s="5">
        <f>(Table1[[#This Row],[DPZ.csv]]-'Historical Data'!G146)/'Historical Data'!G146</f>
        <v>-2.4147617854142531E-2</v>
      </c>
      <c r="I147" s="5">
        <f>(Table1[[#This Row],[EA.csv]]-'Historical Data'!H146)/'Historical Data'!H146</f>
        <v>-1.3334512374875363E-2</v>
      </c>
      <c r="J147" s="5">
        <f>(Table1[[#This Row],[F.csv]]-'Historical Data'!I146)/'Historical Data'!I146</f>
        <v>-1.4347202295552062E-3</v>
      </c>
      <c r="K147" s="5">
        <f>(Table1[[#This Row],[JPM.csv]]-'Historical Data'!J146)/'Historical Data'!J146</f>
        <v>-4.3338554030323634E-2</v>
      </c>
      <c r="L147" s="5">
        <f>(Table1[[#This Row],[MRNA.csv]]-'Historical Data'!K146)/'Historical Data'!K146</f>
        <v>-8.7920489296636241E-3</v>
      </c>
      <c r="M147" s="5">
        <f>(Table1[[#This Row],[NKE.csv]]-'Historical Data'!L146)/'Historical Data'!L146</f>
        <v>1.2173600652455319E-2</v>
      </c>
      <c r="N147" s="5">
        <f>(Table1[[#This Row],[NVDA.csv]]-'Historical Data'!M146)/'Historical Data'!M146</f>
        <v>6.9160852303341847E-2</v>
      </c>
      <c r="O147" s="5">
        <f>(Table1[[#This Row],[PFE.csv]]-'Historical Data'!N146)/'Historical Data'!N146</f>
        <v>-1.9941310089187651E-2</v>
      </c>
      <c r="P147" s="5">
        <f>(Table1[[#This Row],[PG.csv]]-'Historical Data'!O146)/'Historical Data'!O146</f>
        <v>-2.3788334543818918E-3</v>
      </c>
      <c r="Q147" s="5">
        <f>(Table1[[#This Row],[PZZA.csv]]-'Historical Data'!P146)/'Historical Data'!P146</f>
        <v>-9.7972128691667486E-3</v>
      </c>
      <c r="R147" s="5">
        <f>(Table1[[#This Row],[SONY.csv]]-'Historical Data'!Q146)/'Historical Data'!Q146</f>
        <v>2.1514239144592485E-2</v>
      </c>
      <c r="S147" s="5">
        <f>(Table1[[#This Row],[T.csv]]-'Historical Data'!R146)/'Historical Data'!R146</f>
        <v>-1.4273634248187722E-2</v>
      </c>
      <c r="T147" s="5">
        <f>(Table1[[#This Row],[TSLA.csv]]-'Historical Data'!S146)/'Historical Data'!S146</f>
        <v>-1.6214992278019376E-2</v>
      </c>
    </row>
    <row r="148" spans="2:20" x14ac:dyDescent="0.3">
      <c r="B148" s="5">
        <f>(Table1[[#This Row],[AAPL.csv]]-'Historical Data'!A147)/'Historical Data'!A147</f>
        <v>9.3100688198733933E-2</v>
      </c>
      <c r="C148" s="5">
        <f>(Table1[[#This Row],[AMD.csv]]-'Historical Data'!B147)/'Historical Data'!B147</f>
        <v>4.3535598065083697E-2</v>
      </c>
      <c r="D148" s="5">
        <f>(Table1[[#This Row],[AMZN.csv]]-'Historical Data'!C147)/'Historical Data'!C147</f>
        <v>3.7266065560716682E-2</v>
      </c>
      <c r="E148" s="5">
        <f>(Table1[[#This Row],[ATVI.csv]]-'Historical Data'!D147)/'Historical Data'!D147</f>
        <v>4.2318967916014257E-2</v>
      </c>
      <c r="F148" s="5">
        <f>(Table1[[#This Row],[BMW.DE.csv]]-'Historical Data'!E147)/'Historical Data'!E147</f>
        <v>-1.5781504896537926E-2</v>
      </c>
      <c r="G148" s="5">
        <f>(Table1[[#This Row],[DIS.csv]]-'Historical Data'!F147)/'Historical Data'!F147</f>
        <v>1.9804513050496981E-2</v>
      </c>
      <c r="H148" s="5">
        <f>(Table1[[#This Row],[DPZ.csv]]-'Historical Data'!G147)/'Historical Data'!G147</f>
        <v>2.3743569799555268E-2</v>
      </c>
      <c r="I148" s="5">
        <f>(Table1[[#This Row],[EA.csv]]-'Historical Data'!H147)/'Historical Data'!H147</f>
        <v>5.4453870387825259E-2</v>
      </c>
      <c r="J148" s="5">
        <f>(Table1[[#This Row],[F.csv]]-'Historical Data'!I147)/'Historical Data'!I147</f>
        <v>3.4482758620689689E-2</v>
      </c>
      <c r="K148" s="5">
        <f>(Table1[[#This Row],[JPM.csv]]-'Historical Data'!J147)/'Historical Data'!J147</f>
        <v>4.6593672062973303E-2</v>
      </c>
      <c r="L148" s="5">
        <f>(Table1[[#This Row],[MRNA.csv]]-'Historical Data'!K147)/'Historical Data'!K147</f>
        <v>0.15233316621673745</v>
      </c>
      <c r="M148" s="5">
        <f>(Table1[[#This Row],[NKE.csv]]-'Historical Data'!L147)/'Historical Data'!L147</f>
        <v>3.6921088934211234E-2</v>
      </c>
      <c r="N148" s="5">
        <f>(Table1[[#This Row],[NVDA.csv]]-'Historical Data'!M147)/'Historical Data'!M147</f>
        <v>2.3549325653716147E-2</v>
      </c>
      <c r="O148" s="5">
        <f>(Table1[[#This Row],[PFE.csv]]-'Historical Data'!N147)/'Historical Data'!N147</f>
        <v>4.3686343168086283E-2</v>
      </c>
      <c r="P148" s="5">
        <f>(Table1[[#This Row],[PG.csv]]-'Historical Data'!O147)/'Historical Data'!O147</f>
        <v>5.5903840389318428E-2</v>
      </c>
      <c r="Q148" s="5">
        <f>(Table1[[#This Row],[PZZA.csv]]-'Historical Data'!P147)/'Historical Data'!P147</f>
        <v>-3.8188625752049346E-3</v>
      </c>
      <c r="R148" s="5">
        <f>(Table1[[#This Row],[SONY.csv]]-'Historical Data'!Q147)/'Historical Data'!Q147</f>
        <v>3.1511301744191297E-2</v>
      </c>
      <c r="S148" s="5">
        <f>(Table1[[#This Row],[T.csv]]-'Historical Data'!R147)/'Historical Data'!R147</f>
        <v>5.5649983187292425E-2</v>
      </c>
      <c r="T148" s="5">
        <f>(Table1[[#This Row],[TSLA.csv]]-'Historical Data'!S147)/'Historical Data'!S147</f>
        <v>0.11322019197486978</v>
      </c>
    </row>
    <row r="149" spans="2:20" x14ac:dyDescent="0.3">
      <c r="B149" s="5">
        <f>(Table1[[#This Row],[AAPL.csv]]-'Historical Data'!A148)/'Historical Data'!A148</f>
        <v>-3.1759382511817515E-2</v>
      </c>
      <c r="C149" s="5">
        <f>(Table1[[#This Row],[AMD.csv]]-'Historical Data'!B148)/'Historical Data'!B148</f>
        <v>-1.4959945532236596E-2</v>
      </c>
      <c r="D149" s="5">
        <f>(Table1[[#This Row],[AMZN.csv]]-'Historical Data'!C148)/'Historical Data'!C148</f>
        <v>-2.300978127765772E-2</v>
      </c>
      <c r="E149" s="5">
        <f>(Table1[[#This Row],[ATVI.csv]]-'Historical Data'!D148)/'Historical Data'!D148</f>
        <v>-3.0368089884519268E-2</v>
      </c>
      <c r="F149" s="5">
        <f>(Table1[[#This Row],[BMW.DE.csv]]-'Historical Data'!E148)/'Historical Data'!E148</f>
        <v>-4.137913200869394E-3</v>
      </c>
      <c r="G149" s="5">
        <f>(Table1[[#This Row],[DIS.csv]]-'Historical Data'!F148)/'Historical Data'!F148</f>
        <v>-2.942161953438191E-2</v>
      </c>
      <c r="H149" s="5">
        <f>(Table1[[#This Row],[DPZ.csv]]-'Historical Data'!G148)/'Historical Data'!G148</f>
        <v>-2.3164237297024236E-2</v>
      </c>
      <c r="I149" s="5">
        <f>(Table1[[#This Row],[EA.csv]]-'Historical Data'!H148)/'Historical Data'!H148</f>
        <v>-1.7775211497230766E-3</v>
      </c>
      <c r="J149" s="5">
        <f>(Table1[[#This Row],[F.csv]]-'Historical Data'!I148)/'Historical Data'!I148</f>
        <v>-3.1944444444444504E-2</v>
      </c>
      <c r="K149" s="5">
        <f>(Table1[[#This Row],[JPM.csv]]-'Historical Data'!J148)/'Historical Data'!J148</f>
        <v>-3.7524602787279426E-2</v>
      </c>
      <c r="L149" s="5">
        <f>(Table1[[#This Row],[MRNA.csv]]-'Historical Data'!K148)/'Historical Data'!K148</f>
        <v>-6.593035695884733E-2</v>
      </c>
      <c r="M149" s="5">
        <f>(Table1[[#This Row],[NKE.csv]]-'Historical Data'!L148)/'Historical Data'!L148</f>
        <v>-1.8882258409620375E-2</v>
      </c>
      <c r="N149" s="5">
        <f>(Table1[[#This Row],[NVDA.csv]]-'Historical Data'!M148)/'Historical Data'!M148</f>
        <v>-3.8128895329586618E-2</v>
      </c>
      <c r="O149" s="5">
        <f>(Table1[[#This Row],[PFE.csv]]-'Historical Data'!N148)/'Historical Data'!N148</f>
        <v>-1.6628522567129496E-2</v>
      </c>
      <c r="P149" s="5">
        <f>(Table1[[#This Row],[PG.csv]]-'Historical Data'!O148)/'Historical Data'!O148</f>
        <v>-1.1625932882753603E-2</v>
      </c>
      <c r="Q149" s="5">
        <f>(Table1[[#This Row],[PZZA.csv]]-'Historical Data'!P148)/'Historical Data'!P148</f>
        <v>1.9341344561376195E-2</v>
      </c>
      <c r="R149" s="5">
        <f>(Table1[[#This Row],[SONY.csv]]-'Historical Data'!Q148)/'Historical Data'!Q148</f>
        <v>-1.52743756063357E-2</v>
      </c>
      <c r="S149" s="5">
        <f>(Table1[[#This Row],[T.csv]]-'Historical Data'!R148)/'Historical Data'!R148</f>
        <v>-2.3668635162366555E-2</v>
      </c>
      <c r="T149" s="5">
        <f>(Table1[[#This Row],[TSLA.csv]]-'Historical Data'!S148)/'Historical Data'!S148</f>
        <v>2.541661080536163E-3</v>
      </c>
    </row>
    <row r="150" spans="2:20" x14ac:dyDescent="0.3">
      <c r="B150" s="5">
        <f>(Table1[[#This Row],[AAPL.csv]]-'Historical Data'!A149)/'Historical Data'!A149</f>
        <v>4.6384584616347348E-2</v>
      </c>
      <c r="C150" s="5">
        <f>(Table1[[#This Row],[AMD.csv]]-'Historical Data'!B149)/'Historical Data'!B149</f>
        <v>7.1871679144384956E-2</v>
      </c>
      <c r="D150" s="5">
        <f>(Table1[[#This Row],[AMZN.csv]]-'Historical Data'!C149)/'Historical Data'!C149</f>
        <v>3.5013261646280297E-2</v>
      </c>
      <c r="E150" s="5">
        <f>(Table1[[#This Row],[ATVI.csv]]-'Historical Data'!D149)/'Historical Data'!D149</f>
        <v>6.4680932866329394E-2</v>
      </c>
      <c r="F150" s="5">
        <f>(Table1[[#This Row],[BMW.DE.csv]]-'Historical Data'!E149)/'Historical Data'!E149</f>
        <v>1.402361666679813E-2</v>
      </c>
      <c r="G150" s="5">
        <f>(Table1[[#This Row],[DIS.csv]]-'Historical Data'!F149)/'Historical Data'!F149</f>
        <v>2.3443564365227168E-2</v>
      </c>
      <c r="H150" s="5">
        <f>(Table1[[#This Row],[DPZ.csv]]-'Historical Data'!G149)/'Historical Data'!G149</f>
        <v>7.1288450094184729E-3</v>
      </c>
      <c r="I150" s="5">
        <f>(Table1[[#This Row],[EA.csv]]-'Historical Data'!H149)/'Historical Data'!H149</f>
        <v>4.8078710389698069E-2</v>
      </c>
      <c r="J150" s="5">
        <f>(Table1[[#This Row],[F.csv]]-'Historical Data'!I149)/'Historical Data'!I149</f>
        <v>1.5781922525107652E-2</v>
      </c>
      <c r="K150" s="5">
        <f>(Table1[[#This Row],[JPM.csv]]-'Historical Data'!J149)/'Historical Data'!J149</f>
        <v>2.4709268097834265E-2</v>
      </c>
      <c r="L150" s="5">
        <f>(Table1[[#This Row],[MRNA.csv]]-'Historical Data'!K149)/'Historical Data'!K149</f>
        <v>-1.5048369759942734E-2</v>
      </c>
      <c r="M150" s="5">
        <f>(Table1[[#This Row],[NKE.csv]]-'Historical Data'!L149)/'Historical Data'!L149</f>
        <v>3.1452792941639107E-2</v>
      </c>
      <c r="N150" s="5">
        <f>(Table1[[#This Row],[NVDA.csv]]-'Historical Data'!M149)/'Historical Data'!M149</f>
        <v>7.0028901414883077E-2</v>
      </c>
      <c r="O150" s="5">
        <f>(Table1[[#This Row],[PFE.csv]]-'Historical Data'!N149)/'Historical Data'!N149</f>
        <v>6.1224646871949735E-2</v>
      </c>
      <c r="P150" s="5">
        <f>(Table1[[#This Row],[PG.csv]]-'Historical Data'!O149)/'Historical Data'!O149</f>
        <v>5.3566889719653461E-2</v>
      </c>
      <c r="Q150" s="5">
        <f>(Table1[[#This Row],[PZZA.csv]]-'Historical Data'!P149)/'Historical Data'!P149</f>
        <v>6.1538795798214653E-3</v>
      </c>
      <c r="R150" s="5">
        <f>(Table1[[#This Row],[SONY.csv]]-'Historical Data'!Q149)/'Historical Data'!Q149</f>
        <v>2.5482763532763596E-2</v>
      </c>
      <c r="S150" s="5">
        <f>(Table1[[#This Row],[T.csv]]-'Historical Data'!R149)/'Historical Data'!R149</f>
        <v>5.1790688898972322E-2</v>
      </c>
      <c r="T150" s="5">
        <f>(Table1[[#This Row],[TSLA.csv]]-'Historical Data'!S149)/'Historical Data'!S149</f>
        <v>5.3519669302904494E-3</v>
      </c>
    </row>
    <row r="151" spans="2:20" x14ac:dyDescent="0.3">
      <c r="B151" s="5">
        <f>(Table1[[#This Row],[AAPL.csv]]-'Historical Data'!A150)/'Historical Data'!A150</f>
        <v>-3.2436943211916661E-2</v>
      </c>
      <c r="C151" s="5">
        <f>(Table1[[#This Row],[AMD.csv]]-'Historical Data'!B150)/'Historical Data'!B150</f>
        <v>-3.9912192378523406E-2</v>
      </c>
      <c r="D151" s="5">
        <f>(Table1[[#This Row],[AMZN.csv]]-'Historical Data'!C150)/'Historical Data'!C150</f>
        <v>-2.6216794032654107E-2</v>
      </c>
      <c r="E151" s="5">
        <f>(Table1[[#This Row],[ATVI.csv]]-'Historical Data'!D150)/'Historical Data'!D150</f>
        <v>-1.6466851418497526E-2</v>
      </c>
      <c r="F151" s="5">
        <f>(Table1[[#This Row],[BMW.DE.csv]]-'Historical Data'!E150)/'Historical Data'!E150</f>
        <v>-8.536845738598314E-3</v>
      </c>
      <c r="G151" s="5">
        <f>(Table1[[#This Row],[DIS.csv]]-'Historical Data'!F150)/'Historical Data'!F150</f>
        <v>-4.3631456620238381E-2</v>
      </c>
      <c r="H151" s="5">
        <f>(Table1[[#This Row],[DPZ.csv]]-'Historical Data'!G150)/'Historical Data'!G150</f>
        <v>-2.5914738239400187E-2</v>
      </c>
      <c r="I151" s="5">
        <f>(Table1[[#This Row],[EA.csv]]-'Historical Data'!H150)/'Historical Data'!H150</f>
        <v>-1.4486231700755681E-2</v>
      </c>
      <c r="J151" s="5">
        <f>(Table1[[#This Row],[F.csv]]-'Historical Data'!I150)/'Historical Data'!I150</f>
        <v>-4.8022598870056478E-2</v>
      </c>
      <c r="K151" s="5">
        <f>(Table1[[#This Row],[JPM.csv]]-'Historical Data'!J150)/'Historical Data'!J150</f>
        <v>-4.9061330767182172E-2</v>
      </c>
      <c r="L151" s="5">
        <f>(Table1[[#This Row],[MRNA.csv]]-'Historical Data'!K150)/'Historical Data'!K150</f>
        <v>1.8915969443434089E-2</v>
      </c>
      <c r="M151" s="5">
        <f>(Table1[[#This Row],[NKE.csv]]-'Historical Data'!L150)/'Historical Data'!L150</f>
        <v>-3.4225327187875229E-2</v>
      </c>
      <c r="N151" s="5">
        <f>(Table1[[#This Row],[NVDA.csv]]-'Historical Data'!M150)/'Historical Data'!M150</f>
        <v>-3.9436118473989375E-2</v>
      </c>
      <c r="O151" s="5">
        <f>(Table1[[#This Row],[PFE.csv]]-'Historical Data'!N150)/'Historical Data'!N150</f>
        <v>-2.5824313475201553E-2</v>
      </c>
      <c r="P151" s="5">
        <f>(Table1[[#This Row],[PG.csv]]-'Historical Data'!O150)/'Historical Data'!O150</f>
        <v>-2.3052185124908375E-2</v>
      </c>
      <c r="Q151" s="5">
        <f>(Table1[[#This Row],[PZZA.csv]]-'Historical Data'!P150)/'Historical Data'!P150</f>
        <v>-3.9075665848831417E-2</v>
      </c>
      <c r="R151" s="5">
        <f>(Table1[[#This Row],[SONY.csv]]-'Historical Data'!Q150)/'Historical Data'!Q150</f>
        <v>-2.0836579397490725E-2</v>
      </c>
      <c r="S151" s="5">
        <f>(Table1[[#This Row],[T.csv]]-'Historical Data'!R150)/'Historical Data'!R150</f>
        <v>-2.6191778487038696E-2</v>
      </c>
      <c r="T151" s="5">
        <f>(Table1[[#This Row],[TSLA.csv]]-'Historical Data'!S150)/'Historical Data'!S150</f>
        <v>-3.3302129418364017E-2</v>
      </c>
    </row>
    <row r="152" spans="2:20" x14ac:dyDescent="0.3">
      <c r="B152" s="5">
        <f>(Table1[[#This Row],[AAPL.csv]]-'Historical Data'!A151)/'Historical Data'!A151</f>
        <v>-1.3280007344518195E-2</v>
      </c>
      <c r="C152" s="5">
        <f>(Table1[[#This Row],[AMD.csv]]-'Historical Data'!B151)/'Historical Data'!B151</f>
        <v>9.9771147375367249E-3</v>
      </c>
      <c r="D152" s="5">
        <f>(Table1[[#This Row],[AMZN.csv]]-'Historical Data'!C151)/'Historical Data'!C151</f>
        <v>-1.1922923579276427E-2</v>
      </c>
      <c r="E152" s="5">
        <f>(Table1[[#This Row],[ATVI.csv]]-'Historical Data'!D151)/'Historical Data'!D151</f>
        <v>-2.5195049495313777E-2</v>
      </c>
      <c r="F152" s="5">
        <f>(Table1[[#This Row],[BMW.DE.csv]]-'Historical Data'!E151)/'Historical Data'!E151</f>
        <v>-1.4637488093081963E-2</v>
      </c>
      <c r="G152" s="5">
        <f>(Table1[[#This Row],[DIS.csv]]-'Historical Data'!F151)/'Historical Data'!F151</f>
        <v>1.1317722109552912E-2</v>
      </c>
      <c r="H152" s="5">
        <f>(Table1[[#This Row],[DPZ.csv]]-'Historical Data'!G151)/'Historical Data'!G151</f>
        <v>1.014907438919059E-2</v>
      </c>
      <c r="I152" s="5">
        <f>(Table1[[#This Row],[EA.csv]]-'Historical Data'!H151)/'Historical Data'!H151</f>
        <v>-2.304690847107697E-2</v>
      </c>
      <c r="J152" s="5">
        <f>(Table1[[#This Row],[F.csv]]-'Historical Data'!I151)/'Historical Data'!I151</f>
        <v>-3.7091988130563795E-2</v>
      </c>
      <c r="K152" s="5">
        <f>(Table1[[#This Row],[JPM.csv]]-'Historical Data'!J151)/'Historical Data'!J151</f>
        <v>-5.1680191109156573E-2</v>
      </c>
      <c r="L152" s="5">
        <f>(Table1[[#This Row],[MRNA.csv]]-'Historical Data'!K151)/'Historical Data'!K151</f>
        <v>5.7122491967154548E-2</v>
      </c>
      <c r="M152" s="5">
        <f>(Table1[[#This Row],[NKE.csv]]-'Historical Data'!L151)/'Historical Data'!L151</f>
        <v>-2.4508767409677883E-2</v>
      </c>
      <c r="N152" s="5">
        <f>(Table1[[#This Row],[NVDA.csv]]-'Historical Data'!M151)/'Historical Data'!M151</f>
        <v>-2.652868088905343E-2</v>
      </c>
      <c r="O152" s="5">
        <f>(Table1[[#This Row],[PFE.csv]]-'Historical Data'!N151)/'Historical Data'!N151</f>
        <v>-1.2408354248313349E-2</v>
      </c>
      <c r="P152" s="5">
        <f>(Table1[[#This Row],[PG.csv]]-'Historical Data'!O151)/'Historical Data'!O151</f>
        <v>2.4665506439870954E-4</v>
      </c>
      <c r="Q152" s="5">
        <f>(Table1[[#This Row],[PZZA.csv]]-'Historical Data'!P151)/'Historical Data'!P151</f>
        <v>2.0862697473440262E-2</v>
      </c>
      <c r="R152" s="5">
        <f>(Table1[[#This Row],[SONY.csv]]-'Historical Data'!Q151)/'Historical Data'!Q151</f>
        <v>-5.0441362711875241E-3</v>
      </c>
      <c r="S152" s="5">
        <f>(Table1[[#This Row],[T.csv]]-'Historical Data'!R151)/'Historical Data'!R151</f>
        <v>-4.0345195118990963E-3</v>
      </c>
      <c r="T152" s="5">
        <f>(Table1[[#This Row],[TSLA.csv]]-'Historical Data'!S151)/'Historical Data'!S151</f>
        <v>-2.9066758596255619E-2</v>
      </c>
    </row>
    <row r="153" spans="2:20" x14ac:dyDescent="0.3">
      <c r="B153" s="5">
        <f>(Table1[[#This Row],[AAPL.csv]]-'Historical Data'!A152)/'Historical Data'!A152</f>
        <v>-7.9092230555527832E-2</v>
      </c>
      <c r="C153" s="5">
        <f>(Table1[[#This Row],[AMD.csv]]-'Historical Data'!B152)/'Historical Data'!B152</f>
        <v>-0.10948754887837003</v>
      </c>
      <c r="D153" s="5">
        <f>(Table1[[#This Row],[AMZN.csv]]-'Historical Data'!C152)/'Historical Data'!C152</f>
        <v>-5.285388003568052E-2</v>
      </c>
      <c r="E153" s="5">
        <f>(Table1[[#This Row],[ATVI.csv]]-'Historical Data'!D152)/'Historical Data'!D152</f>
        <v>-4.3688575503190281E-2</v>
      </c>
      <c r="F153" s="5">
        <f>(Table1[[#This Row],[BMW.DE.csv]]-'Historical Data'!E152)/'Historical Data'!E152</f>
        <v>-0.10835372323136656</v>
      </c>
      <c r="G153" s="5">
        <f>(Table1[[#This Row],[DIS.csv]]-'Historical Data'!F152)/'Historical Data'!F152</f>
        <v>-9.4734096332109774E-2</v>
      </c>
      <c r="H153" s="5">
        <f>(Table1[[#This Row],[DPZ.csv]]-'Historical Data'!G152)/'Historical Data'!G152</f>
        <v>7.728885623518682E-4</v>
      </c>
      <c r="I153" s="5">
        <f>(Table1[[#This Row],[EA.csv]]-'Historical Data'!H152)/'Historical Data'!H152</f>
        <v>-6.2598671340078182E-2</v>
      </c>
      <c r="J153" s="5">
        <f>(Table1[[#This Row],[F.csv]]-'Historical Data'!I152)/'Historical Data'!I152</f>
        <v>-9.0909090909090884E-2</v>
      </c>
      <c r="K153" s="5">
        <f>(Table1[[#This Row],[JPM.csv]]-'Historical Data'!J152)/'Historical Data'!J152</f>
        <v>-0.13545535301834705</v>
      </c>
      <c r="L153" s="5">
        <f>(Table1[[#This Row],[MRNA.csv]]-'Historical Data'!K152)/'Historical Data'!K152</f>
        <v>-0.179669024665011</v>
      </c>
      <c r="M153" s="5">
        <f>(Table1[[#This Row],[NKE.csv]]-'Historical Data'!L152)/'Historical Data'!L152</f>
        <v>-4.8098719269616695E-2</v>
      </c>
      <c r="N153" s="5">
        <f>(Table1[[#This Row],[NVDA.csv]]-'Historical Data'!M152)/'Historical Data'!M152</f>
        <v>-7.7431935492071238E-2</v>
      </c>
      <c r="O153" s="5">
        <f>(Table1[[#This Row],[PFE.csv]]-'Historical Data'!N152)/'Historical Data'!N152</f>
        <v>-3.5979424029209367E-2</v>
      </c>
      <c r="P153" s="5">
        <f>(Table1[[#This Row],[PG.csv]]-'Historical Data'!O152)/'Historical Data'!O152</f>
        <v>-4.6029941063746069E-2</v>
      </c>
      <c r="Q153" s="5">
        <f>(Table1[[#This Row],[PZZA.csv]]-'Historical Data'!P152)/'Historical Data'!P152</f>
        <v>-6.1655600368374391E-2</v>
      </c>
      <c r="R153" s="5">
        <f>(Table1[[#This Row],[SONY.csv]]-'Historical Data'!Q152)/'Historical Data'!Q152</f>
        <v>-7.2718632330776869E-2</v>
      </c>
      <c r="S153" s="5">
        <f>(Table1[[#This Row],[T.csv]]-'Historical Data'!R152)/'Historical Data'!R152</f>
        <v>-6.3191995135231438E-2</v>
      </c>
      <c r="T153" s="5">
        <f>(Table1[[#This Row],[TSLA.csv]]-'Historical Data'!S152)/'Historical Data'!S152</f>
        <v>-0.13572525967849308</v>
      </c>
    </row>
    <row r="154" spans="2:20" x14ac:dyDescent="0.3">
      <c r="B154" s="5">
        <f>(Table1[[#This Row],[AAPL.csv]]-'Historical Data'!A153)/'Historical Data'!A153</f>
        <v>7.2021657951291326E-2</v>
      </c>
      <c r="C154" s="5">
        <f>(Table1[[#This Row],[AMD.csv]]-'Historical Data'!B153)/'Historical Data'!B153</f>
        <v>4.8763600647099531E-2</v>
      </c>
      <c r="D154" s="5">
        <f>(Table1[[#This Row],[AMZN.csv]]-'Historical Data'!C153)/'Historical Data'!C153</f>
        <v>5.0655034549305811E-2</v>
      </c>
      <c r="E154" s="5">
        <f>(Table1[[#This Row],[ATVI.csv]]-'Historical Data'!D153)/'Historical Data'!D153</f>
        <v>5.8587664665617004E-2</v>
      </c>
      <c r="F154" s="5">
        <f>(Table1[[#This Row],[BMW.DE.csv]]-'Historical Data'!E153)/'Historical Data'!E153</f>
        <v>-1.3524013961058446E-2</v>
      </c>
      <c r="G154" s="5">
        <f>(Table1[[#This Row],[DIS.csv]]-'Historical Data'!F153)/'Historical Data'!F153</f>
        <v>6.8136091387371159E-2</v>
      </c>
      <c r="H154" s="5">
        <f>(Table1[[#This Row],[DPZ.csv]]-'Historical Data'!G153)/'Historical Data'!G153</f>
        <v>2.1623733313629035E-2</v>
      </c>
      <c r="I154" s="5">
        <f>(Table1[[#This Row],[EA.csv]]-'Historical Data'!H153)/'Historical Data'!H153</f>
        <v>2.4274248547691561E-2</v>
      </c>
      <c r="J154" s="5">
        <f>(Table1[[#This Row],[F.csv]]-'Historical Data'!I153)/'Historical Data'!I153</f>
        <v>6.1016949152542271E-2</v>
      </c>
      <c r="K154" s="5">
        <f>(Table1[[#This Row],[JPM.csv]]-'Historical Data'!J153)/'Historical Data'!J153</f>
        <v>7.7696943275415709E-2</v>
      </c>
      <c r="L154" s="5">
        <f>(Table1[[#This Row],[MRNA.csv]]-'Historical Data'!K153)/'Historical Data'!K153</f>
        <v>-8.0279988461095589E-2</v>
      </c>
      <c r="M154" s="5">
        <f>(Table1[[#This Row],[NKE.csv]]-'Historical Data'!L153)/'Historical Data'!L153</f>
        <v>4.9815762569257807E-2</v>
      </c>
      <c r="N154" s="5">
        <f>(Table1[[#This Row],[NVDA.csv]]-'Historical Data'!M153)/'Historical Data'!M153</f>
        <v>6.3722303220750953E-2</v>
      </c>
      <c r="O154" s="5">
        <f>(Table1[[#This Row],[PFE.csv]]-'Historical Data'!N153)/'Historical Data'!N153</f>
        <v>2.4585400385073952E-2</v>
      </c>
      <c r="P154" s="5">
        <f>(Table1[[#This Row],[PG.csv]]-'Historical Data'!O153)/'Historical Data'!O153</f>
        <v>3.8686924267709845E-2</v>
      </c>
      <c r="Q154" s="5">
        <f>(Table1[[#This Row],[PZZA.csv]]-'Historical Data'!P153)/'Historical Data'!P153</f>
        <v>5.6662873899469043E-2</v>
      </c>
      <c r="R154" s="5">
        <f>(Table1[[#This Row],[SONY.csv]]-'Historical Data'!Q153)/'Historical Data'!Q153</f>
        <v>3.0753511545421417E-2</v>
      </c>
      <c r="S154" s="5">
        <f>(Table1[[#This Row],[T.csv]]-'Historical Data'!R153)/'Historical Data'!R153</f>
        <v>3.3439302370735204E-2</v>
      </c>
      <c r="T154" s="5">
        <f>(Table1[[#This Row],[TSLA.csv]]-'Historical Data'!S153)/'Historical Data'!S153</f>
        <v>6.1397994430887982E-2</v>
      </c>
    </row>
    <row r="155" spans="2:20" x14ac:dyDescent="0.3">
      <c r="B155" s="5">
        <f>(Table1[[#This Row],[AAPL.csv]]-'Historical Data'!A154)/'Historical Data'!A154</f>
        <v>-3.4730555589372131E-2</v>
      </c>
      <c r="C155" s="5">
        <f>(Table1[[#This Row],[AMD.csv]]-'Historical Data'!B154)/'Historical Data'!B154</f>
        <v>7.0515644104988074E-3</v>
      </c>
      <c r="D155" s="5">
        <f>(Table1[[#This Row],[AMZN.csv]]-'Historical Data'!C154)/'Historical Data'!C154</f>
        <v>-3.7508834363457977E-2</v>
      </c>
      <c r="E155" s="5">
        <f>(Table1[[#This Row],[ATVI.csv]]-'Historical Data'!D154)/'Historical Data'!D154</f>
        <v>-2.2730931569978442E-2</v>
      </c>
      <c r="F155" s="5">
        <f>(Table1[[#This Row],[BMW.DE.csv]]-'Historical Data'!E154)/'Historical Data'!E154</f>
        <v>6.3578767535337772E-3</v>
      </c>
      <c r="G155" s="5">
        <f>(Table1[[#This Row],[DIS.csv]]-'Historical Data'!F154)/'Historical Data'!F154</f>
        <v>-5.3382352892359139E-2</v>
      </c>
      <c r="H155" s="5">
        <f>(Table1[[#This Row],[DPZ.csv]]-'Historical Data'!G154)/'Historical Data'!G154</f>
        <v>-3.2824732294507553E-2</v>
      </c>
      <c r="I155" s="5">
        <f>(Table1[[#This Row],[EA.csv]]-'Historical Data'!H154)/'Historical Data'!H154</f>
        <v>-2.1280716290698092E-2</v>
      </c>
      <c r="J155" s="5">
        <f>(Table1[[#This Row],[F.csv]]-'Historical Data'!I154)/'Historical Data'!I154</f>
        <v>-5.7507987220447199E-2</v>
      </c>
      <c r="K155" s="5">
        <f>(Table1[[#This Row],[JPM.csv]]-'Historical Data'!J154)/'Historical Data'!J154</f>
        <v>-4.7070428115347708E-2</v>
      </c>
      <c r="L155" s="5">
        <f>(Table1[[#This Row],[MRNA.csv]]-'Historical Data'!K154)/'Historical Data'!K154</f>
        <v>5.684874664279322E-2</v>
      </c>
      <c r="M155" s="5">
        <f>(Table1[[#This Row],[NKE.csv]]-'Historical Data'!L154)/'Historical Data'!L154</f>
        <v>-4.8697609466779458E-2</v>
      </c>
      <c r="N155" s="5">
        <f>(Table1[[#This Row],[NVDA.csv]]-'Historical Data'!M154)/'Historical Data'!M154</f>
        <v>-5.5959895908208476E-2</v>
      </c>
      <c r="O155" s="5">
        <f>(Table1[[#This Row],[PFE.csv]]-'Historical Data'!N154)/'Historical Data'!N154</f>
        <v>-6.9962399792663096E-2</v>
      </c>
      <c r="P155" s="5">
        <f>(Table1[[#This Row],[PG.csv]]-'Historical Data'!O154)/'Historical Data'!O154</f>
        <v>-7.4326075821890658E-2</v>
      </c>
      <c r="Q155" s="5">
        <f>(Table1[[#This Row],[PZZA.csv]]-'Historical Data'!P154)/'Historical Data'!P154</f>
        <v>-2.3231482293078261E-2</v>
      </c>
      <c r="R155" s="5">
        <f>(Table1[[#This Row],[SONY.csv]]-'Historical Data'!Q154)/'Historical Data'!Q154</f>
        <v>-4.2101788758435704E-2</v>
      </c>
      <c r="S155" s="5">
        <f>(Table1[[#This Row],[T.csv]]-'Historical Data'!R154)/'Historical Data'!R154</f>
        <v>-3.7099114438334004E-2</v>
      </c>
      <c r="T155" s="5">
        <f>(Table1[[#This Row],[TSLA.csv]]-'Historical Data'!S154)/'Historical Data'!S154</f>
        <v>-1.7200448632503373E-2</v>
      </c>
    </row>
    <row r="156" spans="2:20" x14ac:dyDescent="0.3">
      <c r="B156" s="5">
        <f>(Table1[[#This Row],[AAPL.csv]]-'Historical Data'!A155)/'Historical Data'!A155</f>
        <v>-9.8754660479806522E-2</v>
      </c>
      <c r="C156" s="5">
        <f>(Table1[[#This Row],[AMD.csv]]-'Historical Data'!B155)/'Historical Data'!B155</f>
        <v>-0.14638955915996582</v>
      </c>
      <c r="D156" s="5">
        <f>(Table1[[#This Row],[AMZN.csv]]-'Historical Data'!C155)/'Historical Data'!C155</f>
        <v>-7.9220808402794357E-2</v>
      </c>
      <c r="E156" s="5">
        <f>(Table1[[#This Row],[ATVI.csv]]-'Historical Data'!D155)/'Historical Data'!D155</f>
        <v>-8.0397852424479874E-2</v>
      </c>
      <c r="F156" s="5">
        <f>(Table1[[#This Row],[BMW.DE.csv]]-'Historical Data'!E155)/'Historical Data'!E155</f>
        <v>-0.12971361980560783</v>
      </c>
      <c r="G156" s="5">
        <f>(Table1[[#This Row],[DIS.csv]]-'Historical Data'!F155)/'Historical Data'!F155</f>
        <v>-0.129845547723523</v>
      </c>
      <c r="H156" s="5">
        <f>(Table1[[#This Row],[DPZ.csv]]-'Historical Data'!G155)/'Historical Data'!G155</f>
        <v>-4.4504011397630917E-2</v>
      </c>
      <c r="I156" s="5">
        <f>(Table1[[#This Row],[EA.csv]]-'Historical Data'!H155)/'Historical Data'!H155</f>
        <v>-7.7386821488603222E-2</v>
      </c>
      <c r="J156" s="5">
        <f>(Table1[[#This Row],[F.csv]]-'Historical Data'!I155)/'Historical Data'!I155</f>
        <v>-9.322033898305096E-2</v>
      </c>
      <c r="K156" s="5">
        <f>(Table1[[#This Row],[JPM.csv]]-'Historical Data'!J155)/'Historical Data'!J155</f>
        <v>-8.2430151630258283E-2</v>
      </c>
      <c r="L156" s="5">
        <f>(Table1[[#This Row],[MRNA.csv]]-'Historical Data'!K155)/'Historical Data'!K155</f>
        <v>-5.5485046358109039E-2</v>
      </c>
      <c r="M156" s="5">
        <f>(Table1[[#This Row],[NKE.csv]]-'Historical Data'!L155)/'Historical Data'!L155</f>
        <v>-0.11666663798668239</v>
      </c>
      <c r="N156" s="5">
        <f>(Table1[[#This Row],[NVDA.csv]]-'Historical Data'!M155)/'Historical Data'!M155</f>
        <v>-0.12236786074949912</v>
      </c>
      <c r="O156" s="5">
        <f>(Table1[[#This Row],[PFE.csv]]-'Historical Data'!N155)/'Historical Data'!N155</f>
        <v>-6.6832494815581123E-2</v>
      </c>
      <c r="P156" s="5">
        <f>(Table1[[#This Row],[PG.csv]]-'Historical Data'!O155)/'Historical Data'!O155</f>
        <v>-8.7373418637139169E-2</v>
      </c>
      <c r="Q156" s="5">
        <f>(Table1[[#This Row],[PZZA.csv]]-'Historical Data'!P155)/'Historical Data'!P155</f>
        <v>-0.14484977200619664</v>
      </c>
      <c r="R156" s="5">
        <f>(Table1[[#This Row],[SONY.csv]]-'Historical Data'!Q155)/'Historical Data'!Q155</f>
        <v>-9.0327061942774442E-2</v>
      </c>
      <c r="S156" s="5">
        <f>(Table1[[#This Row],[T.csv]]-'Historical Data'!R155)/'Historical Data'!R155</f>
        <v>-9.2410262257689418E-2</v>
      </c>
      <c r="T156" s="5">
        <f>(Table1[[#This Row],[TSLA.csv]]-'Historical Data'!S155)/'Historical Data'!S155</f>
        <v>-0.11617236557579773</v>
      </c>
    </row>
    <row r="157" spans="2:20" x14ac:dyDescent="0.3">
      <c r="B157" s="5">
        <f>(Table1[[#This Row],[AAPL.csv]]-'Historical Data'!A156)/'Historical Data'!A156</f>
        <v>0.1198082079225963</v>
      </c>
      <c r="C157" s="5">
        <f>(Table1[[#This Row],[AMD.csv]]-'Historical Data'!B156)/'Historical Data'!B156</f>
        <v>0.12535258268918642</v>
      </c>
      <c r="D157" s="5">
        <f>(Table1[[#This Row],[AMZN.csv]]-'Historical Data'!C156)/'Historical Data'!C156</f>
        <v>6.4648317718327283E-2</v>
      </c>
      <c r="E157" s="5">
        <f>(Table1[[#This Row],[ATVI.csv]]-'Historical Data'!D156)/'Historical Data'!D156</f>
        <v>8.2111526923503847E-2</v>
      </c>
      <c r="F157" s="5">
        <f>(Table1[[#This Row],[BMW.DE.csv]]-'Historical Data'!E156)/'Historical Data'!E156</f>
        <v>3.0399095887671639E-2</v>
      </c>
      <c r="G157" s="5">
        <f>(Table1[[#This Row],[DIS.csv]]-'Historical Data'!F156)/'Historical Data'!F156</f>
        <v>0.1166539509128408</v>
      </c>
      <c r="H157" s="5">
        <f>(Table1[[#This Row],[DPZ.csv]]-'Historical Data'!G156)/'Historical Data'!G156</f>
        <v>-1.5136366178901111E-3</v>
      </c>
      <c r="I157" s="5">
        <f>(Table1[[#This Row],[EA.csv]]-'Historical Data'!H156)/'Historical Data'!H156</f>
        <v>3.9742932172381909E-2</v>
      </c>
      <c r="J157" s="5">
        <f>(Table1[[#This Row],[F.csv]]-'Historical Data'!I156)/'Historical Data'!I156</f>
        <v>5.2336448598130893E-2</v>
      </c>
      <c r="K157" s="5">
        <f>(Table1[[#This Row],[JPM.csv]]-'Historical Data'!J156)/'Historical Data'!J156</f>
        <v>0.18012487730268539</v>
      </c>
      <c r="L157" s="5">
        <f>(Table1[[#This Row],[MRNA.csv]]-'Historical Data'!K156)/'Historical Data'!K156</f>
        <v>-4.4843051338253427E-2</v>
      </c>
      <c r="M157" s="5">
        <f>(Table1[[#This Row],[NKE.csv]]-'Historical Data'!L156)/'Historical Data'!L156</f>
        <v>1.8598333813381631E-2</v>
      </c>
      <c r="N157" s="5">
        <f>(Table1[[#This Row],[NVDA.csv]]-'Historical Data'!M156)/'Historical Data'!M156</f>
        <v>0.11340207102122252</v>
      </c>
      <c r="O157" s="5">
        <f>(Table1[[#This Row],[PFE.csv]]-'Historical Data'!N156)/'Historical Data'!N156</f>
        <v>8.960699422848864E-2</v>
      </c>
      <c r="P157" s="5">
        <f>(Table1[[#This Row],[PG.csv]]-'Historical Data'!O156)/'Historical Data'!O156</f>
        <v>0.12009035593291491</v>
      </c>
      <c r="Q157" s="5">
        <f>(Table1[[#This Row],[PZZA.csv]]-'Historical Data'!P156)/'Historical Data'!P156</f>
        <v>3.8477544674526173E-2</v>
      </c>
      <c r="R157" s="5">
        <f>(Table1[[#This Row],[SONY.csv]]-'Historical Data'!Q156)/'Historical Data'!Q156</f>
        <v>7.1333460148373593E-2</v>
      </c>
      <c r="S157" s="5">
        <f>(Table1[[#This Row],[T.csv]]-'Historical Data'!R156)/'Historical Data'!R156</f>
        <v>0.10022355349968033</v>
      </c>
      <c r="T157" s="5">
        <f>(Table1[[#This Row],[TSLA.csv]]-'Historical Data'!S156)/'Historical Data'!S156</f>
        <v>-2.4850628625005464E-2</v>
      </c>
    </row>
    <row r="158" spans="2:20" x14ac:dyDescent="0.3">
      <c r="B158" s="5">
        <f>(Table1[[#This Row],[AAPL.csv]]-'Historical Data'!A157)/'Historical Data'!A157</f>
        <v>-0.12864692325770971</v>
      </c>
      <c r="C158" s="5">
        <f>(Table1[[#This Row],[AMD.csv]]-'Historical Data'!B157)/'Historical Data'!B157</f>
        <v>-0.11822329757524834</v>
      </c>
      <c r="D158" s="5">
        <f>(Table1[[#This Row],[AMZN.csv]]-'Historical Data'!C157)/'Historical Data'!C157</f>
        <v>-5.3697465546218473E-2</v>
      </c>
      <c r="E158" s="5">
        <f>(Table1[[#This Row],[ATVI.csv]]-'Historical Data'!D157)/'Historical Data'!D157</f>
        <v>-0.10636868439619702</v>
      </c>
      <c r="F158" s="5">
        <f>(Table1[[#This Row],[BMW.DE.csv]]-'Historical Data'!E157)/'Historical Data'!E157</f>
        <v>-0.11734906184259659</v>
      </c>
      <c r="G158" s="5">
        <f>(Table1[[#This Row],[DIS.csv]]-'Historical Data'!F157)/'Historical Data'!F157</f>
        <v>-7.3253952592292837E-2</v>
      </c>
      <c r="H158" s="5">
        <f>(Table1[[#This Row],[DPZ.csv]]-'Historical Data'!G157)/'Historical Data'!G157</f>
        <v>-9.5726872535982929E-2</v>
      </c>
      <c r="I158" s="5">
        <f>(Table1[[#This Row],[EA.csv]]-'Historical Data'!H157)/'Historical Data'!H157</f>
        <v>-8.6441452964546847E-2</v>
      </c>
      <c r="J158" s="5">
        <f>(Table1[[#This Row],[F.csv]]-'Historical Data'!I157)/'Historical Data'!I157</f>
        <v>-0.11012433392539966</v>
      </c>
      <c r="K158" s="5">
        <f>(Table1[[#This Row],[JPM.csv]]-'Historical Data'!J157)/'Historical Data'!J157</f>
        <v>-0.14964872727225725</v>
      </c>
      <c r="L158" s="5">
        <f>(Table1[[#This Row],[MRNA.csv]]-'Historical Data'!K157)/'Historical Data'!K157</f>
        <v>0.24366203021887461</v>
      </c>
      <c r="M158" s="5">
        <f>(Table1[[#This Row],[NKE.csv]]-'Historical Data'!L157)/'Historical Data'!L157</f>
        <v>-0.11630076234452727</v>
      </c>
      <c r="N158" s="5">
        <f>(Table1[[#This Row],[NVDA.csv]]-'Historical Data'!M157)/'Historical Data'!M157</f>
        <v>-0.18452085196098852</v>
      </c>
      <c r="O158" s="5">
        <f>(Table1[[#This Row],[PFE.csv]]-'Historical Data'!N157)/'Historical Data'!N157</f>
        <v>-7.7346554760849978E-2</v>
      </c>
      <c r="P158" s="5">
        <f>(Table1[[#This Row],[PG.csv]]-'Historical Data'!O157)/'Historical Data'!O157</f>
        <v>-4.882961262957719E-2</v>
      </c>
      <c r="Q158" s="5">
        <f>(Table1[[#This Row],[PZZA.csv]]-'Historical Data'!P157)/'Historical Data'!P157</f>
        <v>-0.21707593366306768</v>
      </c>
      <c r="R158" s="5">
        <f>(Table1[[#This Row],[SONY.csv]]-'Historical Data'!Q157)/'Historical Data'!Q157</f>
        <v>-8.2386363636363646E-2</v>
      </c>
      <c r="S158" s="5">
        <f>(Table1[[#This Row],[T.csv]]-'Historical Data'!R157)/'Historical Data'!R157</f>
        <v>-7.7168616150156369E-2</v>
      </c>
      <c r="T158" s="5">
        <f>(Table1[[#This Row],[TSLA.csv]]-'Historical Data'!S157)/'Historical Data'!S157</f>
        <v>-0.18577803188077735</v>
      </c>
    </row>
    <row r="159" spans="2:20" x14ac:dyDescent="0.3">
      <c r="B159" s="5">
        <f>(Table1[[#This Row],[AAPL.csv]]-'Historical Data'!A158)/'Historical Data'!A158</f>
        <v>4.3970052511968886E-2</v>
      </c>
      <c r="C159" s="5">
        <f>(Table1[[#This Row],[AMD.csv]]-'Historical Data'!B158)/'Historical Data'!B158</f>
        <v>8.1891038023534854E-2</v>
      </c>
      <c r="D159" s="5">
        <f>(Table1[[#This Row],[AMZN.csv]]-'Historical Data'!C158)/'Historical Data'!C158</f>
        <v>7.0266074838595843E-2</v>
      </c>
      <c r="E159" s="5">
        <f>(Table1[[#This Row],[ATVI.csv]]-'Historical Data'!D158)/'Historical Data'!D158</f>
        <v>6.4442824896500855E-2</v>
      </c>
      <c r="F159" s="5">
        <f>(Table1[[#This Row],[BMW.DE.csv]]-'Historical Data'!E158)/'Historical Data'!E158</f>
        <v>6.6101034129835232E-3</v>
      </c>
      <c r="G159" s="5">
        <f>(Table1[[#This Row],[DIS.csv]]-'Historical Data'!F158)/'Historical Data'!F158</f>
        <v>-1.5577338899540244E-2</v>
      </c>
      <c r="H159" s="5">
        <f>(Table1[[#This Row],[DPZ.csv]]-'Historical Data'!G158)/'Historical Data'!G158</f>
        <v>4.337798029821309E-2</v>
      </c>
      <c r="I159" s="5">
        <f>(Table1[[#This Row],[EA.csv]]-'Historical Data'!H158)/'Historical Data'!H158</f>
        <v>7.60122613428873E-2</v>
      </c>
      <c r="J159" s="5">
        <f>(Table1[[#This Row],[F.csv]]-'Historical Data'!I158)/'Historical Data'!I158</f>
        <v>0</v>
      </c>
      <c r="K159" s="5">
        <f>(Table1[[#This Row],[JPM.csv]]-'Historical Data'!J158)/'Historical Data'!J158</f>
        <v>6.1113725436923359E-2</v>
      </c>
      <c r="L159" s="5">
        <f>(Table1[[#This Row],[MRNA.csv]]-'Historical Data'!K158)/'Historical Data'!K158</f>
        <v>6.3797659494148784E-2</v>
      </c>
      <c r="M159" s="5">
        <f>(Table1[[#This Row],[NKE.csv]]-'Historical Data'!L158)/'Historical Data'!L158</f>
        <v>4.5665555290184255E-2</v>
      </c>
      <c r="N159" s="5">
        <f>(Table1[[#This Row],[NVDA.csv]]-'Historical Data'!M158)/'Historical Data'!M158</f>
        <v>0.10626276576375793</v>
      </c>
      <c r="O159" s="5">
        <f>(Table1[[#This Row],[PFE.csv]]-'Historical Data'!N158)/'Historical Data'!N158</f>
        <v>6.5606605591259054E-2</v>
      </c>
      <c r="P159" s="5">
        <f>(Table1[[#This Row],[PG.csv]]-'Historical Data'!O158)/'Historical Data'!O158</f>
        <v>8.976949486899384E-2</v>
      </c>
      <c r="Q159" s="5">
        <f>(Table1[[#This Row],[PZZA.csv]]-'Historical Data'!P158)/'Historical Data'!P158</f>
        <v>-4.1152943548572463E-3</v>
      </c>
      <c r="R159" s="5">
        <f>(Table1[[#This Row],[SONY.csv]]-'Historical Data'!Q158)/'Historical Data'!Q158</f>
        <v>6.8111474458204341E-2</v>
      </c>
      <c r="S159" s="5">
        <f>(Table1[[#This Row],[T.csv]]-'Historical Data'!R158)/'Historical Data'!R158</f>
        <v>6.0672828445853817E-2</v>
      </c>
      <c r="T159" s="5">
        <f>(Table1[[#This Row],[TSLA.csv]]-'Historical Data'!S158)/'Historical Data'!S158</f>
        <v>-3.3410463522591867E-2</v>
      </c>
    </row>
    <row r="160" spans="2:20" x14ac:dyDescent="0.3">
      <c r="B160" s="5">
        <f>(Table1[[#This Row],[AAPL.csv]]-'Historical Data'!A159)/'Historical Data'!A159</f>
        <v>-2.4479911607946745E-2</v>
      </c>
      <c r="C160" s="5">
        <f>(Table1[[#This Row],[AMD.csv]]-'Historical Data'!B159)/'Historical Data'!B159</f>
        <v>-6.5902624978447358E-2</v>
      </c>
      <c r="D160" s="5">
        <f>(Table1[[#This Row],[AMZN.csv]]-'Historical Data'!C159)/'Historical Data'!C159</f>
        <v>1.2257740959799091E-2</v>
      </c>
      <c r="E160" s="5">
        <f>(Table1[[#This Row],[ATVI.csv]]-'Historical Data'!D159)/'Historical Data'!D159</f>
        <v>-1.0149553484915525E-2</v>
      </c>
      <c r="F160" s="5">
        <f>(Table1[[#This Row],[BMW.DE.csv]]-'Historical Data'!E159)/'Historical Data'!E159</f>
        <v>-3.0231637292490524E-2</v>
      </c>
      <c r="G160" s="5">
        <f>(Table1[[#This Row],[DIS.csv]]-'Historical Data'!F159)/'Historical Data'!F159</f>
        <v>-5.0571966754752125E-2</v>
      </c>
      <c r="H160" s="5">
        <f>(Table1[[#This Row],[DPZ.csv]]-'Historical Data'!G159)/'Historical Data'!G159</f>
        <v>-2.9256141300730888E-2</v>
      </c>
      <c r="I160" s="5">
        <f>(Table1[[#This Row],[EA.csv]]-'Historical Data'!H159)/'Historical Data'!H159</f>
        <v>-5.4501706747440662E-2</v>
      </c>
      <c r="J160" s="5">
        <f>(Table1[[#This Row],[F.csv]]-'Historical Data'!I159)/'Historical Data'!I159</f>
        <v>-0.1017964071856287</v>
      </c>
      <c r="K160" s="5">
        <f>(Table1[[#This Row],[JPM.csv]]-'Historical Data'!J159)/'Historical Data'!J159</f>
        <v>-0.10526882451074375</v>
      </c>
      <c r="L160" s="5">
        <f>(Table1[[#This Row],[MRNA.csv]]-'Historical Data'!K159)/'Historical Data'!K159</f>
        <v>0.12065294535131293</v>
      </c>
      <c r="M160" s="5">
        <f>(Table1[[#This Row],[NKE.csv]]-'Historical Data'!L159)/'Historical Data'!L159</f>
        <v>-2.5773052336407892E-2</v>
      </c>
      <c r="N160" s="5">
        <f>(Table1[[#This Row],[NVDA.csv]]-'Historical Data'!M159)/'Historical Data'!M159</f>
        <v>-6.650699285192746E-2</v>
      </c>
      <c r="O160" s="5">
        <f>(Table1[[#This Row],[PFE.csv]]-'Historical Data'!N159)/'Historical Data'!N159</f>
        <v>6.2188888596707761E-3</v>
      </c>
      <c r="P160" s="5">
        <f>(Table1[[#This Row],[PG.csv]]-'Historical Data'!O159)/'Historical Data'!O159</f>
        <v>-6.6813789066594393E-3</v>
      </c>
      <c r="Q160" s="5">
        <f>(Table1[[#This Row],[PZZA.csv]]-'Historical Data'!P159)/'Historical Data'!P159</f>
        <v>-8.1869974289536823E-2</v>
      </c>
      <c r="R160" s="5">
        <f>(Table1[[#This Row],[SONY.csv]]-'Historical Data'!Q159)/'Historical Data'!Q159</f>
        <v>-7.4275360973273113E-3</v>
      </c>
      <c r="S160" s="5">
        <f>(Table1[[#This Row],[T.csv]]-'Historical Data'!R159)/'Historical Data'!R159</f>
        <v>-2.6378321086732003E-2</v>
      </c>
      <c r="T160" s="5">
        <f>(Table1[[#This Row],[TSLA.csv]]-'Historical Data'!S159)/'Historical Data'!S159</f>
        <v>-0.16034400092580189</v>
      </c>
    </row>
    <row r="161" spans="2:20" x14ac:dyDescent="0.3">
      <c r="B161" s="5">
        <f>(Table1[[#This Row],[AAPL.csv]]-'Historical Data'!A160)/'Historical Data'!A160</f>
        <v>-7.6620379739986075E-3</v>
      </c>
      <c r="C161" s="5">
        <f>(Table1[[#This Row],[AMD.csv]]-'Historical Data'!B160)/'Historical Data'!B160</f>
        <v>1.7893686551474615E-2</v>
      </c>
      <c r="D161" s="5">
        <f>(Table1[[#This Row],[AMZN.csv]]-'Historical Data'!C160)/'Historical Data'!C160</f>
        <v>2.7830630601092858E-2</v>
      </c>
      <c r="E161" s="5">
        <f>(Table1[[#This Row],[ATVI.csv]]-'Historical Data'!D160)/'Historical Data'!D160</f>
        <v>-2.6263744601366712E-2</v>
      </c>
      <c r="F161" s="5">
        <f>(Table1[[#This Row],[BMW.DE.csv]]-'Historical Data'!E160)/'Historical Data'!E160</f>
        <v>-3.7690165157172335E-2</v>
      </c>
      <c r="G161" s="5">
        <f>(Table1[[#This Row],[DIS.csv]]-'Historical Data'!F160)/'Historical Data'!F160</f>
        <v>6.9031495415602662E-2</v>
      </c>
      <c r="H161" s="5">
        <f>(Table1[[#This Row],[DPZ.csv]]-'Historical Data'!G160)/'Historical Data'!G160</f>
        <v>0.11427584652498637</v>
      </c>
      <c r="I161" s="5">
        <f>(Table1[[#This Row],[EA.csv]]-'Historical Data'!H160)/'Historical Data'!H160</f>
        <v>-1.6627877706224103E-3</v>
      </c>
      <c r="J161" s="5">
        <f>(Table1[[#This Row],[F.csv]]-'Historical Data'!I160)/'Historical Data'!I160</f>
        <v>-6.6666666666667217E-3</v>
      </c>
      <c r="K161" s="5">
        <f>(Table1[[#This Row],[JPM.csv]]-'Historical Data'!J160)/'Historical Data'!J160</f>
        <v>1.6807587376487101E-2</v>
      </c>
      <c r="L161" s="5">
        <f>(Table1[[#This Row],[MRNA.csv]]-'Historical Data'!K160)/'Historical Data'!K160</f>
        <v>-0.10481317289423682</v>
      </c>
      <c r="M161" s="5">
        <f>(Table1[[#This Row],[NKE.csv]]-'Historical Data'!L160)/'Historical Data'!L160</f>
        <v>3.3803651403992649E-2</v>
      </c>
      <c r="N161" s="5">
        <f>(Table1[[#This Row],[NVDA.csv]]-'Historical Data'!M160)/'Historical Data'!M160</f>
        <v>5.004419264512612E-2</v>
      </c>
      <c r="O161" s="5">
        <f>(Table1[[#This Row],[PFE.csv]]-'Historical Data'!N160)/'Historical Data'!N160</f>
        <v>-5.9950594122255368E-2</v>
      </c>
      <c r="P161" s="5">
        <f>(Table1[[#This Row],[PG.csv]]-'Historical Data'!O160)/'Historical Data'!O160</f>
        <v>-5.6364328991818868E-2</v>
      </c>
      <c r="Q161" s="5">
        <f>(Table1[[#This Row],[PZZA.csv]]-'Historical Data'!P160)/'Historical Data'!P160</f>
        <v>0.38762324718063806</v>
      </c>
      <c r="R161" s="5">
        <f>(Table1[[#This Row],[SONY.csv]]-'Historical Data'!Q160)/'Historical Data'!Q160</f>
        <v>1.1133436555330672E-2</v>
      </c>
      <c r="S161" s="5">
        <f>(Table1[[#This Row],[T.csv]]-'Historical Data'!R160)/'Historical Data'!R160</f>
        <v>-5.1750404254311558E-2</v>
      </c>
      <c r="T161" s="5">
        <f>(Table1[[#This Row],[TSLA.csv]]-'Historical Data'!S160)/'Historical Data'!S160</f>
        <v>0.18387681258470684</v>
      </c>
    </row>
    <row r="162" spans="2:20" x14ac:dyDescent="0.3">
      <c r="B162" s="5">
        <f>(Table1[[#This Row],[AAPL.csv]]-'Historical Data'!A161)/'Historical Data'!A161</f>
        <v>-6.3485459725581506E-2</v>
      </c>
      <c r="C162" s="5">
        <f>(Table1[[#This Row],[AMD.csv]]-'Historical Data'!B161)/'Historical Data'!B161</f>
        <v>-5.2737066800603557E-3</v>
      </c>
      <c r="D162" s="5">
        <f>(Table1[[#This Row],[AMZN.csv]]-'Historical Data'!C161)/'Historical Data'!C161</f>
        <v>-1.8522798296464419E-2</v>
      </c>
      <c r="E162" s="5">
        <f>(Table1[[#This Row],[ATVI.csv]]-'Historical Data'!D161)/'Historical Data'!D161</f>
        <v>-3.8426040885512033E-2</v>
      </c>
      <c r="F162" s="5">
        <f>(Table1[[#This Row],[BMW.DE.csv]]-'Historical Data'!E161)/'Historical Data'!E161</f>
        <v>9.8513076278282749E-2</v>
      </c>
      <c r="G162" s="5">
        <f>(Table1[[#This Row],[DIS.csv]]-'Historical Data'!F161)/'Historical Data'!F161</f>
        <v>-9.4279964184135784E-2</v>
      </c>
      <c r="H162" s="5">
        <f>(Table1[[#This Row],[DPZ.csv]]-'Historical Data'!G161)/'Historical Data'!G161</f>
        <v>-7.1764612153217847E-2</v>
      </c>
      <c r="I162" s="5">
        <f>(Table1[[#This Row],[EA.csv]]-'Historical Data'!H161)/'Historical Data'!H161</f>
        <v>-3.464352815260624E-2</v>
      </c>
      <c r="J162" s="5">
        <f>(Table1[[#This Row],[F.csv]]-'Historical Data'!I161)/'Historical Data'!I161</f>
        <v>-3.1319910514541319E-2</v>
      </c>
      <c r="K162" s="5">
        <f>(Table1[[#This Row],[JPM.csv]]-'Historical Data'!J161)/'Historical Data'!J161</f>
        <v>-2.1102025296500734E-2</v>
      </c>
      <c r="L162" s="5">
        <f>(Table1[[#This Row],[MRNA.csv]]-'Historical Data'!K161)/'Historical Data'!K161</f>
        <v>-2.4760877255040415E-3</v>
      </c>
      <c r="M162" s="5">
        <f>(Table1[[#This Row],[NKE.csv]]-'Historical Data'!L161)/'Historical Data'!L161</f>
        <v>-4.1086186405001481E-2</v>
      </c>
      <c r="N162" s="5">
        <f>(Table1[[#This Row],[NVDA.csv]]-'Historical Data'!M161)/'Historical Data'!M161</f>
        <v>-3.3901448053474573E-2</v>
      </c>
      <c r="O162" s="5">
        <f>(Table1[[#This Row],[PFE.csv]]-'Historical Data'!N161)/'Historical Data'!N161</f>
        <v>-4.63510573960801E-2</v>
      </c>
      <c r="P162" s="5">
        <f>(Table1[[#This Row],[PG.csv]]-'Historical Data'!O161)/'Historical Data'!O161</f>
        <v>-7.5791800893413308E-2</v>
      </c>
      <c r="Q162" s="5">
        <f>(Table1[[#This Row],[PZZA.csv]]-'Historical Data'!P161)/'Historical Data'!P161</f>
        <v>3.385353250283913E-2</v>
      </c>
      <c r="R162" s="5">
        <f>(Table1[[#This Row],[SONY.csv]]-'Historical Data'!Q161)/'Historical Data'!Q161</f>
        <v>-4.2238283673708188E-2</v>
      </c>
      <c r="S162" s="5">
        <f>(Table1[[#This Row],[T.csv]]-'Historical Data'!R161)/'Historical Data'!R161</f>
        <v>-8.6677285689787123E-2</v>
      </c>
      <c r="T162" s="5">
        <f>(Table1[[#This Row],[TSLA.csv]]-'Historical Data'!S161)/'Historical Data'!S161</f>
        <v>-2.5726078009555005E-4</v>
      </c>
    </row>
    <row r="163" spans="2:20" x14ac:dyDescent="0.3">
      <c r="B163" s="5">
        <f>(Table1[[#This Row],[AAPL.csv]]-'Historical Data'!A162)/'Historical Data'!A162</f>
        <v>-2.1244229602279494E-2</v>
      </c>
      <c r="C163" s="5">
        <f>(Table1[[#This Row],[AMD.csv]]-'Historical Data'!B162)/'Historical Data'!B162</f>
        <v>5.12496326369698E-2</v>
      </c>
      <c r="D163" s="5">
        <f>(Table1[[#This Row],[AMZN.csv]]-'Historical Data'!C162)/'Historical Data'!C162</f>
        <v>3.0735224742562753E-2</v>
      </c>
      <c r="E163" s="5">
        <f>(Table1[[#This Row],[ATVI.csv]]-'Historical Data'!D162)/'Historical Data'!D162</f>
        <v>8.4918420241231266E-2</v>
      </c>
      <c r="F163" s="5">
        <f>(Table1[[#This Row],[BMW.DE.csv]]-'Historical Data'!E162)/'Historical Data'!E162</f>
        <v>-3.7950237381480165E-2</v>
      </c>
      <c r="G163" s="5">
        <f>(Table1[[#This Row],[DIS.csv]]-'Historical Data'!F162)/'Historical Data'!F162</f>
        <v>-2.5587461307717838E-3</v>
      </c>
      <c r="H163" s="5">
        <f>(Table1[[#This Row],[DPZ.csv]]-'Historical Data'!G162)/'Historical Data'!G162</f>
        <v>7.9746717217496585E-2</v>
      </c>
      <c r="I163" s="5">
        <f>(Table1[[#This Row],[EA.csv]]-'Historical Data'!H162)/'Historical Data'!H162</f>
        <v>9.8113622750412091E-2</v>
      </c>
      <c r="J163" s="5">
        <f>(Table1[[#This Row],[F.csv]]-'Historical Data'!I162)/'Historical Data'!I162</f>
        <v>-7.390300230946889E-2</v>
      </c>
      <c r="K163" s="5">
        <f>(Table1[[#This Row],[JPM.csv]]-'Historical Data'!J162)/'Historical Data'!J162</f>
        <v>-5.3532906920493561E-2</v>
      </c>
      <c r="L163" s="5">
        <f>(Table1[[#This Row],[MRNA.csv]]-'Historical Data'!K162)/'Historical Data'!K162</f>
        <v>-5.7801451851012348E-2</v>
      </c>
      <c r="M163" s="5">
        <f>(Table1[[#This Row],[NKE.csv]]-'Historical Data'!L162)/'Historical Data'!L162</f>
        <v>-6.8939913063566338E-2</v>
      </c>
      <c r="N163" s="5">
        <f>(Table1[[#This Row],[NVDA.csv]]-'Historical Data'!M162)/'Historical Data'!M162</f>
        <v>3.3730160082428753E-2</v>
      </c>
      <c r="O163" s="5">
        <f>(Table1[[#This Row],[PFE.csv]]-'Historical Data'!N162)/'Historical Data'!N162</f>
        <v>-1.7924829254059249E-2</v>
      </c>
      <c r="P163" s="5">
        <f>(Table1[[#This Row],[PG.csv]]-'Historical Data'!O162)/'Historical Data'!O162</f>
        <v>-4.6177894053606255E-2</v>
      </c>
      <c r="Q163" s="5">
        <f>(Table1[[#This Row],[PZZA.csv]]-'Historical Data'!P162)/'Historical Data'!P162</f>
        <v>5.8823597325541391E-2</v>
      </c>
      <c r="R163" s="5">
        <f>(Table1[[#This Row],[SONY.csv]]-'Historical Data'!Q162)/'Historical Data'!Q162</f>
        <v>-3.0154352993698422E-3</v>
      </c>
      <c r="S163" s="5">
        <f>(Table1[[#This Row],[T.csv]]-'Historical Data'!R162)/'Historical Data'!R162</f>
        <v>-5.9051002744364554E-2</v>
      </c>
      <c r="T163" s="5">
        <f>(Table1[[#This Row],[TSLA.csv]]-'Historical Data'!S162)/'Historical Data'!S162</f>
        <v>1.5811814930361032E-2</v>
      </c>
    </row>
    <row r="164" spans="2:20" x14ac:dyDescent="0.3">
      <c r="B164" s="5">
        <f>(Table1[[#This Row],[AAPL.csv]]-'Historical Data'!A163)/'Historical Data'!A163</f>
        <v>0.10032545154662835</v>
      </c>
      <c r="C164" s="5">
        <f>(Table1[[#This Row],[AMD.csv]]-'Historical Data'!B163)/'Historical Data'!B163</f>
        <v>0.10999044452426619</v>
      </c>
      <c r="D164" s="5">
        <f>(Table1[[#This Row],[AMZN.csv]]-'Historical Data'!C163)/'Historical Data'!C163</f>
        <v>1.9586626688569923E-2</v>
      </c>
      <c r="E164" s="5">
        <f>(Table1[[#This Row],[ATVI.csv]]-'Historical Data'!D163)/'Historical Data'!D163</f>
        <v>-3.6125334466473168E-2</v>
      </c>
      <c r="F164" s="5">
        <f>(Table1[[#This Row],[BMW.DE.csv]]-'Historical Data'!E163)/'Historical Data'!E163</f>
        <v>0.14472371523067049</v>
      </c>
      <c r="G164" s="5">
        <f>(Table1[[#This Row],[DIS.csv]]-'Historical Data'!F163)/'Historical Data'!F163</f>
        <v>0.14412314262772519</v>
      </c>
      <c r="H164" s="5">
        <f>(Table1[[#This Row],[DPZ.csv]]-'Historical Data'!G163)/'Historical Data'!G163</f>
        <v>6.0795929887675834E-2</v>
      </c>
      <c r="I164" s="5">
        <f>(Table1[[#This Row],[EA.csv]]-'Historical Data'!H163)/'Historical Data'!H163</f>
        <v>-1.2255116930089464E-2</v>
      </c>
      <c r="J164" s="5">
        <f>(Table1[[#This Row],[F.csv]]-'Historical Data'!I163)/'Historical Data'!I163</f>
        <v>0.23441396508728191</v>
      </c>
      <c r="K164" s="5">
        <f>(Table1[[#This Row],[JPM.csv]]-'Historical Data'!J163)/'Historical Data'!J163</f>
        <v>0.1189422385856877</v>
      </c>
      <c r="L164" s="5">
        <f>(Table1[[#This Row],[MRNA.csv]]-'Historical Data'!K163)/'Historical Data'!K163</f>
        <v>-2.8227324049680091E-2</v>
      </c>
      <c r="M164" s="5">
        <f>(Table1[[#This Row],[NKE.csv]]-'Historical Data'!L163)/'Historical Data'!L163</f>
        <v>0.15175152240127845</v>
      </c>
      <c r="N164" s="5">
        <f>(Table1[[#This Row],[NVDA.csv]]-'Historical Data'!M163)/'Historical Data'!M163</f>
        <v>0.17156421130411784</v>
      </c>
      <c r="O164" s="5">
        <f>(Table1[[#This Row],[PFE.csv]]-'Historical Data'!N163)/'Historical Data'!N163</f>
        <v>4.2470990017849874E-2</v>
      </c>
      <c r="P164" s="5">
        <f>(Table1[[#This Row],[PG.csv]]-'Historical Data'!O163)/'Historical Data'!O163</f>
        <v>5.7011210845241009E-2</v>
      </c>
      <c r="Q164" s="5">
        <f>(Table1[[#This Row],[PZZA.csv]]-'Historical Data'!P163)/'Historical Data'!P163</f>
        <v>-3.9074019923441589E-2</v>
      </c>
      <c r="R164" s="5">
        <f>(Table1[[#This Row],[SONY.csv]]-'Historical Data'!Q163)/'Historical Data'!Q163</f>
        <v>7.7504685160503378E-2</v>
      </c>
      <c r="S164" s="5">
        <f>(Table1[[#This Row],[T.csv]]-'Historical Data'!R163)/'Historical Data'!R163</f>
        <v>4.9308959972668605E-2</v>
      </c>
      <c r="T164" s="5">
        <f>(Table1[[#This Row],[TSLA.csv]]-'Historical Data'!S163)/'Historical Data'!S163</f>
        <v>0.1628174454208606</v>
      </c>
    </row>
    <row r="165" spans="2:20" x14ac:dyDescent="0.3">
      <c r="B165" s="5">
        <f>(Table1[[#This Row],[AAPL.csv]]-'Historical Data'!A164)/'Historical Data'!A164</f>
        <v>-5.5088508034193094E-3</v>
      </c>
      <c r="C165" s="5">
        <f>(Table1[[#This Row],[AMD.csv]]-'Historical Data'!B164)/'Historical Data'!B164</f>
        <v>-3.4400691596696488E-2</v>
      </c>
      <c r="D165" s="5">
        <f>(Table1[[#This Row],[AMZN.csv]]-'Historical Data'!C164)/'Historical Data'!C164</f>
        <v>-2.7967636034855539E-2</v>
      </c>
      <c r="E165" s="5">
        <f>(Table1[[#This Row],[ATVI.csv]]-'Historical Data'!D164)/'Historical Data'!D164</f>
        <v>-2.8660749783443112E-2</v>
      </c>
      <c r="F165" s="5">
        <f>(Table1[[#This Row],[BMW.DE.csv]]-'Historical Data'!E164)/'Historical Data'!E164</f>
        <v>2.6119388038521648E-2</v>
      </c>
      <c r="G165" s="5">
        <f>(Table1[[#This Row],[DIS.csv]]-'Historical Data'!F164)/'Historical Data'!F164</f>
        <v>2.6600080719524636E-2</v>
      </c>
      <c r="H165" s="5">
        <f>(Table1[[#This Row],[DPZ.csv]]-'Historical Data'!G164)/'Historical Data'!G164</f>
        <v>-6.4355510574405264E-2</v>
      </c>
      <c r="I165" s="5">
        <f>(Table1[[#This Row],[EA.csv]]-'Historical Data'!H164)/'Historical Data'!H164</f>
        <v>-4.9416774616962499E-2</v>
      </c>
      <c r="J165" s="5">
        <f>(Table1[[#This Row],[F.csv]]-'Historical Data'!I164)/'Historical Data'!I164</f>
        <v>8.8888888888888781E-2</v>
      </c>
      <c r="K165" s="5">
        <f>(Table1[[#This Row],[JPM.csv]]-'Historical Data'!J164)/'Historical Data'!J164</f>
        <v>3.7317751061662935E-2</v>
      </c>
      <c r="L165" s="5">
        <f>(Table1[[#This Row],[MRNA.csv]]-'Historical Data'!K164)/'Historical Data'!K164</f>
        <v>5.0735824941905545E-2</v>
      </c>
      <c r="M165" s="5">
        <f>(Table1[[#This Row],[NKE.csv]]-'Historical Data'!L164)/'Historical Data'!L164</f>
        <v>9.2354638542949272E-2</v>
      </c>
      <c r="N165" s="5">
        <f>(Table1[[#This Row],[NVDA.csv]]-'Historical Data'!M164)/'Historical Data'!M164</f>
        <v>-1.4286783753067186E-2</v>
      </c>
      <c r="O165" s="5">
        <f>(Table1[[#This Row],[PFE.csv]]-'Historical Data'!N164)/'Historical Data'!N164</f>
        <v>1.6834878605221934E-3</v>
      </c>
      <c r="P165" s="5">
        <f>(Table1[[#This Row],[PG.csv]]-'Historical Data'!O164)/'Historical Data'!O164</f>
        <v>-2.2755773481546036E-2</v>
      </c>
      <c r="Q165" s="5">
        <f>(Table1[[#This Row],[PZZA.csv]]-'Historical Data'!P164)/'Historical Data'!P164</f>
        <v>2.6980069960524551E-2</v>
      </c>
      <c r="R165" s="5">
        <f>(Table1[[#This Row],[SONY.csv]]-'Historical Data'!Q164)/'Historical Data'!Q164</f>
        <v>1.1929824561403504E-2</v>
      </c>
      <c r="S165" s="5">
        <f>(Table1[[#This Row],[T.csv]]-'Historical Data'!R164)/'Historical Data'!R164</f>
        <v>1.1036055005849289E-2</v>
      </c>
      <c r="T165" s="5">
        <f>(Table1[[#This Row],[TSLA.csv]]-'Historical Data'!S164)/'Historical Data'!S164</f>
        <v>6.7821762376237618E-2</v>
      </c>
    </row>
    <row r="166" spans="2:20" x14ac:dyDescent="0.3">
      <c r="B166" s="5">
        <f>(Table1[[#This Row],[AAPL.csv]]-'Historical Data'!A165)/'Historical Data'!A165</f>
        <v>5.2623099102486526E-2</v>
      </c>
      <c r="C166" s="5">
        <f>(Table1[[#This Row],[AMD.csv]]-'Historical Data'!B165)/'Historical Data'!B165</f>
        <v>6.4306496430506468E-2</v>
      </c>
      <c r="D166" s="5">
        <f>(Table1[[#This Row],[AMZN.csv]]-'Historical Data'!C165)/'Historical Data'!C165</f>
        <v>3.6933157243311934E-2</v>
      </c>
      <c r="E166" s="5">
        <f>(Table1[[#This Row],[ATVI.csv]]-'Historical Data'!D165)/'Historical Data'!D165</f>
        <v>9.1734455250829863E-2</v>
      </c>
      <c r="F166" s="5">
        <f>(Table1[[#This Row],[BMW.DE.csv]]-'Historical Data'!E165)/'Historical Data'!E165</f>
        <v>1.1764633514043599E-2</v>
      </c>
      <c r="G166" s="5">
        <f>(Table1[[#This Row],[DIS.csv]]-'Historical Data'!F165)/'Historical Data'!F165</f>
        <v>4.5964438222045927E-2</v>
      </c>
      <c r="H166" s="5">
        <f>(Table1[[#This Row],[DPZ.csv]]-'Historical Data'!G165)/'Historical Data'!G165</f>
        <v>5.3072010832809081E-2</v>
      </c>
      <c r="I166" s="5">
        <f>(Table1[[#This Row],[EA.csv]]-'Historical Data'!H165)/'Historical Data'!H165</f>
        <v>0.10664868081045645</v>
      </c>
      <c r="J166" s="5">
        <f>(Table1[[#This Row],[F.csv]]-'Historical Data'!I165)/'Historical Data'!I165</f>
        <v>-2.5974025974025917E-2</v>
      </c>
      <c r="K166" s="5">
        <f>(Table1[[#This Row],[JPM.csv]]-'Historical Data'!J165)/'Historical Data'!J165</f>
        <v>6.9660903469084545E-2</v>
      </c>
      <c r="L166" s="5">
        <f>(Table1[[#This Row],[MRNA.csv]]-'Historical Data'!K165)/'Historical Data'!K165</f>
        <v>2.9856322515898256E-2</v>
      </c>
      <c r="M166" s="5">
        <f>(Table1[[#This Row],[NKE.csv]]-'Historical Data'!L165)/'Historical Data'!L165</f>
        <v>6.6953391600735587E-2</v>
      </c>
      <c r="N166" s="5">
        <f>(Table1[[#This Row],[NVDA.csv]]-'Historical Data'!M165)/'Historical Data'!M165</f>
        <v>4.7308671254394453E-2</v>
      </c>
      <c r="O166" s="5">
        <f>(Table1[[#This Row],[PFE.csv]]-'Historical Data'!N165)/'Historical Data'!N165</f>
        <v>6.722697891361476E-2</v>
      </c>
      <c r="P166" s="5">
        <f>(Table1[[#This Row],[PG.csv]]-'Historical Data'!O165)/'Historical Data'!O165</f>
        <v>6.4011082977122186E-2</v>
      </c>
      <c r="Q166" s="5">
        <f>(Table1[[#This Row],[PZZA.csv]]-'Historical Data'!P165)/'Historical Data'!P165</f>
        <v>-1.8014651595823179E-2</v>
      </c>
      <c r="R166" s="5">
        <f>(Table1[[#This Row],[SONY.csv]]-'Historical Data'!Q165)/'Historical Data'!Q165</f>
        <v>4.8890429958391129E-2</v>
      </c>
      <c r="S166" s="5">
        <f>(Table1[[#This Row],[T.csv]]-'Historical Data'!R165)/'Historical Data'!R165</f>
        <v>7.7464724802591867E-2</v>
      </c>
      <c r="T166" s="5">
        <f>(Table1[[#This Row],[TSLA.csv]]-'Historical Data'!S165)/'Historical Data'!S165</f>
        <v>-2.0565545119435279E-2</v>
      </c>
    </row>
    <row r="167" spans="2:20" x14ac:dyDescent="0.3">
      <c r="B167" s="5">
        <f>(Table1[[#This Row],[AAPL.csv]]-'Historical Data'!A166)/'Historical Data'!A166</f>
        <v>-4.1402308504453665E-2</v>
      </c>
      <c r="C167" s="5">
        <f>(Table1[[#This Row],[AMD.csv]]-'Historical Data'!B166)/'Historical Data'!B166</f>
        <v>-1.9368378947368415E-2</v>
      </c>
      <c r="D167" s="5">
        <f>(Table1[[#This Row],[AMZN.csv]]-'Historical Data'!C166)/'Historical Data'!C166</f>
        <v>-2.8325388666397656E-2</v>
      </c>
      <c r="E167" s="5">
        <f>(Table1[[#This Row],[ATVI.csv]]-'Historical Data'!D166)/'Historical Data'!D166</f>
        <v>-1.3167011746197044E-2</v>
      </c>
      <c r="F167" s="5">
        <f>(Table1[[#This Row],[BMW.DE.csv]]-'Historical Data'!E166)/'Historical Data'!E166</f>
        <v>-3.773780182190415E-2</v>
      </c>
      <c r="G167" s="5">
        <f>(Table1[[#This Row],[DIS.csv]]-'Historical Data'!F166)/'Historical Data'!F166</f>
        <v>-8.5041751280924879E-2</v>
      </c>
      <c r="H167" s="5">
        <f>(Table1[[#This Row],[DPZ.csv]]-'Historical Data'!G166)/'Historical Data'!G166</f>
        <v>6.7944873395076771E-4</v>
      </c>
      <c r="I167" s="5">
        <f>(Table1[[#This Row],[EA.csv]]-'Historical Data'!H166)/'Historical Data'!H166</f>
        <v>-3.8608696035802033E-2</v>
      </c>
      <c r="J167" s="5">
        <f>(Table1[[#This Row],[F.csv]]-'Historical Data'!I166)/'Historical Data'!I166</f>
        <v>-1.1428571428571354E-2</v>
      </c>
      <c r="K167" s="5">
        <f>(Table1[[#This Row],[JPM.csv]]-'Historical Data'!J166)/'Historical Data'!J166</f>
        <v>-7.1239285391038396E-2</v>
      </c>
      <c r="L167" s="5">
        <f>(Table1[[#This Row],[MRNA.csv]]-'Historical Data'!K166)/'Historical Data'!K166</f>
        <v>7.5518894934900008E-2</v>
      </c>
      <c r="M167" s="5">
        <f>(Table1[[#This Row],[NKE.csv]]-'Historical Data'!L166)/'Historical Data'!L166</f>
        <v>-1.2692686189128366E-2</v>
      </c>
      <c r="N167" s="5">
        <f>(Table1[[#This Row],[NVDA.csv]]-'Historical Data'!M166)/'Historical Data'!M166</f>
        <v>-1.7532124862819579E-2</v>
      </c>
      <c r="O167" s="5">
        <f>(Table1[[#This Row],[PFE.csv]]-'Historical Data'!N166)/'Historical Data'!N166</f>
        <v>-2.6771748976405725E-2</v>
      </c>
      <c r="P167" s="5">
        <f>(Table1[[#This Row],[PG.csv]]-'Historical Data'!O166)/'Historical Data'!O166</f>
        <v>2.5982577790671348E-2</v>
      </c>
      <c r="Q167" s="5">
        <f>(Table1[[#This Row],[PZZA.csv]]-'Historical Data'!P166)/'Historical Data'!P166</f>
        <v>-3.3250517985537228E-2</v>
      </c>
      <c r="R167" s="5">
        <f>(Table1[[#This Row],[SONY.csv]]-'Historical Data'!Q166)/'Historical Data'!Q166</f>
        <v>-1.9504132231404955E-2</v>
      </c>
      <c r="S167" s="5">
        <f>(Table1[[#This Row],[T.csv]]-'Historical Data'!R166)/'Historical Data'!R166</f>
        <v>-2.4836627844141246E-2</v>
      </c>
      <c r="T167" s="5">
        <f>(Table1[[#This Row],[TSLA.csv]]-'Historical Data'!S166)/'Historical Data'!S166</f>
        <v>-2.6128463869718881E-2</v>
      </c>
    </row>
    <row r="168" spans="2:20" x14ac:dyDescent="0.3">
      <c r="B168" s="5">
        <f>(Table1[[#This Row],[AAPL.csv]]-'Historical Data'!A167)/'Historical Data'!A167</f>
        <v>2.8537900774697769E-2</v>
      </c>
      <c r="C168" s="5">
        <f>(Table1[[#This Row],[AMD.csv]]-'Historical Data'!B167)/'Historical Data'!B167</f>
        <v>2.7479582332349331E-2</v>
      </c>
      <c r="D168" s="5">
        <f>(Table1[[#This Row],[AMZN.csv]]-'Historical Data'!C167)/'Historical Data'!C167</f>
        <v>3.3603481820158758E-2</v>
      </c>
      <c r="E168" s="5">
        <f>(Table1[[#This Row],[ATVI.csv]]-'Historical Data'!D167)/'Historical Data'!D167</f>
        <v>2.6509878095167944E-2</v>
      </c>
      <c r="F168" s="5">
        <f>(Table1[[#This Row],[BMW.DE.csv]]-'Historical Data'!E167)/'Historical Data'!E167</f>
        <v>4.7237165881830155E-3</v>
      </c>
      <c r="G168" s="5">
        <f>(Table1[[#This Row],[DIS.csv]]-'Historical Data'!F167)/'Historical Data'!F167</f>
        <v>3.5269719185275571E-2</v>
      </c>
      <c r="H168" s="5">
        <f>(Table1[[#This Row],[DPZ.csv]]-'Historical Data'!G167)/'Historical Data'!G167</f>
        <v>2.3646453235825118E-2</v>
      </c>
      <c r="I168" s="5">
        <f>(Table1[[#This Row],[EA.csv]]-'Historical Data'!H167)/'Historical Data'!H167</f>
        <v>2.4326347994712807E-2</v>
      </c>
      <c r="J168" s="5">
        <f>(Table1[[#This Row],[F.csv]]-'Historical Data'!I167)/'Historical Data'!I167</f>
        <v>-3.082851637764935E-2</v>
      </c>
      <c r="K168" s="5">
        <f>(Table1[[#This Row],[JPM.csv]]-'Historical Data'!J167)/'Historical Data'!J167</f>
        <v>2.6006838561940054E-2</v>
      </c>
      <c r="L168" s="5">
        <f>(Table1[[#This Row],[MRNA.csv]]-'Historical Data'!K167)/'Historical Data'!K167</f>
        <v>1.430951794707217E-2</v>
      </c>
      <c r="M168" s="5">
        <f>(Table1[[#This Row],[NKE.csv]]-'Historical Data'!L167)/'Historical Data'!L167</f>
        <v>2.5831981890709236E-2</v>
      </c>
      <c r="N168" s="5">
        <f>(Table1[[#This Row],[NVDA.csv]]-'Historical Data'!M167)/'Historical Data'!M167</f>
        <v>5.0884508293338376E-2</v>
      </c>
      <c r="O168" s="5">
        <f>(Table1[[#This Row],[PFE.csv]]-'Historical Data'!N167)/'Historical Data'!N167</f>
        <v>5.7281490203154053E-2</v>
      </c>
      <c r="P168" s="5">
        <f>(Table1[[#This Row],[PG.csv]]-'Historical Data'!O167)/'Historical Data'!O167</f>
        <v>4.3841312772679823E-2</v>
      </c>
      <c r="Q168" s="5">
        <f>(Table1[[#This Row],[PZZA.csv]]-'Historical Data'!P167)/'Historical Data'!P167</f>
        <v>-1.9766720938767073E-2</v>
      </c>
      <c r="R168" s="5">
        <f>(Table1[[#This Row],[SONY.csv]]-'Historical Data'!Q167)/'Historical Data'!Q167</f>
        <v>1.4329028995279828E-2</v>
      </c>
      <c r="S168" s="5">
        <f>(Table1[[#This Row],[T.csv]]-'Historical Data'!R167)/'Historical Data'!R167</f>
        <v>1.306960132027396E-2</v>
      </c>
      <c r="T168" s="5">
        <f>(Table1[[#This Row],[TSLA.csv]]-'Historical Data'!S167)/'Historical Data'!S167</f>
        <v>-2.3777110899426267E-2</v>
      </c>
    </row>
    <row r="169" spans="2:20" x14ac:dyDescent="0.3">
      <c r="B169" s="5">
        <f>(Table1[[#This Row],[AAPL.csv]]-'Historical Data'!A168)/'Historical Data'!A168</f>
        <v>-2.0406943521808518E-3</v>
      </c>
      <c r="C169" s="5">
        <f>(Table1[[#This Row],[AMD.csv]]-'Historical Data'!B168)/'Historical Data'!B168</f>
        <v>-4.972839428064367E-2</v>
      </c>
      <c r="D169" s="5">
        <f>(Table1[[#This Row],[AMZN.csv]]-'Historical Data'!C168)/'Historical Data'!C168</f>
        <v>-7.2455919728272485E-3</v>
      </c>
      <c r="E169" s="5">
        <f>(Table1[[#This Row],[ATVI.csv]]-'Historical Data'!D168)/'Historical Data'!D168</f>
        <v>1.7273748316130336E-2</v>
      </c>
      <c r="F169" s="5">
        <f>(Table1[[#This Row],[BMW.DE.csv]]-'Historical Data'!E168)/'Historical Data'!E168</f>
        <v>3.0286554112812818E-2</v>
      </c>
      <c r="G169" s="5">
        <f>(Table1[[#This Row],[DIS.csv]]-'Historical Data'!F168)/'Historical Data'!F168</f>
        <v>-3.2064177392860445E-2</v>
      </c>
      <c r="H169" s="5">
        <f>(Table1[[#This Row],[DPZ.csv]]-'Historical Data'!G168)/'Historical Data'!G168</f>
        <v>-6.5407387936590067E-2</v>
      </c>
      <c r="I169" s="5">
        <f>(Table1[[#This Row],[EA.csv]]-'Historical Data'!H168)/'Historical Data'!H168</f>
        <v>2.5386234350304036E-2</v>
      </c>
      <c r="J169" s="5">
        <f>(Table1[[#This Row],[F.csv]]-'Historical Data'!I168)/'Historical Data'!I168</f>
        <v>-3.9761431411530851E-2</v>
      </c>
      <c r="K169" s="5">
        <f>(Table1[[#This Row],[JPM.csv]]-'Historical Data'!J168)/'Historical Data'!J168</f>
        <v>-3.7112332935059812E-2</v>
      </c>
      <c r="L169" s="5">
        <f>(Table1[[#This Row],[MRNA.csv]]-'Historical Data'!K168)/'Historical Data'!K168</f>
        <v>-1.7388418635170606E-2</v>
      </c>
      <c r="M169" s="5">
        <f>(Table1[[#This Row],[NKE.csv]]-'Historical Data'!L168)/'Historical Data'!L168</f>
        <v>-3.092055000111521E-2</v>
      </c>
      <c r="N169" s="5">
        <f>(Table1[[#This Row],[NVDA.csv]]-'Historical Data'!M168)/'Historical Data'!M168</f>
        <v>-7.4928236207330275E-3</v>
      </c>
      <c r="O169" s="5">
        <f>(Table1[[#This Row],[PFE.csv]]-'Historical Data'!N168)/'Historical Data'!N168</f>
        <v>-9.1815661817319899E-4</v>
      </c>
      <c r="P169" s="5">
        <f>(Table1[[#This Row],[PG.csv]]-'Historical Data'!O168)/'Historical Data'!O168</f>
        <v>-4.3478241643158826E-2</v>
      </c>
      <c r="Q169" s="5">
        <f>(Table1[[#This Row],[PZZA.csv]]-'Historical Data'!P168)/'Historical Data'!P168</f>
        <v>7.6225127444797078E-2</v>
      </c>
      <c r="R169" s="5">
        <f>(Table1[[#This Row],[SONY.csv]]-'Historical Data'!Q168)/'Historical Data'!Q168</f>
        <v>-1.6453349391834779E-2</v>
      </c>
      <c r="S169" s="5">
        <f>(Table1[[#This Row],[T.csv]]-'Historical Data'!R168)/'Historical Data'!R168</f>
        <v>-3.5726051770120532E-2</v>
      </c>
      <c r="T169" s="5">
        <f>(Table1[[#This Row],[TSLA.csv]]-'Historical Data'!S168)/'Historical Data'!S168</f>
        <v>4.3554456707791206E-2</v>
      </c>
    </row>
    <row r="170" spans="2:20" x14ac:dyDescent="0.3">
      <c r="B170" s="5">
        <f>(Table1[[#This Row],[AAPL.csv]]-'Historical Data'!A169)/'Historical Data'!A169</f>
        <v>-5.2617031305460742E-2</v>
      </c>
      <c r="C170" s="5">
        <f>(Table1[[#This Row],[AMD.csv]]-'Historical Data'!B169)/'Historical Data'!B169</f>
        <v>-4.001759014951628E-2</v>
      </c>
      <c r="D170" s="5">
        <f>(Table1[[#This Row],[AMZN.csv]]-'Historical Data'!C169)/'Historical Data'!C169</f>
        <v>-2.1551823146401947E-2</v>
      </c>
      <c r="E170" s="5">
        <f>(Table1[[#This Row],[ATVI.csv]]-'Historical Data'!D169)/'Historical Data'!D169</f>
        <v>-3.3288492016775938E-2</v>
      </c>
      <c r="F170" s="5">
        <f>(Table1[[#This Row],[BMW.DE.csv]]-'Historical Data'!E169)/'Historical Data'!E169</f>
        <v>-5.7943421495887749E-2</v>
      </c>
      <c r="G170" s="5">
        <f>(Table1[[#This Row],[DIS.csv]]-'Historical Data'!F169)/'Historical Data'!F169</f>
        <v>-1.739130470789443E-2</v>
      </c>
      <c r="H170" s="5">
        <f>(Table1[[#This Row],[DPZ.csv]]-'Historical Data'!G169)/'Historical Data'!G169</f>
        <v>2.9931868240955471E-2</v>
      </c>
      <c r="I170" s="5">
        <f>(Table1[[#This Row],[EA.csv]]-'Historical Data'!H169)/'Historical Data'!H169</f>
        <v>-2.6355109960153143E-2</v>
      </c>
      <c r="J170" s="5">
        <f>(Table1[[#This Row],[F.csv]]-'Historical Data'!I169)/'Historical Data'!I169</f>
        <v>-8.9026915113871577E-2</v>
      </c>
      <c r="K170" s="5">
        <f>(Table1[[#This Row],[JPM.csv]]-'Historical Data'!J169)/'Historical Data'!J169</f>
        <v>-6.2978962640509062E-2</v>
      </c>
      <c r="L170" s="5">
        <f>(Table1[[#This Row],[MRNA.csv]]-'Historical Data'!K169)/'Historical Data'!K169</f>
        <v>-9.3489479349265665E-3</v>
      </c>
      <c r="M170" s="5">
        <f>(Table1[[#This Row],[NKE.csv]]-'Historical Data'!L169)/'Historical Data'!L169</f>
        <v>-4.2421987348856001E-2</v>
      </c>
      <c r="N170" s="5">
        <f>(Table1[[#This Row],[NVDA.csv]]-'Historical Data'!M169)/'Historical Data'!M169</f>
        <v>-7.7883180245363157E-2</v>
      </c>
      <c r="O170" s="5">
        <f>(Table1[[#This Row],[PFE.csv]]-'Historical Data'!N169)/'Historical Data'!N169</f>
        <v>-2.7267117277886256E-2</v>
      </c>
      <c r="P170" s="5">
        <f>(Table1[[#This Row],[PG.csv]]-'Historical Data'!O169)/'Historical Data'!O169</f>
        <v>-6.0909885091918184E-3</v>
      </c>
      <c r="Q170" s="5">
        <f>(Table1[[#This Row],[PZZA.csv]]-'Historical Data'!P169)/'Historical Data'!P169</f>
        <v>4.4219552182203345E-2</v>
      </c>
      <c r="R170" s="5">
        <f>(Table1[[#This Row],[SONY.csv]]-'Historical Data'!Q169)/'Historical Data'!Q169</f>
        <v>-3.9371443055086185E-2</v>
      </c>
      <c r="S170" s="5">
        <f>(Table1[[#This Row],[T.csv]]-'Historical Data'!R169)/'Historical Data'!R169</f>
        <v>-3.7735861284637136E-2</v>
      </c>
      <c r="T170" s="5">
        <f>(Table1[[#This Row],[TSLA.csv]]-'Historical Data'!S169)/'Historical Data'!S169</f>
        <v>-8.0992430887621342E-2</v>
      </c>
    </row>
    <row r="171" spans="2:20" x14ac:dyDescent="0.3">
      <c r="B171" s="5">
        <f>(Table1[[#This Row],[AAPL.csv]]-'Historical Data'!A170)/'Historical Data'!A170</f>
        <v>1.668669258226781E-2</v>
      </c>
      <c r="C171" s="5">
        <f>(Table1[[#This Row],[AMD.csv]]-'Historical Data'!B170)/'Historical Data'!B170</f>
        <v>1.9010581768208898E-2</v>
      </c>
      <c r="D171" s="5">
        <f>(Table1[[#This Row],[AMZN.csv]]-'Historical Data'!C170)/'Historical Data'!C170</f>
        <v>5.8342534391562619E-3</v>
      </c>
      <c r="E171" s="5">
        <f>(Table1[[#This Row],[ATVI.csv]]-'Historical Data'!D170)/'Historical Data'!D170</f>
        <v>5.7043456051020854E-2</v>
      </c>
      <c r="F171" s="5">
        <f>(Table1[[#This Row],[BMW.DE.csv]]-'Historical Data'!E170)/'Historical Data'!E170</f>
        <v>1.0814442188841698E-2</v>
      </c>
      <c r="G171" s="5">
        <f>(Table1[[#This Row],[DIS.csv]]-'Historical Data'!F170)/'Historical Data'!F170</f>
        <v>2.1597166489615703E-2</v>
      </c>
      <c r="H171" s="5">
        <f>(Table1[[#This Row],[DPZ.csv]]-'Historical Data'!G170)/'Historical Data'!G170</f>
        <v>-9.5869333344271348E-4</v>
      </c>
      <c r="I171" s="5">
        <f>(Table1[[#This Row],[EA.csv]]-'Historical Data'!H170)/'Historical Data'!H170</f>
        <v>4.8805437353489148E-2</v>
      </c>
      <c r="J171" s="5">
        <f>(Table1[[#This Row],[F.csv]]-'Historical Data'!I170)/'Historical Data'!I170</f>
        <v>-9.0909090909090974E-3</v>
      </c>
      <c r="K171" s="5">
        <f>(Table1[[#This Row],[JPM.csv]]-'Historical Data'!J170)/'Historical Data'!J170</f>
        <v>3.7339892351173173E-2</v>
      </c>
      <c r="L171" s="5">
        <f>(Table1[[#This Row],[MRNA.csv]]-'Historical Data'!K170)/'Historical Data'!K170</f>
        <v>0.11897542972699691</v>
      </c>
      <c r="M171" s="5">
        <f>(Table1[[#This Row],[NKE.csv]]-'Historical Data'!L170)/'Historical Data'!L170</f>
        <v>1.1485457456304051E-2</v>
      </c>
      <c r="N171" s="5">
        <f>(Table1[[#This Row],[NVDA.csv]]-'Historical Data'!M170)/'Historical Data'!M170</f>
        <v>5.1014119589678664E-2</v>
      </c>
      <c r="O171" s="5">
        <f>(Table1[[#This Row],[PFE.csv]]-'Historical Data'!N170)/'Historical Data'!N170</f>
        <v>3.5275481690867388E-2</v>
      </c>
      <c r="P171" s="5">
        <f>(Table1[[#This Row],[PG.csv]]-'Historical Data'!O170)/'Historical Data'!O170</f>
        <v>4.6373374229528599E-2</v>
      </c>
      <c r="Q171" s="5">
        <f>(Table1[[#This Row],[PZZA.csv]]-'Historical Data'!P170)/'Historical Data'!P170</f>
        <v>-3.2478076150061673E-2</v>
      </c>
      <c r="R171" s="5">
        <f>(Table1[[#This Row],[SONY.csv]]-'Historical Data'!Q170)/'Historical Data'!Q170</f>
        <v>3.6235744458601338E-2</v>
      </c>
      <c r="S171" s="5">
        <f>(Table1[[#This Row],[T.csv]]-'Historical Data'!R170)/'Historical Data'!R170</f>
        <v>2.5312026036118731E-2</v>
      </c>
      <c r="T171" s="5">
        <f>(Table1[[#This Row],[TSLA.csv]]-'Historical Data'!S170)/'Historical Data'!S170</f>
        <v>-5.6254664268405308E-2</v>
      </c>
    </row>
    <row r="172" spans="2:20" x14ac:dyDescent="0.3">
      <c r="B172" s="5">
        <f>(Table1[[#This Row],[AAPL.csv]]-'Historical Data'!A171)/'Historical Data'!A171</f>
        <v>-1.4371498774776531E-2</v>
      </c>
      <c r="C172" s="5">
        <f>(Table1[[#This Row],[AMD.csv]]-'Historical Data'!B171)/'Historical Data'!B171</f>
        <v>-4.27062691523366E-2</v>
      </c>
      <c r="D172" s="5">
        <f>(Table1[[#This Row],[AMZN.csv]]-'Historical Data'!C171)/'Historical Data'!C171</f>
        <v>-6.3788820691102624E-3</v>
      </c>
      <c r="E172" s="5">
        <f>(Table1[[#This Row],[ATVI.csv]]-'Historical Data'!D171)/'Historical Data'!D171</f>
        <v>-1.3162154220723678E-2</v>
      </c>
      <c r="F172" s="5">
        <f>(Table1[[#This Row],[BMW.DE.csv]]-'Historical Data'!E171)/'Historical Data'!E171</f>
        <v>-2.563161771599726E-3</v>
      </c>
      <c r="G172" s="5">
        <f>(Table1[[#This Row],[DIS.csv]]-'Historical Data'!F171)/'Historical Data'!F171</f>
        <v>-3.1865566341491465E-2</v>
      </c>
      <c r="H172" s="5">
        <f>(Table1[[#This Row],[DPZ.csv]]-'Historical Data'!G171)/'Historical Data'!G171</f>
        <v>-1.565455698506539E-2</v>
      </c>
      <c r="I172" s="5">
        <f>(Table1[[#This Row],[EA.csv]]-'Historical Data'!H171)/'Historical Data'!H171</f>
        <v>5.2791781776410441E-3</v>
      </c>
      <c r="J172" s="5">
        <f>(Table1[[#This Row],[F.csv]]-'Historical Data'!I171)/'Historical Data'!I171</f>
        <v>-2.7522935779816536E-2</v>
      </c>
      <c r="K172" s="5">
        <f>(Table1[[#This Row],[JPM.csv]]-'Historical Data'!J171)/'Historical Data'!J171</f>
        <v>-2.9557728514324057E-2</v>
      </c>
      <c r="L172" s="5">
        <f>(Table1[[#This Row],[MRNA.csv]]-'Historical Data'!K171)/'Historical Data'!K171</f>
        <v>4.9397558753085671E-2</v>
      </c>
      <c r="M172" s="5">
        <f>(Table1[[#This Row],[NKE.csv]]-'Historical Data'!L171)/'Historical Data'!L171</f>
        <v>-1.5972101293502662E-2</v>
      </c>
      <c r="N172" s="5">
        <f>(Table1[[#This Row],[NVDA.csv]]-'Historical Data'!M171)/'Historical Data'!M171</f>
        <v>-4.5249939471924211E-2</v>
      </c>
      <c r="O172" s="5">
        <f>(Table1[[#This Row],[PFE.csv]]-'Historical Data'!N171)/'Historical Data'!N171</f>
        <v>2.3425703633481631E-2</v>
      </c>
      <c r="P172" s="5">
        <f>(Table1[[#This Row],[PG.csv]]-'Historical Data'!O171)/'Historical Data'!O171</f>
        <v>5.944074157784889E-3</v>
      </c>
      <c r="Q172" s="5">
        <f>(Table1[[#This Row],[PZZA.csv]]-'Historical Data'!P171)/'Historical Data'!P171</f>
        <v>-2.4851651224436378E-2</v>
      </c>
      <c r="R172" s="5">
        <f>(Table1[[#This Row],[SONY.csv]]-'Historical Data'!Q171)/'Historical Data'!Q171</f>
        <v>-2.427431675437107E-2</v>
      </c>
      <c r="S172" s="5">
        <f>(Table1[[#This Row],[T.csv]]-'Historical Data'!R171)/'Historical Data'!R171</f>
        <v>-4.5201785924733819E-2</v>
      </c>
      <c r="T172" s="5">
        <f>(Table1[[#This Row],[TSLA.csv]]-'Historical Data'!S171)/'Historical Data'!S171</f>
        <v>5.6197352615046721E-2</v>
      </c>
    </row>
    <row r="173" spans="2:20" x14ac:dyDescent="0.3">
      <c r="B173" s="5">
        <f>(Table1[[#This Row],[AAPL.csv]]-'Historical Data'!A172)/'Historical Data'!A172</f>
        <v>8.7237412855531091E-2</v>
      </c>
      <c r="C173" s="5">
        <f>(Table1[[#This Row],[AMD.csv]]-'Historical Data'!B172)/'Historical Data'!B172</f>
        <v>0.11575487203568911</v>
      </c>
      <c r="D173" s="5">
        <f>(Table1[[#This Row],[AMZN.csv]]-'Historical Data'!C172)/'Historical Data'!C172</f>
        <v>4.772919275921543E-2</v>
      </c>
      <c r="E173" s="5">
        <f>(Table1[[#This Row],[ATVI.csv]]-'Historical Data'!D172)/'Historical Data'!D172</f>
        <v>2.7008967070556625E-2</v>
      </c>
      <c r="F173" s="5">
        <f>(Table1[[#This Row],[BMW.DE.csv]]-'Historical Data'!E172)/'Historical Data'!E172</f>
        <v>8.5139644214038593E-2</v>
      </c>
      <c r="G173" s="5">
        <f>(Table1[[#This Row],[DIS.csv]]-'Historical Data'!F172)/'Historical Data'!F172</f>
        <v>6.0715862613416889E-2</v>
      </c>
      <c r="H173" s="5">
        <f>(Table1[[#This Row],[DPZ.csv]]-'Historical Data'!G172)/'Historical Data'!G172</f>
        <v>3.1349817285280926E-2</v>
      </c>
      <c r="I173" s="5">
        <f>(Table1[[#This Row],[EA.csv]]-'Historical Data'!H172)/'Historical Data'!H172</f>
        <v>3.5787193496059737E-2</v>
      </c>
      <c r="J173" s="5">
        <f>(Table1[[#This Row],[F.csv]]-'Historical Data'!I172)/'Historical Data'!I172</f>
        <v>6.8396226415094338E-2</v>
      </c>
      <c r="K173" s="5">
        <f>(Table1[[#This Row],[JPM.csv]]-'Historical Data'!J172)/'Historical Data'!J172</f>
        <v>6.4366364093986606E-2</v>
      </c>
      <c r="L173" s="5">
        <f>(Table1[[#This Row],[MRNA.csv]]-'Historical Data'!K172)/'Historical Data'!K172</f>
        <v>-5.7405568312284818E-3</v>
      </c>
      <c r="M173" s="5">
        <f>(Table1[[#This Row],[NKE.csv]]-'Historical Data'!L172)/'Historical Data'!L172</f>
        <v>7.3167562248626666E-2</v>
      </c>
      <c r="N173" s="5">
        <f>(Table1[[#This Row],[NVDA.csv]]-'Historical Data'!M172)/'Historical Data'!M172</f>
        <v>0.10040592334008283</v>
      </c>
      <c r="O173" s="5">
        <f>(Table1[[#This Row],[PFE.csv]]-'Historical Data'!N172)/'Historical Data'!N172</f>
        <v>2.7645591188462316E-2</v>
      </c>
      <c r="P173" s="5">
        <f>(Table1[[#This Row],[PG.csv]]-'Historical Data'!O172)/'Historical Data'!O172</f>
        <v>2.3722542309598433E-2</v>
      </c>
      <c r="Q173" s="5">
        <f>(Table1[[#This Row],[PZZA.csv]]-'Historical Data'!P172)/'Historical Data'!P172</f>
        <v>8.0829239992443777E-2</v>
      </c>
      <c r="R173" s="5">
        <f>(Table1[[#This Row],[SONY.csv]]-'Historical Data'!Q172)/'Historical Data'!Q172</f>
        <v>5.8977018093249886E-2</v>
      </c>
      <c r="S173" s="5">
        <f>(Table1[[#This Row],[T.csv]]-'Historical Data'!R172)/'Historical Data'!R172</f>
        <v>7.2104971845570104E-2</v>
      </c>
      <c r="T173" s="5">
        <f>(Table1[[#This Row],[TSLA.csv]]-'Historical Data'!S172)/'Historical Data'!S172</f>
        <v>7.5477615835895295E-2</v>
      </c>
    </row>
    <row r="174" spans="2:20" x14ac:dyDescent="0.3">
      <c r="B174" s="5">
        <f>(Table1[[#This Row],[AAPL.csv]]-'Historical Data'!A173)/'Historical Data'!A173</f>
        <v>-1.1582122967723677E-2</v>
      </c>
      <c r="C174" s="5">
        <f>(Table1[[#This Row],[AMD.csv]]-'Historical Data'!B173)/'Historical Data'!B173</f>
        <v>8.4177188552181435E-4</v>
      </c>
      <c r="D174" s="5">
        <f>(Table1[[#This Row],[AMZN.csv]]-'Historical Data'!C173)/'Historical Data'!C173</f>
        <v>7.0134563341113449E-3</v>
      </c>
      <c r="E174" s="5">
        <f>(Table1[[#This Row],[ATVI.csv]]-'Historical Data'!D173)/'Historical Data'!D173</f>
        <v>-2.8084419342810068E-2</v>
      </c>
      <c r="F174" s="5">
        <f>(Table1[[#This Row],[BMW.DE.csv]]-'Historical Data'!E173)/'Historical Data'!E173</f>
        <v>2.3785018987836515E-2</v>
      </c>
      <c r="G174" s="5">
        <f>(Table1[[#This Row],[DIS.csv]]-'Historical Data'!F173)/'Historical Data'!F173</f>
        <v>1.6669973555533839E-2</v>
      </c>
      <c r="H174" s="5">
        <f>(Table1[[#This Row],[DPZ.csv]]-'Historical Data'!G173)/'Historical Data'!G173</f>
        <v>-1.3470296743491568E-2</v>
      </c>
      <c r="I174" s="5">
        <f>(Table1[[#This Row],[EA.csv]]-'Historical Data'!H173)/'Historical Data'!H173</f>
        <v>-1.7838534166600398E-3</v>
      </c>
      <c r="J174" s="5">
        <f>(Table1[[#This Row],[F.csv]]-'Historical Data'!I173)/'Historical Data'!I173</f>
        <v>3.9735099337748277E-2</v>
      </c>
      <c r="K174" s="5">
        <f>(Table1[[#This Row],[JPM.csv]]-'Historical Data'!J173)/'Historical Data'!J173</f>
        <v>1.3190217893790695E-2</v>
      </c>
      <c r="L174" s="5">
        <f>(Table1[[#This Row],[MRNA.csv]]-'Historical Data'!K173)/'Historical Data'!K173</f>
        <v>-7.5635077241197377E-2</v>
      </c>
      <c r="M174" s="5">
        <f>(Table1[[#This Row],[NKE.csv]]-'Historical Data'!L173)/'Historical Data'!L173</f>
        <v>-5.5533542797328965E-3</v>
      </c>
      <c r="N174" s="5">
        <f>(Table1[[#This Row],[NVDA.csv]]-'Historical Data'!M173)/'Historical Data'!M173</f>
        <v>-3.4910513644576119E-2</v>
      </c>
      <c r="O174" s="5">
        <f>(Table1[[#This Row],[PFE.csv]]-'Historical Data'!N173)/'Historical Data'!N173</f>
        <v>-2.7769793312198733E-2</v>
      </c>
      <c r="P174" s="5">
        <f>(Table1[[#This Row],[PG.csv]]-'Historical Data'!O173)/'Historical Data'!O173</f>
        <v>-4.278068355844588E-2</v>
      </c>
      <c r="Q174" s="5">
        <f>(Table1[[#This Row],[PZZA.csv]]-'Historical Data'!P173)/'Historical Data'!P173</f>
        <v>-7.9183331857196476E-3</v>
      </c>
      <c r="R174" s="5">
        <f>(Table1[[#This Row],[SONY.csv]]-'Historical Data'!Q173)/'Historical Data'!Q173</f>
        <v>-3.4499589855423421E-3</v>
      </c>
      <c r="S174" s="5">
        <f>(Table1[[#This Row],[T.csv]]-'Historical Data'!R173)/'Historical Data'!R173</f>
        <v>2.173919444083957E-2</v>
      </c>
      <c r="T174" s="5">
        <f>(Table1[[#This Row],[TSLA.csv]]-'Historical Data'!S173)/'Historical Data'!S173</f>
        <v>5.6582160849777588E-2</v>
      </c>
    </row>
    <row r="175" spans="2:20" x14ac:dyDescent="0.3">
      <c r="B175" s="5">
        <f>(Table1[[#This Row],[AAPL.csv]]-'Historical Data'!A174)/'Historical Data'!A174</f>
        <v>2.5594522900697355E-2</v>
      </c>
      <c r="C175" s="5">
        <f>(Table1[[#This Row],[AMD.csv]]-'Historical Data'!B174)/'Historical Data'!B174</f>
        <v>2.5862068421739454E-2</v>
      </c>
      <c r="D175" s="5">
        <f>(Table1[[#This Row],[AMZN.csv]]-'Historical Data'!C174)/'Historical Data'!C174</f>
        <v>1.5609477219440985E-2</v>
      </c>
      <c r="E175" s="5">
        <f>(Table1[[#This Row],[ATVI.csv]]-'Historical Data'!D174)/'Historical Data'!D174</f>
        <v>2.0043463485865599E-2</v>
      </c>
      <c r="F175" s="5">
        <f>(Table1[[#This Row],[BMW.DE.csv]]-'Historical Data'!E174)/'Historical Data'!E174</f>
        <v>-1.1163729515814838E-2</v>
      </c>
      <c r="G175" s="5">
        <f>(Table1[[#This Row],[DIS.csv]]-'Historical Data'!F174)/'Historical Data'!F174</f>
        <v>-1.6791584685729327E-3</v>
      </c>
      <c r="H175" s="5">
        <f>(Table1[[#This Row],[DPZ.csv]]-'Historical Data'!G174)/'Historical Data'!G174</f>
        <v>2.9554407775432646E-2</v>
      </c>
      <c r="I175" s="5">
        <f>(Table1[[#This Row],[EA.csv]]-'Historical Data'!H174)/'Historical Data'!H174</f>
        <v>4.5147184420871959E-3</v>
      </c>
      <c r="J175" s="5">
        <f>(Table1[[#This Row],[F.csv]]-'Historical Data'!I174)/'Historical Data'!I174</f>
        <v>6.7940552016985192E-2</v>
      </c>
      <c r="K175" s="5">
        <f>(Table1[[#This Row],[JPM.csv]]-'Historical Data'!J174)/'Historical Data'!J174</f>
        <v>4.0379560004643232E-2</v>
      </c>
      <c r="L175" s="5">
        <f>(Table1[[#This Row],[MRNA.csv]]-'Historical Data'!K174)/'Historical Data'!K174</f>
        <v>1.2492129918800639E-2</v>
      </c>
      <c r="M175" s="5">
        <f>(Table1[[#This Row],[NKE.csv]]-'Historical Data'!L174)/'Historical Data'!L174</f>
        <v>1.3545646305807431E-2</v>
      </c>
      <c r="N175" s="5">
        <f>(Table1[[#This Row],[NVDA.csv]]-'Historical Data'!M174)/'Historical Data'!M174</f>
        <v>3.0575465931567954E-2</v>
      </c>
      <c r="O175" s="5">
        <f>(Table1[[#This Row],[PFE.csv]]-'Historical Data'!N174)/'Historical Data'!N174</f>
        <v>2.9455592252408114E-2</v>
      </c>
      <c r="P175" s="5">
        <f>(Table1[[#This Row],[PG.csv]]-'Historical Data'!O174)/'Historical Data'!O174</f>
        <v>2.0661549221378594E-2</v>
      </c>
      <c r="Q175" s="5">
        <f>(Table1[[#This Row],[PZZA.csv]]-'Historical Data'!P174)/'Historical Data'!P174</f>
        <v>5.2146173358584867E-2</v>
      </c>
      <c r="R175" s="5">
        <f>(Table1[[#This Row],[SONY.csv]]-'Historical Data'!Q174)/'Historical Data'!Q174</f>
        <v>2.390374216946918E-2</v>
      </c>
      <c r="S175" s="5">
        <f>(Table1[[#This Row],[T.csv]]-'Historical Data'!R174)/'Historical Data'!R174</f>
        <v>1.1163598723716793E-2</v>
      </c>
      <c r="T175" s="5">
        <f>(Table1[[#This Row],[TSLA.csv]]-'Historical Data'!S174)/'Historical Data'!S174</f>
        <v>6.2150703534722511E-3</v>
      </c>
    </row>
    <row r="176" spans="2:20" x14ac:dyDescent="0.3">
      <c r="B176" s="5">
        <f>(Table1[[#This Row],[AAPL.csv]]-'Historical Data'!A175)/'Historical Data'!A175</f>
        <v>7.2159659796014316E-3</v>
      </c>
      <c r="C176" s="5">
        <f>(Table1[[#This Row],[AMD.csv]]-'Historical Data'!B175)/'Historical Data'!B175</f>
        <v>-8.4033611723024274E-3</v>
      </c>
      <c r="D176" s="5">
        <f>(Table1[[#This Row],[AMZN.csv]]-'Historical Data'!C175)/'Historical Data'!C175</f>
        <v>-1.1746940773374172E-4</v>
      </c>
      <c r="E176" s="5">
        <f>(Table1[[#This Row],[ATVI.csv]]-'Historical Data'!D175)/'Historical Data'!D175</f>
        <v>-9.9885668161544417E-3</v>
      </c>
      <c r="F176" s="5">
        <f>(Table1[[#This Row],[BMW.DE.csv]]-'Historical Data'!E175)/'Historical Data'!E175</f>
        <v>3.376733060852094E-2</v>
      </c>
      <c r="G176" s="5">
        <f>(Table1[[#This Row],[DIS.csv]]-'Historical Data'!F175)/'Historical Data'!F175</f>
        <v>3.3936875432868378E-2</v>
      </c>
      <c r="H176" s="5">
        <f>(Table1[[#This Row],[DPZ.csv]]-'Historical Data'!G175)/'Historical Data'!G175</f>
        <v>-5.5248154901777846E-4</v>
      </c>
      <c r="I176" s="5">
        <f>(Table1[[#This Row],[EA.csv]]-'Historical Data'!H175)/'Historical Data'!H175</f>
        <v>-9.3633034130911948E-3</v>
      </c>
      <c r="J176" s="5">
        <f>(Table1[[#This Row],[F.csv]]-'Historical Data'!I175)/'Historical Data'!I175</f>
        <v>6.7594433399602361E-2</v>
      </c>
      <c r="K176" s="5">
        <f>(Table1[[#This Row],[JPM.csv]]-'Historical Data'!J175)/'Historical Data'!J175</f>
        <v>8.9713780324225514E-2</v>
      </c>
      <c r="L176" s="5">
        <f>(Table1[[#This Row],[MRNA.csv]]-'Historical Data'!K175)/'Historical Data'!K175</f>
        <v>-1.7273196623886256E-2</v>
      </c>
      <c r="M176" s="5">
        <f>(Table1[[#This Row],[NKE.csv]]-'Historical Data'!L175)/'Historical Data'!L175</f>
        <v>1.7467673703009171E-2</v>
      </c>
      <c r="N176" s="5">
        <f>(Table1[[#This Row],[NVDA.csv]]-'Historical Data'!M175)/'Historical Data'!M175</f>
        <v>-1.4983940583950275E-2</v>
      </c>
      <c r="O176" s="5">
        <f>(Table1[[#This Row],[PFE.csv]]-'Historical Data'!N175)/'Historical Data'!N175</f>
        <v>2.2832454020096208E-2</v>
      </c>
      <c r="P176" s="5">
        <f>(Table1[[#This Row],[PG.csv]]-'Historical Data'!O175)/'Historical Data'!O175</f>
        <v>-3.8227441891034069E-3</v>
      </c>
      <c r="Q176" s="5">
        <f>(Table1[[#This Row],[PZZA.csv]]-'Historical Data'!P175)/'Historical Data'!P175</f>
        <v>-5.3944919473672762E-3</v>
      </c>
      <c r="R176" s="5">
        <f>(Table1[[#This Row],[SONY.csv]]-'Historical Data'!Q175)/'Historical Data'!Q175</f>
        <v>-8.5332312263204854E-3</v>
      </c>
      <c r="S176" s="5">
        <f>(Table1[[#This Row],[T.csv]]-'Historical Data'!R175)/'Historical Data'!R175</f>
        <v>2.8103170790076043E-2</v>
      </c>
      <c r="T176" s="5">
        <f>(Table1[[#This Row],[TSLA.csv]]-'Historical Data'!S175)/'Historical Data'!S175</f>
        <v>4.4020115954014151E-2</v>
      </c>
    </row>
    <row r="177" spans="2:20" x14ac:dyDescent="0.3">
      <c r="B177" s="5">
        <f>(Table1[[#This Row],[AAPL.csv]]-'Historical Data'!A176)/'Historical Data'!A176</f>
        <v>1.9627788243529225E-2</v>
      </c>
      <c r="C177" s="5">
        <f>(Table1[[#This Row],[AMD.csv]]-'Historical Data'!B176)/'Historical Data'!B176</f>
        <v>5.2914385016238429E-2</v>
      </c>
      <c r="D177" s="5">
        <f>(Table1[[#This Row],[AMZN.csv]]-'Historical Data'!C176)/'Historical Data'!C176</f>
        <v>6.1735155565337298E-2</v>
      </c>
      <c r="E177" s="5">
        <f>(Table1[[#This Row],[ATVI.csv]]-'Historical Data'!D176)/'Historical Data'!D176</f>
        <v>3.7876297754987853E-2</v>
      </c>
      <c r="F177" s="5">
        <f>(Table1[[#This Row],[BMW.DE.csv]]-'Historical Data'!E176)/'Historical Data'!E176</f>
        <v>1.0625762437695498E-2</v>
      </c>
      <c r="G177" s="5">
        <f>(Table1[[#This Row],[DIS.csv]]-'Historical Data'!F176)/'Historical Data'!F176</f>
        <v>-9.5693779904306216E-3</v>
      </c>
      <c r="H177" s="5">
        <f>(Table1[[#This Row],[DPZ.csv]]-'Historical Data'!G176)/'Historical Data'!G176</f>
        <v>3.3465199820289677E-2</v>
      </c>
      <c r="I177" s="5">
        <f>(Table1[[#This Row],[EA.csv]]-'Historical Data'!H176)/'Historical Data'!H176</f>
        <v>3.3081288591758837E-2</v>
      </c>
      <c r="J177" s="5">
        <f>(Table1[[#This Row],[F.csv]]-'Historical Data'!I176)/'Historical Data'!I176</f>
        <v>-3.9106145251396641E-2</v>
      </c>
      <c r="K177" s="5">
        <f>(Table1[[#This Row],[JPM.csv]]-'Historical Data'!J176)/'Historical Data'!J176</f>
        <v>-4.4472555460307185E-2</v>
      </c>
      <c r="L177" s="5">
        <f>(Table1[[#This Row],[MRNA.csv]]-'Historical Data'!K176)/'Historical Data'!K176</f>
        <v>3.2642842666577451E-2</v>
      </c>
      <c r="M177" s="5">
        <f>(Table1[[#This Row],[NKE.csv]]-'Historical Data'!L176)/'Historical Data'!L176</f>
        <v>-2.6846497799835257E-2</v>
      </c>
      <c r="N177" s="5">
        <f>(Table1[[#This Row],[NVDA.csv]]-'Historical Data'!M176)/'Historical Data'!M176</f>
        <v>2.6240710759319344E-2</v>
      </c>
      <c r="O177" s="5">
        <f>(Table1[[#This Row],[PFE.csv]]-'Historical Data'!N176)/'Historical Data'!N176</f>
        <v>-7.064241865935874E-3</v>
      </c>
      <c r="P177" s="5">
        <f>(Table1[[#This Row],[PG.csv]]-'Historical Data'!O176)/'Historical Data'!O176</f>
        <v>1.1250573983246437E-2</v>
      </c>
      <c r="Q177" s="5">
        <f>(Table1[[#This Row],[PZZA.csv]]-'Historical Data'!P176)/'Historical Data'!P176</f>
        <v>4.3898201733875333E-2</v>
      </c>
      <c r="R177" s="5">
        <f>(Table1[[#This Row],[SONY.csv]]-'Historical Data'!Q176)/'Historical Data'!Q176</f>
        <v>-2.4196199279110073E-2</v>
      </c>
      <c r="S177" s="5">
        <f>(Table1[[#This Row],[T.csv]]-'Historical Data'!R176)/'Historical Data'!R176</f>
        <v>-1.7572446089527759E-2</v>
      </c>
      <c r="T177" s="5">
        <f>(Table1[[#This Row],[TSLA.csv]]-'Historical Data'!S176)/'Historical Data'!S176</f>
        <v>0.13603843169351532</v>
      </c>
    </row>
    <row r="178" spans="2:20" x14ac:dyDescent="0.3">
      <c r="B178" s="5">
        <f>(Table1[[#This Row],[AAPL.csv]]-'Historical Data'!A177)/'Historical Data'!A177</f>
        <v>5.0502966796545999E-2</v>
      </c>
      <c r="C178" s="5">
        <f>(Table1[[#This Row],[AMD.csv]]-'Historical Data'!B177)/'Historical Data'!B177</f>
        <v>7.8327465220405665E-2</v>
      </c>
      <c r="D178" s="5">
        <f>(Table1[[#This Row],[AMZN.csv]]-'Historical Data'!C177)/'Historical Data'!C177</f>
        <v>5.2769389048666605E-2</v>
      </c>
      <c r="E178" s="5">
        <f>(Table1[[#This Row],[ATVI.csv]]-'Historical Data'!D177)/'Historical Data'!D177</f>
        <v>1.507854368915142E-2</v>
      </c>
      <c r="F178" s="5">
        <f>(Table1[[#This Row],[BMW.DE.csv]]-'Historical Data'!E177)/'Historical Data'!E177</f>
        <v>-5.3933095599585409E-2</v>
      </c>
      <c r="G178" s="5">
        <f>(Table1[[#This Row],[DIS.csv]]-'Historical Data'!F177)/'Historical Data'!F177</f>
        <v>2.4444434782608732E-2</v>
      </c>
      <c r="H178" s="5">
        <f>(Table1[[#This Row],[DPZ.csv]]-'Historical Data'!G177)/'Historical Data'!G177</f>
        <v>8.785254859397908E-3</v>
      </c>
      <c r="I178" s="5">
        <f>(Table1[[#This Row],[EA.csv]]-'Historical Data'!H177)/'Historical Data'!H177</f>
        <v>2.4977107799966706E-2</v>
      </c>
      <c r="J178" s="5">
        <f>(Table1[[#This Row],[F.csv]]-'Historical Data'!I177)/'Historical Data'!I177</f>
        <v>2.5193798449612382E-2</v>
      </c>
      <c r="K178" s="5">
        <f>(Table1[[#This Row],[JPM.csv]]-'Historical Data'!J177)/'Historical Data'!J177</f>
        <v>-2.7395856285268423E-2</v>
      </c>
      <c r="L178" s="5">
        <f>(Table1[[#This Row],[MRNA.csv]]-'Historical Data'!K177)/'Historical Data'!K177</f>
        <v>5.3495376687211021E-2</v>
      </c>
      <c r="M178" s="5">
        <f>(Table1[[#This Row],[NKE.csv]]-'Historical Data'!L177)/'Historical Data'!L177</f>
        <v>3.5638266551773615E-2</v>
      </c>
      <c r="N178" s="5">
        <f>(Table1[[#This Row],[NVDA.csv]]-'Historical Data'!M177)/'Historical Data'!M177</f>
        <v>5.2251180742359606E-2</v>
      </c>
      <c r="O178" s="5">
        <f>(Table1[[#This Row],[PFE.csv]]-'Historical Data'!N177)/'Historical Data'!N177</f>
        <v>3.6994733665275489E-2</v>
      </c>
      <c r="P178" s="5">
        <f>(Table1[[#This Row],[PG.csv]]-'Historical Data'!O177)/'Historical Data'!O177</f>
        <v>4.3208206187894532E-2</v>
      </c>
      <c r="Q178" s="5">
        <f>(Table1[[#This Row],[PZZA.csv]]-'Historical Data'!P177)/'Historical Data'!P177</f>
        <v>5.114460846242494E-2</v>
      </c>
      <c r="R178" s="5">
        <f>(Table1[[#This Row],[SONY.csv]]-'Historical Data'!Q177)/'Historical Data'!Q177</f>
        <v>2.2299883508071165E-2</v>
      </c>
      <c r="S178" s="5">
        <f>(Table1[[#This Row],[T.csv]]-'Historical Data'!R177)/'Historical Data'!R177</f>
        <v>3.1136058162853544E-2</v>
      </c>
      <c r="T178" s="5">
        <f>(Table1[[#This Row],[TSLA.csv]]-'Historical Data'!S177)/'Historical Data'!S177</f>
        <v>9.0544548881718243E-2</v>
      </c>
    </row>
    <row r="179" spans="2:20" x14ac:dyDescent="0.3">
      <c r="B179" s="5">
        <f>(Table1[[#This Row],[AAPL.csv]]-'Historical Data'!A178)/'Historical Data'!A178</f>
        <v>-9.1272196336745614E-3</v>
      </c>
      <c r="C179" s="5">
        <f>(Table1[[#This Row],[AMD.csv]]-'Historical Data'!B178)/'Historical Data'!B178</f>
        <v>1.0923356999817445E-3</v>
      </c>
      <c r="D179" s="5">
        <f>(Table1[[#This Row],[AMZN.csv]]-'Historical Data'!C178)/'Historical Data'!C178</f>
        <v>1.0668615557405076E-2</v>
      </c>
      <c r="E179" s="5">
        <f>(Table1[[#This Row],[ATVI.csv]]-'Historical Data'!D178)/'Historical Data'!D178</f>
        <v>3.8400793431319052E-2</v>
      </c>
      <c r="F179" s="5">
        <f>(Table1[[#This Row],[BMW.DE.csv]]-'Historical Data'!E178)/'Historical Data'!E178</f>
        <v>1.5332425167048849E-2</v>
      </c>
      <c r="G179" s="5">
        <f>(Table1[[#This Row],[DIS.csv]]-'Historical Data'!F178)/'Historical Data'!F178</f>
        <v>-2.5087201971962732E-2</v>
      </c>
      <c r="H179" s="5">
        <f>(Table1[[#This Row],[DPZ.csv]]-'Historical Data'!G178)/'Historical Data'!G178</f>
        <v>-1.0160204491127386E-2</v>
      </c>
      <c r="I179" s="5">
        <f>(Table1[[#This Row],[EA.csv]]-'Historical Data'!H178)/'Historical Data'!H178</f>
        <v>1.3210717202741739E-2</v>
      </c>
      <c r="J179" s="5">
        <f>(Table1[[#This Row],[F.csv]]-'Historical Data'!I178)/'Historical Data'!I178</f>
        <v>-4.9149338374291078E-2</v>
      </c>
      <c r="K179" s="5">
        <f>(Table1[[#This Row],[JPM.csv]]-'Historical Data'!J178)/'Historical Data'!J178</f>
        <v>-4.9319331533362459E-2</v>
      </c>
      <c r="L179" s="5">
        <f>(Table1[[#This Row],[MRNA.csv]]-'Historical Data'!K178)/'Historical Data'!K178</f>
        <v>7.4725908828620999E-2</v>
      </c>
      <c r="M179" s="5">
        <f>(Table1[[#This Row],[NKE.csv]]-'Historical Data'!L178)/'Historical Data'!L178</f>
        <v>-2.7781054917610123E-2</v>
      </c>
      <c r="N179" s="5">
        <f>(Table1[[#This Row],[NVDA.csv]]-'Historical Data'!M178)/'Historical Data'!M178</f>
        <v>-1.09526243548284E-2</v>
      </c>
      <c r="O179" s="5">
        <f>(Table1[[#This Row],[PFE.csv]]-'Historical Data'!N178)/'Historical Data'!N178</f>
        <v>-1.2897785926794782E-2</v>
      </c>
      <c r="P179" s="5">
        <f>(Table1[[#This Row],[PG.csv]]-'Historical Data'!O178)/'Historical Data'!O178</f>
        <v>2.149575367187967E-3</v>
      </c>
      <c r="Q179" s="5">
        <f>(Table1[[#This Row],[PZZA.csv]]-'Historical Data'!P178)/'Historical Data'!P178</f>
        <v>-1.760875406424527E-2</v>
      </c>
      <c r="R179" s="5">
        <f>(Table1[[#This Row],[SONY.csv]]-'Historical Data'!Q178)/'Historical Data'!Q178</f>
        <v>1.0418362363665971E-2</v>
      </c>
      <c r="S179" s="5">
        <f>(Table1[[#This Row],[T.csv]]-'Historical Data'!R178)/'Historical Data'!R178</f>
        <v>-3.3408227355082622E-2</v>
      </c>
      <c r="T179" s="5">
        <f>(Table1[[#This Row],[TSLA.csv]]-'Historical Data'!S178)/'Historical Data'!S178</f>
        <v>2.8088901690872657E-2</v>
      </c>
    </row>
    <row r="180" spans="2:20" x14ac:dyDescent="0.3">
      <c r="B180" s="5">
        <f>(Table1[[#This Row],[AAPL.csv]]-'Historical Data'!A179)/'Historical Data'!A179</f>
        <v>7.9458583580327771E-3</v>
      </c>
      <c r="C180" s="5">
        <f>(Table1[[#This Row],[AMD.csv]]-'Historical Data'!B179)/'Historical Data'!B179</f>
        <v>3.5642824672019534E-2</v>
      </c>
      <c r="D180" s="5">
        <f>(Table1[[#This Row],[AMZN.csv]]-'Historical Data'!C179)/'Historical Data'!C179</f>
        <v>4.3554570807785693E-2</v>
      </c>
      <c r="E180" s="5">
        <f>(Table1[[#This Row],[ATVI.csv]]-'Historical Data'!D179)/'Historical Data'!D179</f>
        <v>3.5611055505747599E-2</v>
      </c>
      <c r="F180" s="5">
        <f>(Table1[[#This Row],[BMW.DE.csv]]-'Historical Data'!E179)/'Historical Data'!E179</f>
        <v>5.2194231875360479E-2</v>
      </c>
      <c r="G180" s="5">
        <f>(Table1[[#This Row],[DIS.csv]]-'Historical Data'!F179)/'Historical Data'!F179</f>
        <v>-1.3059939642257662E-2</v>
      </c>
      <c r="H180" s="5">
        <f>(Table1[[#This Row],[DPZ.csv]]-'Historical Data'!G179)/'Historical Data'!G179</f>
        <v>1.6496570271458261E-2</v>
      </c>
      <c r="I180" s="5">
        <f>(Table1[[#This Row],[EA.csv]]-'Historical Data'!H179)/'Historical Data'!H179</f>
        <v>4.0436967596625212E-2</v>
      </c>
      <c r="J180" s="5">
        <f>(Table1[[#This Row],[F.csv]]-'Historical Data'!I179)/'Historical Data'!I179</f>
        <v>-1.7892644135188839E-2</v>
      </c>
      <c r="K180" s="5">
        <f>(Table1[[#This Row],[JPM.csv]]-'Historical Data'!J179)/'Historical Data'!J179</f>
        <v>-3.8109929723810505E-2</v>
      </c>
      <c r="L180" s="5">
        <f>(Table1[[#This Row],[MRNA.csv]]-'Historical Data'!K179)/'Historical Data'!K179</f>
        <v>8.9932832214765085E-2</v>
      </c>
      <c r="M180" s="5">
        <f>(Table1[[#This Row],[NKE.csv]]-'Historical Data'!L179)/'Historical Data'!L179</f>
        <v>1.4816642062025346E-2</v>
      </c>
      <c r="N180" s="5">
        <f>(Table1[[#This Row],[NVDA.csv]]-'Historical Data'!M179)/'Historical Data'!M179</f>
        <v>4.9351930932550622E-2</v>
      </c>
      <c r="O180" s="5">
        <f>(Table1[[#This Row],[PFE.csv]]-'Historical Data'!N179)/'Historical Data'!N179</f>
        <v>-2.5021081293478842E-3</v>
      </c>
      <c r="P180" s="5">
        <f>(Table1[[#This Row],[PG.csv]]-'Historical Data'!O179)/'Historical Data'!O179</f>
        <v>2.3098947059483049E-3</v>
      </c>
      <c r="Q180" s="5">
        <f>(Table1[[#This Row],[PZZA.csv]]-'Historical Data'!P179)/'Historical Data'!P179</f>
        <v>4.622643521269322E-2</v>
      </c>
      <c r="R180" s="5">
        <f>(Table1[[#This Row],[SONY.csv]]-'Historical Data'!Q179)/'Historical Data'!Q179</f>
        <v>2.7388754631866709E-3</v>
      </c>
      <c r="S180" s="5">
        <f>(Table1[[#This Row],[T.csv]]-'Historical Data'!R179)/'Historical Data'!R179</f>
        <v>2.3264371577245454E-3</v>
      </c>
      <c r="T180" s="5">
        <f>(Table1[[#This Row],[TSLA.csv]]-'Historical Data'!S179)/'Historical Data'!S179</f>
        <v>2.1073427625472568E-2</v>
      </c>
    </row>
    <row r="181" spans="2:20" x14ac:dyDescent="0.3">
      <c r="B181" s="5">
        <f>(Table1[[#This Row],[AAPL.csv]]-'Historical Data'!A180)/'Historical Data'!A180</f>
        <v>-1.3568690756416207E-2</v>
      </c>
      <c r="C181" s="5">
        <f>(Table1[[#This Row],[AMD.csv]]-'Historical Data'!B180)/'Historical Data'!B180</f>
        <v>-6.1457944487130203E-3</v>
      </c>
      <c r="D181" s="5">
        <f>(Table1[[#This Row],[AMZN.csv]]-'Historical Data'!C180)/'Historical Data'!C180</f>
        <v>-1.3782110968463716E-2</v>
      </c>
      <c r="E181" s="5">
        <f>(Table1[[#This Row],[ATVI.csv]]-'Historical Data'!D180)/'Historical Data'!D180</f>
        <v>-1.7193309380443136E-2</v>
      </c>
      <c r="F181" s="5">
        <f>(Table1[[#This Row],[BMW.DE.csv]]-'Historical Data'!E180)/'Historical Data'!E180</f>
        <v>-1.0402643479642213E-2</v>
      </c>
      <c r="G181" s="5">
        <f>(Table1[[#This Row],[DIS.csv]]-'Historical Data'!F180)/'Historical Data'!F180</f>
        <v>4.5187219521286591E-2</v>
      </c>
      <c r="H181" s="5">
        <f>(Table1[[#This Row],[DPZ.csv]]-'Historical Data'!G180)/'Historical Data'!G180</f>
        <v>6.9353587044561913E-3</v>
      </c>
      <c r="I181" s="5">
        <f>(Table1[[#This Row],[EA.csv]]-'Historical Data'!H180)/'Historical Data'!H180</f>
        <v>-2.4978838853759899E-2</v>
      </c>
      <c r="J181" s="5">
        <f>(Table1[[#This Row],[F.csv]]-'Historical Data'!I180)/'Historical Data'!I180</f>
        <v>3.6437246963562694E-2</v>
      </c>
      <c r="K181" s="5">
        <f>(Table1[[#This Row],[JPM.csv]]-'Historical Data'!J180)/'Historical Data'!J180</f>
        <v>8.9888802970479895E-2</v>
      </c>
      <c r="L181" s="5">
        <f>(Table1[[#This Row],[MRNA.csv]]-'Historical Data'!K180)/'Historical Data'!K180</f>
        <v>0.15394089428280266</v>
      </c>
      <c r="M181" s="5">
        <f>(Table1[[#This Row],[NKE.csv]]-'Historical Data'!L180)/'Historical Data'!L180</f>
        <v>4.183087692989125E-2</v>
      </c>
      <c r="N181" s="5">
        <f>(Table1[[#This Row],[NVDA.csv]]-'Historical Data'!M180)/'Historical Data'!M180</f>
        <v>-8.075983679995952E-3</v>
      </c>
      <c r="O181" s="5">
        <f>(Table1[[#This Row],[PFE.csv]]-'Historical Data'!N180)/'Historical Data'!N180</f>
        <v>2.8706778140578575E-2</v>
      </c>
      <c r="P181" s="5">
        <f>(Table1[[#This Row],[PG.csv]]-'Historical Data'!O180)/'Historical Data'!O180</f>
        <v>2.6255182195613957E-2</v>
      </c>
      <c r="Q181" s="5">
        <f>(Table1[[#This Row],[PZZA.csv]]-'Historical Data'!P180)/'Historical Data'!P180</f>
        <v>-2.1190423503332178E-2</v>
      </c>
      <c r="R181" s="5">
        <f>(Table1[[#This Row],[SONY.csv]]-'Historical Data'!Q180)/'Historical Data'!Q180</f>
        <v>3.5347042565969232E-2</v>
      </c>
      <c r="S181" s="5">
        <f>(Table1[[#This Row],[T.csv]]-'Historical Data'!R180)/'Historical Data'!R180</f>
        <v>3.5477318061024818E-2</v>
      </c>
      <c r="T181" s="5">
        <f>(Table1[[#This Row],[TSLA.csv]]-'Historical Data'!S180)/'Historical Data'!S180</f>
        <v>1.164767594682202E-2</v>
      </c>
    </row>
    <row r="182" spans="2:20" x14ac:dyDescent="0.3">
      <c r="B182" s="5">
        <f>(Table1[[#This Row],[AAPL.csv]]-'Historical Data'!A181)/'Historical Data'!A181</f>
        <v>-2.0756732619175405E-2</v>
      </c>
      <c r="C182" s="5">
        <f>(Table1[[#This Row],[AMD.csv]]-'Historical Data'!B181)/'Historical Data'!B181</f>
        <v>6.5371557080267755E-3</v>
      </c>
      <c r="D182" s="5">
        <f>(Table1[[#This Row],[AMZN.csv]]-'Historical Data'!C181)/'Historical Data'!C181</f>
        <v>7.8358345263157773E-3</v>
      </c>
      <c r="E182" s="5">
        <f>(Table1[[#This Row],[ATVI.csv]]-'Historical Data'!D181)/'Historical Data'!D181</f>
        <v>-5.6817891571185868E-3</v>
      </c>
      <c r="F182" s="5">
        <f>(Table1[[#This Row],[BMW.DE.csv]]-'Historical Data'!E181)/'Historical Data'!E181</f>
        <v>-5.4701161141666323E-2</v>
      </c>
      <c r="G182" s="5">
        <f>(Table1[[#This Row],[DIS.csv]]-'Historical Data'!F181)/'Historical Data'!F181</f>
        <v>-4.0982792112429701E-2</v>
      </c>
      <c r="H182" s="5">
        <f>(Table1[[#This Row],[DPZ.csv]]-'Historical Data'!G181)/'Historical Data'!G181</f>
        <v>2.0690297819459604E-2</v>
      </c>
      <c r="I182" s="5">
        <f>(Table1[[#This Row],[EA.csv]]-'Historical Data'!H181)/'Historical Data'!H181</f>
        <v>2.2580029315953532E-3</v>
      </c>
      <c r="J182" s="5">
        <f>(Table1[[#This Row],[F.csv]]-'Historical Data'!I181)/'Historical Data'!I181</f>
        <v>-2.7343749999999938E-2</v>
      </c>
      <c r="K182" s="5">
        <f>(Table1[[#This Row],[JPM.csv]]-'Historical Data'!J181)/'Historical Data'!J181</f>
        <v>-3.6457164219023418E-2</v>
      </c>
      <c r="L182" s="5">
        <f>(Table1[[#This Row],[MRNA.csv]]-'Historical Data'!K181)/'Historical Data'!K181</f>
        <v>0.10330845691818388</v>
      </c>
      <c r="M182" s="5">
        <f>(Table1[[#This Row],[NKE.csv]]-'Historical Data'!L181)/'Historical Data'!L181</f>
        <v>-2.2355704440086561E-2</v>
      </c>
      <c r="N182" s="5">
        <f>(Table1[[#This Row],[NVDA.csv]]-'Historical Data'!M181)/'Historical Data'!M181</f>
        <v>-1.8028300521117115E-2</v>
      </c>
      <c r="O182" s="5">
        <f>(Table1[[#This Row],[PFE.csv]]-'Historical Data'!N181)/'Historical Data'!N181</f>
        <v>-2.2487184197987044E-2</v>
      </c>
      <c r="P182" s="5">
        <f>(Table1[[#This Row],[PG.csv]]-'Historical Data'!O181)/'Historical Data'!O181</f>
        <v>-3.280148269448984E-2</v>
      </c>
      <c r="Q182" s="5">
        <f>(Table1[[#This Row],[PZZA.csv]]-'Historical Data'!P181)/'Historical Data'!P181</f>
        <v>3.6235410152388542E-2</v>
      </c>
      <c r="R182" s="5">
        <f>(Table1[[#This Row],[SONY.csv]]-'Historical Data'!Q181)/'Historical Data'!Q181</f>
        <v>-1.3811343457127874E-2</v>
      </c>
      <c r="S182" s="5">
        <f>(Table1[[#This Row],[T.csv]]-'Historical Data'!R181)/'Historical Data'!R181</f>
        <v>-8.0051591095528628E-3</v>
      </c>
      <c r="T182" s="5">
        <f>(Table1[[#This Row],[TSLA.csv]]-'Historical Data'!S181)/'Historical Data'!S181</f>
        <v>-9.9881746673916583E-3</v>
      </c>
    </row>
    <row r="183" spans="2:20" x14ac:dyDescent="0.3">
      <c r="B183" s="5">
        <f>(Table1[[#This Row],[AAPL.csv]]-'Historical Data'!A182)/'Historical Data'!A182</f>
        <v>-3.0910236789767551E-2</v>
      </c>
      <c r="C183" s="5">
        <f>(Table1[[#This Row],[AMD.csv]]-'Historical Data'!B182)/'Historical Data'!B182</f>
        <v>-7.1090098804807877E-2</v>
      </c>
      <c r="D183" s="5">
        <f>(Table1[[#This Row],[AMZN.csv]]-'Historical Data'!C182)/'Historical Data'!C182</f>
        <v>-2.7360341522822636E-2</v>
      </c>
      <c r="E183" s="5">
        <f>(Table1[[#This Row],[ATVI.csv]]-'Historical Data'!D182)/'Historical Data'!D182</f>
        <v>-1.1729255095587207E-2</v>
      </c>
      <c r="F183" s="5">
        <f>(Table1[[#This Row],[BMW.DE.csv]]-'Historical Data'!E182)/'Historical Data'!E182</f>
        <v>9.3698518236285337E-3</v>
      </c>
      <c r="G183" s="5">
        <f>(Table1[[#This Row],[DIS.csv]]-'Historical Data'!F182)/'Historical Data'!F182</f>
        <v>-1.6819880367301344E-2</v>
      </c>
      <c r="H183" s="5">
        <f>(Table1[[#This Row],[DPZ.csv]]-'Historical Data'!G182)/'Historical Data'!G182</f>
        <v>-1.4197772076415698E-2</v>
      </c>
      <c r="I183" s="5">
        <f>(Table1[[#This Row],[EA.csv]]-'Historical Data'!H182)/'Historical Data'!H182</f>
        <v>-1.854270987734076E-2</v>
      </c>
      <c r="J183" s="5">
        <f>(Table1[[#This Row],[F.csv]]-'Historical Data'!I182)/'Historical Data'!I182</f>
        <v>-4.2168674698795351E-2</v>
      </c>
      <c r="K183" s="5">
        <f>(Table1[[#This Row],[JPM.csv]]-'Historical Data'!J182)/'Historical Data'!J182</f>
        <v>-2.9004418271188791E-2</v>
      </c>
      <c r="L183" s="5">
        <f>(Table1[[#This Row],[MRNA.csv]]-'Historical Data'!K182)/'Historical Data'!K182</f>
        <v>-4.7011047533585697E-2</v>
      </c>
      <c r="M183" s="5">
        <f>(Table1[[#This Row],[NKE.csv]]-'Historical Data'!L182)/'Historical Data'!L182</f>
        <v>-3.0716845453597347E-2</v>
      </c>
      <c r="N183" s="5">
        <f>(Table1[[#This Row],[NVDA.csv]]-'Historical Data'!M182)/'Historical Data'!M182</f>
        <v>-6.1104285651895615E-2</v>
      </c>
      <c r="O183" s="5">
        <f>(Table1[[#This Row],[PFE.csv]]-'Historical Data'!N182)/'Historical Data'!N182</f>
        <v>-1.2749454200732084E-2</v>
      </c>
      <c r="P183" s="5">
        <f>(Table1[[#This Row],[PG.csv]]-'Historical Data'!O182)/'Historical Data'!O182</f>
        <v>-7.6284992572088527E-3</v>
      </c>
      <c r="Q183" s="5">
        <f>(Table1[[#This Row],[PZZA.csv]]-'Historical Data'!P182)/'Historical Data'!P182</f>
        <v>2.9930496756471737E-2</v>
      </c>
      <c r="R183" s="5">
        <f>(Table1[[#This Row],[SONY.csv]]-'Historical Data'!Q182)/'Historical Data'!Q182</f>
        <v>-2.3603462212485635E-2</v>
      </c>
      <c r="S183" s="5">
        <f>(Table1[[#This Row],[T.csv]]-'Historical Data'!R182)/'Historical Data'!R182</f>
        <v>-3.5829517624945496E-2</v>
      </c>
      <c r="T183" s="5">
        <f>(Table1[[#This Row],[TSLA.csv]]-'Historical Data'!S182)/'Historical Data'!S182</f>
        <v>-7.990787796958819E-2</v>
      </c>
    </row>
    <row r="184" spans="2:20" x14ac:dyDescent="0.3">
      <c r="B184" s="5">
        <f>(Table1[[#This Row],[AAPL.csv]]-'Historical Data'!A183)/'Historical Data'!A183</f>
        <v>2.8803428744689118E-2</v>
      </c>
      <c r="C184" s="5">
        <f>(Table1[[#This Row],[AMD.csv]]-'Historical Data'!B183)/'Historical Data'!B183</f>
        <v>5.6689344546082564E-2</v>
      </c>
      <c r="D184" s="5">
        <f>(Table1[[#This Row],[AMZN.csv]]-'Historical Data'!C183)/'Historical Data'!C183</f>
        <v>1.5192460535746532E-2</v>
      </c>
      <c r="E184" s="5">
        <f>(Table1[[#This Row],[ATVI.csv]]-'Historical Data'!D183)/'Historical Data'!D183</f>
        <v>1.9172250684246515E-2</v>
      </c>
      <c r="F184" s="5">
        <f>(Table1[[#This Row],[BMW.DE.csv]]-'Historical Data'!E183)/'Historical Data'!E183</f>
        <v>2.5604425418245803E-2</v>
      </c>
      <c r="G184" s="5">
        <f>(Table1[[#This Row],[DIS.csv]]-'Historical Data'!F183)/'Historical Data'!F183</f>
        <v>4.4758006318300729E-3</v>
      </c>
      <c r="H184" s="5">
        <f>(Table1[[#This Row],[DPZ.csv]]-'Historical Data'!G183)/'Historical Data'!G183</f>
        <v>5.0736578569089703E-2</v>
      </c>
      <c r="I184" s="5">
        <f>(Table1[[#This Row],[EA.csv]]-'Historical Data'!H183)/'Historical Data'!H183</f>
        <v>1.1477002550272675E-2</v>
      </c>
      <c r="J184" s="5">
        <f>(Table1[[#This Row],[F.csv]]-'Historical Data'!I183)/'Historical Data'!I183</f>
        <v>0</v>
      </c>
      <c r="K184" s="5">
        <f>(Table1[[#This Row],[JPM.csv]]-'Historical Data'!J183)/'Historical Data'!J183</f>
        <v>3.2564613354937673E-3</v>
      </c>
      <c r="L184" s="5">
        <f>(Table1[[#This Row],[MRNA.csv]]-'Historical Data'!K183)/'Historical Data'!K183</f>
        <v>3.9382928923383173E-2</v>
      </c>
      <c r="M184" s="5">
        <f>(Table1[[#This Row],[NKE.csv]]-'Historical Data'!L183)/'Historical Data'!L183</f>
        <v>4.1901536774868735E-2</v>
      </c>
      <c r="N184" s="5">
        <f>(Table1[[#This Row],[NVDA.csv]]-'Historical Data'!M183)/'Historical Data'!M183</f>
        <v>6.1741660389173801E-2</v>
      </c>
      <c r="O184" s="5">
        <f>(Table1[[#This Row],[PFE.csv]]-'Historical Data'!N183)/'Historical Data'!N183</f>
        <v>1.7686669346531611E-2</v>
      </c>
      <c r="P184" s="5">
        <f>(Table1[[#This Row],[PG.csv]]-'Historical Data'!O183)/'Historical Data'!O183</f>
        <v>-2.3394876169786417E-3</v>
      </c>
      <c r="Q184" s="5">
        <f>(Table1[[#This Row],[PZZA.csv]]-'Historical Data'!P183)/'Historical Data'!P183</f>
        <v>4.0281031772069825E-3</v>
      </c>
      <c r="R184" s="5">
        <f>(Table1[[#This Row],[SONY.csv]]-'Historical Data'!Q183)/'Historical Data'!Q183</f>
        <v>1.0153118616488616E-2</v>
      </c>
      <c r="S184" s="5">
        <f>(Table1[[#This Row],[T.csv]]-'Historical Data'!R183)/'Historical Data'!R183</f>
        <v>-1.3391385741294037E-2</v>
      </c>
      <c r="T184" s="5">
        <f>(Table1[[#This Row],[TSLA.csv]]-'Historical Data'!S183)/'Historical Data'!S183</f>
        <v>6.6096832745376505E-2</v>
      </c>
    </row>
    <row r="185" spans="2:20" x14ac:dyDescent="0.3">
      <c r="B185" s="5">
        <f>(Table1[[#This Row],[AAPL.csv]]-'Historical Data'!A184)/'Historical Data'!A184</f>
        <v>-3.875394655841094E-3</v>
      </c>
      <c r="C185" s="5">
        <f>(Table1[[#This Row],[AMD.csv]]-'Historical Data'!B184)/'Historical Data'!B184</f>
        <v>-3.5758227316100787E-4</v>
      </c>
      <c r="D185" s="5">
        <f>(Table1[[#This Row],[AMZN.csv]]-'Historical Data'!C184)/'Historical Data'!C184</f>
        <v>1.5214771863704835E-2</v>
      </c>
      <c r="E185" s="5">
        <f>(Table1[[#This Row],[ATVI.csv]]-'Historical Data'!D184)/'Historical Data'!D184</f>
        <v>-1.6422878007116424E-2</v>
      </c>
      <c r="F185" s="5">
        <f>(Table1[[#This Row],[BMW.DE.csv]]-'Historical Data'!E184)/'Historical Data'!E184</f>
        <v>-3.2027129807179575E-2</v>
      </c>
      <c r="G185" s="5">
        <f>(Table1[[#This Row],[DIS.csv]]-'Historical Data'!F184)/'Historical Data'!F184</f>
        <v>9.9039510823636874E-5</v>
      </c>
      <c r="H185" s="5">
        <f>(Table1[[#This Row],[DPZ.csv]]-'Historical Data'!G184)/'Historical Data'!G184</f>
        <v>-3.6768739561507807E-2</v>
      </c>
      <c r="I185" s="5">
        <f>(Table1[[#This Row],[EA.csv]]-'Historical Data'!H184)/'Historical Data'!H184</f>
        <v>-9.5998844926419892E-4</v>
      </c>
      <c r="J185" s="5">
        <f>(Table1[[#This Row],[F.csv]]-'Historical Data'!I184)/'Historical Data'!I184</f>
        <v>2.5157232704402541E-2</v>
      </c>
      <c r="K185" s="5">
        <f>(Table1[[#This Row],[JPM.csv]]-'Historical Data'!J184)/'Historical Data'!J184</f>
        <v>5.5966287021764669E-4</v>
      </c>
      <c r="L185" s="5">
        <f>(Table1[[#This Row],[MRNA.csv]]-'Historical Data'!K184)/'Historical Data'!K184</f>
        <v>-7.3437537628173094E-2</v>
      </c>
      <c r="M185" s="5">
        <f>(Table1[[#This Row],[NKE.csv]]-'Historical Data'!L184)/'Historical Data'!L184</f>
        <v>-1.5996560596451714E-2</v>
      </c>
      <c r="N185" s="5">
        <f>(Table1[[#This Row],[NVDA.csv]]-'Historical Data'!M184)/'Historical Data'!M184</f>
        <v>-7.4785210207688564E-3</v>
      </c>
      <c r="O185" s="5">
        <f>(Table1[[#This Row],[PFE.csv]]-'Historical Data'!N184)/'Historical Data'!N184</f>
        <v>1.2138061629251188E-2</v>
      </c>
      <c r="P185" s="5">
        <f>(Table1[[#This Row],[PG.csv]]-'Historical Data'!O184)/'Historical Data'!O184</f>
        <v>6.6689933608900243E-3</v>
      </c>
      <c r="Q185" s="5">
        <f>(Table1[[#This Row],[PZZA.csv]]-'Historical Data'!P184)/'Historical Data'!P184</f>
        <v>-3.7684474441010293E-2</v>
      </c>
      <c r="R185" s="5">
        <f>(Table1[[#This Row],[SONY.csv]]-'Historical Data'!Q184)/'Historical Data'!Q184</f>
        <v>-9.8914964901084864E-3</v>
      </c>
      <c r="S185" s="5">
        <f>(Table1[[#This Row],[T.csv]]-'Historical Data'!R184)/'Historical Data'!R184</f>
        <v>1.0180630691424104E-3</v>
      </c>
      <c r="T185" s="5">
        <f>(Table1[[#This Row],[TSLA.csv]]-'Historical Data'!S184)/'Historical Data'!S184</f>
        <v>-3.6169360536723302E-2</v>
      </c>
    </row>
    <row r="186" spans="2:20" x14ac:dyDescent="0.3">
      <c r="B186" s="5">
        <f>(Table1[[#This Row],[AAPL.csv]]-'Historical Data'!A185)/'Historical Data'!A185</f>
        <v>2.8869434005941941E-2</v>
      </c>
      <c r="C186" s="5">
        <f>(Table1[[#This Row],[AMD.csv]]-'Historical Data'!B185)/'Historical Data'!B185</f>
        <v>5.0089085864433256E-3</v>
      </c>
      <c r="D186" s="5">
        <f>(Table1[[#This Row],[AMZN.csv]]-'Historical Data'!C185)/'Historical Data'!C185</f>
        <v>4.4885370480477801E-3</v>
      </c>
      <c r="E186" s="5">
        <f>(Table1[[#This Row],[ATVI.csv]]-'Historical Data'!D185)/'Historical Data'!D185</f>
        <v>1.1687906662207015E-2</v>
      </c>
      <c r="F186" s="5">
        <f>(Table1[[#This Row],[BMW.DE.csv]]-'Historical Data'!E185)/'Historical Data'!E185</f>
        <v>5.2199006212281476E-2</v>
      </c>
      <c r="G186" s="5">
        <f>(Table1[[#This Row],[DIS.csv]]-'Historical Data'!F185)/'Historical Data'!F185</f>
        <v>1.8812079207921474E-3</v>
      </c>
      <c r="H186" s="5">
        <f>(Table1[[#This Row],[DPZ.csv]]-'Historical Data'!G185)/'Historical Data'!G185</f>
        <v>-6.3575561602905086E-3</v>
      </c>
      <c r="I186" s="5">
        <f>(Table1[[#This Row],[EA.csv]]-'Historical Data'!H185)/'Historical Data'!H185</f>
        <v>1.6162785866238968E-2</v>
      </c>
      <c r="J186" s="5">
        <f>(Table1[[#This Row],[F.csv]]-'Historical Data'!I185)/'Historical Data'!I185</f>
        <v>-4.0899795501021623E-3</v>
      </c>
      <c r="K186" s="5">
        <f>(Table1[[#This Row],[JPM.csv]]-'Historical Data'!J185)/'Historical Data'!J185</f>
        <v>1.47667470346497E-2</v>
      </c>
      <c r="L186" s="5">
        <f>(Table1[[#This Row],[MRNA.csv]]-'Historical Data'!K185)/'Historical Data'!K185</f>
        <v>6.4502551949885148E-2</v>
      </c>
      <c r="M186" s="5">
        <f>(Table1[[#This Row],[NKE.csv]]-'Historical Data'!L185)/'Historical Data'!L185</f>
        <v>1.1677293016349283E-2</v>
      </c>
      <c r="N186" s="5">
        <f>(Table1[[#This Row],[NVDA.csv]]-'Historical Data'!M185)/'Historical Data'!M185</f>
        <v>1.9647125366682838E-2</v>
      </c>
      <c r="O186" s="5">
        <f>(Table1[[#This Row],[PFE.csv]]-'Historical Data'!N185)/'Historical Data'!N185</f>
        <v>1.8806255460735E-2</v>
      </c>
      <c r="P186" s="5">
        <f>(Table1[[#This Row],[PG.csv]]-'Historical Data'!O185)/'Historical Data'!O185</f>
        <v>-5.1927391743829283E-3</v>
      </c>
      <c r="Q186" s="5">
        <f>(Table1[[#This Row],[PZZA.csv]]-'Historical Data'!P185)/'Historical Data'!P185</f>
        <v>7.2066601424799301E-2</v>
      </c>
      <c r="R186" s="5">
        <f>(Table1[[#This Row],[SONY.csv]]-'Historical Data'!Q185)/'Historical Data'!Q185</f>
        <v>1.4502062286463767E-2</v>
      </c>
      <c r="S186" s="5">
        <f>(Table1[[#This Row],[T.csv]]-'Historical Data'!R185)/'Historical Data'!R185</f>
        <v>7.1186013890850632E-3</v>
      </c>
      <c r="T186" s="5">
        <f>(Table1[[#This Row],[TSLA.csv]]-'Historical Data'!S185)/'Historical Data'!S185</f>
        <v>2.7663164876478203E-2</v>
      </c>
    </row>
    <row r="187" spans="2:20" x14ac:dyDescent="0.3">
      <c r="B187" s="5">
        <f>(Table1[[#This Row],[AAPL.csv]]-'Historical Data'!A186)/'Historical Data'!A186</f>
        <v>7.0695781741643969E-4</v>
      </c>
      <c r="C187" s="5">
        <f>(Table1[[#This Row],[AMD.csv]]-'Historical Data'!B186)/'Historical Data'!B186</f>
        <v>5.5180135279458385E-3</v>
      </c>
      <c r="D187" s="5">
        <f>(Table1[[#This Row],[AMZN.csv]]-'Historical Data'!C186)/'Historical Data'!C186</f>
        <v>-1.4197862191724402E-2</v>
      </c>
      <c r="E187" s="5">
        <f>(Table1[[#This Row],[ATVI.csv]]-'Historical Data'!D186)/'Historical Data'!D186</f>
        <v>6.151471783572034E-3</v>
      </c>
      <c r="F187" s="5">
        <f>(Table1[[#This Row],[BMW.DE.csv]]-'Historical Data'!E186)/'Historical Data'!E186</f>
        <v>2.7539035648666298E-2</v>
      </c>
      <c r="G187" s="5">
        <f>(Table1[[#This Row],[DIS.csv]]-'Historical Data'!F186)/'Historical Data'!F186</f>
        <v>4.812724482404878E-2</v>
      </c>
      <c r="H187" s="5">
        <f>(Table1[[#This Row],[DPZ.csv]]-'Historical Data'!G186)/'Historical Data'!G186</f>
        <v>-1.4321085377442025E-2</v>
      </c>
      <c r="I187" s="5">
        <f>(Table1[[#This Row],[EA.csv]]-'Historical Data'!H186)/'Historical Data'!H186</f>
        <v>-2.4933248263471135E-3</v>
      </c>
      <c r="J187" s="5">
        <f>(Table1[[#This Row],[F.csv]]-'Historical Data'!I186)/'Historical Data'!I186</f>
        <v>6.1601642710472242E-2</v>
      </c>
      <c r="K187" s="5">
        <f>(Table1[[#This Row],[JPM.csv]]-'Historical Data'!J186)/'Historical Data'!J186</f>
        <v>4.3104368360332906E-2</v>
      </c>
      <c r="L187" s="5">
        <f>(Table1[[#This Row],[MRNA.csv]]-'Historical Data'!K186)/'Historical Data'!K186</f>
        <v>-4.8514871287128718E-2</v>
      </c>
      <c r="M187" s="5">
        <f>(Table1[[#This Row],[NKE.csv]]-'Historical Data'!L186)/'Historical Data'!L186</f>
        <v>1.1316140129508418E-2</v>
      </c>
      <c r="N187" s="5">
        <f>(Table1[[#This Row],[NVDA.csv]]-'Historical Data'!M186)/'Historical Data'!M186</f>
        <v>2.5864076127894185E-2</v>
      </c>
      <c r="O187" s="5">
        <f>(Table1[[#This Row],[PFE.csv]]-'Historical Data'!N186)/'Historical Data'!N186</f>
        <v>2.5414570948455849E-2</v>
      </c>
      <c r="P187" s="5">
        <f>(Table1[[#This Row],[PG.csv]]-'Historical Data'!O186)/'Historical Data'!O186</f>
        <v>-1.119710212379043E-2</v>
      </c>
      <c r="Q187" s="5">
        <f>(Table1[[#This Row],[PZZA.csv]]-'Historical Data'!P186)/'Historical Data'!P186</f>
        <v>-1.7638879960901455E-2</v>
      </c>
      <c r="R187" s="5">
        <f>(Table1[[#This Row],[SONY.csv]]-'Historical Data'!Q186)/'Historical Data'!Q186</f>
        <v>7.7827510766001907E-3</v>
      </c>
      <c r="S187" s="5">
        <f>(Table1[[#This Row],[T.csv]]-'Historical Data'!R186)/'Historical Data'!R186</f>
        <v>2.7936772380525762E-2</v>
      </c>
      <c r="T187" s="5">
        <f>(Table1[[#This Row],[TSLA.csv]]-'Historical Data'!S186)/'Historical Data'!S186</f>
        <v>0.1014962497517496</v>
      </c>
    </row>
    <row r="188" spans="2:20" x14ac:dyDescent="0.3">
      <c r="B188" s="5">
        <f>(Table1[[#This Row],[AAPL.csv]]-'Historical Data'!A187)/'Historical Data'!A187</f>
        <v>-1.6209313326137835E-2</v>
      </c>
      <c r="C188" s="5">
        <f>(Table1[[#This Row],[AMD.csv]]-'Historical Data'!B187)/'Historical Data'!B187</f>
        <v>-1.7348273416594923E-2</v>
      </c>
      <c r="D188" s="5">
        <f>(Table1[[#This Row],[AMZN.csv]]-'Historical Data'!C187)/'Historical Data'!C187</f>
        <v>-2.6060573232323251E-2</v>
      </c>
      <c r="E188" s="5">
        <f>(Table1[[#This Row],[ATVI.csv]]-'Historical Data'!D187)/'Historical Data'!D187</f>
        <v>-4.7718365900991939E-2</v>
      </c>
      <c r="F188" s="5">
        <f>(Table1[[#This Row],[BMW.DE.csv]]-'Historical Data'!E187)/'Historical Data'!E187</f>
        <v>5.8163881448107239E-2</v>
      </c>
      <c r="G188" s="5">
        <f>(Table1[[#This Row],[DIS.csv]]-'Historical Data'!F187)/'Historical Data'!F187</f>
        <v>1.4143032512597556E-3</v>
      </c>
      <c r="H188" s="5">
        <f>(Table1[[#This Row],[DPZ.csv]]-'Historical Data'!G187)/'Historical Data'!G187</f>
        <v>-1.6628414477798486E-2</v>
      </c>
      <c r="I188" s="5">
        <f>(Table1[[#This Row],[EA.csv]]-'Historical Data'!H187)/'Historical Data'!H187</f>
        <v>-4.025171026421541E-2</v>
      </c>
      <c r="J188" s="5">
        <f>(Table1[[#This Row],[F.csv]]-'Historical Data'!I187)/'Historical Data'!I187</f>
        <v>4.0618955512572524E-2</v>
      </c>
      <c r="K188" s="5">
        <f>(Table1[[#This Row],[JPM.csv]]-'Historical Data'!J187)/'Historical Data'!J187</f>
        <v>7.0809778317910896E-3</v>
      </c>
      <c r="L188" s="5">
        <f>(Table1[[#This Row],[MRNA.csv]]-'Historical Data'!K187)/'Historical Data'!K187</f>
        <v>-3.537939719832245E-3</v>
      </c>
      <c r="M188" s="5">
        <f>(Table1[[#This Row],[NKE.csv]]-'Historical Data'!L187)/'Historical Data'!L187</f>
        <v>-6.3780333899385198E-3</v>
      </c>
      <c r="N188" s="5">
        <f>(Table1[[#This Row],[NVDA.csv]]-'Historical Data'!M187)/'Historical Data'!M187</f>
        <v>-1.9254019847146652E-2</v>
      </c>
      <c r="O188" s="5">
        <f>(Table1[[#This Row],[PFE.csv]]-'Historical Data'!N187)/'Historical Data'!N187</f>
        <v>-1.0957245321968364E-2</v>
      </c>
      <c r="P188" s="5">
        <f>(Table1[[#This Row],[PG.csv]]-'Historical Data'!O187)/'Historical Data'!O187</f>
        <v>-4.767968624181918E-3</v>
      </c>
      <c r="Q188" s="5">
        <f>(Table1[[#This Row],[PZZA.csv]]-'Historical Data'!P187)/'Historical Data'!P187</f>
        <v>1.6117655121881028E-2</v>
      </c>
      <c r="R188" s="5">
        <f>(Table1[[#This Row],[SONY.csv]]-'Historical Data'!Q187)/'Historical Data'!Q187</f>
        <v>-8.3530810346244232E-3</v>
      </c>
      <c r="S188" s="5">
        <f>(Table1[[#This Row],[T.csv]]-'Historical Data'!R187)/'Historical Data'!R187</f>
        <v>3.6017064685930902E-3</v>
      </c>
      <c r="T188" s="5">
        <f>(Table1[[#This Row],[TSLA.csv]]-'Historical Data'!S187)/'Historical Data'!S187</f>
        <v>-3.7095430359937405E-2</v>
      </c>
    </row>
    <row r="189" spans="2:20" x14ac:dyDescent="0.3">
      <c r="B189" s="5">
        <f>(Table1[[#This Row],[AAPL.csv]]-'Historical Data'!A188)/'Historical Data'!A188</f>
        <v>3.2845015193376216E-2</v>
      </c>
      <c r="C189" s="5">
        <f>(Table1[[#This Row],[AMD.csv]]-'Historical Data'!B188)/'Historical Data'!B188</f>
        <v>-3.332729358051871E-2</v>
      </c>
      <c r="D189" s="5">
        <f>(Table1[[#This Row],[AMZN.csv]]-'Historical Data'!C188)/'Historical Data'!C188</f>
        <v>2.5336151310144966E-2</v>
      </c>
      <c r="E189" s="5">
        <f>(Table1[[#This Row],[ATVI.csv]]-'Historical Data'!D188)/'Historical Data'!D188</f>
        <v>1.4563094880234743E-2</v>
      </c>
      <c r="F189" s="5">
        <f>(Table1[[#This Row],[BMW.DE.csv]]-'Historical Data'!E188)/'Historical Data'!E188</f>
        <v>-2.9100119178263047E-2</v>
      </c>
      <c r="G189" s="5">
        <f>(Table1[[#This Row],[DIS.csv]]-'Historical Data'!F188)/'Historical Data'!F188</f>
        <v>5.686847807992168E-2</v>
      </c>
      <c r="H189" s="5">
        <f>(Table1[[#This Row],[DPZ.csv]]-'Historical Data'!G188)/'Historical Data'!G188</f>
        <v>1.6853532387578894E-2</v>
      </c>
      <c r="I189" s="5">
        <f>(Table1[[#This Row],[EA.csv]]-'Historical Data'!H188)/'Historical Data'!H188</f>
        <v>1.2842434194848779E-2</v>
      </c>
      <c r="J189" s="5">
        <f>(Table1[[#This Row],[F.csv]]-'Historical Data'!I188)/'Historical Data'!I188</f>
        <v>-2.2304832713754667E-2</v>
      </c>
      <c r="K189" s="5">
        <f>(Table1[[#This Row],[JPM.csv]]-'Historical Data'!J188)/'Historical Data'!J188</f>
        <v>2.6970315593469733E-2</v>
      </c>
      <c r="L189" s="5">
        <f>(Table1[[#This Row],[MRNA.csv]]-'Historical Data'!K188)/'Historical Data'!K188</f>
        <v>-3.153721738644074E-2</v>
      </c>
      <c r="M189" s="5">
        <f>(Table1[[#This Row],[NKE.csv]]-'Historical Data'!L188)/'Historical Data'!L188</f>
        <v>-8.2207700628561999E-3</v>
      </c>
      <c r="N189" s="5">
        <f>(Table1[[#This Row],[NVDA.csv]]-'Historical Data'!M188)/'Historical Data'!M188</f>
        <v>2.4368481358218494E-2</v>
      </c>
      <c r="O189" s="5">
        <f>(Table1[[#This Row],[PFE.csv]]-'Historical Data'!N188)/'Historical Data'!N188</f>
        <v>5.5392298079859608E-3</v>
      </c>
      <c r="P189" s="5">
        <f>(Table1[[#This Row],[PG.csv]]-'Historical Data'!O188)/'Historical Data'!O188</f>
        <v>1.6254017784288943E-3</v>
      </c>
      <c r="Q189" s="5">
        <f>(Table1[[#This Row],[PZZA.csv]]-'Historical Data'!P188)/'Historical Data'!P188</f>
        <v>5.1480933546053289E-3</v>
      </c>
      <c r="R189" s="5">
        <f>(Table1[[#This Row],[SONY.csv]]-'Historical Data'!Q188)/'Historical Data'!Q188</f>
        <v>2.6382772612294006E-2</v>
      </c>
      <c r="S189" s="5">
        <f>(Table1[[#This Row],[T.csv]]-'Historical Data'!R188)/'Historical Data'!R188</f>
        <v>2.5448692902513781E-2</v>
      </c>
      <c r="T189" s="5">
        <f>(Table1[[#This Row],[TSLA.csv]]-'Historical Data'!S188)/'Historical Data'!S188</f>
        <v>4.0812875727686271E-2</v>
      </c>
    </row>
    <row r="190" spans="2:20" x14ac:dyDescent="0.3">
      <c r="B190" s="5">
        <f>(Table1[[#This Row],[AAPL.csv]]-'Historical Data'!A189)/'Historical Data'!A189</f>
        <v>2.1096122730018169E-2</v>
      </c>
      <c r="C190" s="5">
        <f>(Table1[[#This Row],[AMD.csv]]-'Historical Data'!B189)/'Historical Data'!B189</f>
        <v>-2.3667554975773268E-2</v>
      </c>
      <c r="D190" s="5">
        <f>(Table1[[#This Row],[AMZN.csv]]-'Historical Data'!C189)/'Historical Data'!C189</f>
        <v>4.2689599936315173E-2</v>
      </c>
      <c r="E190" s="5">
        <f>(Table1[[#This Row],[ATVI.csv]]-'Historical Data'!D189)/'Historical Data'!D189</f>
        <v>-1.6360559787037415E-2</v>
      </c>
      <c r="F190" s="5">
        <f>(Table1[[#This Row],[BMW.DE.csv]]-'Historical Data'!E189)/'Historical Data'!E189</f>
        <v>-4.5883405559601763E-2</v>
      </c>
      <c r="G190" s="5">
        <f>(Table1[[#This Row],[DIS.csv]]-'Historical Data'!F189)/'Historical Data'!F189</f>
        <v>-3.6525594654788412E-2</v>
      </c>
      <c r="H190" s="5">
        <f>(Table1[[#This Row],[DPZ.csv]]-'Historical Data'!G189)/'Historical Data'!G189</f>
        <v>-2.2112535221592087E-4</v>
      </c>
      <c r="I190" s="5">
        <f>(Table1[[#This Row],[EA.csv]]-'Historical Data'!H189)/'Historical Data'!H189</f>
        <v>1.3122935569346418E-2</v>
      </c>
      <c r="J190" s="5">
        <f>(Table1[[#This Row],[F.csv]]-'Historical Data'!I189)/'Historical Data'!I189</f>
        <v>-3.2319391634980973E-2</v>
      </c>
      <c r="K190" s="5">
        <f>(Table1[[#This Row],[JPM.csv]]-'Historical Data'!J189)/'Historical Data'!J189</f>
        <v>-2.1459231156814491E-2</v>
      </c>
      <c r="L190" s="5">
        <f>(Table1[[#This Row],[MRNA.csv]]-'Historical Data'!K189)/'Historical Data'!K189</f>
        <v>-8.1948891135409131E-3</v>
      </c>
      <c r="M190" s="5">
        <f>(Table1[[#This Row],[NKE.csv]]-'Historical Data'!L189)/'Historical Data'!L189</f>
        <v>-1.0105642469504232E-2</v>
      </c>
      <c r="N190" s="5">
        <f>(Table1[[#This Row],[NVDA.csv]]-'Historical Data'!M189)/'Historical Data'!M189</f>
        <v>-2.070635555746533E-2</v>
      </c>
      <c r="O190" s="5">
        <f>(Table1[[#This Row],[PFE.csv]]-'Historical Data'!N189)/'Historical Data'!N189</f>
        <v>6.295867999523746E-3</v>
      </c>
      <c r="P190" s="5">
        <f>(Table1[[#This Row],[PG.csv]]-'Historical Data'!O189)/'Historical Data'!O189</f>
        <v>6.747624945895171E-3</v>
      </c>
      <c r="Q190" s="5">
        <f>(Table1[[#This Row],[PZZA.csv]]-'Historical Data'!P189)/'Historical Data'!P189</f>
        <v>-4.4297529887405889E-3</v>
      </c>
      <c r="R190" s="5">
        <f>(Table1[[#This Row],[SONY.csv]]-'Historical Data'!Q189)/'Historical Data'!Q189</f>
        <v>-5.1099719693411174E-3</v>
      </c>
      <c r="S190" s="5">
        <f>(Table1[[#This Row],[T.csv]]-'Historical Data'!R189)/'Historical Data'!R189</f>
        <v>-3.0544132531104627E-2</v>
      </c>
      <c r="T190" s="5">
        <f>(Table1[[#This Row],[TSLA.csv]]-'Historical Data'!S189)/'Historical Data'!S189</f>
        <v>-2.3272650458062684E-2</v>
      </c>
    </row>
    <row r="191" spans="2:20" x14ac:dyDescent="0.3">
      <c r="B191" s="5">
        <f>(Table1[[#This Row],[AAPL.csv]]-'Historical Data'!A190)/'Historical Data'!A190</f>
        <v>-1.6099180510864137E-2</v>
      </c>
      <c r="C191" s="5">
        <f>(Table1[[#This Row],[AMD.csv]]-'Historical Data'!B190)/'Historical Data'!B190</f>
        <v>-4.7909869209961292E-2</v>
      </c>
      <c r="D191" s="5">
        <f>(Table1[[#This Row],[AMZN.csv]]-'Historical Data'!C190)/'Historical Data'!C190</f>
        <v>-7.5974115198059827E-2</v>
      </c>
      <c r="E191" s="5">
        <f>(Table1[[#This Row],[ATVI.csv]]-'Historical Data'!D190)/'Historical Data'!D190</f>
        <v>1.5534275443955038E-2</v>
      </c>
      <c r="F191" s="5">
        <f>(Table1[[#This Row],[BMW.DE.csv]]-'Historical Data'!E190)/'Historical Data'!E190</f>
        <v>3.7618771925602722E-2</v>
      </c>
      <c r="G191" s="5">
        <f>(Table1[[#This Row],[DIS.csv]]-'Historical Data'!F190)/'Historical Data'!F190</f>
        <v>-2.4503023125233048E-2</v>
      </c>
      <c r="H191" s="5">
        <f>(Table1[[#This Row],[DPZ.csv]]-'Historical Data'!G190)/'Historical Data'!G190</f>
        <v>-1.2792581981847717E-2</v>
      </c>
      <c r="I191" s="5">
        <f>(Table1[[#This Row],[EA.csv]]-'Historical Data'!H190)/'Historical Data'!H190</f>
        <v>-8.6645746254935003E-3</v>
      </c>
      <c r="J191" s="5">
        <f>(Table1[[#This Row],[F.csv]]-'Historical Data'!I190)/'Historical Data'!I190</f>
        <v>-3.3398821218074644E-2</v>
      </c>
      <c r="K191" s="5">
        <f>(Table1[[#This Row],[JPM.csv]]-'Historical Data'!J190)/'Historical Data'!J190</f>
        <v>-2.6211380956391792E-2</v>
      </c>
      <c r="L191" s="5">
        <f>(Table1[[#This Row],[MRNA.csv]]-'Historical Data'!K190)/'Historical Data'!K190</f>
        <v>4.2183037956815113E-2</v>
      </c>
      <c r="M191" s="5">
        <f>(Table1[[#This Row],[NKE.csv]]-'Historical Data'!L190)/'Historical Data'!L190</f>
        <v>-1.8811716647813566E-2</v>
      </c>
      <c r="N191" s="5">
        <f>(Table1[[#This Row],[NVDA.csv]]-'Historical Data'!M190)/'Historical Data'!M190</f>
        <v>-3.2502922804153338E-2</v>
      </c>
      <c r="O191" s="5">
        <f>(Table1[[#This Row],[PFE.csv]]-'Historical Data'!N190)/'Historical Data'!N190</f>
        <v>-1.876957992631316E-2</v>
      </c>
      <c r="P191" s="5">
        <f>(Table1[[#This Row],[PG.csv]]-'Historical Data'!O190)/'Historical Data'!O190</f>
        <v>-8.9081969206758881E-3</v>
      </c>
      <c r="Q191" s="5">
        <f>(Table1[[#This Row],[PZZA.csv]]-'Historical Data'!P190)/'Historical Data'!P190</f>
        <v>-4.8665648790740578E-3</v>
      </c>
      <c r="R191" s="5">
        <f>(Table1[[#This Row],[SONY.csv]]-'Historical Data'!Q190)/'Historical Data'!Q190</f>
        <v>-2.3657587548638181E-2</v>
      </c>
      <c r="S191" s="5">
        <f>(Table1[[#This Row],[T.csv]]-'Historical Data'!R190)/'Historical Data'!R190</f>
        <v>-1.8706758438411322E-2</v>
      </c>
      <c r="T191" s="5">
        <f>(Table1[[#This Row],[TSLA.csv]]-'Historical Data'!S190)/'Historical Data'!S190</f>
        <v>-0.10303370260630838</v>
      </c>
    </row>
    <row r="192" spans="2:20" x14ac:dyDescent="0.3">
      <c r="B192" s="5">
        <f>(Table1[[#This Row],[AAPL.csv]]-'Historical Data'!A191)/'Historical Data'!A191</f>
        <v>1.4148705957546583E-2</v>
      </c>
      <c r="C192" s="5">
        <f>(Table1[[#This Row],[AMD.csv]]-'Historical Data'!B191)/'Historical Data'!B191</f>
        <v>5.3728948401584826E-2</v>
      </c>
      <c r="D192" s="5">
        <f>(Table1[[#This Row],[AMZN.csv]]-'Historical Data'!C191)/'Historical Data'!C191</f>
        <v>1.3101236412771358E-2</v>
      </c>
      <c r="E192" s="5">
        <f>(Table1[[#This Row],[ATVI.csv]]-'Historical Data'!D191)/'Historical Data'!D191</f>
        <v>3.0593321571052389E-2</v>
      </c>
      <c r="F192" s="5">
        <f>(Table1[[#This Row],[BMW.DE.csv]]-'Historical Data'!E191)/'Historical Data'!E191</f>
        <v>-5.4008646512911533E-2</v>
      </c>
      <c r="G192" s="5">
        <f>(Table1[[#This Row],[DIS.csv]]-'Historical Data'!F191)/'Historical Data'!F191</f>
        <v>-2.1990521327014154E-2</v>
      </c>
      <c r="H192" s="5">
        <f>(Table1[[#This Row],[DPZ.csv]]-'Historical Data'!G191)/'Historical Data'!G191</f>
        <v>5.0380200171856954E-3</v>
      </c>
      <c r="I192" s="5">
        <f>(Table1[[#This Row],[EA.csv]]-'Historical Data'!H191)/'Historical Data'!H191</f>
        <v>3.1429415951351548E-2</v>
      </c>
      <c r="J192" s="5">
        <f>(Table1[[#This Row],[F.csv]]-'Historical Data'!I191)/'Historical Data'!I191</f>
        <v>-1.2195121951219433E-2</v>
      </c>
      <c r="K192" s="5">
        <f>(Table1[[#This Row],[JPM.csv]]-'Historical Data'!J191)/'Historical Data'!J191</f>
        <v>-1.1903398650421636E-2</v>
      </c>
      <c r="L192" s="5">
        <f>(Table1[[#This Row],[MRNA.csv]]-'Historical Data'!K191)/'Historical Data'!K191</f>
        <v>5.3619862299186319E-2</v>
      </c>
      <c r="M192" s="5">
        <f>(Table1[[#This Row],[NKE.csv]]-'Historical Data'!L191)/'Historical Data'!L191</f>
        <v>2.4550355934428295E-3</v>
      </c>
      <c r="N192" s="5">
        <f>(Table1[[#This Row],[NVDA.csv]]-'Historical Data'!M191)/'Historical Data'!M191</f>
        <v>3.009408514836636E-2</v>
      </c>
      <c r="O192" s="5">
        <f>(Table1[[#This Row],[PFE.csv]]-'Historical Data'!N191)/'Historical Data'!N191</f>
        <v>-5.3114323529107415E-4</v>
      </c>
      <c r="P192" s="5">
        <f>(Table1[[#This Row],[PG.csv]]-'Historical Data'!O191)/'Historical Data'!O191</f>
        <v>-8.9881955641705515E-3</v>
      </c>
      <c r="Q192" s="5">
        <f>(Table1[[#This Row],[PZZA.csv]]-'Historical Data'!P191)/'Historical Data'!P191</f>
        <v>1.6347744161464169E-2</v>
      </c>
      <c r="R192" s="5">
        <f>(Table1[[#This Row],[SONY.csv]]-'Historical Data'!Q191)/'Historical Data'!Q191</f>
        <v>-1.259367128965402E-2</v>
      </c>
      <c r="S192" s="5">
        <f>(Table1[[#This Row],[T.csv]]-'Historical Data'!R191)/'Historical Data'!R191</f>
        <v>-1.0033488424891424E-2</v>
      </c>
      <c r="T192" s="5">
        <f>(Table1[[#This Row],[TSLA.csv]]-'Historical Data'!S191)/'Historical Data'!S191</f>
        <v>8.5367580541403185E-2</v>
      </c>
    </row>
    <row r="193" spans="2:20" x14ac:dyDescent="0.3">
      <c r="B193" s="5">
        <f>(Table1[[#This Row],[AAPL.csv]]-'Historical Data'!A192)/'Historical Data'!A192</f>
        <v>1.5008871591105387E-2</v>
      </c>
      <c r="C193" s="5">
        <f>(Table1[[#This Row],[AMD.csv]]-'Historical Data'!B192)/'Historical Data'!B192</f>
        <v>-7.0396117382113352E-3</v>
      </c>
      <c r="D193" s="5">
        <f>(Table1[[#This Row],[AMZN.csv]]-'Historical Data'!C192)/'Historical Data'!C192</f>
        <v>7.8154871472476013E-4</v>
      </c>
      <c r="E193" s="5">
        <f>(Table1[[#This Row],[ATVI.csv]]-'Historical Data'!D192)/'Historical Data'!D192</f>
        <v>2.7436281761949052E-2</v>
      </c>
      <c r="F193" s="5">
        <f>(Table1[[#This Row],[BMW.DE.csv]]-'Historical Data'!E192)/'Historical Data'!E192</f>
        <v>-2.4792504313155935E-2</v>
      </c>
      <c r="G193" s="5">
        <f>(Table1[[#This Row],[DIS.csv]]-'Historical Data'!F192)/'Historical Data'!F192</f>
        <v>-2.0546636945144539E-2</v>
      </c>
      <c r="H193" s="5">
        <f>(Table1[[#This Row],[DPZ.csv]]-'Historical Data'!G192)/'Historical Data'!G192</f>
        <v>3.4419160631945799E-2</v>
      </c>
      <c r="I193" s="5">
        <f>(Table1[[#This Row],[EA.csv]]-'Historical Data'!H192)/'Historical Data'!H192</f>
        <v>2.3795237658411614E-2</v>
      </c>
      <c r="J193" s="5">
        <f>(Table1[[#This Row],[F.csv]]-'Historical Data'!I192)/'Historical Data'!I192</f>
        <v>2.2633744855966961E-2</v>
      </c>
      <c r="K193" s="5">
        <f>(Table1[[#This Row],[JPM.csv]]-'Historical Data'!J192)/'Historical Data'!J192</f>
        <v>-1.519545836942909E-3</v>
      </c>
      <c r="L193" s="5">
        <f>(Table1[[#This Row],[MRNA.csv]]-'Historical Data'!K192)/'Historical Data'!K192</f>
        <v>-2.2970297029702904E-2</v>
      </c>
      <c r="M193" s="5">
        <f>(Table1[[#This Row],[NKE.csv]]-'Historical Data'!L192)/'Historical Data'!L192</f>
        <v>1.6909701176997825E-2</v>
      </c>
      <c r="N193" s="5">
        <f>(Table1[[#This Row],[NVDA.csv]]-'Historical Data'!M192)/'Historical Data'!M192</f>
        <v>8.4107311343041002E-3</v>
      </c>
      <c r="O193" s="5">
        <f>(Table1[[#This Row],[PFE.csv]]-'Historical Data'!N192)/'Historical Data'!N192</f>
        <v>2.365750387849621E-2</v>
      </c>
      <c r="P193" s="5">
        <f>(Table1[[#This Row],[PG.csv]]-'Historical Data'!O192)/'Historical Data'!O192</f>
        <v>2.0730300964452108E-3</v>
      </c>
      <c r="Q193" s="5">
        <f>(Table1[[#This Row],[PZZA.csv]]-'Historical Data'!P192)/'Historical Data'!P192</f>
        <v>4.7016736058951777E-2</v>
      </c>
      <c r="R193" s="5">
        <f>(Table1[[#This Row],[SONY.csv]]-'Historical Data'!Q192)/'Historical Data'!Q192</f>
        <v>2.3409751750238208E-2</v>
      </c>
      <c r="S193" s="5">
        <f>(Table1[[#This Row],[T.csv]]-'Historical Data'!R192)/'Historical Data'!R192</f>
        <v>4.7297873892333695E-3</v>
      </c>
      <c r="T193" s="5">
        <f>(Table1[[#This Row],[TSLA.csv]]-'Historical Data'!S192)/'Historical Data'!S192</f>
        <v>9.2223422236471508E-3</v>
      </c>
    </row>
    <row r="194" spans="2:20" x14ac:dyDescent="0.3">
      <c r="B194" s="5">
        <f>(Table1[[#This Row],[AAPL.csv]]-'Historical Data'!A193)/'Historical Data'!A193</f>
        <v>1.0317075628239475E-2</v>
      </c>
      <c r="C194" s="5">
        <f>(Table1[[#This Row],[AMD.csv]]-'Historical Data'!B193)/'Historical Data'!B193</f>
        <v>-5.748036132363915E-4</v>
      </c>
      <c r="D194" s="5">
        <f>(Table1[[#This Row],[AMZN.csv]]-'Historical Data'!C193)/'Historical Data'!C193</f>
        <v>1.4436086069821299E-2</v>
      </c>
      <c r="E194" s="5">
        <f>(Table1[[#This Row],[ATVI.csv]]-'Historical Data'!D193)/'Historical Data'!D193</f>
        <v>6.3329996225941043E-2</v>
      </c>
      <c r="F194" s="5">
        <f>(Table1[[#This Row],[BMW.DE.csv]]-'Historical Data'!E193)/'Historical Data'!E193</f>
        <v>4.162860889712721E-2</v>
      </c>
      <c r="G194" s="5">
        <f>(Table1[[#This Row],[DIS.csv]]-'Historical Data'!F193)/'Historical Data'!F193</f>
        <v>-1.7811300570181102E-3</v>
      </c>
      <c r="H194" s="5">
        <f>(Table1[[#This Row],[DPZ.csv]]-'Historical Data'!G193)/'Historical Data'!G193</f>
        <v>2.2613845353587829E-3</v>
      </c>
      <c r="I194" s="5">
        <f>(Table1[[#This Row],[EA.csv]]-'Historical Data'!H193)/'Historical Data'!H193</f>
        <v>-3.5866557786526823E-2</v>
      </c>
      <c r="J194" s="5">
        <f>(Table1[[#This Row],[F.csv]]-'Historical Data'!I193)/'Historical Data'!I193</f>
        <v>-2.0120724346076389E-2</v>
      </c>
      <c r="K194" s="5">
        <f>(Table1[[#This Row],[JPM.csv]]-'Historical Data'!J193)/'Historical Data'!J193</f>
        <v>-1.8804438575050136E-2</v>
      </c>
      <c r="L194" s="5">
        <f>(Table1[[#This Row],[MRNA.csv]]-'Historical Data'!K193)/'Historical Data'!K193</f>
        <v>-7.9043169841913879E-3</v>
      </c>
      <c r="M194" s="5">
        <f>(Table1[[#This Row],[NKE.csv]]-'Historical Data'!L193)/'Historical Data'!L193</f>
        <v>1.4220206787144434E-2</v>
      </c>
      <c r="N194" s="5">
        <f>(Table1[[#This Row],[NVDA.csv]]-'Historical Data'!M193)/'Historical Data'!M193</f>
        <v>1.3787813528436792E-2</v>
      </c>
      <c r="O194" s="5">
        <f>(Table1[[#This Row],[PFE.csv]]-'Historical Data'!N193)/'Historical Data'!N193</f>
        <v>0</v>
      </c>
      <c r="P194" s="5">
        <f>(Table1[[#This Row],[PG.csv]]-'Historical Data'!O193)/'Historical Data'!O193</f>
        <v>-2.5084037625949768E-2</v>
      </c>
      <c r="Q194" s="5">
        <f>(Table1[[#This Row],[PZZA.csv]]-'Historical Data'!P193)/'Historical Data'!P193</f>
        <v>9.7165229570524148E-3</v>
      </c>
      <c r="R194" s="5">
        <f>(Table1[[#This Row],[SONY.csv]]-'Historical Data'!Q193)/'Historical Data'!Q193</f>
        <v>8.834232668153176E-3</v>
      </c>
      <c r="S194" s="5">
        <f>(Table1[[#This Row],[T.csv]]-'Historical Data'!R193)/'Historical Data'!R193</f>
        <v>-3.1943612114802789E-2</v>
      </c>
      <c r="T194" s="5">
        <f>(Table1[[#This Row],[TSLA.csv]]-'Historical Data'!S193)/'Historical Data'!S193</f>
        <v>1.8705874939220744E-2</v>
      </c>
    </row>
    <row r="195" spans="2:20" x14ac:dyDescent="0.3">
      <c r="B195" s="5">
        <f>(Table1[[#This Row],[AAPL.csv]]-'Historical Data'!A194)/'Historical Data'!A194</f>
        <v>1.0345037660440018E-2</v>
      </c>
      <c r="C195" s="5">
        <f>(Table1[[#This Row],[AMD.csv]]-'Historical Data'!B194)/'Historical Data'!B194</f>
        <v>-4.0260544478526892E-3</v>
      </c>
      <c r="D195" s="5">
        <f>(Table1[[#This Row],[AMZN.csv]]-'Historical Data'!C194)/'Historical Data'!C194</f>
        <v>6.9537596567212515E-3</v>
      </c>
      <c r="E195" s="5">
        <f>(Table1[[#This Row],[ATVI.csv]]-'Historical Data'!D194)/'Historical Data'!D194</f>
        <v>3.1562817266540186E-3</v>
      </c>
      <c r="F195" s="5">
        <f>(Table1[[#This Row],[BMW.DE.csv]]-'Historical Data'!E194)/'Historical Data'!E194</f>
        <v>-9.7234512289243473E-4</v>
      </c>
      <c r="G195" s="5">
        <f>(Table1[[#This Row],[DIS.csv]]-'Historical Data'!F194)/'Historical Data'!F194</f>
        <v>4.6490911374630496E-2</v>
      </c>
      <c r="H195" s="5">
        <f>(Table1[[#This Row],[DPZ.csv]]-'Historical Data'!G194)/'Historical Data'!G194</f>
        <v>-1.3779127221413124E-2</v>
      </c>
      <c r="I195" s="5">
        <f>(Table1[[#This Row],[EA.csv]]-'Historical Data'!H194)/'Historical Data'!H194</f>
        <v>1.2833894295607188E-2</v>
      </c>
      <c r="J195" s="5">
        <f>(Table1[[#This Row],[F.csv]]-'Historical Data'!I194)/'Historical Data'!I194</f>
        <v>0</v>
      </c>
      <c r="K195" s="5">
        <f>(Table1[[#This Row],[JPM.csv]]-'Historical Data'!J194)/'Historical Data'!J194</f>
        <v>1.041321648159488E-2</v>
      </c>
      <c r="L195" s="5">
        <f>(Table1[[#This Row],[MRNA.csv]]-'Historical Data'!K194)/'Historical Data'!K194</f>
        <v>8.6618956350991691E-2</v>
      </c>
      <c r="M195" s="5">
        <f>(Table1[[#This Row],[NKE.csv]]-'Historical Data'!L194)/'Historical Data'!L194</f>
        <v>1.3567422130819624E-3</v>
      </c>
      <c r="N195" s="5">
        <f>(Table1[[#This Row],[NVDA.csv]]-'Historical Data'!M194)/'Historical Data'!M194</f>
        <v>2.3775061377066288E-2</v>
      </c>
      <c r="O195" s="5">
        <f>(Table1[[#This Row],[PFE.csv]]-'Historical Data'!N194)/'Historical Data'!N194</f>
        <v>-3.0684532937995404E-2</v>
      </c>
      <c r="P195" s="5">
        <f>(Table1[[#This Row],[PG.csv]]-'Historical Data'!O194)/'Historical Data'!O194</f>
        <v>-8.2227714953741638E-3</v>
      </c>
      <c r="Q195" s="5">
        <f>(Table1[[#This Row],[PZZA.csv]]-'Historical Data'!P194)/'Historical Data'!P194</f>
        <v>5.0845327713797912E-2</v>
      </c>
      <c r="R195" s="5">
        <f>(Table1[[#This Row],[SONY.csv]]-'Historical Data'!Q194)/'Historical Data'!Q194</f>
        <v>6.5676621334219629E-3</v>
      </c>
      <c r="S195" s="5">
        <f>(Table1[[#This Row],[T.csv]]-'Historical Data'!R194)/'Historical Data'!R194</f>
        <v>3.4733678247517654E-3</v>
      </c>
      <c r="T195" s="5">
        <f>(Table1[[#This Row],[TSLA.csv]]-'Historical Data'!S194)/'Historical Data'!S194</f>
        <v>-3.2457383304300069E-3</v>
      </c>
    </row>
    <row r="196" spans="2:20" x14ac:dyDescent="0.3">
      <c r="B196" s="5">
        <f>(Table1[[#This Row],[AAPL.csv]]-'Historical Data'!A195)/'Historical Data'!A195</f>
        <v>2.3801672847706956E-2</v>
      </c>
      <c r="C196" s="5">
        <f>(Table1[[#This Row],[AMD.csv]]-'Historical Data'!B195)/'Historical Data'!B195</f>
        <v>2.3869065950547334E-2</v>
      </c>
      <c r="D196" s="5">
        <f>(Table1[[#This Row],[AMZN.csv]]-'Historical Data'!C195)/'Historical Data'!C195</f>
        <v>5.0684020838233394E-3</v>
      </c>
      <c r="E196" s="5">
        <f>(Table1[[#This Row],[ATVI.csv]]-'Historical Data'!D195)/'Historical Data'!D195</f>
        <v>5.4712333774095418E-4</v>
      </c>
      <c r="F196" s="5">
        <f>(Table1[[#This Row],[BMW.DE.csv]]-'Historical Data'!E195)/'Historical Data'!E195</f>
        <v>-9.9279436157533648E-3</v>
      </c>
      <c r="G196" s="5">
        <f>(Table1[[#This Row],[DIS.csv]]-'Historical Data'!F195)/'Historical Data'!F195</f>
        <v>3.4005910770105216E-2</v>
      </c>
      <c r="H196" s="5">
        <f>(Table1[[#This Row],[DPZ.csv]]-'Historical Data'!G195)/'Historical Data'!G195</f>
        <v>5.2835170474989489E-3</v>
      </c>
      <c r="I196" s="5">
        <f>(Table1[[#This Row],[EA.csv]]-'Historical Data'!H195)/'Historical Data'!H195</f>
        <v>-1.5411361331303759E-3</v>
      </c>
      <c r="J196" s="5">
        <f>(Table1[[#This Row],[F.csv]]-'Historical Data'!I195)/'Historical Data'!I195</f>
        <v>7.5975359342915827E-2</v>
      </c>
      <c r="K196" s="5">
        <f>(Table1[[#This Row],[JPM.csv]]-'Historical Data'!J195)/'Historical Data'!J195</f>
        <v>1.6336076614388448E-2</v>
      </c>
      <c r="L196" s="5">
        <f>(Table1[[#This Row],[MRNA.csv]]-'Historical Data'!K195)/'Historical Data'!K195</f>
        <v>0.1139312110158152</v>
      </c>
      <c r="M196" s="5">
        <f>(Table1[[#This Row],[NKE.csv]]-'Historical Data'!L195)/'Historical Data'!L195</f>
        <v>2.1454361893379219E-2</v>
      </c>
      <c r="N196" s="5">
        <f>(Table1[[#This Row],[NVDA.csv]]-'Historical Data'!M195)/'Historical Data'!M195</f>
        <v>2.5027182918668837E-2</v>
      </c>
      <c r="O196" s="5">
        <f>(Table1[[#This Row],[PFE.csv]]-'Historical Data'!N195)/'Historical Data'!N195</f>
        <v>7.0347029964546335E-3</v>
      </c>
      <c r="P196" s="5">
        <f>(Table1[[#This Row],[PG.csv]]-'Historical Data'!O195)/'Historical Data'!O195</f>
        <v>3.3698812620542133E-2</v>
      </c>
      <c r="Q196" s="5">
        <f>(Table1[[#This Row],[PZZA.csv]]-'Historical Data'!P195)/'Historical Data'!P195</f>
        <v>7.6316412353373943E-3</v>
      </c>
      <c r="R196" s="5">
        <f>(Table1[[#This Row],[SONY.csv]]-'Historical Data'!Q195)/'Historical Data'!Q195</f>
        <v>1.7710097046290382E-2</v>
      </c>
      <c r="S196" s="5">
        <f>(Table1[[#This Row],[T.csv]]-'Historical Data'!R195)/'Historical Data'!R195</f>
        <v>3.1152788108951342E-2</v>
      </c>
      <c r="T196" s="5">
        <f>(Table1[[#This Row],[TSLA.csv]]-'Historical Data'!S195)/'Historical Data'!S195</f>
        <v>5.0484636697724239E-2</v>
      </c>
    </row>
    <row r="197" spans="2:20" x14ac:dyDescent="0.3">
      <c r="B197" s="5">
        <f>(Table1[[#This Row],[AAPL.csv]]-'Historical Data'!A196)/'Historical Data'!A196</f>
        <v>1.5735341875492109E-2</v>
      </c>
      <c r="C197" s="5">
        <f>(Table1[[#This Row],[AMD.csv]]-'Historical Data'!B196)/'Historical Data'!B196</f>
        <v>4.7941399660488743E-2</v>
      </c>
      <c r="D197" s="5">
        <f>(Table1[[#This Row],[AMZN.csv]]-'Historical Data'!C196)/'Historical Data'!C196</f>
        <v>1.2350717839676763E-2</v>
      </c>
      <c r="E197" s="5">
        <f>(Table1[[#This Row],[ATVI.csv]]-'Historical Data'!D196)/'Historical Data'!D196</f>
        <v>3.1720018887291618E-2</v>
      </c>
      <c r="F197" s="5">
        <f>(Table1[[#This Row],[BMW.DE.csv]]-'Historical Data'!E196)/'Historical Data'!E196</f>
        <v>-4.1879711105955619E-2</v>
      </c>
      <c r="G197" s="5">
        <f>(Table1[[#This Row],[DIS.csv]]-'Historical Data'!F196)/'Historical Data'!F196</f>
        <v>-1.2733665711481625E-2</v>
      </c>
      <c r="H197" s="5">
        <f>(Table1[[#This Row],[DPZ.csv]]-'Historical Data'!G196)/'Historical Data'!G196</f>
        <v>2.2703392360788728E-2</v>
      </c>
      <c r="I197" s="5">
        <f>(Table1[[#This Row],[EA.csv]]-'Historical Data'!H196)/'Historical Data'!H196</f>
        <v>6.431147111415369E-3</v>
      </c>
      <c r="J197" s="5">
        <f>(Table1[[#This Row],[F.csv]]-'Historical Data'!I196)/'Historical Data'!I196</f>
        <v>-2.2900763358778647E-2</v>
      </c>
      <c r="K197" s="5">
        <f>(Table1[[#This Row],[JPM.csv]]-'Historical Data'!J196)/'Historical Data'!J196</f>
        <v>-2.9449853029783039E-2</v>
      </c>
      <c r="L197" s="5">
        <f>(Table1[[#This Row],[MRNA.csv]]-'Historical Data'!K196)/'Historical Data'!K196</f>
        <v>0.12911395780590718</v>
      </c>
      <c r="M197" s="5">
        <f>(Table1[[#This Row],[NKE.csv]]-'Historical Data'!L196)/'Historical Data'!L196</f>
        <v>5.1957064747491493E-3</v>
      </c>
      <c r="N197" s="5">
        <f>(Table1[[#This Row],[NVDA.csv]]-'Historical Data'!M196)/'Historical Data'!M196</f>
        <v>3.2383920265600129E-2</v>
      </c>
      <c r="O197" s="5">
        <f>(Table1[[#This Row],[PFE.csv]]-'Historical Data'!N196)/'Historical Data'!N196</f>
        <v>2.3643096051390859E-2</v>
      </c>
      <c r="P197" s="5">
        <f>(Table1[[#This Row],[PG.csv]]-'Historical Data'!O196)/'Historical Data'!O196</f>
        <v>-5.5196142802518599E-3</v>
      </c>
      <c r="Q197" s="5">
        <f>(Table1[[#This Row],[PZZA.csv]]-'Historical Data'!P196)/'Historical Data'!P196</f>
        <v>2.3398959411233166E-2</v>
      </c>
      <c r="R197" s="5">
        <f>(Table1[[#This Row],[SONY.csv]]-'Historical Data'!Q196)/'Historical Data'!Q196</f>
        <v>7.0218132492195053E-3</v>
      </c>
      <c r="S197" s="5">
        <f>(Table1[[#This Row],[T.csv]]-'Historical Data'!R196)/'Historical Data'!R196</f>
        <v>-1.3763067760408606E-2</v>
      </c>
      <c r="T197" s="5">
        <f>(Table1[[#This Row],[TSLA.csv]]-'Historical Data'!S196)/'Historical Data'!S196</f>
        <v>-9.9216944316402583E-3</v>
      </c>
    </row>
    <row r="198" spans="2:20" x14ac:dyDescent="0.3">
      <c r="B198" s="5">
        <f>(Table1[[#This Row],[AAPL.csv]]-'Historical Data'!A197)/'Historical Data'!A197</f>
        <v>-1.1428209952829296E-2</v>
      </c>
      <c r="C198" s="5">
        <f>(Table1[[#This Row],[AMD.csv]]-'Historical Data'!B197)/'Historical Data'!B197</f>
        <v>-3.5522137225613912E-2</v>
      </c>
      <c r="D198" s="5">
        <f>(Table1[[#This Row],[AMZN.csv]]-'Historical Data'!C197)/'Historical Data'!C197</f>
        <v>-2.1606496056454937E-2</v>
      </c>
      <c r="E198" s="5">
        <f>(Table1[[#This Row],[ATVI.csv]]-'Historical Data'!D197)/'Historical Data'!D197</f>
        <v>-4.2539128711779645E-2</v>
      </c>
      <c r="F198" s="5">
        <f>(Table1[[#This Row],[BMW.DE.csv]]-'Historical Data'!E197)/'Historical Data'!E197</f>
        <v>-3.3859996984855818E-2</v>
      </c>
      <c r="G198" s="5">
        <f>(Table1[[#This Row],[DIS.csv]]-'Historical Data'!F197)/'Historical Data'!F197</f>
        <v>-2.9785646184995351E-2</v>
      </c>
      <c r="H198" s="5">
        <f>(Table1[[#This Row],[DPZ.csv]]-'Historical Data'!G197)/'Historical Data'!G197</f>
        <v>1.1920158791995329E-3</v>
      </c>
      <c r="I198" s="5">
        <f>(Table1[[#This Row],[EA.csv]]-'Historical Data'!H197)/'Historical Data'!H197</f>
        <v>-8.5200632966488873E-3</v>
      </c>
      <c r="J198" s="5">
        <f>(Table1[[#This Row],[F.csv]]-'Historical Data'!I197)/'Historical Data'!I197</f>
        <v>-2.7343749999999938E-2</v>
      </c>
      <c r="K198" s="5">
        <f>(Table1[[#This Row],[JPM.csv]]-'Historical Data'!J197)/'Historical Data'!J197</f>
        <v>-3.2677474938948799E-2</v>
      </c>
      <c r="L198" s="5">
        <f>(Table1[[#This Row],[MRNA.csv]]-'Historical Data'!K197)/'Historical Data'!K197</f>
        <v>-6.8012015903975626E-2</v>
      </c>
      <c r="M198" s="5">
        <f>(Table1[[#This Row],[NKE.csv]]-'Historical Data'!L197)/'Historical Data'!L197</f>
        <v>-2.9363122048797083E-2</v>
      </c>
      <c r="N198" s="5">
        <f>(Table1[[#This Row],[NVDA.csv]]-'Historical Data'!M197)/'Historical Data'!M197</f>
        <v>-3.2607964031610967E-2</v>
      </c>
      <c r="O198" s="5">
        <f>(Table1[[#This Row],[PFE.csv]]-'Historical Data'!N197)/'Historical Data'!N197</f>
        <v>-1.9422583150592181E-2</v>
      </c>
      <c r="P198" s="5">
        <f>(Table1[[#This Row],[PG.csv]]-'Historical Data'!O197)/'Historical Data'!O197</f>
        <v>-6.590899508047531E-3</v>
      </c>
      <c r="Q198" s="5">
        <f>(Table1[[#This Row],[PZZA.csv]]-'Historical Data'!P197)/'Historical Data'!P197</f>
        <v>-3.9590952965138995E-2</v>
      </c>
      <c r="R198" s="5">
        <f>(Table1[[#This Row],[SONY.csv]]-'Historical Data'!Q197)/'Historical Data'!Q197</f>
        <v>-5.7602697322984286E-3</v>
      </c>
      <c r="S198" s="5">
        <f>(Table1[[#This Row],[T.csv]]-'Historical Data'!R197)/'Historical Data'!R197</f>
        <v>-1.6678086024657347E-2</v>
      </c>
      <c r="T198" s="5">
        <f>(Table1[[#This Row],[TSLA.csv]]-'Historical Data'!S197)/'Historical Data'!S197</f>
        <v>-2.3172478969849756E-3</v>
      </c>
    </row>
    <row r="199" spans="2:20" x14ac:dyDescent="0.3">
      <c r="B199" s="5">
        <f>(Table1[[#This Row],[AAPL.csv]]-'Historical Data'!A198)/'Historical Data'!A198</f>
        <v>-1.2074221547357029E-2</v>
      </c>
      <c r="C199" s="5">
        <f>(Table1[[#This Row],[AMD.csv]]-'Historical Data'!B198)/'Historical Data'!B198</f>
        <v>-2.9389844843372266E-2</v>
      </c>
      <c r="D199" s="5">
        <f>(Table1[[#This Row],[AMZN.csv]]-'Historical Data'!C198)/'Historical Data'!C198</f>
        <v>4.6543079946800223E-3</v>
      </c>
      <c r="E199" s="5">
        <f>(Table1[[#This Row],[ATVI.csv]]-'Historical Data'!D198)/'Historical Data'!D198</f>
        <v>1.9654054822368594E-2</v>
      </c>
      <c r="F199" s="5">
        <f>(Table1[[#This Row],[BMW.DE.csv]]-'Historical Data'!E198)/'Historical Data'!E198</f>
        <v>4.6433376425827719E-2</v>
      </c>
      <c r="G199" s="5">
        <f>(Table1[[#This Row],[DIS.csv]]-'Historical Data'!F198)/'Historical Data'!F198</f>
        <v>-1.5684774592287065E-2</v>
      </c>
      <c r="H199" s="5">
        <f>(Table1[[#This Row],[DPZ.csv]]-'Historical Data'!G198)/'Historical Data'!G198</f>
        <v>1.8574473068120604E-2</v>
      </c>
      <c r="I199" s="5">
        <f>(Table1[[#This Row],[EA.csv]]-'Historical Data'!H198)/'Historical Data'!H198</f>
        <v>4.5544774947793533E-3</v>
      </c>
      <c r="J199" s="5">
        <f>(Table1[[#This Row],[F.csv]]-'Historical Data'!I198)/'Historical Data'!I198</f>
        <v>-5.2208835341365591E-2</v>
      </c>
      <c r="K199" s="5">
        <f>(Table1[[#This Row],[JPM.csv]]-'Historical Data'!J198)/'Historical Data'!J198</f>
        <v>-3.4471050781667061E-2</v>
      </c>
      <c r="L199" s="5">
        <f>(Table1[[#This Row],[MRNA.csv]]-'Historical Data'!K198)/'Historical Data'!K198</f>
        <v>4.5388966973182704E-2</v>
      </c>
      <c r="M199" s="5">
        <f>(Table1[[#This Row],[NKE.csv]]-'Historical Data'!L198)/'Historical Data'!L198</f>
        <v>-2.5379744850784293E-2</v>
      </c>
      <c r="N199" s="5">
        <f>(Table1[[#This Row],[NVDA.csv]]-'Historical Data'!M198)/'Historical Data'!M198</f>
        <v>-2.8838492848014784E-3</v>
      </c>
      <c r="O199" s="5">
        <f>(Table1[[#This Row],[PFE.csv]]-'Historical Data'!N198)/'Historical Data'!N198</f>
        <v>-8.2976020456609918E-3</v>
      </c>
      <c r="P199" s="5">
        <f>(Table1[[#This Row],[PG.csv]]-'Historical Data'!O198)/'Historical Data'!O198</f>
        <v>-5.4997276623378845E-3</v>
      </c>
      <c r="Q199" s="5">
        <f>(Table1[[#This Row],[PZZA.csv]]-'Historical Data'!P198)/'Historical Data'!P198</f>
        <v>1.5537016023157884E-2</v>
      </c>
      <c r="R199" s="5">
        <f>(Table1[[#This Row],[SONY.csv]]-'Historical Data'!Q198)/'Historical Data'!Q198</f>
        <v>-4.2841853504610714E-2</v>
      </c>
      <c r="S199" s="5">
        <f>(Table1[[#This Row],[T.csv]]-'Historical Data'!R198)/'Historical Data'!R198</f>
        <v>-2.7691102602230965E-2</v>
      </c>
      <c r="T199" s="5">
        <f>(Table1[[#This Row],[TSLA.csv]]-'Historical Data'!S198)/'Historical Data'!S198</f>
        <v>-2.2794399061182798E-2</v>
      </c>
    </row>
    <row r="200" spans="2:20" x14ac:dyDescent="0.3">
      <c r="B200" s="5">
        <f>(Table1[[#This Row],[AAPL.csv]]-'Historical Data'!A199)/'Historical Data'!A199</f>
        <v>6.1435496130851234E-3</v>
      </c>
      <c r="C200" s="5">
        <f>(Table1[[#This Row],[AMD.csv]]-'Historical Data'!B199)/'Historical Data'!B199</f>
        <v>4.4653085473361505E-2</v>
      </c>
      <c r="D200" s="5">
        <f>(Table1[[#This Row],[AMZN.csv]]-'Historical Data'!C199)/'Historical Data'!C199</f>
        <v>8.8390556646534453E-3</v>
      </c>
      <c r="E200" s="5">
        <f>(Table1[[#This Row],[ATVI.csv]]-'Historical Data'!D199)/'Historical Data'!D199</f>
        <v>-9.6376024895745097E-3</v>
      </c>
      <c r="F200" s="5">
        <f>(Table1[[#This Row],[BMW.DE.csv]]-'Historical Data'!E199)/'Historical Data'!E199</f>
        <v>7.7170458143160078E-2</v>
      </c>
      <c r="G200" s="5">
        <f>(Table1[[#This Row],[DIS.csv]]-'Historical Data'!F199)/'Historical Data'!F199</f>
        <v>2.9051749495758773E-2</v>
      </c>
      <c r="H200" s="5">
        <f>(Table1[[#This Row],[DPZ.csv]]-'Historical Data'!G199)/'Historical Data'!G199</f>
        <v>-2.3249220644487159E-2</v>
      </c>
      <c r="I200" s="5">
        <f>(Table1[[#This Row],[EA.csv]]-'Historical Data'!H199)/'Historical Data'!H199</f>
        <v>1.8819060242751783E-3</v>
      </c>
      <c r="J200" s="5">
        <f>(Table1[[#This Row],[F.csv]]-'Historical Data'!I199)/'Historical Data'!I199</f>
        <v>3.601694915254236E-2</v>
      </c>
      <c r="K200" s="5">
        <f>(Table1[[#This Row],[JPM.csv]]-'Historical Data'!J199)/'Historical Data'!J199</f>
        <v>4.153284775899959E-2</v>
      </c>
      <c r="L200" s="5">
        <f>(Table1[[#This Row],[MRNA.csv]]-'Historical Data'!K199)/'Historical Data'!K199</f>
        <v>-9.5121509665543665E-3</v>
      </c>
      <c r="M200" s="5">
        <f>(Table1[[#This Row],[NKE.csv]]-'Historical Data'!L199)/'Historical Data'!L199</f>
        <v>6.161472755761877E-3</v>
      </c>
      <c r="N200" s="5">
        <f>(Table1[[#This Row],[NVDA.csv]]-'Historical Data'!M199)/'Historical Data'!M199</f>
        <v>3.2198015935078421E-2</v>
      </c>
      <c r="O200" s="5">
        <f>(Table1[[#This Row],[PFE.csv]]-'Historical Data'!N199)/'Historical Data'!N199</f>
        <v>2.3481752692198075E-2</v>
      </c>
      <c r="P200" s="5">
        <f>(Table1[[#This Row],[PG.csv]]-'Historical Data'!O199)/'Historical Data'!O199</f>
        <v>-9.6566351056107331E-4</v>
      </c>
      <c r="Q200" s="5">
        <f>(Table1[[#This Row],[PZZA.csv]]-'Historical Data'!P199)/'Historical Data'!P199</f>
        <v>-9.7470789458935208E-3</v>
      </c>
      <c r="R200" s="5">
        <f>(Table1[[#This Row],[SONY.csv]]-'Historical Data'!Q199)/'Historical Data'!Q199</f>
        <v>1.4017219082784631E-2</v>
      </c>
      <c r="S200" s="5">
        <f>(Table1[[#This Row],[T.csv]]-'Historical Data'!R199)/'Historical Data'!R199</f>
        <v>1.7443889547666121E-2</v>
      </c>
      <c r="T200" s="5">
        <f>(Table1[[#This Row],[TSLA.csv]]-'Historical Data'!S199)/'Historical Data'!S199</f>
        <v>1.5639216802118786E-2</v>
      </c>
    </row>
    <row r="201" spans="2:20" x14ac:dyDescent="0.3">
      <c r="B201" s="5">
        <f>(Table1[[#This Row],[AAPL.csv]]-'Historical Data'!A200)/'Historical Data'!A200</f>
        <v>-5.9121007477648214E-3</v>
      </c>
      <c r="C201" s="5">
        <f>(Table1[[#This Row],[AMD.csv]]-'Historical Data'!B200)/'Historical Data'!B200</f>
        <v>-5.6869750756549783E-3</v>
      </c>
      <c r="D201" s="5">
        <f>(Table1[[#This Row],[AMZN.csv]]-'Historical Data'!C200)/'Historical Data'!C200</f>
        <v>8.7615087349026816E-3</v>
      </c>
      <c r="E201" s="5">
        <f>(Table1[[#This Row],[ATVI.csv]]-'Historical Data'!D200)/'Historical Data'!D200</f>
        <v>1.3157906153523229E-2</v>
      </c>
      <c r="F201" s="5">
        <f>(Table1[[#This Row],[BMW.DE.csv]]-'Historical Data'!E200)/'Historical Data'!E200</f>
        <v>-3.9801060558496432E-3</v>
      </c>
      <c r="G201" s="5">
        <f>(Table1[[#This Row],[DIS.csv]]-'Historical Data'!F200)/'Historical Data'!F200</f>
        <v>2.9647803620137744E-2</v>
      </c>
      <c r="H201" s="5">
        <f>(Table1[[#This Row],[DPZ.csv]]-'Historical Data'!G200)/'Historical Data'!G200</f>
        <v>7.974216497482587E-5</v>
      </c>
      <c r="I201" s="5">
        <f>(Table1[[#This Row],[EA.csv]]-'Historical Data'!H200)/'Historical Data'!H200</f>
        <v>8.6235856455385475E-3</v>
      </c>
      <c r="J201" s="5">
        <f>(Table1[[#This Row],[F.csv]]-'Historical Data'!I200)/'Historical Data'!I200</f>
        <v>2.0449897750512628E-3</v>
      </c>
      <c r="K201" s="5">
        <f>(Table1[[#This Row],[JPM.csv]]-'Historical Data'!J200)/'Historical Data'!J200</f>
        <v>-1.8509891363541416E-2</v>
      </c>
      <c r="L201" s="5">
        <f>(Table1[[#This Row],[MRNA.csv]]-'Historical Data'!K200)/'Historical Data'!K200</f>
        <v>3.2992628035707405E-2</v>
      </c>
      <c r="M201" s="5">
        <f>(Table1[[#This Row],[NKE.csv]]-'Historical Data'!L200)/'Historical Data'!L200</f>
        <v>5.0837365767493576E-3</v>
      </c>
      <c r="N201" s="5">
        <f>(Table1[[#This Row],[NVDA.csv]]-'Historical Data'!M200)/'Historical Data'!M200</f>
        <v>5.7312810492639074E-2</v>
      </c>
      <c r="O201" s="5">
        <f>(Table1[[#This Row],[PFE.csv]]-'Historical Data'!N200)/'Historical Data'!N200</f>
        <v>-4.2193508651882034E-3</v>
      </c>
      <c r="P201" s="5">
        <f>(Table1[[#This Row],[PG.csv]]-'Historical Data'!O200)/'Historical Data'!O200</f>
        <v>7.0293395432267534E-3</v>
      </c>
      <c r="Q201" s="5">
        <f>(Table1[[#This Row],[PZZA.csv]]-'Historical Data'!P200)/'Historical Data'!P200</f>
        <v>2.0433684946151255E-2</v>
      </c>
      <c r="R201" s="5">
        <f>(Table1[[#This Row],[SONY.csv]]-'Historical Data'!Q200)/'Historical Data'!Q200</f>
        <v>5.4979893182532753E-3</v>
      </c>
      <c r="S201" s="5">
        <f>(Table1[[#This Row],[T.csv]]-'Historical Data'!R200)/'Historical Data'!R200</f>
        <v>-9.4473219958998988E-3</v>
      </c>
      <c r="T201" s="5">
        <f>(Table1[[#This Row],[TSLA.csv]]-'Historical Data'!S200)/'Historical Data'!S200</f>
        <v>-5.1784447238369885E-3</v>
      </c>
    </row>
    <row r="202" spans="2:20" x14ac:dyDescent="0.3">
      <c r="B202" s="5">
        <f>(Table1[[#This Row],[AAPL.csv]]-'Historical Data'!A201)/'Historical Data'!A201</f>
        <v>2.3561256121678972E-2</v>
      </c>
      <c r="C202" s="5">
        <f>(Table1[[#This Row],[AMD.csv]]-'Historical Data'!B201)/'Historical Data'!B201</f>
        <v>7.1955533727758253E-3</v>
      </c>
      <c r="D202" s="5">
        <f>(Table1[[#This Row],[AMZN.csv]]-'Historical Data'!C201)/'Historical Data'!C201</f>
        <v>6.8387905956871688E-3</v>
      </c>
      <c r="E202" s="5">
        <f>(Table1[[#This Row],[ATVI.csv]]-'Historical Data'!D201)/'Historical Data'!D201</f>
        <v>-1.4069254594908683E-2</v>
      </c>
      <c r="F202" s="5">
        <f>(Table1[[#This Row],[BMW.DE.csv]]-'Historical Data'!E201)/'Historical Data'!E201</f>
        <v>1.5983854078191147E-2</v>
      </c>
      <c r="G202" s="5">
        <f>(Table1[[#This Row],[DIS.csv]]-'Historical Data'!F201)/'Historical Data'!F201</f>
        <v>7.1526774740207896E-2</v>
      </c>
      <c r="H202" s="5">
        <f>(Table1[[#This Row],[DPZ.csv]]-'Historical Data'!G201)/'Historical Data'!G201</f>
        <v>-3.0688283310957808E-2</v>
      </c>
      <c r="I202" s="5">
        <f>(Table1[[#This Row],[EA.csv]]-'Historical Data'!H201)/'Historical Data'!H201</f>
        <v>-8.549855236648354E-3</v>
      </c>
      <c r="J202" s="5">
        <f>(Table1[[#This Row],[F.csv]]-'Historical Data'!I201)/'Historical Data'!I201</f>
        <v>8.367346938775494E-2</v>
      </c>
      <c r="K202" s="5">
        <f>(Table1[[#This Row],[JPM.csv]]-'Historical Data'!J201)/'Historical Data'!J201</f>
        <v>5.2968423610927781E-2</v>
      </c>
      <c r="L202" s="5">
        <f>(Table1[[#This Row],[MRNA.csv]]-'Historical Data'!K201)/'Historical Data'!K201</f>
        <v>0.19958011097375572</v>
      </c>
      <c r="M202" s="5">
        <f>(Table1[[#This Row],[NKE.csv]]-'Historical Data'!L201)/'Historical Data'!L201</f>
        <v>4.6557090268920638E-2</v>
      </c>
      <c r="N202" s="5">
        <f>(Table1[[#This Row],[NVDA.csv]]-'Historical Data'!M201)/'Historical Data'!M201</f>
        <v>3.0562711616156698E-2</v>
      </c>
      <c r="O202" s="5">
        <f>(Table1[[#This Row],[PFE.csv]]-'Historical Data'!N201)/'Historical Data'!N201</f>
        <v>8.2098204456700925E-3</v>
      </c>
      <c r="P202" s="5">
        <f>(Table1[[#This Row],[PG.csv]]-'Historical Data'!O201)/'Historical Data'!O201</f>
        <v>1.3960401744977265E-2</v>
      </c>
      <c r="Q202" s="5">
        <f>(Table1[[#This Row],[PZZA.csv]]-'Historical Data'!P201)/'Historical Data'!P201</f>
        <v>-4.6276005690319089E-2</v>
      </c>
      <c r="R202" s="5">
        <f>(Table1[[#This Row],[SONY.csv]]-'Historical Data'!Q201)/'Historical Data'!Q201</f>
        <v>9.3732226410480528E-4</v>
      </c>
      <c r="S202" s="5">
        <f>(Table1[[#This Row],[T.csv]]-'Historical Data'!R201)/'Historical Data'!R201</f>
        <v>4.0268639673060706E-2</v>
      </c>
      <c r="T202" s="5">
        <f>(Table1[[#This Row],[TSLA.csv]]-'Historical Data'!S201)/'Historical Data'!S201</f>
        <v>1.8093759775767364E-2</v>
      </c>
    </row>
    <row r="203" spans="2:20" x14ac:dyDescent="0.3">
      <c r="B203" s="5">
        <f>(Table1[[#This Row],[AAPL.csv]]-'Historical Data'!A202)/'Historical Data'!A202</f>
        <v>-5.7785167031554835E-3</v>
      </c>
      <c r="C203" s="5">
        <f>(Table1[[#This Row],[AMD.csv]]-'Historical Data'!B202)/'Historical Data'!B202</f>
        <v>1.6120186847407951E-2</v>
      </c>
      <c r="D203" s="5">
        <f>(Table1[[#This Row],[AMZN.csv]]-'Historical Data'!C202)/'Historical Data'!C202</f>
        <v>9.5084895703325678E-3</v>
      </c>
      <c r="E203" s="5">
        <f>(Table1[[#This Row],[ATVI.csv]]-'Historical Data'!D202)/'Historical Data'!D202</f>
        <v>2.0581748299131099E-3</v>
      </c>
      <c r="F203" s="5">
        <f>(Table1[[#This Row],[BMW.DE.csv]]-'Historical Data'!E202)/'Historical Data'!E202</f>
        <v>-1.5339145501213961E-2</v>
      </c>
      <c r="G203" s="5">
        <f>(Table1[[#This Row],[DIS.csv]]-'Historical Data'!F202)/'Historical Data'!F202</f>
        <v>-2.1223748758643558E-2</v>
      </c>
      <c r="H203" s="5">
        <f>(Table1[[#This Row],[DPZ.csv]]-'Historical Data'!G202)/'Historical Data'!G202</f>
        <v>1.5116631409363141E-2</v>
      </c>
      <c r="I203" s="5">
        <f>(Table1[[#This Row],[EA.csv]]-'Historical Data'!H202)/'Historical Data'!H202</f>
        <v>1.2124277891484911E-2</v>
      </c>
      <c r="J203" s="5">
        <f>(Table1[[#This Row],[F.csv]]-'Historical Data'!I202)/'Historical Data'!I202</f>
        <v>-1.8832391713747246E-3</v>
      </c>
      <c r="K203" s="5">
        <f>(Table1[[#This Row],[JPM.csv]]-'Historical Data'!J202)/'Historical Data'!J202</f>
        <v>-1.9679303295662916E-2</v>
      </c>
      <c r="L203" s="5">
        <f>(Table1[[#This Row],[MRNA.csv]]-'Historical Data'!K202)/'Historical Data'!K202</f>
        <v>-0.10412502499999991</v>
      </c>
      <c r="M203" s="5">
        <f>(Table1[[#This Row],[NKE.csv]]-'Historical Data'!L202)/'Historical Data'!L202</f>
        <v>5.1626051352028843E-3</v>
      </c>
      <c r="N203" s="5">
        <f>(Table1[[#This Row],[NVDA.csv]]-'Historical Data'!M202)/'Historical Data'!M202</f>
        <v>6.3141288639290433E-3</v>
      </c>
      <c r="O203" s="5">
        <f>(Table1[[#This Row],[PFE.csv]]-'Historical Data'!N202)/'Historical Data'!N202</f>
        <v>-1.0244316392227015E-2</v>
      </c>
      <c r="P203" s="5">
        <f>(Table1[[#This Row],[PG.csv]]-'Historical Data'!O202)/'Historical Data'!O202</f>
        <v>-3.2441326720037009E-2</v>
      </c>
      <c r="Q203" s="5">
        <f>(Table1[[#This Row],[PZZA.csv]]-'Historical Data'!P202)/'Historical Data'!P202</f>
        <v>6.1450856578508023E-3</v>
      </c>
      <c r="R203" s="5">
        <f>(Table1[[#This Row],[SONY.csv]]-'Historical Data'!Q202)/'Historical Data'!Q202</f>
        <v>-1.5920103012330163E-2</v>
      </c>
      <c r="S203" s="5">
        <f>(Table1[[#This Row],[T.csv]]-'Historical Data'!R202)/'Historical Data'!R202</f>
        <v>-1.6638405840981883E-2</v>
      </c>
      <c r="T203" s="5">
        <f>(Table1[[#This Row],[TSLA.csv]]-'Historical Data'!S202)/'Historical Data'!S202</f>
        <v>-6.9072736613359897E-3</v>
      </c>
    </row>
    <row r="204" spans="2:20" x14ac:dyDescent="0.3">
      <c r="B204" s="5">
        <f>(Table1[[#This Row],[AAPL.csv]]-'Historical Data'!A203)/'Historical Data'!A203</f>
        <v>1.9448175184211665E-2</v>
      </c>
      <c r="C204" s="5">
        <f>(Table1[[#This Row],[AMD.csv]]-'Historical Data'!B203)/'Historical Data'!B203</f>
        <v>1.6585505379745704E-2</v>
      </c>
      <c r="D204" s="5">
        <f>(Table1[[#This Row],[AMZN.csv]]-'Historical Data'!C203)/'Historical Data'!C203</f>
        <v>1.98461871009613E-2</v>
      </c>
      <c r="E204" s="5">
        <f>(Table1[[#This Row],[ATVI.csv]]-'Historical Data'!D203)/'Historical Data'!D203</f>
        <v>1.0269709716273527E-2</v>
      </c>
      <c r="F204" s="5">
        <f>(Table1[[#This Row],[BMW.DE.csv]]-'Historical Data'!E203)/'Historical Data'!E203</f>
        <v>1.9980022069639828E-4</v>
      </c>
      <c r="G204" s="5">
        <f>(Table1[[#This Row],[DIS.csv]]-'Historical Data'!F203)/'Historical Data'!F203</f>
        <v>4.8526666559587393E-2</v>
      </c>
      <c r="H204" s="5">
        <f>(Table1[[#This Row],[DPZ.csv]]-'Historical Data'!G203)/'Historical Data'!G203</f>
        <v>1.9540057099433312E-2</v>
      </c>
      <c r="I204" s="5">
        <f>(Table1[[#This Row],[EA.csv]]-'Historical Data'!H203)/'Historical Data'!H203</f>
        <v>8.520351104402182E-3</v>
      </c>
      <c r="J204" s="5">
        <f>(Table1[[#This Row],[F.csv]]-'Historical Data'!I203)/'Historical Data'!I203</f>
        <v>3.584905660377366E-2</v>
      </c>
      <c r="K204" s="5">
        <f>(Table1[[#This Row],[JPM.csv]]-'Historical Data'!J203)/'Historical Data'!J203</f>
        <v>2.9998818437892018E-2</v>
      </c>
      <c r="L204" s="5">
        <f>(Table1[[#This Row],[MRNA.csv]]-'Historical Data'!K203)/'Historical Data'!K203</f>
        <v>2.511515348444672E-2</v>
      </c>
      <c r="M204" s="5">
        <f>(Table1[[#This Row],[NKE.csv]]-'Historical Data'!L203)/'Historical Data'!L203</f>
        <v>1.5735948047061531E-2</v>
      </c>
      <c r="N204" s="5">
        <f>(Table1[[#This Row],[NVDA.csv]]-'Historical Data'!M203)/'Historical Data'!M203</f>
        <v>1.8681299293806648E-2</v>
      </c>
      <c r="O204" s="5">
        <f>(Table1[[#This Row],[PFE.csv]]-'Historical Data'!N203)/'Historical Data'!N203</f>
        <v>-1.3269986763817404E-3</v>
      </c>
      <c r="P204" s="5">
        <f>(Table1[[#This Row],[PG.csv]]-'Historical Data'!O203)/'Historical Data'!O203</f>
        <v>7.4706966140514882E-3</v>
      </c>
      <c r="Q204" s="5">
        <f>(Table1[[#This Row],[PZZA.csv]]-'Historical Data'!P203)/'Historical Data'!P203</f>
        <v>1.2978924661904579E-2</v>
      </c>
      <c r="R204" s="5">
        <f>(Table1[[#This Row],[SONY.csv]]-'Historical Data'!Q203)/'Historical Data'!Q203</f>
        <v>1.9032355575453691E-3</v>
      </c>
      <c r="S204" s="5">
        <f>(Table1[[#This Row],[T.csv]]-'Historical Data'!R203)/'Historical Data'!R203</f>
        <v>2.1754164206911022E-2</v>
      </c>
      <c r="T204" s="5">
        <f>(Table1[[#This Row],[TSLA.csv]]-'Historical Data'!S203)/'Historical Data'!S203</f>
        <v>9.3439125337584986E-3</v>
      </c>
    </row>
    <row r="205" spans="2:20" x14ac:dyDescent="0.3">
      <c r="B205" s="5">
        <f>(Table1[[#This Row],[AAPL.csv]]-'Historical Data'!A204)/'Historical Data'!A204</f>
        <v>-7.4555337555054823E-3</v>
      </c>
      <c r="C205" s="5">
        <f>(Table1[[#This Row],[AMD.csv]]-'Historical Data'!B204)/'Historical Data'!B204</f>
        <v>-3.0856482192879668E-2</v>
      </c>
      <c r="D205" s="5">
        <f>(Table1[[#This Row],[AMZN.csv]]-'Historical Data'!C204)/'Historical Data'!C204</f>
        <v>-2.0496870304857362E-2</v>
      </c>
      <c r="E205" s="5">
        <f>(Table1[[#This Row],[ATVI.csv]]-'Historical Data'!D204)/'Historical Data'!D204</f>
        <v>-1.7755385247242593E-2</v>
      </c>
      <c r="F205" s="5">
        <f>(Table1[[#This Row],[BMW.DE.csv]]-'Historical Data'!E204)/'Historical Data'!E204</f>
        <v>4.1932097932658409E-3</v>
      </c>
      <c r="G205" s="5">
        <f>(Table1[[#This Row],[DIS.csv]]-'Historical Data'!F204)/'Historical Data'!F204</f>
        <v>-1.7428252458776838E-2</v>
      </c>
      <c r="H205" s="5">
        <f>(Table1[[#This Row],[DPZ.csv]]-'Historical Data'!G204)/'Historical Data'!G204</f>
        <v>-5.3016075689400416E-3</v>
      </c>
      <c r="I205" s="5">
        <f>(Table1[[#This Row],[EA.csv]]-'Historical Data'!H204)/'Historical Data'!H204</f>
        <v>-1.8318686171050064E-2</v>
      </c>
      <c r="J205" s="5">
        <f>(Table1[[#This Row],[F.csv]]-'Historical Data'!I204)/'Historical Data'!I204</f>
        <v>2.5500910746812325E-2</v>
      </c>
      <c r="K205" s="5">
        <f>(Table1[[#This Row],[JPM.csv]]-'Historical Data'!J204)/'Historical Data'!J204</f>
        <v>-1.2701278229157618E-2</v>
      </c>
      <c r="L205" s="5">
        <f>(Table1[[#This Row],[MRNA.csv]]-'Historical Data'!K204)/'Historical Data'!K204</f>
        <v>-8.7382576733597603E-2</v>
      </c>
      <c r="M205" s="5">
        <f>(Table1[[#This Row],[NKE.csv]]-'Historical Data'!L204)/'Historical Data'!L204</f>
        <v>1.4093721272674472E-2</v>
      </c>
      <c r="N205" s="5">
        <f>(Table1[[#This Row],[NVDA.csv]]-'Historical Data'!M204)/'Historical Data'!M204</f>
        <v>-2.1711074116069703E-2</v>
      </c>
      <c r="O205" s="5">
        <f>(Table1[[#This Row],[PFE.csv]]-'Historical Data'!N204)/'Historical Data'!N204</f>
        <v>-9.8326735391382099E-3</v>
      </c>
      <c r="P205" s="5">
        <f>(Table1[[#This Row],[PG.csv]]-'Historical Data'!O204)/'Historical Data'!O204</f>
        <v>-1.4653884751769009E-2</v>
      </c>
      <c r="Q205" s="5">
        <f>(Table1[[#This Row],[PZZA.csv]]-'Historical Data'!P204)/'Historical Data'!P204</f>
        <v>-1.2058791506065775E-2</v>
      </c>
      <c r="R205" s="5">
        <f>(Table1[[#This Row],[SONY.csv]]-'Historical Data'!Q204)/'Historical Data'!Q204</f>
        <v>-6.806965547157413E-3</v>
      </c>
      <c r="S205" s="5">
        <f>(Table1[[#This Row],[T.csv]]-'Historical Data'!R204)/'Historical Data'!R204</f>
        <v>6.0831260045046852E-3</v>
      </c>
      <c r="T205" s="5">
        <f>(Table1[[#This Row],[TSLA.csv]]-'Historical Data'!S204)/'Historical Data'!S204</f>
        <v>1.4762886850752891E-2</v>
      </c>
    </row>
    <row r="206" spans="2:20" x14ac:dyDescent="0.3">
      <c r="B206" s="5">
        <f>(Table1[[#This Row],[AAPL.csv]]-'Historical Data'!A205)/'Historical Data'!A205</f>
        <v>6.4384705680690822E-3</v>
      </c>
      <c r="C206" s="5">
        <f>(Table1[[#This Row],[AMD.csv]]-'Historical Data'!B205)/'Historical Data'!B205</f>
        <v>9.5150225246103202E-3</v>
      </c>
      <c r="D206" s="5">
        <f>(Table1[[#This Row],[AMZN.csv]]-'Historical Data'!C205)/'Historical Data'!C205</f>
        <v>-4.0298957144195655E-3</v>
      </c>
      <c r="E206" s="5">
        <f>(Table1[[#This Row],[ATVI.csv]]-'Historical Data'!D205)/'Historical Data'!D205</f>
        <v>8.417196791094957E-3</v>
      </c>
      <c r="F206" s="5">
        <f>(Table1[[#This Row],[BMW.DE.csv]]-'Historical Data'!E205)/'Historical Data'!E205</f>
        <v>3.1417776923002516E-2</v>
      </c>
      <c r="G206" s="5">
        <f>(Table1[[#This Row],[DIS.csv]]-'Historical Data'!F205)/'Historical Data'!F205</f>
        <v>1.6124501126632447E-3</v>
      </c>
      <c r="H206" s="5">
        <f>(Table1[[#This Row],[DPZ.csv]]-'Historical Data'!G205)/'Historical Data'!G205</f>
        <v>-8.3680194288828103E-3</v>
      </c>
      <c r="I206" s="5">
        <f>(Table1[[#This Row],[EA.csv]]-'Historical Data'!H205)/'Historical Data'!H205</f>
        <v>2.0961157625708611E-2</v>
      </c>
      <c r="J206" s="5">
        <f>(Table1[[#This Row],[F.csv]]-'Historical Data'!I205)/'Historical Data'!I205</f>
        <v>3.552397868561361E-3</v>
      </c>
      <c r="K206" s="5">
        <f>(Table1[[#This Row],[JPM.csv]]-'Historical Data'!J205)/'Historical Data'!J205</f>
        <v>-7.7629970158379817E-3</v>
      </c>
      <c r="L206" s="5">
        <f>(Table1[[#This Row],[MRNA.csv]]-'Historical Data'!K205)/'Historical Data'!K205</f>
        <v>2.908272800524701E-2</v>
      </c>
      <c r="M206" s="5">
        <f>(Table1[[#This Row],[NKE.csv]]-'Historical Data'!L205)/'Historical Data'!L205</f>
        <v>-5.4107123772730191E-3</v>
      </c>
      <c r="N206" s="5">
        <f>(Table1[[#This Row],[NVDA.csv]]-'Historical Data'!M205)/'Historical Data'!M205</f>
        <v>2.8602960188698911E-2</v>
      </c>
      <c r="O206" s="5">
        <f>(Table1[[#This Row],[PFE.csv]]-'Historical Data'!N205)/'Historical Data'!N205</f>
        <v>6.4412388631380421E-3</v>
      </c>
      <c r="P206" s="5">
        <f>(Table1[[#This Row],[PG.csv]]-'Historical Data'!O205)/'Historical Data'!O205</f>
        <v>8.779685659764315E-3</v>
      </c>
      <c r="Q206" s="5">
        <f>(Table1[[#This Row],[PZZA.csv]]-'Historical Data'!P205)/'Historical Data'!P205</f>
        <v>-1.2078897598249474E-2</v>
      </c>
      <c r="R206" s="5">
        <f>(Table1[[#This Row],[SONY.csv]]-'Historical Data'!Q205)/'Historical Data'!Q205</f>
        <v>7.9693972595027973E-3</v>
      </c>
      <c r="S206" s="5">
        <f>(Table1[[#This Row],[T.csv]]-'Historical Data'!R205)/'Historical Data'!R205</f>
        <v>3.6949378599308988E-3</v>
      </c>
      <c r="T206" s="5">
        <f>(Table1[[#This Row],[TSLA.csv]]-'Historical Data'!S205)/'Historical Data'!S205</f>
        <v>-1.2953099010316681E-2</v>
      </c>
    </row>
    <row r="207" spans="2:20" x14ac:dyDescent="0.3">
      <c r="B207" s="5">
        <f>(Table1[[#This Row],[AAPL.csv]]-'Historical Data'!A206)/'Historical Data'!A206</f>
        <v>-6.7734906350674379E-3</v>
      </c>
      <c r="C207" s="5">
        <f>(Table1[[#This Row],[AMD.csv]]-'Historical Data'!B206)/'Historical Data'!B206</f>
        <v>-3.5889053322061014E-2</v>
      </c>
      <c r="D207" s="5">
        <f>(Table1[[#This Row],[AMZN.csv]]-'Historical Data'!C206)/'Historical Data'!C206</f>
        <v>-6.163527428980008E-3</v>
      </c>
      <c r="E207" s="5">
        <f>(Table1[[#This Row],[ATVI.csv]]-'Historical Data'!D206)/'Historical Data'!D206</f>
        <v>-4.2145541504253418E-2</v>
      </c>
      <c r="F207" s="5">
        <f>(Table1[[#This Row],[BMW.DE.csv]]-'Historical Data'!E206)/'Historical Data'!E206</f>
        <v>4.8583011074410619E-2</v>
      </c>
      <c r="G207" s="5">
        <f>(Table1[[#This Row],[DIS.csv]]-'Historical Data'!F206)/'Historical Data'!F206</f>
        <v>2.4826301258082498E-2</v>
      </c>
      <c r="H207" s="5">
        <f>(Table1[[#This Row],[DPZ.csv]]-'Historical Data'!G206)/'Historical Data'!G206</f>
        <v>-3.2088212964734332E-2</v>
      </c>
      <c r="I207" s="5">
        <f>(Table1[[#This Row],[EA.csv]]-'Historical Data'!H206)/'Historical Data'!H206</f>
        <v>-2.6539853123831201E-2</v>
      </c>
      <c r="J207" s="5">
        <f>(Table1[[#This Row],[F.csv]]-'Historical Data'!I206)/'Historical Data'!I206</f>
        <v>3.3628318584070706E-2</v>
      </c>
      <c r="K207" s="5">
        <f>(Table1[[#This Row],[JPM.csv]]-'Historical Data'!J206)/'Historical Data'!J206</f>
        <v>7.0973441485386507E-2</v>
      </c>
      <c r="L207" s="5">
        <f>(Table1[[#This Row],[MRNA.csv]]-'Historical Data'!K206)/'Historical Data'!K206</f>
        <v>-0.16362320289855067</v>
      </c>
      <c r="M207" s="5">
        <f>(Table1[[#This Row],[NKE.csv]]-'Historical Data'!L206)/'Historical Data'!L206</f>
        <v>3.0613391868186332E-2</v>
      </c>
      <c r="N207" s="5">
        <f>(Table1[[#This Row],[NVDA.csv]]-'Historical Data'!M206)/'Historical Data'!M206</f>
        <v>-3.4178053027672704E-2</v>
      </c>
      <c r="O207" s="5">
        <f>(Table1[[#This Row],[PFE.csv]]-'Historical Data'!N206)/'Historical Data'!N206</f>
        <v>-2.6667959157405252E-4</v>
      </c>
      <c r="P207" s="5">
        <f>(Table1[[#This Row],[PG.csv]]-'Historical Data'!O206)/'Historical Data'!O206</f>
        <v>-5.0621968081169177E-3</v>
      </c>
      <c r="Q207" s="5">
        <f>(Table1[[#This Row],[PZZA.csv]]-'Historical Data'!P206)/'Historical Data'!P206</f>
        <v>-4.5173699732598244E-2</v>
      </c>
      <c r="R207" s="5">
        <f>(Table1[[#This Row],[SONY.csv]]-'Historical Data'!Q206)/'Historical Data'!Q206</f>
        <v>-1.6761574422467559E-2</v>
      </c>
      <c r="S207" s="5">
        <f>(Table1[[#This Row],[T.csv]]-'Historical Data'!R206)/'Historical Data'!R206</f>
        <v>3.1459237189993848E-2</v>
      </c>
      <c r="T207" s="5">
        <f>(Table1[[#This Row],[TSLA.csv]]-'Historical Data'!S206)/'Historical Data'!S206</f>
        <v>2.4360676167095256E-3</v>
      </c>
    </row>
    <row r="208" spans="2:20" x14ac:dyDescent="0.3">
      <c r="B208" s="5">
        <f>(Table1[[#This Row],[AAPL.csv]]-'Historical Data'!A207)/'Historical Data'!A207</f>
        <v>4.3568287892077001E-3</v>
      </c>
      <c r="C208" s="5">
        <f>(Table1[[#This Row],[AMD.csv]]-'Historical Data'!B207)/'Historical Data'!B207</f>
        <v>-8.4601806441094926E-3</v>
      </c>
      <c r="D208" s="5">
        <f>(Table1[[#This Row],[AMZN.csv]]-'Historical Data'!C207)/'Historical Data'!C207</f>
        <v>-4.7361174854183858E-3</v>
      </c>
      <c r="E208" s="5">
        <f>(Table1[[#This Row],[ATVI.csv]]-'Historical Data'!D207)/'Historical Data'!D207</f>
        <v>2.1428539437687902E-3</v>
      </c>
      <c r="F208" s="5">
        <f>(Table1[[#This Row],[BMW.DE.csv]]-'Historical Data'!E207)/'Historical Data'!E207</f>
        <v>-7.1704325980703363E-3</v>
      </c>
      <c r="G208" s="5">
        <f>(Table1[[#This Row],[DIS.csv]]-'Historical Data'!F207)/'Historical Data'!F207</f>
        <v>4.7953866422998544E-3</v>
      </c>
      <c r="H208" s="5">
        <f>(Table1[[#This Row],[DPZ.csv]]-'Historical Data'!G207)/'Historical Data'!G207</f>
        <v>3.8344185022620256E-2</v>
      </c>
      <c r="I208" s="5">
        <f>(Table1[[#This Row],[EA.csv]]-'Historical Data'!H207)/'Historical Data'!H207</f>
        <v>6.344297525377976E-3</v>
      </c>
      <c r="J208" s="5">
        <f>(Table1[[#This Row],[F.csv]]-'Historical Data'!I207)/'Historical Data'!I207</f>
        <v>3.2534246575342533E-2</v>
      </c>
      <c r="K208" s="5">
        <f>(Table1[[#This Row],[JPM.csv]]-'Historical Data'!J207)/'Historical Data'!J207</f>
        <v>5.7921146454647139E-2</v>
      </c>
      <c r="L208" s="5">
        <f>(Table1[[#This Row],[MRNA.csv]]-'Historical Data'!K207)/'Historical Data'!K207</f>
        <v>-9.5823931655240599E-2</v>
      </c>
      <c r="M208" s="5">
        <f>(Table1[[#This Row],[NKE.csv]]-'Historical Data'!L207)/'Historical Data'!L207</f>
        <v>3.3636954271497072E-2</v>
      </c>
      <c r="N208" s="5">
        <f>(Table1[[#This Row],[NVDA.csv]]-'Historical Data'!M207)/'Historical Data'!M207</f>
        <v>-2.2081302917362645E-2</v>
      </c>
      <c r="O208" s="5">
        <f>(Table1[[#This Row],[PFE.csv]]-'Historical Data'!N207)/'Historical Data'!N207</f>
        <v>-2.1338876533027167E-3</v>
      </c>
      <c r="P208" s="5">
        <f>(Table1[[#This Row],[PG.csv]]-'Historical Data'!O207)/'Historical Data'!O207</f>
        <v>1.6602687534887219E-2</v>
      </c>
      <c r="Q208" s="5">
        <f>(Table1[[#This Row],[PZZA.csv]]-'Historical Data'!P207)/'Historical Data'!P207</f>
        <v>6.1598534931871785E-2</v>
      </c>
      <c r="R208" s="5">
        <f>(Table1[[#This Row],[SONY.csv]]-'Historical Data'!Q207)/'Historical Data'!Q207</f>
        <v>1.2705065937600575E-2</v>
      </c>
      <c r="S208" s="5">
        <f>(Table1[[#This Row],[T.csv]]-'Historical Data'!R207)/'Historical Data'!R207</f>
        <v>3.3419862340216287E-2</v>
      </c>
      <c r="T208" s="5">
        <f>(Table1[[#This Row],[TSLA.csv]]-'Historical Data'!S207)/'Historical Data'!S207</f>
        <v>1.6608435812664102E-3</v>
      </c>
    </row>
    <row r="209" spans="2:20" x14ac:dyDescent="0.3">
      <c r="B209" s="5">
        <f>(Table1[[#This Row],[AAPL.csv]]-'Historical Data'!A208)/'Historical Data'!A208</f>
        <v>4.401027386461527E-4</v>
      </c>
      <c r="C209" s="5">
        <f>(Table1[[#This Row],[AMD.csv]]-'Historical Data'!B208)/'Historical Data'!B208</f>
        <v>-1.8960939743612449E-2</v>
      </c>
      <c r="D209" s="5">
        <f>(Table1[[#This Row],[AMZN.csv]]-'Historical Data'!C208)/'Historical Data'!C208</f>
        <v>-3.8540632065287789E-3</v>
      </c>
      <c r="E209" s="5">
        <f>(Table1[[#This Row],[ATVI.csv]]-'Historical Data'!D208)/'Historical Data'!D208</f>
        <v>9.9788029220948559E-4</v>
      </c>
      <c r="F209" s="5">
        <f>(Table1[[#This Row],[BMW.DE.csv]]-'Historical Data'!E208)/'Historical Data'!E208</f>
        <v>-2.592600896443524E-2</v>
      </c>
      <c r="G209" s="5">
        <f>(Table1[[#This Row],[DIS.csv]]-'Historical Data'!F208)/'Historical Data'!F208</f>
        <v>-3.9331844312777482E-2</v>
      </c>
      <c r="H209" s="5">
        <f>(Table1[[#This Row],[DPZ.csv]]-'Historical Data'!G208)/'Historical Data'!G208</f>
        <v>-2.2515244018343841E-2</v>
      </c>
      <c r="I209" s="5">
        <f>(Table1[[#This Row],[EA.csv]]-'Historical Data'!H208)/'Historical Data'!H208</f>
        <v>3.3821808975213467E-2</v>
      </c>
      <c r="J209" s="5">
        <f>(Table1[[#This Row],[F.csv]]-'Historical Data'!I208)/'Historical Data'!I208</f>
        <v>-2.9850746268656816E-2</v>
      </c>
      <c r="K209" s="5">
        <f>(Table1[[#This Row],[JPM.csv]]-'Historical Data'!J208)/'Historical Data'!J208</f>
        <v>-1.4895867703506661E-2</v>
      </c>
      <c r="L209" s="5">
        <f>(Table1[[#This Row],[MRNA.csv]]-'Historical Data'!K208)/'Historical Data'!K208</f>
        <v>6.4392506707550728E-2</v>
      </c>
      <c r="M209" s="5">
        <f>(Table1[[#This Row],[NKE.csv]]-'Historical Data'!L208)/'Historical Data'!L208</f>
        <v>-1.4118470436418642E-2</v>
      </c>
      <c r="N209" s="5">
        <f>(Table1[[#This Row],[NVDA.csv]]-'Historical Data'!M208)/'Historical Data'!M208</f>
        <v>-4.4866139942188908E-3</v>
      </c>
      <c r="O209" s="5">
        <f>(Table1[[#This Row],[PFE.csv]]-'Historical Data'!N208)/'Historical Data'!N208</f>
        <v>2.0582693221180556E-2</v>
      </c>
      <c r="P209" s="5">
        <f>(Table1[[#This Row],[PG.csv]]-'Historical Data'!O208)/'Historical Data'!O208</f>
        <v>1.9053454372115964E-2</v>
      </c>
      <c r="Q209" s="5">
        <f>(Table1[[#This Row],[PZZA.csv]]-'Historical Data'!P208)/'Historical Data'!P208</f>
        <v>-3.5931901416464539E-2</v>
      </c>
      <c r="R209" s="5">
        <f>(Table1[[#This Row],[SONY.csv]]-'Historical Data'!Q208)/'Historical Data'!Q208</f>
        <v>2.5567746139943521E-2</v>
      </c>
      <c r="S209" s="5">
        <f>(Table1[[#This Row],[T.csv]]-'Historical Data'!R208)/'Historical Data'!R208</f>
        <v>-2.4803773657233383E-2</v>
      </c>
      <c r="T209" s="5">
        <f>(Table1[[#This Row],[TSLA.csv]]-'Historical Data'!S208)/'Historical Data'!S208</f>
        <v>-1.7580446411968455E-2</v>
      </c>
    </row>
    <row r="210" spans="2:20" x14ac:dyDescent="0.3">
      <c r="B210" s="5">
        <f>(Table1[[#This Row],[AAPL.csv]]-'Historical Data'!A209)/'Historical Data'!A209</f>
        <v>-9.7388537228112809E-4</v>
      </c>
      <c r="C210" s="5">
        <f>(Table1[[#This Row],[AMD.csv]]-'Historical Data'!B209)/'Historical Data'!B209</f>
        <v>3.981439737864724E-2</v>
      </c>
      <c r="D210" s="5">
        <f>(Table1[[#This Row],[AMZN.csv]]-'Historical Data'!C209)/'Historical Data'!C209</f>
        <v>1.7187962731906085E-2</v>
      </c>
      <c r="E210" s="5">
        <f>(Table1[[#This Row],[ATVI.csv]]-'Historical Data'!D209)/'Historical Data'!D209</f>
        <v>2.506406367508936E-2</v>
      </c>
      <c r="F210" s="5">
        <f>(Table1[[#This Row],[BMW.DE.csv]]-'Historical Data'!E209)/'Historical Data'!E209</f>
        <v>5.2281402776018393E-2</v>
      </c>
      <c r="G210" s="5">
        <f>(Table1[[#This Row],[DIS.csv]]-'Historical Data'!F209)/'Historical Data'!F209</f>
        <v>4.7109464668094545E-3</v>
      </c>
      <c r="H210" s="5">
        <f>(Table1[[#This Row],[DPZ.csv]]-'Historical Data'!G209)/'Historical Data'!G209</f>
        <v>5.5505392174909726E-2</v>
      </c>
      <c r="I210" s="5">
        <f>(Table1[[#This Row],[EA.csv]]-'Historical Data'!H209)/'Historical Data'!H209</f>
        <v>1.2608136666631643E-2</v>
      </c>
      <c r="J210" s="5">
        <f>(Table1[[#This Row],[F.csv]]-'Historical Data'!I209)/'Historical Data'!I209</f>
        <v>-2.3931623931623878E-2</v>
      </c>
      <c r="K210" s="5">
        <f>(Table1[[#This Row],[JPM.csv]]-'Historical Data'!J209)/'Historical Data'!J209</f>
        <v>-2.5535870470126676E-2</v>
      </c>
      <c r="L210" s="5">
        <f>(Table1[[#This Row],[MRNA.csv]]-'Historical Data'!K209)/'Historical Data'!K209</f>
        <v>0.10731002687594485</v>
      </c>
      <c r="M210" s="5">
        <f>(Table1[[#This Row],[NKE.csv]]-'Historical Data'!L209)/'Historical Data'!L209</f>
        <v>3.7164696098094005E-3</v>
      </c>
      <c r="N210" s="5">
        <f>(Table1[[#This Row],[NVDA.csv]]-'Historical Data'!M209)/'Historical Data'!M209</f>
        <v>4.5775808420224919E-2</v>
      </c>
      <c r="O210" s="5">
        <f>(Table1[[#This Row],[PFE.csv]]-'Historical Data'!N209)/'Historical Data'!N209</f>
        <v>2.6204597771179843E-4</v>
      </c>
      <c r="P210" s="5">
        <f>(Table1[[#This Row],[PG.csv]]-'Historical Data'!O209)/'Historical Data'!O209</f>
        <v>-1.2062726283268634E-3</v>
      </c>
      <c r="Q210" s="5">
        <f>(Table1[[#This Row],[PZZA.csv]]-'Historical Data'!P209)/'Historical Data'!P209</f>
        <v>2.5813268940045372E-2</v>
      </c>
      <c r="R210" s="5">
        <f>(Table1[[#This Row],[SONY.csv]]-'Historical Data'!Q209)/'Historical Data'!Q209</f>
        <v>2.787240545455648E-3</v>
      </c>
      <c r="S210" s="5">
        <f>(Table1[[#This Row],[T.csv]]-'Historical Data'!R209)/'Historical Data'!R209</f>
        <v>-6.4391080124171851E-3</v>
      </c>
      <c r="T210" s="5">
        <f>(Table1[[#This Row],[TSLA.csv]]-'Historical Data'!S209)/'Historical Data'!S209</f>
        <v>3.6224400859550011E-2</v>
      </c>
    </row>
    <row r="211" spans="2:20" x14ac:dyDescent="0.3">
      <c r="B211" s="5">
        <f>(Table1[[#This Row],[AAPL.csv]]-'Historical Data'!A210)/'Historical Data'!A210</f>
        <v>1.22978274850352E-2</v>
      </c>
      <c r="C211" s="5">
        <f>(Table1[[#This Row],[AMD.csv]]-'Historical Data'!B210)/'Historical Data'!B210</f>
        <v>-3.1598141851266514E-3</v>
      </c>
      <c r="D211" s="5">
        <f>(Table1[[#This Row],[AMZN.csv]]-'Historical Data'!C210)/'Historical Data'!C210</f>
        <v>1.1738565666376453E-2</v>
      </c>
      <c r="E211" s="5">
        <f>(Table1[[#This Row],[ATVI.csv]]-'Historical Data'!D210)/'Historical Data'!D210</f>
        <v>1.4031587576273879E-2</v>
      </c>
      <c r="F211" s="5">
        <f>(Table1[[#This Row],[BMW.DE.csv]]-'Historical Data'!E210)/'Historical Data'!E210</f>
        <v>4.7515899674837117E-2</v>
      </c>
      <c r="G211" s="5">
        <f>(Table1[[#This Row],[DIS.csv]]-'Historical Data'!F210)/'Historical Data'!F210</f>
        <v>1.2531917838058366E-2</v>
      </c>
      <c r="H211" s="5">
        <f>(Table1[[#This Row],[DPZ.csv]]-'Historical Data'!G210)/'Historical Data'!G210</f>
        <v>-5.8574128960151763E-3</v>
      </c>
      <c r="I211" s="5">
        <f>(Table1[[#This Row],[EA.csv]]-'Historical Data'!H210)/'Historical Data'!H210</f>
        <v>-8.1380524763518354E-4</v>
      </c>
      <c r="J211" s="5">
        <f>(Table1[[#This Row],[F.csv]]-'Historical Data'!I210)/'Historical Data'!I210</f>
        <v>2.8021015761821391E-2</v>
      </c>
      <c r="K211" s="5">
        <f>(Table1[[#This Row],[JPM.csv]]-'Historical Data'!J210)/'Historical Data'!J210</f>
        <v>1.3256643411284779E-2</v>
      </c>
      <c r="L211" s="5">
        <f>(Table1[[#This Row],[MRNA.csv]]-'Historical Data'!K210)/'Historical Data'!K210</f>
        <v>1.1056910569105686E-2</v>
      </c>
      <c r="M211" s="5">
        <f>(Table1[[#This Row],[NKE.csv]]-'Historical Data'!L210)/'Historical Data'!L210</f>
        <v>9.7382114941759051E-3</v>
      </c>
      <c r="N211" s="5">
        <f>(Table1[[#This Row],[NVDA.csv]]-'Historical Data'!M210)/'Historical Data'!M210</f>
        <v>-7.8023822039200823E-3</v>
      </c>
      <c r="O211" s="5">
        <f>(Table1[[#This Row],[PFE.csv]]-'Historical Data'!N210)/'Historical Data'!N210</f>
        <v>-7.1484775718202345E-2</v>
      </c>
      <c r="P211" s="5">
        <f>(Table1[[#This Row],[PG.csv]]-'Historical Data'!O210)/'Historical Data'!O210</f>
        <v>1.1473492309662764E-2</v>
      </c>
      <c r="Q211" s="5">
        <f>(Table1[[#This Row],[PZZA.csv]]-'Historical Data'!P210)/'Historical Data'!P210</f>
        <v>2.2467492604352123E-2</v>
      </c>
      <c r="R211" s="5">
        <f>(Table1[[#This Row],[SONY.csv]]-'Historical Data'!Q210)/'Historical Data'!Q210</f>
        <v>1.1272328249773677E-2</v>
      </c>
      <c r="S211" s="5">
        <f>(Table1[[#This Row],[T.csv]]-'Historical Data'!R210)/'Historical Data'!R210</f>
        <v>2.2682121999991318E-3</v>
      </c>
      <c r="T211" s="5">
        <f>(Table1[[#This Row],[TSLA.csv]]-'Historical Data'!S210)/'Historical Data'!S210</f>
        <v>7.5568832335329281E-2</v>
      </c>
    </row>
    <row r="212" spans="2:20" x14ac:dyDescent="0.3">
      <c r="B212" s="5">
        <f>(Table1[[#This Row],[AAPL.csv]]-'Historical Data'!A211)/'Historical Data'!A211</f>
        <v>4.6293814533880564E-3</v>
      </c>
      <c r="C212" s="5">
        <f>(Table1[[#This Row],[AMD.csv]]-'Historical Data'!B211)/'Historical Data'!B211</f>
        <v>-1.6781651747499204E-3</v>
      </c>
      <c r="D212" s="5">
        <f>(Table1[[#This Row],[AMZN.csv]]-'Historical Data'!C211)/'Historical Data'!C211</f>
        <v>5.5437102530903092E-4</v>
      </c>
      <c r="E212" s="5">
        <f>(Table1[[#This Row],[ATVI.csv]]-'Historical Data'!D211)/'Historical Data'!D211</f>
        <v>-1.3695256317287061E-4</v>
      </c>
      <c r="F212" s="5">
        <f>(Table1[[#This Row],[BMW.DE.csv]]-'Historical Data'!E211)/'Historical Data'!E211</f>
        <v>1.5521933550625522E-3</v>
      </c>
      <c r="G212" s="5">
        <f>(Table1[[#This Row],[DIS.csv]]-'Historical Data'!F211)/'Historical Data'!F211</f>
        <v>-1.6836743710622133E-4</v>
      </c>
      <c r="H212" s="5">
        <f>(Table1[[#This Row],[DPZ.csv]]-'Historical Data'!G211)/'Historical Data'!G211</f>
        <v>3.3369651722983656E-3</v>
      </c>
      <c r="I212" s="5">
        <f>(Table1[[#This Row],[EA.csv]]-'Historical Data'!H211)/'Historical Data'!H211</f>
        <v>-3.4206514225549674E-3</v>
      </c>
      <c r="J212" s="5">
        <f>(Table1[[#This Row],[F.csv]]-'Historical Data'!I211)/'Historical Data'!I211</f>
        <v>5.1107325383305362E-3</v>
      </c>
      <c r="K212" s="5">
        <f>(Table1[[#This Row],[JPM.csv]]-'Historical Data'!J211)/'Historical Data'!J211</f>
        <v>3.3467547073413322E-3</v>
      </c>
      <c r="L212" s="5">
        <f>(Table1[[#This Row],[MRNA.csv]]-'Historical Data'!K211)/'Historical Data'!K211</f>
        <v>-3.715022515278224E-2</v>
      </c>
      <c r="M212" s="5">
        <f>(Table1[[#This Row],[NKE.csv]]-'Historical Data'!L211)/'Historical Data'!L211</f>
        <v>1.2055450227053233E-2</v>
      </c>
      <c r="N212" s="5">
        <f>(Table1[[#This Row],[NVDA.csv]]-'Historical Data'!M211)/'Historical Data'!M211</f>
        <v>2.1576212151318331E-3</v>
      </c>
      <c r="O212" s="5">
        <f>(Table1[[#This Row],[PFE.csv]]-'Historical Data'!N211)/'Historical Data'!N211</f>
        <v>1.9740572642777218E-2</v>
      </c>
      <c r="P212" s="5">
        <f>(Table1[[#This Row],[PG.csv]]-'Historical Data'!O211)/'Historical Data'!O211</f>
        <v>6.9082373213074852E-3</v>
      </c>
      <c r="Q212" s="5">
        <f>(Table1[[#This Row],[PZZA.csv]]-'Historical Data'!P211)/'Historical Data'!P211</f>
        <v>2.3229429296287751E-2</v>
      </c>
      <c r="R212" s="5">
        <f>(Table1[[#This Row],[SONY.csv]]-'Historical Data'!Q211)/'Historical Data'!Q211</f>
        <v>1.9239609688184754E-2</v>
      </c>
      <c r="S212" s="5">
        <f>(Table1[[#This Row],[T.csv]]-'Historical Data'!R211)/'Historical Data'!R211</f>
        <v>1.9398728395029208E-3</v>
      </c>
      <c r="T212" s="5">
        <f>(Table1[[#This Row],[TSLA.csv]]-'Historical Data'!S211)/'Historical Data'!S211</f>
        <v>-1.8416652333165889E-2</v>
      </c>
    </row>
    <row r="213" spans="2:20" x14ac:dyDescent="0.3">
      <c r="B213" s="5">
        <f>(Table1[[#This Row],[AAPL.csv]]-'Historical Data'!A212)/'Historical Data'!A212</f>
        <v>5.5051371305725868E-3</v>
      </c>
      <c r="C213" s="5">
        <f>(Table1[[#This Row],[AMD.csv]]-'Historical Data'!B212)/'Historical Data'!B212</f>
        <v>-1.5128894002075193E-2</v>
      </c>
      <c r="D213" s="5">
        <f>(Table1[[#This Row],[AMZN.csv]]-'Historical Data'!C212)/'Historical Data'!C212</f>
        <v>2.4227333707599352E-3</v>
      </c>
      <c r="E213" s="5">
        <f>(Table1[[#This Row],[ATVI.csv]]-'Historical Data'!D212)/'Historical Data'!D212</f>
        <v>-4.1929333868037412E-2</v>
      </c>
      <c r="F213" s="5">
        <f>(Table1[[#This Row],[BMW.DE.csv]]-'Historical Data'!E212)/'Historical Data'!E212</f>
        <v>2.4625447962705483E-2</v>
      </c>
      <c r="G213" s="5">
        <f>(Table1[[#This Row],[DIS.csv]]-'Historical Data'!F212)/'Historical Data'!F212</f>
        <v>2.8884210526315846E-2</v>
      </c>
      <c r="H213" s="5">
        <f>(Table1[[#This Row],[DPZ.csv]]-'Historical Data'!G212)/'Historical Data'!G212</f>
        <v>1.3719466112083044E-2</v>
      </c>
      <c r="I213" s="5">
        <f>(Table1[[#This Row],[EA.csv]]-'Historical Data'!H212)/'Historical Data'!H212</f>
        <v>-3.6204742339108011E-2</v>
      </c>
      <c r="J213" s="5">
        <f>(Table1[[#This Row],[F.csv]]-'Historical Data'!I212)/'Historical Data'!I212</f>
        <v>4.9152542372881358E-2</v>
      </c>
      <c r="K213" s="5">
        <f>(Table1[[#This Row],[JPM.csv]]-'Historical Data'!J212)/'Historical Data'!J212</f>
        <v>5.397776127609763E-2</v>
      </c>
      <c r="L213" s="5">
        <f>(Table1[[#This Row],[MRNA.csv]]-'Historical Data'!K212)/'Historical Data'!K212</f>
        <v>3.3405712934792475E-4</v>
      </c>
      <c r="M213" s="5">
        <f>(Table1[[#This Row],[NKE.csv]]-'Historical Data'!L212)/'Historical Data'!L212</f>
        <v>3.3452456112610225E-2</v>
      </c>
      <c r="N213" s="5">
        <f>(Table1[[#This Row],[NVDA.csv]]-'Historical Data'!M212)/'Historical Data'!M212</f>
        <v>-6.3171831747390267E-3</v>
      </c>
      <c r="O213" s="5">
        <f>(Table1[[#This Row],[PFE.csv]]-'Historical Data'!N212)/'Historical Data'!N212</f>
        <v>0</v>
      </c>
      <c r="P213" s="5">
        <f>(Table1[[#This Row],[PG.csv]]-'Historical Data'!O212)/'Historical Data'!O212</f>
        <v>3.9810915659268765E-3</v>
      </c>
      <c r="Q213" s="5">
        <f>(Table1[[#This Row],[PZZA.csv]]-'Historical Data'!P212)/'Historical Data'!P212</f>
        <v>-1.1289715586651466E-2</v>
      </c>
      <c r="R213" s="5">
        <f>(Table1[[#This Row],[SONY.csv]]-'Historical Data'!Q212)/'Historical Data'!Q212</f>
        <v>5.9926591760305211E-4</v>
      </c>
      <c r="S213" s="5">
        <f>(Table1[[#This Row],[T.csv]]-'Historical Data'!R212)/'Historical Data'!R212</f>
        <v>1.6779645589307852E-2</v>
      </c>
      <c r="T213" s="5">
        <f>(Table1[[#This Row],[TSLA.csv]]-'Historical Data'!S212)/'Historical Data'!S212</f>
        <v>1.5880881979238877E-3</v>
      </c>
    </row>
    <row r="214" spans="2:20" x14ac:dyDescent="0.3">
      <c r="B214" s="5">
        <f>(Table1[[#This Row],[AAPL.csv]]-'Historical Data'!A213)/'Historical Data'!A213</f>
        <v>-8.6121091961168031E-3</v>
      </c>
      <c r="C214" s="5">
        <f>(Table1[[#This Row],[AMD.csv]]-'Historical Data'!B213)/'Historical Data'!B213</f>
        <v>-1.8964346671723278E-3</v>
      </c>
      <c r="D214" s="5">
        <f>(Table1[[#This Row],[AMZN.csv]]-'Historical Data'!C213)/'Historical Data'!C213</f>
        <v>-7.181974138086542E-3</v>
      </c>
      <c r="E214" s="5">
        <f>(Table1[[#This Row],[ATVI.csv]]-'Historical Data'!D213)/'Historical Data'!D213</f>
        <v>-1.5731697088907071E-3</v>
      </c>
      <c r="F214" s="5">
        <f>(Table1[[#This Row],[BMW.DE.csv]]-'Historical Data'!E213)/'Historical Data'!E213</f>
        <v>1.9832009577042804E-2</v>
      </c>
      <c r="G214" s="5">
        <f>(Table1[[#This Row],[DIS.csv]]-'Historical Data'!F213)/'Historical Data'!F213</f>
        <v>1.2358831232607628E-2</v>
      </c>
      <c r="H214" s="5">
        <f>(Table1[[#This Row],[DPZ.csv]]-'Historical Data'!G213)/'Historical Data'!G213</f>
        <v>-1.886512258449417E-2</v>
      </c>
      <c r="I214" s="5">
        <f>(Table1[[#This Row],[EA.csv]]-'Historical Data'!H213)/'Historical Data'!H213</f>
        <v>-6.3597083957283871E-3</v>
      </c>
      <c r="J214" s="5">
        <f>(Table1[[#This Row],[F.csv]]-'Historical Data'!I213)/'Historical Data'!I213</f>
        <v>6.1389337641357004E-2</v>
      </c>
      <c r="K214" s="5">
        <f>(Table1[[#This Row],[JPM.csv]]-'Historical Data'!J213)/'Historical Data'!J213</f>
        <v>2.0811334639386728E-2</v>
      </c>
      <c r="L214" s="5">
        <f>(Table1[[#This Row],[MRNA.csv]]-'Historical Data'!K213)/'Historical Data'!K213</f>
        <v>1.1688111732978995E-2</v>
      </c>
      <c r="M214" s="5">
        <f>(Table1[[#This Row],[NKE.csv]]-'Historical Data'!L213)/'Historical Data'!L213</f>
        <v>-2.7182857916936545E-2</v>
      </c>
      <c r="N214" s="5">
        <f>(Table1[[#This Row],[NVDA.csv]]-'Historical Data'!M213)/'Historical Data'!M213</f>
        <v>1.1406856483590985E-4</v>
      </c>
      <c r="O214" s="5">
        <f>(Table1[[#This Row],[PFE.csv]]-'Historical Data'!N213)/'Historical Data'!N213</f>
        <v>-4.1482779485287474E-3</v>
      </c>
      <c r="P214" s="5">
        <f>(Table1[[#This Row],[PG.csv]]-'Historical Data'!O213)/'Historical Data'!O213</f>
        <v>-2.0922997106097987E-2</v>
      </c>
      <c r="Q214" s="5">
        <f>(Table1[[#This Row],[PZZA.csv]]-'Historical Data'!P213)/'Historical Data'!P213</f>
        <v>-2.3581486125296733E-3</v>
      </c>
      <c r="R214" s="5">
        <f>(Table1[[#This Row],[SONY.csv]]-'Historical Data'!Q213)/'Historical Data'!Q213</f>
        <v>-9.1331185936050045E-3</v>
      </c>
      <c r="S214" s="5">
        <f>(Table1[[#This Row],[T.csv]]-'Historical Data'!R213)/'Historical Data'!R213</f>
        <v>9.2033986770445313E-3</v>
      </c>
      <c r="T214" s="5">
        <f>(Table1[[#This Row],[TSLA.csv]]-'Historical Data'!S213)/'Historical Data'!S213</f>
        <v>-2.104278849106388E-2</v>
      </c>
    </row>
    <row r="215" spans="2:20" x14ac:dyDescent="0.3">
      <c r="B215" s="5">
        <f>(Table1[[#This Row],[AAPL.csv]]-'Historical Data'!A214)/'Historical Data'!A214</f>
        <v>2.8481019943908545E-2</v>
      </c>
      <c r="C215" s="5">
        <f>(Table1[[#This Row],[AMD.csv]]-'Historical Data'!B214)/'Historical Data'!B214</f>
        <v>8.930210736648082E-3</v>
      </c>
      <c r="D215" s="5">
        <f>(Table1[[#This Row],[AMZN.csv]]-'Historical Data'!C214)/'Historical Data'!C214</f>
        <v>9.103430507950875E-3</v>
      </c>
      <c r="E215" s="5">
        <f>(Table1[[#This Row],[ATVI.csv]]-'Historical Data'!D214)/'Historical Data'!D214</f>
        <v>-5.4433180664350145E-3</v>
      </c>
      <c r="F215" s="5">
        <f>(Table1[[#This Row],[BMW.DE.csv]]-'Historical Data'!E214)/'Historical Data'!E214</f>
        <v>-2.0929528562422216E-2</v>
      </c>
      <c r="G215" s="5">
        <f>(Table1[[#This Row],[DIS.csv]]-'Historical Data'!F214)/'Historical Data'!F214</f>
        <v>9.135726265086375E-3</v>
      </c>
      <c r="H215" s="5">
        <f>(Table1[[#This Row],[DPZ.csv]]-'Historical Data'!G214)/'Historical Data'!G214</f>
        <v>-1.6641366367570274E-2</v>
      </c>
      <c r="I215" s="5">
        <f>(Table1[[#This Row],[EA.csv]]-'Historical Data'!H214)/'Historical Data'!H214</f>
        <v>9.7286776816743765E-3</v>
      </c>
      <c r="J215" s="5">
        <f>(Table1[[#This Row],[F.csv]]-'Historical Data'!I214)/'Historical Data'!I214</f>
        <v>0.11719939117199384</v>
      </c>
      <c r="K215" s="5">
        <f>(Table1[[#This Row],[JPM.csv]]-'Historical Data'!J214)/'Historical Data'!J214</f>
        <v>4.5001872847119796E-2</v>
      </c>
      <c r="L215" s="5">
        <f>(Table1[[#This Row],[MRNA.csv]]-'Historical Data'!K214)/'Historical Data'!K214</f>
        <v>-3.9610513286020846E-2</v>
      </c>
      <c r="M215" s="5">
        <f>(Table1[[#This Row],[NKE.csv]]-'Historical Data'!L214)/'Historical Data'!L214</f>
        <v>1.4119390508172774E-2</v>
      </c>
      <c r="N215" s="5">
        <f>(Table1[[#This Row],[NVDA.csv]]-'Historical Data'!M214)/'Historical Data'!M214</f>
        <v>1.7509874536377489E-2</v>
      </c>
      <c r="O215" s="5">
        <f>(Table1[[#This Row],[PFE.csv]]-'Historical Data'!N214)/'Historical Data'!N214</f>
        <v>-5.5533594333527427E-4</v>
      </c>
      <c r="P215" s="5">
        <f>(Table1[[#This Row],[PG.csv]]-'Historical Data'!O214)/'Historical Data'!O214</f>
        <v>1.9646749395501373E-2</v>
      </c>
      <c r="Q215" s="5">
        <f>(Table1[[#This Row],[PZZA.csv]]-'Historical Data'!P214)/'Historical Data'!P214</f>
        <v>-1.6422050290798136E-2</v>
      </c>
      <c r="R215" s="5">
        <f>(Table1[[#This Row],[SONY.csv]]-'Historical Data'!Q214)/'Historical Data'!Q214</f>
        <v>1.7074614687216473E-2</v>
      </c>
      <c r="S215" s="5">
        <f>(Table1[[#This Row],[T.csv]]-'Historical Data'!R214)/'Historical Data'!R214</f>
        <v>3.0503245443691353E-2</v>
      </c>
      <c r="T215" s="5">
        <f>(Table1[[#This Row],[TSLA.csv]]-'Historical Data'!S214)/'Historical Data'!S214</f>
        <v>2.4618783565495055E-2</v>
      </c>
    </row>
    <row r="216" spans="2:20" x14ac:dyDescent="0.3">
      <c r="B216" s="5">
        <f>(Table1[[#This Row],[AAPL.csv]]-'Historical Data'!A215)/'Historical Data'!A215</f>
        <v>5.9123322171634662E-3</v>
      </c>
      <c r="C216" s="5">
        <f>(Table1[[#This Row],[AMD.csv]]-'Historical Data'!B215)/'Historical Data'!B215</f>
        <v>-2.4481545178211858E-3</v>
      </c>
      <c r="D216" s="5">
        <f>(Table1[[#This Row],[AMZN.csv]]-'Historical Data'!C215)/'Historical Data'!C215</f>
        <v>1.6536471606927068E-2</v>
      </c>
      <c r="E216" s="5">
        <f>(Table1[[#This Row],[ATVI.csv]]-'Historical Data'!D215)/'Historical Data'!D215</f>
        <v>1.8723837550463425E-2</v>
      </c>
      <c r="F216" s="5">
        <f>(Table1[[#This Row],[BMW.DE.csv]]-'Historical Data'!E215)/'Historical Data'!E215</f>
        <v>-8.7527433304636776E-3</v>
      </c>
      <c r="G216" s="5">
        <f>(Table1[[#This Row],[DIS.csv]]-'Historical Data'!F215)/'Historical Data'!F215</f>
        <v>1.9708372055760381E-2</v>
      </c>
      <c r="H216" s="5">
        <f>(Table1[[#This Row],[DPZ.csv]]-'Historical Data'!G215)/'Historical Data'!G215</f>
        <v>-1.5674222331265942E-3</v>
      </c>
      <c r="I216" s="5">
        <f>(Table1[[#This Row],[EA.csv]]-'Historical Data'!H215)/'Historical Data'!H215</f>
        <v>1.0057454772732295E-2</v>
      </c>
      <c r="J216" s="5">
        <f>(Table1[[#This Row],[F.csv]]-'Historical Data'!I215)/'Historical Data'!I215</f>
        <v>2.588555858310632E-2</v>
      </c>
      <c r="K216" s="5">
        <f>(Table1[[#This Row],[JPM.csv]]-'Historical Data'!J215)/'Historical Data'!J215</f>
        <v>1.995848799707366E-2</v>
      </c>
      <c r="L216" s="5">
        <f>(Table1[[#This Row],[MRNA.csv]]-'Historical Data'!K215)/'Historical Data'!K215</f>
        <v>1.5638408930029352E-2</v>
      </c>
      <c r="M216" s="5">
        <f>(Table1[[#This Row],[NKE.csv]]-'Historical Data'!L215)/'Historical Data'!L215</f>
        <v>1.5383097072735398E-2</v>
      </c>
      <c r="N216" s="5">
        <f>(Table1[[#This Row],[NVDA.csv]]-'Historical Data'!M215)/'Historical Data'!M215</f>
        <v>-1.2892313377458581E-2</v>
      </c>
      <c r="O216" s="5">
        <f>(Table1[[#This Row],[PFE.csv]]-'Historical Data'!N215)/'Historical Data'!N215</f>
        <v>1.6671304987841185E-2</v>
      </c>
      <c r="P216" s="5">
        <f>(Table1[[#This Row],[PG.csv]]-'Historical Data'!O215)/'Historical Data'!O215</f>
        <v>6.0846133561956303E-3</v>
      </c>
      <c r="Q216" s="5">
        <f>(Table1[[#This Row],[PZZA.csv]]-'Historical Data'!P215)/'Historical Data'!P215</f>
        <v>-2.365278541545696E-2</v>
      </c>
      <c r="R216" s="5">
        <f>(Table1[[#This Row],[SONY.csv]]-'Historical Data'!Q215)/'Historical Data'!Q215</f>
        <v>1.8570792410363763E-2</v>
      </c>
      <c r="S216" s="5">
        <f>(Table1[[#This Row],[T.csv]]-'Historical Data'!R215)/'Historical Data'!R215</f>
        <v>1.4037056709989042E-2</v>
      </c>
      <c r="T216" s="5">
        <f>(Table1[[#This Row],[TSLA.csv]]-'Historical Data'!S215)/'Historical Data'!S215</f>
        <v>7.2556001794006689E-2</v>
      </c>
    </row>
    <row r="217" spans="2:20" x14ac:dyDescent="0.3">
      <c r="B217" s="5">
        <f>(Table1[[#This Row],[AAPL.csv]]-'Historical Data'!A216)/'Historical Data'!A216</f>
        <v>3.1578102290755777E-2</v>
      </c>
      <c r="C217" s="5">
        <f>(Table1[[#This Row],[AMD.csv]]-'Historical Data'!B216)/'Historical Data'!B216</f>
        <v>6.4564809051070232E-2</v>
      </c>
      <c r="D217" s="5">
        <f>(Table1[[#This Row],[AMZN.csv]]-'Historical Data'!C216)/'Historical Data'!C216</f>
        <v>3.0427187231997662E-2</v>
      </c>
      <c r="E217" s="5">
        <f>(Table1[[#This Row],[ATVI.csv]]-'Historical Data'!D216)/'Historical Data'!D216</f>
        <v>1.7955571383745015E-2</v>
      </c>
      <c r="F217" s="5">
        <f>(Table1[[#This Row],[BMW.DE.csv]]-'Historical Data'!E216)/'Historical Data'!E216</f>
        <v>-5.5527219177662276E-2</v>
      </c>
      <c r="G217" s="5">
        <f>(Table1[[#This Row],[DIS.csv]]-'Historical Data'!F216)/'Historical Data'!F216</f>
        <v>-2.6634192541123453E-2</v>
      </c>
      <c r="H217" s="5">
        <f>(Table1[[#This Row],[DPZ.csv]]-'Historical Data'!G216)/'Historical Data'!G216</f>
        <v>1.7029504355277957E-2</v>
      </c>
      <c r="I217" s="5">
        <f>(Table1[[#This Row],[EA.csv]]-'Historical Data'!H216)/'Historical Data'!H216</f>
        <v>1.3053258966984173E-2</v>
      </c>
      <c r="J217" s="5">
        <f>(Table1[[#This Row],[F.csv]]-'Historical Data'!I216)/'Historical Data'!I216</f>
        <v>-3.851261620185923E-2</v>
      </c>
      <c r="K217" s="5">
        <f>(Table1[[#This Row],[JPM.csv]]-'Historical Data'!J216)/'Historical Data'!J216</f>
        <v>-2.5649976222307764E-2</v>
      </c>
      <c r="L217" s="5">
        <f>(Table1[[#This Row],[MRNA.csv]]-'Historical Data'!K216)/'Historical Data'!K216</f>
        <v>-1.4720778839958717E-2</v>
      </c>
      <c r="M217" s="5">
        <f>(Table1[[#This Row],[NKE.csv]]-'Historical Data'!L216)/'Historical Data'!L216</f>
        <v>-1.5917103641013074E-2</v>
      </c>
      <c r="N217" s="5">
        <f>(Table1[[#This Row],[NVDA.csv]]-'Historical Data'!M216)/'Historical Data'!M216</f>
        <v>2.7370767246343138E-2</v>
      </c>
      <c r="O217" s="5">
        <f>(Table1[[#This Row],[PFE.csv]]-'Historical Data'!N216)/'Historical Data'!N216</f>
        <v>-1.0385369852459662E-2</v>
      </c>
      <c r="P217" s="5">
        <f>(Table1[[#This Row],[PG.csv]]-'Historical Data'!O216)/'Historical Data'!O216</f>
        <v>-5.9638399267693499E-3</v>
      </c>
      <c r="Q217" s="5">
        <f>(Table1[[#This Row],[PZZA.csv]]-'Historical Data'!P216)/'Historical Data'!P216</f>
        <v>4.1197127127820331E-2</v>
      </c>
      <c r="R217" s="5">
        <f>(Table1[[#This Row],[SONY.csv]]-'Historical Data'!Q216)/'Historical Data'!Q216</f>
        <v>-1.6044487049138613E-3</v>
      </c>
      <c r="S217" s="5">
        <f>(Table1[[#This Row],[T.csv]]-'Historical Data'!R216)/'Historical Data'!R216</f>
        <v>-1.8356857603645922E-2</v>
      </c>
      <c r="T217" s="5">
        <f>(Table1[[#This Row],[TSLA.csv]]-'Historical Data'!S216)/'Historical Data'!S216</f>
        <v>-9.7376150540344399E-3</v>
      </c>
    </row>
    <row r="218" spans="2:20" x14ac:dyDescent="0.3">
      <c r="B218" s="5">
        <f>(Table1[[#This Row],[AAPL.csv]]-'Historical Data'!A217)/'Historical Data'!A217</f>
        <v>2.5727503773765096E-2</v>
      </c>
      <c r="C218" s="5">
        <f>(Table1[[#This Row],[AMD.csv]]-'Historical Data'!B217)/'Historical Data'!B217</f>
        <v>1.8620323082467107E-2</v>
      </c>
      <c r="D218" s="5">
        <f>(Table1[[#This Row],[AMZN.csv]]-'Historical Data'!C217)/'Historical Data'!C217</f>
        <v>1.7913244881801745E-2</v>
      </c>
      <c r="E218" s="5">
        <f>(Table1[[#This Row],[ATVI.csv]]-'Historical Data'!D217)/'Historical Data'!D217</f>
        <v>2.5277817510127049E-2</v>
      </c>
      <c r="F218" s="5">
        <f>(Table1[[#This Row],[BMW.DE.csv]]-'Historical Data'!E217)/'Historical Data'!E217</f>
        <v>9.5289513446044534E-3</v>
      </c>
      <c r="G218" s="5">
        <f>(Table1[[#This Row],[DIS.csv]]-'Historical Data'!F217)/'Historical Data'!F217</f>
        <v>-1.3802558832856204E-2</v>
      </c>
      <c r="H218" s="5">
        <f>(Table1[[#This Row],[DPZ.csv]]-'Historical Data'!G217)/'Historical Data'!G217</f>
        <v>2.6424466947970574E-2</v>
      </c>
      <c r="I218" s="5">
        <f>(Table1[[#This Row],[EA.csv]]-'Historical Data'!H217)/'Historical Data'!H217</f>
        <v>3.0891207803719012E-2</v>
      </c>
      <c r="J218" s="5">
        <f>(Table1[[#This Row],[F.csv]]-'Historical Data'!I217)/'Historical Data'!I217</f>
        <v>-5.939226519337025E-2</v>
      </c>
      <c r="K218" s="5">
        <f>(Table1[[#This Row],[JPM.csv]]-'Historical Data'!J217)/'Historical Data'!J217</f>
        <v>-4.0528370061960729E-2</v>
      </c>
      <c r="L218" s="5">
        <f>(Table1[[#This Row],[MRNA.csv]]-'Historical Data'!K217)/'Historical Data'!K217</f>
        <v>3.15988322170703E-2</v>
      </c>
      <c r="M218" s="5">
        <f>(Table1[[#This Row],[NKE.csv]]-'Historical Data'!L217)/'Historical Data'!L217</f>
        <v>-4.9693664982706099E-3</v>
      </c>
      <c r="N218" s="5">
        <f>(Table1[[#This Row],[NVDA.csv]]-'Historical Data'!M217)/'Historical Data'!M217</f>
        <v>3.5457713305876777E-2</v>
      </c>
      <c r="O218" s="5">
        <f>(Table1[[#This Row],[PFE.csv]]-'Historical Data'!N217)/'Historical Data'!N217</f>
        <v>-8.0087665567788024E-3</v>
      </c>
      <c r="P218" s="5">
        <f>(Table1[[#This Row],[PG.csv]]-'Historical Data'!O217)/'Historical Data'!O217</f>
        <v>7.5207587921787633E-3</v>
      </c>
      <c r="Q218" s="5">
        <f>(Table1[[#This Row],[PZZA.csv]]-'Historical Data'!P217)/'Historical Data'!P217</f>
        <v>8.833920013728928E-3</v>
      </c>
      <c r="R218" s="5">
        <f>(Table1[[#This Row],[SONY.csv]]-'Historical Data'!Q217)/'Historical Data'!Q217</f>
        <v>3.0095034189702066E-2</v>
      </c>
      <c r="S218" s="5">
        <f>(Table1[[#This Row],[T.csv]]-'Historical Data'!R217)/'Historical Data'!R217</f>
        <v>-1.4714863919823682E-2</v>
      </c>
      <c r="T218" s="5">
        <f>(Table1[[#This Row],[TSLA.csv]]-'Historical Data'!S217)/'Historical Data'!S217</f>
        <v>8.9701976946719178E-2</v>
      </c>
    </row>
    <row r="219" spans="2:20" x14ac:dyDescent="0.3">
      <c r="B219" s="5">
        <f>(Table1[[#This Row],[AAPL.csv]]-'Historical Data'!A218)/'Historical Data'!A218</f>
        <v>-4.8010440408230527E-2</v>
      </c>
      <c r="C219" s="5">
        <f>(Table1[[#This Row],[AMD.csv]]-'Historical Data'!B218)/'Historical Data'!B218</f>
        <v>-8.0257609335961169E-2</v>
      </c>
      <c r="D219" s="5">
        <f>(Table1[[#This Row],[AMZN.csv]]-'Historical Data'!C218)/'Historical Data'!C218</f>
        <v>-3.3802334947332126E-2</v>
      </c>
      <c r="E219" s="5">
        <f>(Table1[[#This Row],[ATVI.csv]]-'Historical Data'!D218)/'Historical Data'!D218</f>
        <v>-3.4408048622913238E-2</v>
      </c>
      <c r="F219" s="5">
        <f>(Table1[[#This Row],[BMW.DE.csv]]-'Historical Data'!E218)/'Historical Data'!E218</f>
        <v>-3.5618751941225717E-3</v>
      </c>
      <c r="G219" s="5">
        <f>(Table1[[#This Row],[DIS.csv]]-'Historical Data'!F218)/'Historical Data'!F218</f>
        <v>-7.8081527254869887E-2</v>
      </c>
      <c r="H219" s="5">
        <f>(Table1[[#This Row],[DPZ.csv]]-'Historical Data'!G218)/'Historical Data'!G218</f>
        <v>-2.4291285919514689E-2</v>
      </c>
      <c r="I219" s="5">
        <f>(Table1[[#This Row],[EA.csv]]-'Historical Data'!H218)/'Historical Data'!H218</f>
        <v>-1.914909712025618E-2</v>
      </c>
      <c r="J219" s="5">
        <f>(Table1[[#This Row],[F.csv]]-'Historical Data'!I218)/'Historical Data'!I218</f>
        <v>-9.9853157121879546E-2</v>
      </c>
      <c r="K219" s="5">
        <f>(Table1[[#This Row],[JPM.csv]]-'Historical Data'!J218)/'Historical Data'!J218</f>
        <v>-8.3443327078748741E-2</v>
      </c>
      <c r="L219" s="5">
        <f>(Table1[[#This Row],[MRNA.csv]]-'Historical Data'!K218)/'Historical Data'!K218</f>
        <v>2.1641584817712672E-3</v>
      </c>
      <c r="M219" s="5">
        <f>(Table1[[#This Row],[NKE.csv]]-'Historical Data'!L218)/'Historical Data'!L218</f>
        <v>-6.8057238598892567E-2</v>
      </c>
      <c r="N219" s="5">
        <f>(Table1[[#This Row],[NVDA.csv]]-'Historical Data'!M218)/'Historical Data'!M218</f>
        <v>-6.0906908210717023E-2</v>
      </c>
      <c r="O219" s="5">
        <f>(Table1[[#This Row],[PFE.csv]]-'Historical Data'!N218)/'Historical Data'!N218</f>
        <v>-7.2939880018867434E-2</v>
      </c>
      <c r="P219" s="5">
        <f>(Table1[[#This Row],[PG.csv]]-'Historical Data'!O218)/'Historical Data'!O218</f>
        <v>-2.4909886496553398E-2</v>
      </c>
      <c r="Q219" s="5">
        <f>(Table1[[#This Row],[PZZA.csv]]-'Historical Data'!P218)/'Historical Data'!P218</f>
        <v>-3.0217029176905282E-2</v>
      </c>
      <c r="R219" s="5">
        <f>(Table1[[#This Row],[SONY.csv]]-'Historical Data'!Q218)/'Historical Data'!Q218</f>
        <v>-4.4532674952980474E-2</v>
      </c>
      <c r="S219" s="5">
        <f>(Table1[[#This Row],[T.csv]]-'Historical Data'!R218)/'Historical Data'!R218</f>
        <v>-6.1294336196080962E-2</v>
      </c>
      <c r="T219" s="5">
        <f>(Table1[[#This Row],[TSLA.csv]]-'Historical Data'!S218)/'Historical Data'!S218</f>
        <v>-5.0934111773428423E-2</v>
      </c>
    </row>
    <row r="220" spans="2:20" x14ac:dyDescent="0.3">
      <c r="B220" s="5">
        <f>(Table1[[#This Row],[AAPL.csv]]-'Historical Data'!A219)/'Historical Data'!A219</f>
        <v>8.6334349764198882E-3</v>
      </c>
      <c r="C220" s="5">
        <f>(Table1[[#This Row],[AMD.csv]]-'Historical Data'!B219)/'Historical Data'!B219</f>
        <v>1.2682149813282226E-2</v>
      </c>
      <c r="D220" s="5">
        <f>(Table1[[#This Row],[AMZN.csv]]-'Historical Data'!C219)/'Historical Data'!C219</f>
        <v>-5.0586956783097549E-3</v>
      </c>
      <c r="E220" s="5">
        <f>(Table1[[#This Row],[ATVI.csv]]-'Historical Data'!D219)/'Historical Data'!D219</f>
        <v>5.6116502229295873E-3</v>
      </c>
      <c r="F220" s="5">
        <f>(Table1[[#This Row],[BMW.DE.csv]]-'Historical Data'!E219)/'Historical Data'!E219</f>
        <v>2.0017805743238495E-2</v>
      </c>
      <c r="G220" s="5">
        <f>(Table1[[#This Row],[DIS.csv]]-'Historical Data'!F219)/'Historical Data'!F219</f>
        <v>2.5301837937693843E-2</v>
      </c>
      <c r="H220" s="5">
        <f>(Table1[[#This Row],[DPZ.csv]]-'Historical Data'!G219)/'Historical Data'!G219</f>
        <v>-1.0104567890585153E-2</v>
      </c>
      <c r="I220" s="5">
        <f>(Table1[[#This Row],[EA.csv]]-'Historical Data'!H219)/'Historical Data'!H219</f>
        <v>-3.6758064083545288E-3</v>
      </c>
      <c r="J220" s="5">
        <f>(Table1[[#This Row],[F.csv]]-'Historical Data'!I219)/'Historical Data'!I219</f>
        <v>5.3833605220228398E-2</v>
      </c>
      <c r="K220" s="5">
        <f>(Table1[[#This Row],[JPM.csv]]-'Historical Data'!J219)/'Historical Data'!J219</f>
        <v>2.7363479470243909E-2</v>
      </c>
      <c r="L220" s="5">
        <f>(Table1[[#This Row],[MRNA.csv]]-'Historical Data'!K219)/'Historical Data'!K219</f>
        <v>2.9900315117934961E-2</v>
      </c>
      <c r="M220" s="5">
        <f>(Table1[[#This Row],[NKE.csv]]-'Historical Data'!L219)/'Historical Data'!L219</f>
        <v>1.3239579544600949E-2</v>
      </c>
      <c r="N220" s="5">
        <f>(Table1[[#This Row],[NVDA.csv]]-'Historical Data'!M219)/'Historical Data'!M219</f>
        <v>1.5489389704200883E-2</v>
      </c>
      <c r="O220" s="5">
        <f>(Table1[[#This Row],[PFE.csv]]-'Historical Data'!N219)/'Historical Data'!N219</f>
        <v>1.3513535537781961E-2</v>
      </c>
      <c r="P220" s="5">
        <f>(Table1[[#This Row],[PG.csv]]-'Historical Data'!O219)/'Historical Data'!O219</f>
        <v>-5.5049671814165436E-3</v>
      </c>
      <c r="Q220" s="5">
        <f>(Table1[[#This Row],[PZZA.csv]]-'Historical Data'!P219)/'Historical Data'!P219</f>
        <v>5.21429013503516E-3</v>
      </c>
      <c r="R220" s="5">
        <f>(Table1[[#This Row],[SONY.csv]]-'Historical Data'!Q219)/'Historical Data'!Q219</f>
        <v>1.3655899644237909E-2</v>
      </c>
      <c r="S220" s="5">
        <f>(Table1[[#This Row],[T.csv]]-'Historical Data'!R219)/'Historical Data'!R219</f>
        <v>1.0937993807188514E-2</v>
      </c>
      <c r="T220" s="5">
        <f>(Table1[[#This Row],[TSLA.csv]]-'Historical Data'!S219)/'Historical Data'!S219</f>
        <v>-3.8608575255232189E-2</v>
      </c>
    </row>
    <row r="221" spans="2:20" x14ac:dyDescent="0.3">
      <c r="B221" s="5">
        <f>(Table1[[#This Row],[AAPL.csv]]-'Historical Data'!A220)/'Historical Data'!A220</f>
        <v>1.2367268423184426E-2</v>
      </c>
      <c r="C221" s="5">
        <f>(Table1[[#This Row],[AMD.csv]]-'Historical Data'!B220)/'Historical Data'!B220</f>
        <v>2.2056074766355134E-2</v>
      </c>
      <c r="D221" s="5">
        <f>(Table1[[#This Row],[AMZN.csv]]-'Historical Data'!C220)/'Historical Data'!C220</f>
        <v>1.0868249280019447E-2</v>
      </c>
      <c r="E221" s="5">
        <f>(Table1[[#This Row],[ATVI.csv]]-'Historical Data'!D220)/'Historical Data'!D220</f>
        <v>2.1065961789483237E-2</v>
      </c>
      <c r="F221" s="5">
        <f>(Table1[[#This Row],[BMW.DE.csv]]-'Historical Data'!E220)/'Historical Data'!E220</f>
        <v>3.32923593452645E-3</v>
      </c>
      <c r="G221" s="5">
        <f>(Table1[[#This Row],[DIS.csv]]-'Historical Data'!F220)/'Historical Data'!F220</f>
        <v>1.3767460624598793E-2</v>
      </c>
      <c r="H221" s="5">
        <f>(Table1[[#This Row],[DPZ.csv]]-'Historical Data'!G220)/'Historical Data'!G220</f>
        <v>-6.0828718767550491E-4</v>
      </c>
      <c r="I221" s="5">
        <f>(Table1[[#This Row],[EA.csv]]-'Historical Data'!H220)/'Historical Data'!H220</f>
        <v>3.7304196734374136E-2</v>
      </c>
      <c r="J221" s="5">
        <f>(Table1[[#This Row],[F.csv]]-'Historical Data'!I220)/'Historical Data'!I220</f>
        <v>6.1919504643962904E-3</v>
      </c>
      <c r="K221" s="5">
        <f>(Table1[[#This Row],[JPM.csv]]-'Historical Data'!J220)/'Historical Data'!J220</f>
        <v>1.381802646816944E-2</v>
      </c>
      <c r="L221" s="5">
        <f>(Table1[[#This Row],[MRNA.csv]]-'Historical Data'!K220)/'Historical Data'!K220</f>
        <v>7.3709677419354733E-2</v>
      </c>
      <c r="M221" s="5">
        <f>(Table1[[#This Row],[NKE.csv]]-'Historical Data'!L220)/'Historical Data'!L220</f>
        <v>1.4621889127283844E-2</v>
      </c>
      <c r="N221" s="5">
        <f>(Table1[[#This Row],[NVDA.csv]]-'Historical Data'!M220)/'Historical Data'!M220</f>
        <v>2.7008299087711102E-2</v>
      </c>
      <c r="O221" s="5">
        <f>(Table1[[#This Row],[PFE.csv]]-'Historical Data'!N220)/'Historical Data'!N220</f>
        <v>-1.1555589452549336E-2</v>
      </c>
      <c r="P221" s="5">
        <f>(Table1[[#This Row],[PG.csv]]-'Historical Data'!O220)/'Historical Data'!O220</f>
        <v>9.254548721978291E-3</v>
      </c>
      <c r="Q221" s="5">
        <f>(Table1[[#This Row],[PZZA.csv]]-'Historical Data'!P220)/'Historical Data'!P220</f>
        <v>-6.4524196602545308E-3</v>
      </c>
      <c r="R221" s="5">
        <f>(Table1[[#This Row],[SONY.csv]]-'Historical Data'!Q220)/'Historical Data'!Q220</f>
        <v>2.1086571663690452E-2</v>
      </c>
      <c r="S221" s="5">
        <f>(Table1[[#This Row],[T.csv]]-'Historical Data'!R220)/'Historical Data'!R220</f>
        <v>0</v>
      </c>
      <c r="T221" s="5">
        <f>(Table1[[#This Row],[TSLA.csv]]-'Historical Data'!S220)/'Historical Data'!S220</f>
        <v>5.9468784748952098E-2</v>
      </c>
    </row>
    <row r="222" spans="2:20" x14ac:dyDescent="0.3">
      <c r="B222" s="5">
        <f>(Table1[[#This Row],[AAPL.csv]]-'Historical Data'!A221)/'Historical Data'!A221</f>
        <v>2.650223896612031E-2</v>
      </c>
      <c r="C222" s="5">
        <f>(Table1[[#This Row],[AMD.csv]]-'Historical Data'!B221)/'Historical Data'!B221</f>
        <v>-4.0234272128748414E-3</v>
      </c>
      <c r="D222" s="5">
        <f>(Table1[[#This Row],[AMZN.csv]]-'Historical Data'!C221)/'Historical Data'!C221</f>
        <v>1.6554755789963509E-2</v>
      </c>
      <c r="E222" s="5">
        <f>(Table1[[#This Row],[ATVI.csv]]-'Historical Data'!D221)/'Historical Data'!D221</f>
        <v>-2.5960175862559808E-3</v>
      </c>
      <c r="F222" s="5">
        <f>(Table1[[#This Row],[BMW.DE.csv]]-'Historical Data'!E221)/'Historical Data'!E221</f>
        <v>-2.6195612059847859E-3</v>
      </c>
      <c r="G222" s="5">
        <f>(Table1[[#This Row],[DIS.csv]]-'Historical Data'!F221)/'Historical Data'!F221</f>
        <v>1.1615988868876289E-2</v>
      </c>
      <c r="H222" s="5">
        <f>(Table1[[#This Row],[DPZ.csv]]-'Historical Data'!G221)/'Historical Data'!G221</f>
        <v>-8.096982603638345E-3</v>
      </c>
      <c r="I222" s="5">
        <f>(Table1[[#This Row],[EA.csv]]-'Historical Data'!H221)/'Historical Data'!H221</f>
        <v>-6.2439972359408383E-3</v>
      </c>
      <c r="J222" s="5">
        <f>(Table1[[#This Row],[F.csv]]-'Historical Data'!I221)/'Historical Data'!I221</f>
        <v>7.692307692307665E-3</v>
      </c>
      <c r="K222" s="5">
        <f>(Table1[[#This Row],[JPM.csv]]-'Historical Data'!J221)/'Historical Data'!J221</f>
        <v>8.000046522512537E-3</v>
      </c>
      <c r="L222" s="5">
        <f>(Table1[[#This Row],[MRNA.csv]]-'Historical Data'!K221)/'Historical Data'!K221</f>
        <v>-3.3498633017875833E-2</v>
      </c>
      <c r="M222" s="5">
        <f>(Table1[[#This Row],[NKE.csv]]-'Historical Data'!L221)/'Historical Data'!L221</f>
        <v>1.2264990046142697E-2</v>
      </c>
      <c r="N222" s="5">
        <f>(Table1[[#This Row],[NVDA.csv]]-'Historical Data'!M221)/'Historical Data'!M221</f>
        <v>-1.1472934709360757E-2</v>
      </c>
      <c r="O222" s="5">
        <f>(Table1[[#This Row],[PFE.csv]]-'Historical Data'!N221)/'Historical Data'!N221</f>
        <v>1.1990656086602566E-3</v>
      </c>
      <c r="P222" s="5">
        <f>(Table1[[#This Row],[PG.csv]]-'Historical Data'!O221)/'Historical Data'!O221</f>
        <v>1.2340327609850247E-2</v>
      </c>
      <c r="Q222" s="5">
        <f>(Table1[[#This Row],[PZZA.csv]]-'Historical Data'!P221)/'Historical Data'!P221</f>
        <v>2.0247087484607511E-2</v>
      </c>
      <c r="R222" s="5">
        <f>(Table1[[#This Row],[SONY.csv]]-'Historical Data'!Q221)/'Historical Data'!Q221</f>
        <v>-5.4496627513410129E-3</v>
      </c>
      <c r="S222" s="5">
        <f>(Table1[[#This Row],[T.csv]]-'Historical Data'!R221)/'Historical Data'!R221</f>
        <v>9.1804044337718722E-3</v>
      </c>
      <c r="T222" s="5">
        <f>(Table1[[#This Row],[TSLA.csv]]-'Historical Data'!S221)/'Historical Data'!S221</f>
        <v>-8.8505301339878231E-3</v>
      </c>
    </row>
    <row r="223" spans="2:20" x14ac:dyDescent="0.3">
      <c r="B223" s="5">
        <f>(Table1[[#This Row],[AAPL.csv]]-'Historical Data'!A222)/'Historical Data'!A222</f>
        <v>-1.3917282808664617E-3</v>
      </c>
      <c r="C223" s="5">
        <f>(Table1[[#This Row],[AMD.csv]]-'Historical Data'!B222)/'Historical Data'!B222</f>
        <v>1.6525890865329671E-3</v>
      </c>
      <c r="D223" s="5">
        <f>(Table1[[#This Row],[AMZN.csv]]-'Historical Data'!C222)/'Historical Data'!C222</f>
        <v>9.8307095647432001E-3</v>
      </c>
      <c r="E223" s="5">
        <f>(Table1[[#This Row],[ATVI.csv]]-'Historical Data'!D222)/'Historical Data'!D222</f>
        <v>3.4657505225143354E-2</v>
      </c>
      <c r="F223" s="5">
        <f>(Table1[[#This Row],[BMW.DE.csv]]-'Historical Data'!E222)/'Historical Data'!E222</f>
        <v>-3.1518799725902638E-3</v>
      </c>
      <c r="G223" s="5">
        <f>(Table1[[#This Row],[DIS.csv]]-'Historical Data'!F222)/'Historical Data'!F222</f>
        <v>-6.6700437914549021E-3</v>
      </c>
      <c r="H223" s="5">
        <f>(Table1[[#This Row],[DPZ.csv]]-'Historical Data'!G222)/'Historical Data'!G222</f>
        <v>1.5499171413777392E-2</v>
      </c>
      <c r="I223" s="5">
        <f>(Table1[[#This Row],[EA.csv]]-'Historical Data'!H222)/'Historical Data'!H222</f>
        <v>1.8929428510749313E-2</v>
      </c>
      <c r="J223" s="5">
        <f>(Table1[[#This Row],[F.csv]]-'Historical Data'!I222)/'Historical Data'!I222</f>
        <v>-3.3587786259541945E-2</v>
      </c>
      <c r="K223" s="5">
        <f>(Table1[[#This Row],[JPM.csv]]-'Historical Data'!J222)/'Historical Data'!J222</f>
        <v>-2.5279250516250868E-2</v>
      </c>
      <c r="L223" s="5">
        <f>(Table1[[#This Row],[MRNA.csv]]-'Historical Data'!K222)/'Historical Data'!K222</f>
        <v>-1.6008627044365988E-2</v>
      </c>
      <c r="M223" s="5">
        <f>(Table1[[#This Row],[NKE.csv]]-'Historical Data'!L222)/'Historical Data'!L222</f>
        <v>1.7164274872125288E-3</v>
      </c>
      <c r="N223" s="5">
        <f>(Table1[[#This Row],[NVDA.csv]]-'Historical Data'!M222)/'Historical Data'!M222</f>
        <v>1.847042405895959E-2</v>
      </c>
      <c r="O223" s="5">
        <f>(Table1[[#This Row],[PFE.csv]]-'Historical Data'!N222)/'Historical Data'!N222</f>
        <v>4.7903524811358702E-3</v>
      </c>
      <c r="P223" s="5">
        <f>(Table1[[#This Row],[PG.csv]]-'Historical Data'!O222)/'Historical Data'!O222</f>
        <v>-1.6930387919029948E-3</v>
      </c>
      <c r="Q223" s="5">
        <f>(Table1[[#This Row],[PZZA.csv]]-'Historical Data'!P222)/'Historical Data'!P222</f>
        <v>3.4448384895850025E-2</v>
      </c>
      <c r="R223" s="5">
        <f>(Table1[[#This Row],[SONY.csv]]-'Historical Data'!Q222)/'Historical Data'!Q222</f>
        <v>3.2155790401032079E-2</v>
      </c>
      <c r="S223" s="5">
        <f>(Table1[[#This Row],[T.csv]]-'Historical Data'!R222)/'Historical Data'!R222</f>
        <v>-1.6894125315685144E-2</v>
      </c>
      <c r="T223" s="5">
        <f>(Table1[[#This Row],[TSLA.csv]]-'Historical Data'!S222)/'Historical Data'!S222</f>
        <v>9.8358010099426942E-3</v>
      </c>
    </row>
    <row r="224" spans="2:20" x14ac:dyDescent="0.3">
      <c r="B224" s="5">
        <f>(Table1[[#This Row],[AAPL.csv]]-'Historical Data'!A223)/'Historical Data'!A223</f>
        <v>3.9819410245322867E-4</v>
      </c>
      <c r="C224" s="5">
        <f>(Table1[[#This Row],[AMD.csv]]-'Historical Data'!B223)/'Historical Data'!B223</f>
        <v>-9.3491844060346E-3</v>
      </c>
      <c r="D224" s="5">
        <f>(Table1[[#This Row],[AMZN.csv]]-'Historical Data'!C223)/'Historical Data'!C223</f>
        <v>4.9224152013450703E-3</v>
      </c>
      <c r="E224" s="5">
        <f>(Table1[[#This Row],[ATVI.csv]]-'Historical Data'!D223)/'Historical Data'!D223</f>
        <v>6.3551427084358181E-3</v>
      </c>
      <c r="F224" s="5">
        <f>(Table1[[#This Row],[BMW.DE.csv]]-'Historical Data'!E223)/'Historical Data'!E223</f>
        <v>7.5532112618156011E-3</v>
      </c>
      <c r="G224" s="5">
        <f>(Table1[[#This Row],[DIS.csv]]-'Historical Data'!F223)/'Historical Data'!F223</f>
        <v>6.1198553995774375E-3</v>
      </c>
      <c r="H224" s="5">
        <f>(Table1[[#This Row],[DPZ.csv]]-'Historical Data'!G223)/'Historical Data'!G223</f>
        <v>-1.3450070818354384E-2</v>
      </c>
      <c r="I224" s="5">
        <f>(Table1[[#This Row],[EA.csv]]-'Historical Data'!H223)/'Historical Data'!H223</f>
        <v>9.6791721405033344E-3</v>
      </c>
      <c r="J224" s="5">
        <f>(Table1[[#This Row],[F.csv]]-'Historical Data'!I223)/'Historical Data'!I223</f>
        <v>0</v>
      </c>
      <c r="K224" s="5">
        <f>(Table1[[#This Row],[JPM.csv]]-'Historical Data'!J223)/'Historical Data'!J223</f>
        <v>-5.4282755103039603E-3</v>
      </c>
      <c r="L224" s="5">
        <f>(Table1[[#This Row],[MRNA.csv]]-'Historical Data'!K223)/'Historical Data'!K223</f>
        <v>2.5904216934066963E-2</v>
      </c>
      <c r="M224" s="5">
        <f>(Table1[[#This Row],[NKE.csv]]-'Historical Data'!L223)/'Historical Data'!L223</f>
        <v>-7.6604972550881273E-3</v>
      </c>
      <c r="N224" s="5">
        <f>(Table1[[#This Row],[NVDA.csv]]-'Historical Data'!M223)/'Historical Data'!M223</f>
        <v>-1.9488550901808927E-3</v>
      </c>
      <c r="O224" s="5">
        <f>(Table1[[#This Row],[PFE.csv]]-'Historical Data'!N223)/'Historical Data'!N223</f>
        <v>-9.5351608271669139E-3</v>
      </c>
      <c r="P224" s="5">
        <f>(Table1[[#This Row],[PG.csv]]-'Historical Data'!O223)/'Historical Data'!O223</f>
        <v>1.1447552268980915E-2</v>
      </c>
      <c r="Q224" s="5">
        <f>(Table1[[#This Row],[PZZA.csv]]-'Historical Data'!P223)/'Historical Data'!P223</f>
        <v>-4.5849556645357137E-3</v>
      </c>
      <c r="R224" s="5">
        <f>(Table1[[#This Row],[SONY.csv]]-'Historical Data'!Q223)/'Historical Data'!Q223</f>
        <v>-4.1909750156181129E-4</v>
      </c>
      <c r="S224" s="5">
        <f>(Table1[[#This Row],[T.csv]]-'Historical Data'!R223)/'Historical Data'!R223</f>
        <v>2.9742004030464488E-3</v>
      </c>
      <c r="T224" s="5">
        <f>(Table1[[#This Row],[TSLA.csv]]-'Historical Data'!S223)/'Historical Data'!S223</f>
        <v>1.2270767881600326E-2</v>
      </c>
    </row>
    <row r="225" spans="2:20" x14ac:dyDescent="0.3">
      <c r="B225" s="5">
        <f>(Table1[[#This Row],[AAPL.csv]]-'Historical Data'!A224)/'Historical Data'!A224</f>
        <v>-5.7147015748273472E-3</v>
      </c>
      <c r="C225" s="5">
        <f>(Table1[[#This Row],[AMD.csv]]-'Historical Data'!B224)/'Historical Data'!B224</f>
        <v>3.5158955678035657E-3</v>
      </c>
      <c r="D225" s="5">
        <f>(Table1[[#This Row],[AMZN.csv]]-'Historical Data'!C224)/'Historical Data'!C224</f>
        <v>7.9239595469743889E-3</v>
      </c>
      <c r="E225" s="5">
        <f>(Table1[[#This Row],[ATVI.csv]]-'Historical Data'!D224)/'Historical Data'!D224</f>
        <v>7.4990205733468842E-3</v>
      </c>
      <c r="F225" s="5">
        <f>(Table1[[#This Row],[BMW.DE.csv]]-'Historical Data'!E224)/'Historical Data'!E224</f>
        <v>1.830537885334315E-2</v>
      </c>
      <c r="G225" s="5">
        <f>(Table1[[#This Row],[DIS.csv]]-'Historical Data'!F224)/'Historical Data'!F224</f>
        <v>-3.3961349143498777E-2</v>
      </c>
      <c r="H225" s="5">
        <f>(Table1[[#This Row],[DPZ.csv]]-'Historical Data'!G224)/'Historical Data'!G224</f>
        <v>7.6156681529351393E-3</v>
      </c>
      <c r="I225" s="5">
        <f>(Table1[[#This Row],[EA.csv]]-'Historical Data'!H224)/'Historical Data'!H224</f>
        <v>6.4939404036215096E-3</v>
      </c>
      <c r="J225" s="5">
        <f>(Table1[[#This Row],[F.csv]]-'Historical Data'!I224)/'Historical Data'!I224</f>
        <v>-1.5797788309636594E-2</v>
      </c>
      <c r="K225" s="5">
        <f>(Table1[[#This Row],[JPM.csv]]-'Historical Data'!J224)/'Historical Data'!J224</f>
        <v>-1.1421112133058424E-2</v>
      </c>
      <c r="L225" s="5">
        <f>(Table1[[#This Row],[MRNA.csv]]-'Historical Data'!K224)/'Historical Data'!K224</f>
        <v>2.1555058732335326E-2</v>
      </c>
      <c r="M225" s="5">
        <f>(Table1[[#This Row],[NKE.csv]]-'Historical Data'!L224)/'Historical Data'!L224</f>
        <v>-2.7120351564459935E-2</v>
      </c>
      <c r="N225" s="5">
        <f>(Table1[[#This Row],[NVDA.csv]]-'Historical Data'!M224)/'Historical Data'!M224</f>
        <v>4.691865776347723E-3</v>
      </c>
      <c r="O225" s="5">
        <f>(Table1[[#This Row],[PFE.csv]]-'Historical Data'!N224)/'Historical Data'!N224</f>
        <v>5.4152248869762274E-3</v>
      </c>
      <c r="P225" s="5">
        <f>(Table1[[#This Row],[PG.csv]]-'Historical Data'!O224)/'Historical Data'!O224</f>
        <v>-3.0183096014178923E-3</v>
      </c>
      <c r="Q225" s="5">
        <f>(Table1[[#This Row],[PZZA.csv]]-'Historical Data'!P224)/'Historical Data'!P224</f>
        <v>7.272686264884508E-3</v>
      </c>
      <c r="R225" s="5">
        <f>(Table1[[#This Row],[SONY.csv]]-'Historical Data'!Q224)/'Historical Data'!Q224</f>
        <v>-7.9664566890375581E-3</v>
      </c>
      <c r="S225" s="5">
        <f>(Table1[[#This Row],[T.csv]]-'Historical Data'!R224)/'Historical Data'!R224</f>
        <v>-1.3179270170612411E-3</v>
      </c>
      <c r="T225" s="5">
        <f>(Table1[[#This Row],[TSLA.csv]]-'Historical Data'!S224)/'Historical Data'!S224</f>
        <v>-3.0479998140564243E-3</v>
      </c>
    </row>
    <row r="226" spans="2:20" x14ac:dyDescent="0.3">
      <c r="B226" s="5">
        <f>(Table1[[#This Row],[AAPL.csv]]-'Historical Data'!A225)/'Historical Data'!A225</f>
        <v>2.6163887280969762E-2</v>
      </c>
      <c r="C226" s="5">
        <f>(Table1[[#This Row],[AMD.csv]]-'Historical Data'!B225)/'Historical Data'!B225</f>
        <v>9.7731513922184442E-3</v>
      </c>
      <c r="D226" s="5">
        <f>(Table1[[#This Row],[AMZN.csv]]-'Historical Data'!C225)/'Historical Data'!C225</f>
        <v>1.4508378606029973E-2</v>
      </c>
      <c r="E226" s="5">
        <f>(Table1[[#This Row],[ATVI.csv]]-'Historical Data'!D225)/'Historical Data'!D225</f>
        <v>-6.0068363622945839E-3</v>
      </c>
      <c r="F226" s="5">
        <f>(Table1[[#This Row],[BMW.DE.csv]]-'Historical Data'!E225)/'Historical Data'!E225</f>
        <v>-3.8178342308348046E-2</v>
      </c>
      <c r="G226" s="5">
        <f>(Table1[[#This Row],[DIS.csv]]-'Historical Data'!F225)/'Historical Data'!F225</f>
        <v>1.3729777240573345E-2</v>
      </c>
      <c r="H226" s="5">
        <f>(Table1[[#This Row],[DPZ.csv]]-'Historical Data'!G225)/'Historical Data'!G225</f>
        <v>1.6437143586225306E-2</v>
      </c>
      <c r="I226" s="5">
        <f>(Table1[[#This Row],[EA.csv]]-'Historical Data'!H225)/'Historical Data'!H225</f>
        <v>-3.6100800517163785E-3</v>
      </c>
      <c r="J226" s="5">
        <f>(Table1[[#This Row],[F.csv]]-'Historical Data'!I225)/'Historical Data'!I225</f>
        <v>8.0256821829855253E-3</v>
      </c>
      <c r="K226" s="5">
        <f>(Table1[[#This Row],[JPM.csv]]-'Historical Data'!J225)/'Historical Data'!J225</f>
        <v>-1.0837326343665268E-2</v>
      </c>
      <c r="L226" s="5">
        <f>(Table1[[#This Row],[MRNA.csv]]-'Historical Data'!K225)/'Historical Data'!K225</f>
        <v>-2.4114514668108947E-2</v>
      </c>
      <c r="M226" s="5">
        <f>(Table1[[#This Row],[NKE.csv]]-'Historical Data'!L225)/'Historical Data'!L225</f>
        <v>3.8943466043400564E-2</v>
      </c>
      <c r="N226" s="5">
        <f>(Table1[[#This Row],[NVDA.csv]]-'Historical Data'!M225)/'Historical Data'!M225</f>
        <v>2.8667786081077843E-2</v>
      </c>
      <c r="O226" s="5">
        <f>(Table1[[#This Row],[PFE.csv]]-'Historical Data'!N225)/'Historical Data'!N225</f>
        <v>-9.2759006939145388E-3</v>
      </c>
      <c r="P226" s="5">
        <f>(Table1[[#This Row],[PG.csv]]-'Historical Data'!O225)/'Historical Data'!O225</f>
        <v>-9.8383955521553091E-3</v>
      </c>
      <c r="Q226" s="5">
        <f>(Table1[[#This Row],[PZZA.csv]]-'Historical Data'!P225)/'Historical Data'!P225</f>
        <v>1.0228624557575058E-2</v>
      </c>
      <c r="R226" s="5">
        <f>(Table1[[#This Row],[SONY.csv]]-'Historical Data'!Q225)/'Historical Data'!Q225</f>
        <v>1.0284530419081553E-2</v>
      </c>
      <c r="S226" s="5">
        <f>(Table1[[#This Row],[T.csv]]-'Historical Data'!R225)/'Historical Data'!R225</f>
        <v>-6.5984753237689851E-3</v>
      </c>
      <c r="T226" s="5">
        <f>(Table1[[#This Row],[TSLA.csv]]-'Historical Data'!S225)/'Historical Data'!S225</f>
        <v>-6.5740585773723485E-3</v>
      </c>
    </row>
    <row r="227" spans="2:20" x14ac:dyDescent="0.3">
      <c r="B227" s="5">
        <f>(Table1[[#This Row],[AAPL.csv]]-'Historical Data'!A226)/'Historical Data'!A226</f>
        <v>2.1344694754446183E-2</v>
      </c>
      <c r="C227" s="5">
        <f>(Table1[[#This Row],[AMD.csv]]-'Historical Data'!B226)/'Historical Data'!B226</f>
        <v>-1.4061286123494856E-2</v>
      </c>
      <c r="D227" s="5">
        <f>(Table1[[#This Row],[AMZN.csv]]-'Historical Data'!C226)/'Historical Data'!C226</f>
        <v>1.8641561611445819E-2</v>
      </c>
      <c r="E227" s="5">
        <f>(Table1[[#This Row],[ATVI.csv]]-'Historical Data'!D226)/'Historical Data'!D226</f>
        <v>4.335222115730202E-3</v>
      </c>
      <c r="F227" s="5">
        <f>(Table1[[#This Row],[BMW.DE.csv]]-'Historical Data'!E226)/'Historical Data'!E226</f>
        <v>1.6019944335467173E-2</v>
      </c>
      <c r="G227" s="5">
        <f>(Table1[[#This Row],[DIS.csv]]-'Historical Data'!F226)/'Historical Data'!F226</f>
        <v>5.7798310175953636E-3</v>
      </c>
      <c r="H227" s="5">
        <f>(Table1[[#This Row],[DPZ.csv]]-'Historical Data'!G226)/'Historical Data'!G226</f>
        <v>-1.8407262648844926E-2</v>
      </c>
      <c r="I227" s="5">
        <f>(Table1[[#This Row],[EA.csv]]-'Historical Data'!H226)/'Historical Data'!H226</f>
        <v>6.7838220977643185E-3</v>
      </c>
      <c r="J227" s="5">
        <f>(Table1[[#This Row],[F.csv]]-'Historical Data'!I226)/'Historical Data'!I226</f>
        <v>-2.0700636942675141E-2</v>
      </c>
      <c r="K227" s="5">
        <f>(Table1[[#This Row],[JPM.csv]]-'Historical Data'!J226)/'Historical Data'!J226</f>
        <v>1.219634986953058E-2</v>
      </c>
      <c r="L227" s="5">
        <f>(Table1[[#This Row],[MRNA.csv]]-'Historical Data'!K226)/'Historical Data'!K226</f>
        <v>-2.7953683397683393E-2</v>
      </c>
      <c r="M227" s="5">
        <f>(Table1[[#This Row],[NKE.csv]]-'Historical Data'!L226)/'Historical Data'!L226</f>
        <v>2.4218592959172114E-2</v>
      </c>
      <c r="N227" s="5">
        <f>(Table1[[#This Row],[NVDA.csv]]-'Historical Data'!M226)/'Historical Data'!M226</f>
        <v>-8.0562475521828453E-3</v>
      </c>
      <c r="O227" s="5">
        <f>(Table1[[#This Row],[PFE.csv]]-'Historical Data'!N226)/'Historical Data'!N226</f>
        <v>-1.0268796248236818E-2</v>
      </c>
      <c r="P227" s="5">
        <f>(Table1[[#This Row],[PG.csv]]-'Historical Data'!O226)/'Historical Data'!O226</f>
        <v>-1.6987388479440204E-4</v>
      </c>
      <c r="Q227" s="5">
        <f>(Table1[[#This Row],[PZZA.csv]]-'Historical Data'!P226)/'Historical Data'!P226</f>
        <v>-1.0601553071425643E-2</v>
      </c>
      <c r="R227" s="5">
        <f>(Table1[[#This Row],[SONY.csv]]-'Historical Data'!Q226)/'Historical Data'!Q226</f>
        <v>-9.7615396703593853E-4</v>
      </c>
      <c r="S227" s="5">
        <f>(Table1[[#This Row],[T.csv]]-'Historical Data'!R226)/'Historical Data'!R226</f>
        <v>4.6495659338813668E-3</v>
      </c>
      <c r="T227" s="5">
        <f>(Table1[[#This Row],[TSLA.csv]]-'Historical Data'!S226)/'Historical Data'!S226</f>
        <v>7.5026400706274523E-3</v>
      </c>
    </row>
    <row r="228" spans="2:20" x14ac:dyDescent="0.3">
      <c r="B228" s="5">
        <f>(Table1[[#This Row],[AAPL.csv]]-'Historical Data'!A227)/'Historical Data'!A227</f>
        <v>-1.765196351169351E-2</v>
      </c>
      <c r="C228" s="5">
        <f>(Table1[[#This Row],[AMD.csv]]-'Historical Data'!B227)/'Historical Data'!B227</f>
        <v>-2.9635172082416183E-2</v>
      </c>
      <c r="D228" s="5">
        <f>(Table1[[#This Row],[AMZN.csv]]-'Historical Data'!C227)/'Historical Data'!C227</f>
        <v>-1.0855846620188202E-2</v>
      </c>
      <c r="E228" s="5">
        <f>(Table1[[#This Row],[ATVI.csv]]-'Historical Data'!D227)/'Historical Data'!D227</f>
        <v>-1.1379962879076038E-2</v>
      </c>
      <c r="F228" s="5">
        <f>(Table1[[#This Row],[BMW.DE.csv]]-'Historical Data'!E227)/'Historical Data'!E227</f>
        <v>-2.2950261824390226E-2</v>
      </c>
      <c r="G228" s="5">
        <f>(Table1[[#This Row],[DIS.csv]]-'Historical Data'!F227)/'Historical Data'!F227</f>
        <v>-3.876830049809768E-2</v>
      </c>
      <c r="H228" s="5">
        <f>(Table1[[#This Row],[DPZ.csv]]-'Historical Data'!G227)/'Historical Data'!G227</f>
        <v>-5.4827210519033647E-3</v>
      </c>
      <c r="I228" s="5">
        <f>(Table1[[#This Row],[EA.csv]]-'Historical Data'!H227)/'Historical Data'!H227</f>
        <v>2.0673471327561405E-3</v>
      </c>
      <c r="J228" s="5">
        <f>(Table1[[#This Row],[F.csv]]-'Historical Data'!I227)/'Historical Data'!I227</f>
        <v>-3.2520325203252057E-2</v>
      </c>
      <c r="K228" s="5">
        <f>(Table1[[#This Row],[JPM.csv]]-'Historical Data'!J227)/'Historical Data'!J227</f>
        <v>-3.3391103886257427E-2</v>
      </c>
      <c r="L228" s="5">
        <f>(Table1[[#This Row],[MRNA.csv]]-'Historical Data'!K227)/'Historical Data'!K227</f>
        <v>3.0187432954995742E-2</v>
      </c>
      <c r="M228" s="5">
        <f>(Table1[[#This Row],[NKE.csv]]-'Historical Data'!L227)/'Historical Data'!L227</f>
        <v>-1.8053426905881406E-2</v>
      </c>
      <c r="N228" s="5">
        <f>(Table1[[#This Row],[NVDA.csv]]-'Historical Data'!M227)/'Historical Data'!M227</f>
        <v>-2.269840928466596E-2</v>
      </c>
      <c r="O228" s="5">
        <f>(Table1[[#This Row],[PFE.csv]]-'Historical Data'!N227)/'Historical Data'!N227</f>
        <v>-1.7699126709418228E-2</v>
      </c>
      <c r="P228" s="5">
        <f>(Table1[[#This Row],[PG.csv]]-'Historical Data'!O227)/'Historical Data'!O227</f>
        <v>-1.1127202531395059E-2</v>
      </c>
      <c r="Q228" s="5">
        <f>(Table1[[#This Row],[PZZA.csv]]-'Historical Data'!P227)/'Historical Data'!P227</f>
        <v>-1.6734944779182193E-2</v>
      </c>
      <c r="R228" s="5">
        <f>(Table1[[#This Row],[SONY.csv]]-'Historical Data'!Q227)/'Historical Data'!Q227</f>
        <v>-1.3819053794235849E-2</v>
      </c>
      <c r="S228" s="5">
        <f>(Table1[[#This Row],[T.csv]]-'Historical Data'!R227)/'Historical Data'!R227</f>
        <v>-2.7438030062453097E-2</v>
      </c>
      <c r="T228" s="5">
        <f>(Table1[[#This Row],[TSLA.csv]]-'Historical Data'!S227)/'Historical Data'!S227</f>
        <v>-4.0857298395995625E-2</v>
      </c>
    </row>
    <row r="229" spans="2:20" x14ac:dyDescent="0.3">
      <c r="B229" s="5">
        <f>(Table1[[#This Row],[AAPL.csv]]-'Historical Data'!A228)/'Historical Data'!A228</f>
        <v>1.3275574921115198E-2</v>
      </c>
      <c r="C229" s="5">
        <f>(Table1[[#This Row],[AMD.csv]]-'Historical Data'!B228)/'Historical Data'!B228</f>
        <v>-8.7802826642543619E-3</v>
      </c>
      <c r="D229" s="5">
        <f>(Table1[[#This Row],[AMZN.csv]]-'Historical Data'!C228)/'Historical Data'!C228</f>
        <v>7.3801114406271094E-3</v>
      </c>
      <c r="E229" s="5">
        <f>(Table1[[#This Row],[ATVI.csv]]-'Historical Data'!D228)/'Historical Data'!D228</f>
        <v>8.3354812637602797E-3</v>
      </c>
      <c r="F229" s="5">
        <f>(Table1[[#This Row],[BMW.DE.csv]]-'Historical Data'!E228)/'Historical Data'!E228</f>
        <v>1.6854878405105571E-2</v>
      </c>
      <c r="G229" s="5">
        <f>(Table1[[#This Row],[DIS.csv]]-'Historical Data'!F228)/'Historical Data'!F228</f>
        <v>-6.3353172124564674E-3</v>
      </c>
      <c r="H229" s="5">
        <f>(Table1[[#This Row],[DPZ.csv]]-'Historical Data'!G228)/'Historical Data'!G228</f>
        <v>-4.7406225750262904E-3</v>
      </c>
      <c r="I229" s="5">
        <f>(Table1[[#This Row],[EA.csv]]-'Historical Data'!H228)/'Historical Data'!H228</f>
        <v>-9.9326789694055171E-4</v>
      </c>
      <c r="J229" s="5">
        <f>(Table1[[#This Row],[F.csv]]-'Historical Data'!I228)/'Historical Data'!I228</f>
        <v>1.3445378151260515E-2</v>
      </c>
      <c r="K229" s="5">
        <f>(Table1[[#This Row],[JPM.csv]]-'Historical Data'!J228)/'Historical Data'!J228</f>
        <v>3.4861462950071205E-2</v>
      </c>
      <c r="L229" s="5">
        <f>(Table1[[#This Row],[MRNA.csv]]-'Historical Data'!K228)/'Historical Data'!K228</f>
        <v>-4.3800064392354364E-2</v>
      </c>
      <c r="M229" s="5">
        <f>(Table1[[#This Row],[NKE.csv]]-'Historical Data'!L228)/'Historical Data'!L228</f>
        <v>1.3189658626568221E-2</v>
      </c>
      <c r="N229" s="5">
        <f>(Table1[[#This Row],[NVDA.csv]]-'Historical Data'!M228)/'Historical Data'!M228</f>
        <v>2.7556828985309315E-2</v>
      </c>
      <c r="O229" s="5">
        <f>(Table1[[#This Row],[PFE.csv]]-'Historical Data'!N228)/'Historical Data'!N228</f>
        <v>4.0385103449945932E-3</v>
      </c>
      <c r="P229" s="5">
        <f>(Table1[[#This Row],[PG.csv]]-'Historical Data'!O228)/'Historical Data'!O228</f>
        <v>1.2626696635594271E-2</v>
      </c>
      <c r="Q229" s="5">
        <f>(Table1[[#This Row],[PZZA.csv]]-'Historical Data'!P228)/'Historical Data'!P228</f>
        <v>1.9346255918171192E-2</v>
      </c>
      <c r="R229" s="5">
        <f>(Table1[[#This Row],[SONY.csv]]-'Historical Data'!Q228)/'Historical Data'!Q228</f>
        <v>4.9539701357687064E-3</v>
      </c>
      <c r="S229" s="5">
        <f>(Table1[[#This Row],[T.csv]]-'Historical Data'!R228)/'Historical Data'!R228</f>
        <v>1.0197153101581381E-2</v>
      </c>
      <c r="T229" s="5">
        <f>(Table1[[#This Row],[TSLA.csv]]-'Historical Data'!S228)/'Historical Data'!S228</f>
        <v>2.6153931687088888E-2</v>
      </c>
    </row>
    <row r="230" spans="2:20" x14ac:dyDescent="0.3">
      <c r="B230" s="5">
        <f>(Table1[[#This Row],[AAPL.csv]]-'Historical Data'!A229)/'Historical Data'!A229</f>
        <v>-3.0725803548123265E-2</v>
      </c>
      <c r="C230" s="5">
        <f>(Table1[[#This Row],[AMD.csv]]-'Historical Data'!B229)/'Historical Data'!B229</f>
        <v>-3.523978432505296E-2</v>
      </c>
      <c r="D230" s="5">
        <f>(Table1[[#This Row],[AMZN.csv]]-'Historical Data'!C229)/'Historical Data'!C229</f>
        <v>-2.2402674546606528E-2</v>
      </c>
      <c r="E230" s="5">
        <f>(Table1[[#This Row],[ATVI.csv]]-'Historical Data'!D229)/'Historical Data'!D229</f>
        <v>2.493144600606846E-3</v>
      </c>
      <c r="F230" s="5">
        <f>(Table1[[#This Row],[BMW.DE.csv]]-'Historical Data'!E229)/'Historical Data'!E229</f>
        <v>1.9397667644416728E-3</v>
      </c>
      <c r="G230" s="5">
        <f>(Table1[[#This Row],[DIS.csv]]-'Historical Data'!F229)/'Historical Data'!F229</f>
        <v>-2.0294566987297331E-2</v>
      </c>
      <c r="H230" s="5">
        <f>(Table1[[#This Row],[DPZ.csv]]-'Historical Data'!G229)/'Historical Data'!G229</f>
        <v>-2.111325982354342E-2</v>
      </c>
      <c r="I230" s="5">
        <f>(Table1[[#This Row],[EA.csv]]-'Historical Data'!H229)/'Historical Data'!H229</f>
        <v>1.4531372786241547E-3</v>
      </c>
      <c r="J230" s="5">
        <f>(Table1[[#This Row],[F.csv]]-'Historical Data'!I229)/'Historical Data'!I229</f>
        <v>-1.9900497512437828E-2</v>
      </c>
      <c r="K230" s="5">
        <f>(Table1[[#This Row],[JPM.csv]]-'Historical Data'!J229)/'Historical Data'!J229</f>
        <v>-5.4818290760119549E-2</v>
      </c>
      <c r="L230" s="5">
        <f>(Table1[[#This Row],[MRNA.csv]]-'Historical Data'!K229)/'Historical Data'!K229</f>
        <v>-1.1612919354838765E-2</v>
      </c>
      <c r="M230" s="5">
        <f>(Table1[[#This Row],[NKE.csv]]-'Historical Data'!L229)/'Historical Data'!L229</f>
        <v>-7.6232839434570002E-2</v>
      </c>
      <c r="N230" s="5">
        <f>(Table1[[#This Row],[NVDA.csv]]-'Historical Data'!M229)/'Historical Data'!M229</f>
        <v>-3.5300293955572201E-2</v>
      </c>
      <c r="O230" s="5">
        <f>(Table1[[#This Row],[PFE.csv]]-'Historical Data'!N229)/'Historical Data'!N229</f>
        <v>-8.6633746071624173E-3</v>
      </c>
      <c r="P230" s="5">
        <f>(Table1[[#This Row],[PG.csv]]-'Historical Data'!O229)/'Historical Data'!O229</f>
        <v>-2.2563336943013466E-2</v>
      </c>
      <c r="Q230" s="5">
        <f>(Table1[[#This Row],[PZZA.csv]]-'Historical Data'!P229)/'Historical Data'!P229</f>
        <v>-5.0810848962124094E-2</v>
      </c>
      <c r="R230" s="5">
        <f>(Table1[[#This Row],[SONY.csv]]-'Historical Data'!Q229)/'Historical Data'!Q229</f>
        <v>-1.8591549295774553E-2</v>
      </c>
      <c r="S230" s="5">
        <f>(Table1[[#This Row],[T.csv]]-'Historical Data'!R229)/'Historical Data'!R229</f>
        <v>-2.1534269087529648E-2</v>
      </c>
      <c r="T230" s="5">
        <f>(Table1[[#This Row],[TSLA.csv]]-'Historical Data'!S229)/'Historical Data'!S229</f>
        <v>-2.6613121090757971E-2</v>
      </c>
    </row>
    <row r="231" spans="2:20" x14ac:dyDescent="0.3">
      <c r="B231" s="5">
        <f>(Table1[[#This Row],[AAPL.csv]]-'Historical Data'!A230)/'Historical Data'!A230</f>
        <v>2.3046694567785155E-2</v>
      </c>
      <c r="C231" s="5">
        <f>(Table1[[#This Row],[AMD.csv]]-'Historical Data'!B230)/'Historical Data'!B230</f>
        <v>3.5928344747637952E-3</v>
      </c>
      <c r="D231" s="5">
        <f>(Table1[[#This Row],[AMZN.csv]]-'Historical Data'!C230)/'Historical Data'!C230</f>
        <v>-4.6382608359569364E-3</v>
      </c>
      <c r="E231" s="5">
        <f>(Table1[[#This Row],[ATVI.csv]]-'Historical Data'!D230)/'Historical Data'!D230</f>
        <v>-1.1780061674145449E-2</v>
      </c>
      <c r="F231" s="5">
        <f>(Table1[[#This Row],[BMW.DE.csv]]-'Historical Data'!E230)/'Historical Data'!E230</f>
        <v>-1.0911661837206108E-2</v>
      </c>
      <c r="G231" s="5">
        <f>(Table1[[#This Row],[DIS.csv]]-'Historical Data'!F230)/'Historical Data'!F230</f>
        <v>2.2181476116984018E-2</v>
      </c>
      <c r="H231" s="5">
        <f>(Table1[[#This Row],[DPZ.csv]]-'Historical Data'!G230)/'Historical Data'!G230</f>
        <v>9.1852061592717481E-3</v>
      </c>
      <c r="I231" s="5">
        <f>(Table1[[#This Row],[EA.csv]]-'Historical Data'!H230)/'Historical Data'!H230</f>
        <v>-1.8329712060762284E-3</v>
      </c>
      <c r="J231" s="5">
        <f>(Table1[[#This Row],[F.csv]]-'Historical Data'!I230)/'Historical Data'!I230</f>
        <v>1.6920473773265592E-2</v>
      </c>
      <c r="K231" s="5">
        <f>(Table1[[#This Row],[JPM.csv]]-'Historical Data'!J230)/'Historical Data'!J230</f>
        <v>4.4283083883490159E-3</v>
      </c>
      <c r="L231" s="5">
        <f>(Table1[[#This Row],[MRNA.csv]]-'Historical Data'!K230)/'Historical Data'!K230</f>
        <v>1.305487945585645E-2</v>
      </c>
      <c r="M231" s="5">
        <f>(Table1[[#This Row],[NKE.csv]]-'Historical Data'!L230)/'Historical Data'!L230</f>
        <v>2.3486653564924936E-2</v>
      </c>
      <c r="N231" s="5">
        <f>(Table1[[#This Row],[NVDA.csv]]-'Historical Data'!M230)/'Historical Data'!M230</f>
        <v>4.9152221695447319E-3</v>
      </c>
      <c r="O231" s="5">
        <f>(Table1[[#This Row],[PFE.csv]]-'Historical Data'!N230)/'Historical Data'!N230</f>
        <v>1.8726669055395908E-2</v>
      </c>
      <c r="P231" s="5">
        <f>(Table1[[#This Row],[PG.csv]]-'Historical Data'!O230)/'Historical Data'!O230</f>
        <v>2.1088341437161182E-2</v>
      </c>
      <c r="Q231" s="5">
        <f>(Table1[[#This Row],[PZZA.csv]]-'Historical Data'!P230)/'Historical Data'!P230</f>
        <v>-8.0991812406380724E-3</v>
      </c>
      <c r="R231" s="5">
        <f>(Table1[[#This Row],[SONY.csv]]-'Historical Data'!Q230)/'Historical Data'!Q230</f>
        <v>-1.3777253157290619E-2</v>
      </c>
      <c r="S231" s="5">
        <f>(Table1[[#This Row],[T.csv]]-'Historical Data'!R230)/'Historical Data'!R230</f>
        <v>2.8541928424719185E-2</v>
      </c>
      <c r="T231" s="5">
        <f>(Table1[[#This Row],[TSLA.csv]]-'Historical Data'!S230)/'Historical Data'!S230</f>
        <v>5.1691067911007728E-2</v>
      </c>
    </row>
    <row r="232" spans="2:20" x14ac:dyDescent="0.3">
      <c r="B232" s="5">
        <f>(Table1[[#This Row],[AAPL.csv]]-'Historical Data'!A231)/'Historical Data'!A231</f>
        <v>8.3476158486770081E-3</v>
      </c>
      <c r="C232" s="5">
        <f>(Table1[[#This Row],[AMD.csv]]-'Historical Data'!B231)/'Historical Data'!B231</f>
        <v>4.6340533936764808E-2</v>
      </c>
      <c r="D232" s="5">
        <f>(Table1[[#This Row],[AMZN.csv]]-'Historical Data'!C231)/'Historical Data'!C231</f>
        <v>2.9264577568835576E-2</v>
      </c>
      <c r="E232" s="5">
        <f>(Table1[[#This Row],[ATVI.csv]]-'Historical Data'!D231)/'Historical Data'!D231</f>
        <v>5.2979921795353185E-3</v>
      </c>
      <c r="F232" s="5">
        <f>(Table1[[#This Row],[BMW.DE.csv]]-'Historical Data'!E231)/'Historical Data'!E231</f>
        <v>3.1138731028443823E-2</v>
      </c>
      <c r="G232" s="5">
        <f>(Table1[[#This Row],[DIS.csv]]-'Historical Data'!F231)/'Historical Data'!F231</f>
        <v>-8.9625181751067738E-5</v>
      </c>
      <c r="H232" s="5">
        <f>(Table1[[#This Row],[DPZ.csv]]-'Historical Data'!G231)/'Historical Data'!G231</f>
        <v>7.313234302195518E-4</v>
      </c>
      <c r="I232" s="5">
        <f>(Table1[[#This Row],[EA.csv]]-'Historical Data'!H231)/'Historical Data'!H231</f>
        <v>1.0406491728740776E-2</v>
      </c>
      <c r="J232" s="5">
        <f>(Table1[[#This Row],[F.csv]]-'Historical Data'!I231)/'Historical Data'!I231</f>
        <v>1.1647254575707202E-2</v>
      </c>
      <c r="K232" s="5">
        <f>(Table1[[#This Row],[JPM.csv]]-'Historical Data'!J231)/'Historical Data'!J231</f>
        <v>1.1397668657719427E-2</v>
      </c>
      <c r="L232" s="5">
        <f>(Table1[[#This Row],[MRNA.csv]]-'Historical Data'!K231)/'Historical Data'!K231</f>
        <v>3.4310517580202329E-2</v>
      </c>
      <c r="M232" s="5">
        <f>(Table1[[#This Row],[NKE.csv]]-'Historical Data'!L231)/'Historical Data'!L231</f>
        <v>2.2739149987557342E-2</v>
      </c>
      <c r="N232" s="5">
        <f>(Table1[[#This Row],[NVDA.csv]]-'Historical Data'!M231)/'Historical Data'!M231</f>
        <v>3.2364218672307335E-2</v>
      </c>
      <c r="O232" s="5">
        <f>(Table1[[#This Row],[PFE.csv]]-'Historical Data'!N231)/'Historical Data'!N231</f>
        <v>1.8381884481478042E-3</v>
      </c>
      <c r="P232" s="5">
        <f>(Table1[[#This Row],[PG.csv]]-'Historical Data'!O231)/'Historical Data'!O231</f>
        <v>1.6233147020770406E-2</v>
      </c>
      <c r="Q232" s="5">
        <f>(Table1[[#This Row],[PZZA.csv]]-'Historical Data'!P231)/'Historical Data'!P231</f>
        <v>1.3141205552117246E-2</v>
      </c>
      <c r="R232" s="5">
        <f>(Table1[[#This Row],[SONY.csv]]-'Historical Data'!Q231)/'Historical Data'!Q231</f>
        <v>5.9661815197005995E-3</v>
      </c>
      <c r="S232" s="5">
        <f>(Table1[[#This Row],[T.csv]]-'Historical Data'!R231)/'Historical Data'!R231</f>
        <v>1.0698810221791869E-2</v>
      </c>
      <c r="T232" s="5">
        <f>(Table1[[#This Row],[TSLA.csv]]-'Historical Data'!S231)/'Historical Data'!S231</f>
        <v>6.9807357948366788E-2</v>
      </c>
    </row>
    <row r="233" spans="2:20" x14ac:dyDescent="0.3">
      <c r="B233" s="5">
        <f>(Table1[[#This Row],[AAPL.csv]]-'Historical Data'!A232)/'Historical Data'!A232</f>
        <v>-1.8915343773495165E-3</v>
      </c>
      <c r="C233" s="5">
        <f>(Table1[[#This Row],[AMD.csv]]-'Historical Data'!B232)/'Historical Data'!B232</f>
        <v>-5.7021477722451585E-4</v>
      </c>
      <c r="D233" s="5">
        <f>(Table1[[#This Row],[AMZN.csv]]-'Historical Data'!C232)/'Historical Data'!C232</f>
        <v>4.3453317014221483E-2</v>
      </c>
      <c r="E233" s="5">
        <f>(Table1[[#This Row],[ATVI.csv]]-'Historical Data'!D232)/'Historical Data'!D232</f>
        <v>2.8063235031420226E-2</v>
      </c>
      <c r="F233" s="5">
        <f>(Table1[[#This Row],[BMW.DE.csv]]-'Historical Data'!E232)/'Historical Data'!E232</f>
        <v>-1.1906822636027851E-2</v>
      </c>
      <c r="G233" s="5">
        <f>(Table1[[#This Row],[DIS.csv]]-'Historical Data'!F232)/'Historical Data'!F232</f>
        <v>1.3451708125697999E-2</v>
      </c>
      <c r="H233" s="5">
        <f>(Table1[[#This Row],[DPZ.csv]]-'Historical Data'!G232)/'Historical Data'!G232</f>
        <v>1.6971561823544486E-2</v>
      </c>
      <c r="I233" s="5">
        <f>(Table1[[#This Row],[EA.csv]]-'Historical Data'!H232)/'Historical Data'!H232</f>
        <v>2.400590855544768E-2</v>
      </c>
      <c r="J233" s="5">
        <f>(Table1[[#This Row],[F.csv]]-'Historical Data'!I232)/'Historical Data'!I232</f>
        <v>-1.6447368421052572E-2</v>
      </c>
      <c r="K233" s="5">
        <f>(Table1[[#This Row],[JPM.csv]]-'Historical Data'!J232)/'Historical Data'!J232</f>
        <v>-8.5051914448624009E-3</v>
      </c>
      <c r="L233" s="5">
        <f>(Table1[[#This Row],[MRNA.csv]]-'Historical Data'!K232)/'Historical Data'!K232</f>
        <v>-4.0803598205942863E-2</v>
      </c>
      <c r="M233" s="5">
        <f>(Table1[[#This Row],[NKE.csv]]-'Historical Data'!L232)/'Historical Data'!L232</f>
        <v>-6.629260806044905E-3</v>
      </c>
      <c r="N233" s="5">
        <f>(Table1[[#This Row],[NVDA.csv]]-'Historical Data'!M232)/'Historical Data'!M232</f>
        <v>3.3955167469861052E-3</v>
      </c>
      <c r="O233" s="5">
        <f>(Table1[[#This Row],[PFE.csv]]-'Historical Data'!N232)/'Historical Data'!N232</f>
        <v>3.1804296530741787E-2</v>
      </c>
      <c r="P233" s="5">
        <f>(Table1[[#This Row],[PG.csv]]-'Historical Data'!O232)/'Historical Data'!O232</f>
        <v>3.4289682869106846E-3</v>
      </c>
      <c r="Q233" s="5">
        <f>(Table1[[#This Row],[PZZA.csv]]-'Historical Data'!P232)/'Historical Data'!P232</f>
        <v>4.1556413502990788E-2</v>
      </c>
      <c r="R233" s="5">
        <f>(Table1[[#This Row],[SONY.csv]]-'Historical Data'!Q232)/'Historical Data'!Q232</f>
        <v>1.8226559448570497E-2</v>
      </c>
      <c r="S233" s="5">
        <f>(Table1[[#This Row],[T.csv]]-'Historical Data'!R232)/'Historical Data'!R232</f>
        <v>-1.0916283769406881E-2</v>
      </c>
      <c r="T233" s="5">
        <f>(Table1[[#This Row],[TSLA.csv]]-'Historical Data'!S232)/'Historical Data'!S232</f>
        <v>3.6876806006330566E-2</v>
      </c>
    </row>
    <row r="234" spans="2:20" x14ac:dyDescent="0.3">
      <c r="B234" s="5">
        <f>(Table1[[#This Row],[AAPL.csv]]-'Historical Data'!A233)/'Historical Data'!A233</f>
        <v>0</v>
      </c>
      <c r="C234" s="5">
        <f>(Table1[[#This Row],[AMD.csv]]-'Historical Data'!B233)/'Historical Data'!B233</f>
        <v>-4.5645110473749497E-3</v>
      </c>
      <c r="D234" s="5">
        <f>(Table1[[#This Row],[AMZN.csv]]-'Historical Data'!C233)/'Historical Data'!C233</f>
        <v>4.0296308046867679E-3</v>
      </c>
      <c r="E234" s="5">
        <f>(Table1[[#This Row],[ATVI.csv]]-'Historical Data'!D233)/'Historical Data'!D233</f>
        <v>-6.6640991236936332E-3</v>
      </c>
      <c r="F234" s="5">
        <f>(Table1[[#This Row],[BMW.DE.csv]]-'Historical Data'!E233)/'Historical Data'!E233</f>
        <v>2.0957056656427071E-2</v>
      </c>
      <c r="G234" s="5">
        <f>(Table1[[#This Row],[DIS.csv]]-'Historical Data'!F233)/'Historical Data'!F233</f>
        <v>-7.3445003567028802E-3</v>
      </c>
      <c r="H234" s="5">
        <f>(Table1[[#This Row],[DPZ.csv]]-'Historical Data'!G233)/'Historical Data'!G233</f>
        <v>-4.3118070293350873E-3</v>
      </c>
      <c r="I234" s="5">
        <f>(Table1[[#This Row],[EA.csv]]-'Historical Data'!H233)/'Historical Data'!H233</f>
        <v>-1.0205571124772961E-2</v>
      </c>
      <c r="J234" s="5">
        <f>(Table1[[#This Row],[F.csv]]-'Historical Data'!I233)/'Historical Data'!I233</f>
        <v>1.1705685618728996E-2</v>
      </c>
      <c r="K234" s="5">
        <f>(Table1[[#This Row],[JPM.csv]]-'Historical Data'!J233)/'Historical Data'!J233</f>
        <v>3.2481875272827522E-3</v>
      </c>
      <c r="L234" s="5">
        <f>(Table1[[#This Row],[MRNA.csv]]-'Historical Data'!K233)/'Historical Data'!K233</f>
        <v>-4.9033934080207876E-2</v>
      </c>
      <c r="M234" s="5">
        <f>(Table1[[#This Row],[NKE.csv]]-'Historical Data'!L233)/'Historical Data'!L233</f>
        <v>1.0574995080119307E-2</v>
      </c>
      <c r="N234" s="5">
        <f>(Table1[[#This Row],[NVDA.csv]]-'Historical Data'!M233)/'Historical Data'!M233</f>
        <v>8.6305742879119601E-3</v>
      </c>
      <c r="O234" s="5">
        <f>(Table1[[#This Row],[PFE.csv]]-'Historical Data'!N233)/'Historical Data'!N233</f>
        <v>2.2821597740320415E-2</v>
      </c>
      <c r="P234" s="5">
        <f>(Table1[[#This Row],[PG.csv]]-'Historical Data'!O233)/'Historical Data'!O233</f>
        <v>7.5011525884859332E-3</v>
      </c>
      <c r="Q234" s="5">
        <f>(Table1[[#This Row],[PZZA.csv]]-'Historical Data'!P233)/'Historical Data'!P233</f>
        <v>1.1485881303127029E-2</v>
      </c>
      <c r="R234" s="5">
        <f>(Table1[[#This Row],[SONY.csv]]-'Historical Data'!Q233)/'Historical Data'!Q233</f>
        <v>-2.2729933552067061E-3</v>
      </c>
      <c r="S234" s="5">
        <f>(Table1[[#This Row],[T.csv]]-'Historical Data'!R233)/'Historical Data'!R233</f>
        <v>6.019983483148951E-3</v>
      </c>
      <c r="T234" s="5">
        <f>(Table1[[#This Row],[TSLA.csv]]-'Historical Data'!S233)/'Historical Data'!S233</f>
        <v>7.9517342325530413E-2</v>
      </c>
    </row>
    <row r="235" spans="2:20" x14ac:dyDescent="0.3">
      <c r="B235" s="5">
        <f>(Table1[[#This Row],[AAPL.csv]]-'Historical Data'!A234)/'Historical Data'!A234</f>
        <v>2.6750246242420318E-2</v>
      </c>
      <c r="C235" s="5">
        <f>(Table1[[#This Row],[AMD.csv]]-'Historical Data'!B234)/'Historical Data'!B234</f>
        <v>2.025223538402746E-2</v>
      </c>
      <c r="D235" s="5">
        <f>(Table1[[#This Row],[AMZN.csv]]-'Historical Data'!C234)/'Historical Data'!C234</f>
        <v>5.7689508761448328E-2</v>
      </c>
      <c r="E235" s="5">
        <f>(Table1[[#This Row],[ATVI.csv]]-'Historical Data'!D234)/'Historical Data'!D234</f>
        <v>1.496581780926512E-2</v>
      </c>
      <c r="F235" s="5">
        <f>(Table1[[#This Row],[BMW.DE.csv]]-'Historical Data'!E234)/'Historical Data'!E234</f>
        <v>3.2501485165897549E-3</v>
      </c>
      <c r="G235" s="5">
        <f>(Table1[[#This Row],[DIS.csv]]-'Historical Data'!F234)/'Historical Data'!F234</f>
        <v>2.0057051167766089E-2</v>
      </c>
      <c r="H235" s="5">
        <f>(Table1[[#This Row],[DPZ.csv]]-'Historical Data'!G234)/'Historical Data'!G234</f>
        <v>2.9164147178792042E-2</v>
      </c>
      <c r="I235" s="5">
        <f>(Table1[[#This Row],[EA.csv]]-'Historical Data'!H234)/'Historical Data'!H234</f>
        <v>3.2128300508817891E-3</v>
      </c>
      <c r="J235" s="5">
        <f>(Table1[[#This Row],[F.csv]]-'Historical Data'!I234)/'Historical Data'!I234</f>
        <v>2.3140495867768691E-2</v>
      </c>
      <c r="K235" s="5">
        <f>(Table1[[#This Row],[JPM.csv]]-'Historical Data'!J234)/'Historical Data'!J234</f>
        <v>2.5253655942736708E-2</v>
      </c>
      <c r="L235" s="5">
        <f>(Table1[[#This Row],[MRNA.csv]]-'Historical Data'!K234)/'Historical Data'!K234</f>
        <v>9.9027147003585506E-3</v>
      </c>
      <c r="M235" s="5">
        <f>(Table1[[#This Row],[NKE.csv]]-'Historical Data'!L234)/'Historical Data'!L234</f>
        <v>1.5442392839324325E-2</v>
      </c>
      <c r="N235" s="5">
        <f>(Table1[[#This Row],[NVDA.csv]]-'Historical Data'!M234)/'Historical Data'!M234</f>
        <v>2.3615705645324201E-2</v>
      </c>
      <c r="O235" s="5">
        <f>(Table1[[#This Row],[PFE.csv]]-'Historical Data'!N234)/'Historical Data'!N234</f>
        <v>0</v>
      </c>
      <c r="P235" s="5">
        <f>(Table1[[#This Row],[PG.csv]]-'Historical Data'!O234)/'Historical Data'!O234</f>
        <v>6.2045637555501439E-3</v>
      </c>
      <c r="Q235" s="5">
        <f>(Table1[[#This Row],[PZZA.csv]]-'Historical Data'!P234)/'Historical Data'!P234</f>
        <v>-5.6179481594424594E-3</v>
      </c>
      <c r="R235" s="5">
        <f>(Table1[[#This Row],[SONY.csv]]-'Historical Data'!Q234)/'Historical Data'!Q234</f>
        <v>4.2716216315697338E-3</v>
      </c>
      <c r="S235" s="5">
        <f>(Table1[[#This Row],[T.csv]]-'Historical Data'!R234)/'Historical Data'!R234</f>
        <v>1.3630379521098815E-2</v>
      </c>
      <c r="T235" s="5">
        <f>(Table1[[#This Row],[TSLA.csv]]-'Historical Data'!S234)/'Historical Data'!S234</f>
        <v>0.13479396883312858</v>
      </c>
    </row>
    <row r="236" spans="2:20" x14ac:dyDescent="0.3">
      <c r="B236" s="5">
        <f>(Table1[[#This Row],[AAPL.csv]]-'Historical Data'!A235)/'Historical Data'!A235</f>
        <v>-3.1029231524271877E-3</v>
      </c>
      <c r="C236" s="5">
        <f>(Table1[[#This Row],[AMD.csv]]-'Historical Data'!B235)/'Historical Data'!B235</f>
        <v>-8.8015352508788464E-3</v>
      </c>
      <c r="D236" s="5">
        <f>(Table1[[#This Row],[AMZN.csv]]-'Historical Data'!C235)/'Historical Data'!C235</f>
        <v>-1.8619292280718486E-2</v>
      </c>
      <c r="E236" s="5">
        <f>(Table1[[#This Row],[ATVI.csv]]-'Historical Data'!D235)/'Historical Data'!D235</f>
        <v>-2.1609401365604826E-3</v>
      </c>
      <c r="F236" s="5">
        <f>(Table1[[#This Row],[BMW.DE.csv]]-'Historical Data'!E235)/'Historical Data'!E235</f>
        <v>-1.0741695295931457E-2</v>
      </c>
      <c r="G236" s="5">
        <f>(Table1[[#This Row],[DIS.csv]]-'Historical Data'!F235)/'Historical Data'!F235</f>
        <v>-6.9911998601765602E-3</v>
      </c>
      <c r="H236" s="5">
        <f>(Table1[[#This Row],[DPZ.csv]]-'Historical Data'!G235)/'Historical Data'!G235</f>
        <v>-1.0026013691471981E-2</v>
      </c>
      <c r="I236" s="5">
        <f>(Table1[[#This Row],[EA.csv]]-'Historical Data'!H235)/'Historical Data'!H235</f>
        <v>3.7983276106026954E-3</v>
      </c>
      <c r="J236" s="5">
        <f>(Table1[[#This Row],[F.csv]]-'Historical Data'!I235)/'Historical Data'!I235</f>
        <v>-1.1308562197092129E-2</v>
      </c>
      <c r="K236" s="5">
        <f>(Table1[[#This Row],[JPM.csv]]-'Historical Data'!J235)/'Historical Data'!J235</f>
        <v>-2.8210512696105021E-2</v>
      </c>
      <c r="L236" s="5">
        <f>(Table1[[#This Row],[MRNA.csv]]-'Historical Data'!K235)/'Historical Data'!K235</f>
        <v>3.2797936338193237E-2</v>
      </c>
      <c r="M236" s="5">
        <f>(Table1[[#This Row],[NKE.csv]]-'Historical Data'!L235)/'Historical Data'!L235</f>
        <v>-2.8814437788809811E-2</v>
      </c>
      <c r="N236" s="5">
        <f>(Table1[[#This Row],[NVDA.csv]]-'Historical Data'!M235)/'Historical Data'!M235</f>
        <v>3.3030427646432688E-3</v>
      </c>
      <c r="O236" s="5">
        <f>(Table1[[#This Row],[PFE.csv]]-'Historical Data'!N235)/'Historical Data'!N235</f>
        <v>-1.3908946435235679E-2</v>
      </c>
      <c r="P236" s="5">
        <f>(Table1[[#This Row],[PG.csv]]-'Historical Data'!O235)/'Historical Data'!O235</f>
        <v>4.8508178639389728E-3</v>
      </c>
      <c r="Q236" s="5">
        <f>(Table1[[#This Row],[PZZA.csv]]-'Historical Data'!P235)/'Historical Data'!P235</f>
        <v>8.2940969563221802E-3</v>
      </c>
      <c r="R236" s="5">
        <f>(Table1[[#This Row],[SONY.csv]]-'Historical Data'!Q235)/'Historical Data'!Q235</f>
        <v>-1.9424287812622867E-2</v>
      </c>
      <c r="S236" s="5">
        <f>(Table1[[#This Row],[T.csv]]-'Historical Data'!R235)/'Historical Data'!R235</f>
        <v>-5.5755871033979047E-3</v>
      </c>
      <c r="T236" s="5">
        <f>(Table1[[#This Row],[TSLA.csv]]-'Historical Data'!S235)/'Historical Data'!S235</f>
        <v>1.3327603445384074E-2</v>
      </c>
    </row>
    <row r="237" spans="2:20" x14ac:dyDescent="0.3">
      <c r="B237" s="5">
        <f>(Table1[[#This Row],[AAPL.csv]]-'Historical Data'!A236)/'Historical Data'!A236</f>
        <v>2.3290139331553272E-2</v>
      </c>
      <c r="C237" s="5">
        <f>(Table1[[#This Row],[AMD.csv]]-'Historical Data'!B236)/'Historical Data'!B236</f>
        <v>9.4464386926128852E-3</v>
      </c>
      <c r="D237" s="5">
        <f>(Table1[[#This Row],[AMZN.csv]]-'Historical Data'!C236)/'Historical Data'!C236</f>
        <v>2.6995582457207342E-2</v>
      </c>
      <c r="E237" s="5">
        <f>(Table1[[#This Row],[ATVI.csv]]-'Historical Data'!D236)/'Historical Data'!D236</f>
        <v>9.9362607659210476E-3</v>
      </c>
      <c r="F237" s="5">
        <f>(Table1[[#This Row],[BMW.DE.csv]]-'Historical Data'!E236)/'Historical Data'!E236</f>
        <v>-9.996613089043491E-3</v>
      </c>
      <c r="G237" s="5">
        <f>(Table1[[#This Row],[DIS.csv]]-'Historical Data'!F236)/'Historical Data'!F236</f>
        <v>2.666555557508285E-2</v>
      </c>
      <c r="H237" s="5">
        <f>(Table1[[#This Row],[DPZ.csv]]-'Historical Data'!G236)/'Historical Data'!G236</f>
        <v>7.8711518281594107E-3</v>
      </c>
      <c r="I237" s="5">
        <f>(Table1[[#This Row],[EA.csv]]-'Historical Data'!H236)/'Historical Data'!H236</f>
        <v>6.158106647893534E-3</v>
      </c>
      <c r="J237" s="5">
        <f>(Table1[[#This Row],[F.csv]]-'Historical Data'!I236)/'Historical Data'!I236</f>
        <v>-4.9019607843137662E-3</v>
      </c>
      <c r="K237" s="5">
        <f>(Table1[[#This Row],[JPM.csv]]-'Historical Data'!J236)/'Historical Data'!J236</f>
        <v>1.061533871935837E-2</v>
      </c>
      <c r="L237" s="5">
        <f>(Table1[[#This Row],[MRNA.csv]]-'Historical Data'!K236)/'Historical Data'!K236</f>
        <v>8.0209854313307728E-3</v>
      </c>
      <c r="M237" s="5">
        <f>(Table1[[#This Row],[NKE.csv]]-'Historical Data'!L236)/'Historical Data'!L236</f>
        <v>1.8234199140206672E-2</v>
      </c>
      <c r="N237" s="5">
        <f>(Table1[[#This Row],[NVDA.csv]]-'Historical Data'!M236)/'Historical Data'!M236</f>
        <v>3.4872373004329077E-2</v>
      </c>
      <c r="O237" s="5">
        <f>(Table1[[#This Row],[PFE.csv]]-'Historical Data'!N236)/'Historical Data'!N236</f>
        <v>-8.2281060309359073E-3</v>
      </c>
      <c r="P237" s="5">
        <f>(Table1[[#This Row],[PG.csv]]-'Historical Data'!O236)/'Historical Data'!O236</f>
        <v>5.481842632047703E-3</v>
      </c>
      <c r="Q237" s="5">
        <f>(Table1[[#This Row],[PZZA.csv]]-'Historical Data'!P236)/'Historical Data'!P236</f>
        <v>5.2217624554885232E-2</v>
      </c>
      <c r="R237" s="5">
        <f>(Table1[[#This Row],[SONY.csv]]-'Historical Data'!Q236)/'Historical Data'!Q236</f>
        <v>9.1092678363639632E-3</v>
      </c>
      <c r="S237" s="5">
        <f>(Table1[[#This Row],[T.csv]]-'Historical Data'!R236)/'Historical Data'!R236</f>
        <v>4.6172902995663323E-3</v>
      </c>
      <c r="T237" s="5">
        <f>(Table1[[#This Row],[TSLA.csv]]-'Historical Data'!S236)/'Historical Data'!S236</f>
        <v>-1.7253501283591644E-2</v>
      </c>
    </row>
    <row r="238" spans="2:20" x14ac:dyDescent="0.3">
      <c r="B238" s="5">
        <f>(Table1[[#This Row],[AAPL.csv]]-'Historical Data'!A237)/'Historical Data'!A237</f>
        <v>4.3003640833360291E-3</v>
      </c>
      <c r="C238" s="5">
        <f>(Table1[[#This Row],[AMD.csv]]-'Historical Data'!B237)/'Historical Data'!B237</f>
        <v>7.1682537900056215E-2</v>
      </c>
      <c r="D238" s="5">
        <f>(Table1[[#This Row],[AMZN.csv]]-'Historical Data'!C237)/'Historical Data'!C237</f>
        <v>3.2949090579189773E-2</v>
      </c>
      <c r="E238" s="5">
        <f>(Table1[[#This Row],[ATVI.csv]]-'Historical Data'!D237)/'Historical Data'!D237</f>
        <v>1.7154482282055881E-2</v>
      </c>
      <c r="F238" s="5">
        <f>(Table1[[#This Row],[BMW.DE.csv]]-'Historical Data'!E237)/'Historical Data'!E237</f>
        <v>2.1761839986004113E-2</v>
      </c>
      <c r="G238" s="5">
        <f>(Table1[[#This Row],[DIS.csv]]-'Historical Data'!F237)/'Historical Data'!F237</f>
        <v>1.2857362837051885E-3</v>
      </c>
      <c r="H238" s="5">
        <f>(Table1[[#This Row],[DPZ.csv]]-'Historical Data'!G237)/'Historical Data'!G237</f>
        <v>3.5404073968208888E-3</v>
      </c>
      <c r="I238" s="5">
        <f>(Table1[[#This Row],[EA.csv]]-'Historical Data'!H237)/'Historical Data'!H237</f>
        <v>2.330218479535803E-2</v>
      </c>
      <c r="J238" s="5">
        <f>(Table1[[#This Row],[F.csv]]-'Historical Data'!I237)/'Historical Data'!I237</f>
        <v>-4.1050903119868636E-2</v>
      </c>
      <c r="K238" s="5">
        <f>(Table1[[#This Row],[JPM.csv]]-'Historical Data'!J237)/'Historical Data'!J237</f>
        <v>-2.1650688987369316E-2</v>
      </c>
      <c r="L238" s="5">
        <f>(Table1[[#This Row],[MRNA.csv]]-'Historical Data'!K237)/'Historical Data'!K237</f>
        <v>5.4887900133553033E-2</v>
      </c>
      <c r="M238" s="5">
        <f>(Table1[[#This Row],[NKE.csv]]-'Historical Data'!L237)/'Historical Data'!L237</f>
        <v>-1.8717105474903493E-2</v>
      </c>
      <c r="N238" s="5">
        <f>(Table1[[#This Row],[NVDA.csv]]-'Historical Data'!M237)/'Historical Data'!M237</f>
        <v>2.8680397165553807E-2</v>
      </c>
      <c r="O238" s="5">
        <f>(Table1[[#This Row],[PFE.csv]]-'Historical Data'!N237)/'Historical Data'!N237</f>
        <v>-8.5926144321358498E-3</v>
      </c>
      <c r="P238" s="5">
        <f>(Table1[[#This Row],[PG.csv]]-'Historical Data'!O237)/'Historical Data'!O237</f>
        <v>-3.3362642389197072E-3</v>
      </c>
      <c r="Q238" s="5">
        <f>(Table1[[#This Row],[PZZA.csv]]-'Historical Data'!P237)/'Historical Data'!P237</f>
        <v>4.6452810430359379E-3</v>
      </c>
      <c r="R238" s="5">
        <f>(Table1[[#This Row],[SONY.csv]]-'Historical Data'!Q237)/'Historical Data'!Q237</f>
        <v>2.4931909658519706E-2</v>
      </c>
      <c r="S238" s="5">
        <f>(Table1[[#This Row],[T.csv]]-'Historical Data'!R237)/'Historical Data'!R237</f>
        <v>-1.3359985088249137E-2</v>
      </c>
      <c r="T238" s="5">
        <f>(Table1[[#This Row],[TSLA.csv]]-'Historical Data'!S237)/'Historical Data'!S237</f>
        <v>2.0792430901551303E-2</v>
      </c>
    </row>
    <row r="239" spans="2:20" x14ac:dyDescent="0.3">
      <c r="B239" s="5">
        <f>(Table1[[#This Row],[AAPL.csv]]-'Historical Data'!A238)/'Historical Data'!A238</f>
        <v>1.7493013140187019E-3</v>
      </c>
      <c r="C239" s="5">
        <f>(Table1[[#This Row],[AMD.csv]]-'Historical Data'!B238)/'Historical Data'!B238</f>
        <v>-2.4100542231943547E-2</v>
      </c>
      <c r="D239" s="5">
        <f>(Table1[[#This Row],[AMZN.csv]]-'Historical Data'!C238)/'Historical Data'!C238</f>
        <v>5.4577873138131209E-3</v>
      </c>
      <c r="E239" s="5">
        <f>(Table1[[#This Row],[ATVI.csv]]-'Historical Data'!D238)/'Historical Data'!D238</f>
        <v>7.8124585287783679E-3</v>
      </c>
      <c r="F239" s="5">
        <f>(Table1[[#This Row],[BMW.DE.csv]]-'Historical Data'!E238)/'Historical Data'!E238</f>
        <v>1.8742542598731654E-3</v>
      </c>
      <c r="G239" s="5">
        <f>(Table1[[#This Row],[DIS.csv]]-'Historical Data'!F238)/'Historical Data'!F238</f>
        <v>2.165908777774319E-2</v>
      </c>
      <c r="H239" s="5">
        <f>(Table1[[#This Row],[DPZ.csv]]-'Historical Data'!G238)/'Historical Data'!G238</f>
        <v>3.3229552706426177E-2</v>
      </c>
      <c r="I239" s="5">
        <f>(Table1[[#This Row],[EA.csv]]-'Historical Data'!H238)/'Historical Data'!H238</f>
        <v>1.47006326638662E-2</v>
      </c>
      <c r="J239" s="5">
        <f>(Table1[[#This Row],[F.csv]]-'Historical Data'!I238)/'Historical Data'!I238</f>
        <v>4.4520547945205442E-2</v>
      </c>
      <c r="K239" s="5">
        <f>(Table1[[#This Row],[JPM.csv]]-'Historical Data'!J238)/'Historical Data'!J238</f>
        <v>5.4666936978148749E-2</v>
      </c>
      <c r="L239" s="5">
        <f>(Table1[[#This Row],[MRNA.csv]]-'Historical Data'!K238)/'Historical Data'!K238</f>
        <v>-3.6176078143104647E-2</v>
      </c>
      <c r="M239" s="5">
        <f>(Table1[[#This Row],[NKE.csv]]-'Historical Data'!L238)/'Historical Data'!L238</f>
        <v>1.031046091744865E-2</v>
      </c>
      <c r="N239" s="5">
        <f>(Table1[[#This Row],[NVDA.csv]]-'Historical Data'!M238)/'Historical Data'!M238</f>
        <v>-2.8308070482830172E-3</v>
      </c>
      <c r="O239" s="5">
        <f>(Table1[[#This Row],[PFE.csv]]-'Historical Data'!N238)/'Historical Data'!N238</f>
        <v>1.1057985197539304E-2</v>
      </c>
      <c r="P239" s="5">
        <f>(Table1[[#This Row],[PG.csv]]-'Historical Data'!O238)/'Historical Data'!O238</f>
        <v>1.151202627219357E-2</v>
      </c>
      <c r="Q239" s="5">
        <f>(Table1[[#This Row],[PZZA.csv]]-'Historical Data'!P238)/'Historical Data'!P238</f>
        <v>1.4661799692355026E-3</v>
      </c>
      <c r="R239" s="5">
        <f>(Table1[[#This Row],[SONY.csv]]-'Historical Data'!Q238)/'Historical Data'!Q238</f>
        <v>3.3692199548332205E-2</v>
      </c>
      <c r="S239" s="5">
        <f>(Table1[[#This Row],[T.csv]]-'Historical Data'!R238)/'Historical Data'!R238</f>
        <v>1.9972849030207993E-2</v>
      </c>
      <c r="T239" s="5">
        <f>(Table1[[#This Row],[TSLA.csv]]-'Historical Data'!S238)/'Historical Data'!S238</f>
        <v>0.10784780063607598</v>
      </c>
    </row>
    <row r="240" spans="2:20" x14ac:dyDescent="0.3">
      <c r="B240" s="5">
        <f>(Table1[[#This Row],[AAPL.csv]]-'Historical Data'!A239)/'Historical Data'!A239</f>
        <v>-4.6132213036198643E-3</v>
      </c>
      <c r="C240" s="5">
        <f>(Table1[[#This Row],[AMD.csv]]-'Historical Data'!B239)/'Historical Data'!B239</f>
        <v>-4.0980690032557381E-2</v>
      </c>
      <c r="D240" s="5">
        <f>(Table1[[#This Row],[AMZN.csv]]-'Historical Data'!C239)/'Historical Data'!C239</f>
        <v>-0.03</v>
      </c>
      <c r="E240" s="5">
        <f>(Table1[[#This Row],[ATVI.csv]]-'Historical Data'!D239)/'Historical Data'!D239</f>
        <v>-4.0851552506698433E-2</v>
      </c>
      <c r="F240" s="5">
        <f>(Table1[[#This Row],[BMW.DE.csv]]-'Historical Data'!E239)/'Historical Data'!E239</f>
        <v>-1.4795919257924854E-2</v>
      </c>
      <c r="G240" s="5">
        <f>(Table1[[#This Row],[DIS.csv]]-'Historical Data'!F239)/'Historical Data'!F239</f>
        <v>-2.6143749828850364E-2</v>
      </c>
      <c r="H240" s="5">
        <f>(Table1[[#This Row],[DPZ.csv]]-'Historical Data'!G239)/'Historical Data'!G239</f>
        <v>7.7075271115600325E-3</v>
      </c>
      <c r="I240" s="5">
        <f>(Table1[[#This Row],[EA.csv]]-'Historical Data'!H239)/'Historical Data'!H239</f>
        <v>-3.905983766219432E-2</v>
      </c>
      <c r="J240" s="5">
        <f>(Table1[[#This Row],[F.csv]]-'Historical Data'!I239)/'Historical Data'!I239</f>
        <v>-6.5573770491803339E-3</v>
      </c>
      <c r="K240" s="5">
        <f>(Table1[[#This Row],[JPM.csv]]-'Historical Data'!J239)/'Historical Data'!J239</f>
        <v>1.433480728099761E-2</v>
      </c>
      <c r="L240" s="5">
        <f>(Table1[[#This Row],[MRNA.csv]]-'Historical Data'!K239)/'Historical Data'!K239</f>
        <v>0.14646219219833598</v>
      </c>
      <c r="M240" s="5">
        <f>(Table1[[#This Row],[NKE.csv]]-'Historical Data'!L239)/'Historical Data'!L239</f>
        <v>-1.5613870547377772E-2</v>
      </c>
      <c r="N240" s="5">
        <f>(Table1[[#This Row],[NVDA.csv]]-'Historical Data'!M239)/'Historical Data'!M239</f>
        <v>-4.0747282387633615E-2</v>
      </c>
      <c r="O240" s="5">
        <f>(Table1[[#This Row],[PFE.csv]]-'Historical Data'!N239)/'Historical Data'!N239</f>
        <v>4.0792107578310352E-2</v>
      </c>
      <c r="P240" s="5">
        <f>(Table1[[#This Row],[PG.csv]]-'Historical Data'!O239)/'Historical Data'!O239</f>
        <v>1.2914812962682004E-3</v>
      </c>
      <c r="Q240" s="5">
        <f>(Table1[[#This Row],[PZZA.csv]]-'Historical Data'!P239)/'Historical Data'!P239</f>
        <v>-1.0247709604753902E-2</v>
      </c>
      <c r="R240" s="5">
        <f>(Table1[[#This Row],[SONY.csv]]-'Historical Data'!Q239)/'Historical Data'!Q239</f>
        <v>5.6802676310448302E-3</v>
      </c>
      <c r="S240" s="5">
        <f>(Table1[[#This Row],[T.csv]]-'Historical Data'!R239)/'Historical Data'!R239</f>
        <v>-1.2280051291988295E-2</v>
      </c>
      <c r="T240" s="5">
        <f>(Table1[[#This Row],[TSLA.csv]]-'Historical Data'!S239)/'Historical Data'!S239</f>
        <v>-3.0809588630651388E-2</v>
      </c>
    </row>
    <row r="241" spans="2:20" x14ac:dyDescent="0.3">
      <c r="B241" s="5">
        <f>(Table1[[#This Row],[AAPL.csv]]-'Historical Data'!A240)/'Historical Data'!A240</f>
        <v>1.6548409333497202E-2</v>
      </c>
      <c r="C241" s="5">
        <f>(Table1[[#This Row],[AMD.csv]]-'Historical Data'!B240)/'Historical Data'!B240</f>
        <v>2.1086042172047022E-2</v>
      </c>
      <c r="D241" s="5">
        <f>(Table1[[#This Row],[AMZN.csv]]-'Historical Data'!C240)/'Historical Data'!C240</f>
        <v>-6.4432989690721646E-3</v>
      </c>
      <c r="E241" s="5">
        <f>(Table1[[#This Row],[ATVI.csv]]-'Historical Data'!D240)/'Historical Data'!D240</f>
        <v>2.334833789920894E-2</v>
      </c>
      <c r="F241" s="5">
        <f>(Table1[[#This Row],[BMW.DE.csv]]-'Historical Data'!E240)/'Historical Data'!E240</f>
        <v>1.1738314503455284E-2</v>
      </c>
      <c r="G241" s="5">
        <f>(Table1[[#This Row],[DIS.csv]]-'Historical Data'!F240)/'Historical Data'!F240</f>
        <v>2.0994690922434292E-2</v>
      </c>
      <c r="H241" s="5">
        <f>(Table1[[#This Row],[DPZ.csv]]-'Historical Data'!G240)/'Historical Data'!G240</f>
        <v>2.2921034122362358E-3</v>
      </c>
      <c r="I241" s="5">
        <f>(Table1[[#This Row],[EA.csv]]-'Historical Data'!H240)/'Historical Data'!H240</f>
        <v>2.3797232242654797E-2</v>
      </c>
      <c r="J241" s="5">
        <f>(Table1[[#This Row],[F.csv]]-'Historical Data'!I240)/'Historical Data'!I240</f>
        <v>4.9504950495049625E-2</v>
      </c>
      <c r="K241" s="5">
        <f>(Table1[[#This Row],[JPM.csv]]-'Historical Data'!J240)/'Historical Data'!J240</f>
        <v>5.7346542785242129E-3</v>
      </c>
      <c r="L241" s="5">
        <f>(Table1[[#This Row],[MRNA.csv]]-'Historical Data'!K240)/'Historical Data'!K240</f>
        <v>4.5416579066823337E-2</v>
      </c>
      <c r="M241" s="5">
        <f>(Table1[[#This Row],[NKE.csv]]-'Historical Data'!L240)/'Historical Data'!L240</f>
        <v>3.1101144589982962E-3</v>
      </c>
      <c r="N241" s="5">
        <f>(Table1[[#This Row],[NVDA.csv]]-'Historical Data'!M240)/'Historical Data'!M240</f>
        <v>3.2306195677857946E-2</v>
      </c>
      <c r="O241" s="5">
        <f>(Table1[[#This Row],[PFE.csv]]-'Historical Data'!N240)/'Historical Data'!N240</f>
        <v>5.682052678413716E-4</v>
      </c>
      <c r="P241" s="5">
        <f>(Table1[[#This Row],[PG.csv]]-'Historical Data'!O240)/'Historical Data'!O240</f>
        <v>8.3837468833044704E-3</v>
      </c>
      <c r="Q241" s="5">
        <f>(Table1[[#This Row],[PZZA.csv]]-'Historical Data'!P240)/'Historical Data'!P240</f>
        <v>3.5157510113592812E-2</v>
      </c>
      <c r="R241" s="5">
        <f>(Table1[[#This Row],[SONY.csv]]-'Historical Data'!Q240)/'Historical Data'!Q240</f>
        <v>2.1516406380899149E-3</v>
      </c>
      <c r="S241" s="5">
        <f>(Table1[[#This Row],[T.csv]]-'Historical Data'!R240)/'Historical Data'!R240</f>
        <v>6.7203952502363712E-3</v>
      </c>
      <c r="T241" s="5">
        <f>(Table1[[#This Row],[TSLA.csv]]-'Historical Data'!S240)/'Historical Data'!S240</f>
        <v>1.3185838147488678E-2</v>
      </c>
    </row>
    <row r="242" spans="2:20" x14ac:dyDescent="0.3">
      <c r="B242" s="5">
        <f>(Table1[[#This Row],[AAPL.csv]]-'Historical Data'!A241)/'Historical Data'!A241</f>
        <v>6.8772880386278419E-3</v>
      </c>
      <c r="C242" s="5">
        <f>(Table1[[#This Row],[AMD.csv]]-'Historical Data'!B241)/'Historical Data'!B241</f>
        <v>1.1330390874810107E-2</v>
      </c>
      <c r="D242" s="5">
        <f>(Table1[[#This Row],[AMZN.csv]]-'Historical Data'!C241)/'Historical Data'!C241</f>
        <v>-2.4361181258106376E-2</v>
      </c>
      <c r="E242" s="5">
        <f>(Table1[[#This Row],[ATVI.csv]]-'Historical Data'!D241)/'Historical Data'!D241</f>
        <v>-7.7722388513185199E-3</v>
      </c>
      <c r="F242" s="5">
        <f>(Table1[[#This Row],[BMW.DE.csv]]-'Historical Data'!E241)/'Historical Data'!E241</f>
        <v>2.7299643473525348E-3</v>
      </c>
      <c r="G242" s="5">
        <f>(Table1[[#This Row],[DIS.csv]]-'Historical Data'!F241)/'Historical Data'!F241</f>
        <v>1.8877447534891369E-2</v>
      </c>
      <c r="H242" s="5">
        <f>(Table1[[#This Row],[DPZ.csv]]-'Historical Data'!G241)/'Historical Data'!G241</f>
        <v>2.828736913134346E-2</v>
      </c>
      <c r="I242" s="5">
        <f>(Table1[[#This Row],[EA.csv]]-'Historical Data'!H241)/'Historical Data'!H241</f>
        <v>-7.2197677821539082E-4</v>
      </c>
      <c r="J242" s="5">
        <f>(Table1[[#This Row],[F.csv]]-'Historical Data'!I241)/'Historical Data'!I241</f>
        <v>5.9748427672955955E-2</v>
      </c>
      <c r="K242" s="5">
        <f>(Table1[[#This Row],[JPM.csv]]-'Historical Data'!J241)/'Historical Data'!J241</f>
        <v>1.5477168784041224E-2</v>
      </c>
      <c r="L242" s="5">
        <f>(Table1[[#This Row],[MRNA.csv]]-'Historical Data'!K241)/'Historical Data'!K241</f>
        <v>6.9029849826361178E-2</v>
      </c>
      <c r="M242" s="5">
        <f>(Table1[[#This Row],[NKE.csv]]-'Historical Data'!L241)/'Historical Data'!L241</f>
        <v>1.8395969152406381E-2</v>
      </c>
      <c r="N242" s="5">
        <f>(Table1[[#This Row],[NVDA.csv]]-'Historical Data'!M241)/'Historical Data'!M241</f>
        <v>-1.4430878834937813E-2</v>
      </c>
      <c r="O242" s="5">
        <f>(Table1[[#This Row],[PFE.csv]]-'Historical Data'!N241)/'Historical Data'!N241</f>
        <v>1.3908486300032915E-2</v>
      </c>
      <c r="P242" s="5">
        <f>(Table1[[#This Row],[PG.csv]]-'Historical Data'!O241)/'Historical Data'!O241</f>
        <v>-4.7165861121242318E-3</v>
      </c>
      <c r="Q242" s="5">
        <f>(Table1[[#This Row],[PZZA.csv]]-'Historical Data'!P241)/'Historical Data'!P241</f>
        <v>2.2862140377076803E-2</v>
      </c>
      <c r="R242" s="5">
        <f>(Table1[[#This Row],[SONY.csv]]-'Historical Data'!Q241)/'Historical Data'!Q241</f>
        <v>3.0998458038048359E-2</v>
      </c>
      <c r="S242" s="5">
        <f>(Table1[[#This Row],[T.csv]]-'Historical Data'!R241)/'Historical Data'!R241</f>
        <v>1.6688922145711965E-3</v>
      </c>
      <c r="T242" s="5">
        <f>(Table1[[#This Row],[TSLA.csv]]-'Historical Data'!S241)/'Historical Data'!S241</f>
        <v>1.9257684892092852E-2</v>
      </c>
    </row>
    <row r="243" spans="2:20" x14ac:dyDescent="0.3">
      <c r="B243" s="5">
        <f>(Table1[[#This Row],[AAPL.csv]]-'Historical Data'!A242)/'Historical Data'!A242</f>
        <v>-1.2304940160094693E-2</v>
      </c>
      <c r="C243" s="5">
        <f>(Table1[[#This Row],[AMD.csv]]-'Historical Data'!B242)/'Historical Data'!B242</f>
        <v>-7.5894831947958749E-3</v>
      </c>
      <c r="D243" s="5">
        <f>(Table1[[#This Row],[AMZN.csv]]-'Historical Data'!C242)/'Historical Data'!C242</f>
        <v>-2.9812569672976103E-3</v>
      </c>
      <c r="E243" s="5">
        <f>(Table1[[#This Row],[ATVI.csv]]-'Historical Data'!D242)/'Historical Data'!D242</f>
        <v>2.7795334121397219E-3</v>
      </c>
      <c r="F243" s="5">
        <f>(Table1[[#This Row],[BMW.DE.csv]]-'Historical Data'!E242)/'Historical Data'!E242</f>
        <v>1.6334817359814818E-2</v>
      </c>
      <c r="G243" s="5">
        <f>(Table1[[#This Row],[DIS.csv]]-'Historical Data'!F242)/'Historical Data'!F242</f>
        <v>-1.2158825274461068E-2</v>
      </c>
      <c r="H243" s="5">
        <f>(Table1[[#This Row],[DPZ.csv]]-'Historical Data'!G242)/'Historical Data'!G242</f>
        <v>-1.4890690847231776E-2</v>
      </c>
      <c r="I243" s="5">
        <f>(Table1[[#This Row],[EA.csv]]-'Historical Data'!H242)/'Historical Data'!H242</f>
        <v>-2.7449356063145186E-3</v>
      </c>
      <c r="J243" s="5">
        <f>(Table1[[#This Row],[F.csv]]-'Historical Data'!I242)/'Historical Data'!I242</f>
        <v>1.7804154302670638E-2</v>
      </c>
      <c r="K243" s="5">
        <f>(Table1[[#This Row],[JPM.csv]]-'Historical Data'!J242)/'Historical Data'!J242</f>
        <v>2.8074427286974208E-3</v>
      </c>
      <c r="L243" s="5">
        <f>(Table1[[#This Row],[MRNA.csv]]-'Historical Data'!K242)/'Historical Data'!K242</f>
        <v>1.9820455998249074E-2</v>
      </c>
      <c r="M243" s="5">
        <f>(Table1[[#This Row],[NKE.csv]]-'Historical Data'!L242)/'Historical Data'!L242</f>
        <v>-1.2989601792320943E-2</v>
      </c>
      <c r="N243" s="5">
        <f>(Table1[[#This Row],[NVDA.csv]]-'Historical Data'!M242)/'Historical Data'!M242</f>
        <v>-9.0445376671028817E-3</v>
      </c>
      <c r="O243" s="5">
        <f>(Table1[[#This Row],[PFE.csv]]-'Historical Data'!N242)/'Historical Data'!N242</f>
        <v>-3.3595320710894257E-3</v>
      </c>
      <c r="P243" s="5">
        <f>(Table1[[#This Row],[PG.csv]]-'Historical Data'!O242)/'Historical Data'!O242</f>
        <v>2.0883236813018886E-3</v>
      </c>
      <c r="Q243" s="5">
        <f>(Table1[[#This Row],[PZZA.csv]]-'Historical Data'!P242)/'Historical Data'!P242</f>
        <v>-1.5043215875380855E-3</v>
      </c>
      <c r="R243" s="5">
        <f>(Table1[[#This Row],[SONY.csv]]-'Historical Data'!Q242)/'Historical Data'!Q242</f>
        <v>-3.9045944577730787E-4</v>
      </c>
      <c r="S243" s="5">
        <f>(Table1[[#This Row],[T.csv]]-'Historical Data'!R242)/'Historical Data'!R242</f>
        <v>1.2662377031266664E-2</v>
      </c>
      <c r="T243" s="5">
        <f>(Table1[[#This Row],[TSLA.csv]]-'Historical Data'!S242)/'Historical Data'!S242</f>
        <v>-2.9346527892400796E-2</v>
      </c>
    </row>
    <row r="244" spans="2:20" x14ac:dyDescent="0.3">
      <c r="B244" s="5">
        <f>(Table1[[#This Row],[AAPL.csv]]-'Historical Data'!A243)/'Historical Data'!A243</f>
        <v>-2.0202534046761546E-3</v>
      </c>
      <c r="C244" s="5">
        <f>(Table1[[#This Row],[AMD.csv]]-'Historical Data'!B243)/'Historical Data'!B243</f>
        <v>2.1850510628204497E-3</v>
      </c>
      <c r="D244" s="5">
        <f>(Table1[[#This Row],[AMZN.csv]]-'Historical Data'!C243)/'Historical Data'!C243</f>
        <v>-1.2643732204102096E-2</v>
      </c>
      <c r="E244" s="5">
        <f>(Table1[[#This Row],[ATVI.csv]]-'Historical Data'!D243)/'Historical Data'!D243</f>
        <v>-9.1974740932608962E-3</v>
      </c>
      <c r="F244" s="5">
        <f>(Table1[[#This Row],[BMW.DE.csv]]-'Historical Data'!E243)/'Historical Data'!E243</f>
        <v>-1.0547401163922247E-2</v>
      </c>
      <c r="G244" s="5">
        <f>(Table1[[#This Row],[DIS.csv]]-'Historical Data'!F243)/'Historical Data'!F243</f>
        <v>-6.5310056099807936E-3</v>
      </c>
      <c r="H244" s="5">
        <f>(Table1[[#This Row],[DPZ.csv]]-'Historical Data'!G243)/'Historical Data'!G243</f>
        <v>-4.2451951822820862E-2</v>
      </c>
      <c r="I244" s="5">
        <f>(Table1[[#This Row],[EA.csv]]-'Historical Data'!H243)/'Historical Data'!H243</f>
        <v>1.8833319285673337E-3</v>
      </c>
      <c r="J244" s="5">
        <f>(Table1[[#This Row],[F.csv]]-'Historical Data'!I243)/'Historical Data'!I243</f>
        <v>-8.7463556851312668E-3</v>
      </c>
      <c r="K244" s="5">
        <f>(Table1[[#This Row],[JPM.csv]]-'Historical Data'!J243)/'Historical Data'!J243</f>
        <v>-1.8498110844185525E-2</v>
      </c>
      <c r="L244" s="5">
        <f>(Table1[[#This Row],[MRNA.csv]]-'Historical Data'!K243)/'Historical Data'!K243</f>
        <v>0.15939372104617344</v>
      </c>
      <c r="M244" s="5">
        <f>(Table1[[#This Row],[NKE.csv]]-'Historical Data'!L243)/'Historical Data'!L243</f>
        <v>-1.0076112838090796E-2</v>
      </c>
      <c r="N244" s="5">
        <f>(Table1[[#This Row],[NVDA.csv]]-'Historical Data'!M243)/'Historical Data'!M243</f>
        <v>6.586218069227056E-3</v>
      </c>
      <c r="O244" s="5">
        <f>(Table1[[#This Row],[PFE.csv]]-'Historical Data'!N243)/'Historical Data'!N243</f>
        <v>1.8258440861931083E-2</v>
      </c>
      <c r="P244" s="5">
        <f>(Table1[[#This Row],[PG.csv]]-'Historical Data'!O243)/'Historical Data'!O243</f>
        <v>6.9733047698316408E-3</v>
      </c>
      <c r="Q244" s="5">
        <f>(Table1[[#This Row],[PZZA.csv]]-'Historical Data'!P243)/'Historical Data'!P243</f>
        <v>-1.2806695115650947E-2</v>
      </c>
      <c r="R244" s="5">
        <f>(Table1[[#This Row],[SONY.csv]]-'Historical Data'!Q243)/'Historical Data'!Q243</f>
        <v>-9.3750126546220391E-3</v>
      </c>
      <c r="S244" s="5">
        <f>(Table1[[#This Row],[T.csv]]-'Historical Data'!R243)/'Historical Data'!R243</f>
        <v>-4.6066738826270699E-3</v>
      </c>
      <c r="T244" s="5">
        <f>(Table1[[#This Row],[TSLA.csv]]-'Historical Data'!S243)/'Historical Data'!S243</f>
        <v>1.3330312799781564E-4</v>
      </c>
    </row>
    <row r="245" spans="2:20" x14ac:dyDescent="0.3">
      <c r="B245" s="5">
        <f>(Table1[[#This Row],[AAPL.csv]]-'Historical Data'!A244)/'Historical Data'!A244</f>
        <v>2.1073944860685281E-2</v>
      </c>
      <c r="C245" s="5">
        <f>(Table1[[#This Row],[AMD.csv]]-'Historical Data'!B244)/'Historical Data'!B244</f>
        <v>4.3967986119767821E-2</v>
      </c>
      <c r="D245" s="5">
        <f>(Table1[[#This Row],[AMZN.csv]]-'Historical Data'!C244)/'Historical Data'!C244</f>
        <v>7.9295239080599017E-2</v>
      </c>
      <c r="E245" s="5">
        <f>(Table1[[#This Row],[ATVI.csv]]-'Historical Data'!D244)/'Historical Data'!D244</f>
        <v>3.2044782929750333E-2</v>
      </c>
      <c r="F245" s="5">
        <f>(Table1[[#This Row],[BMW.DE.csv]]-'Historical Data'!E244)/'Historical Data'!E244</f>
        <v>2.9103149954470775E-2</v>
      </c>
      <c r="G245" s="5">
        <f>(Table1[[#This Row],[DIS.csv]]-'Historical Data'!F244)/'Historical Data'!F244</f>
        <v>-7.2482173240923913E-3</v>
      </c>
      <c r="H245" s="5">
        <f>(Table1[[#This Row],[DPZ.csv]]-'Historical Data'!G244)/'Historical Data'!G244</f>
        <v>3.1008067961187887E-3</v>
      </c>
      <c r="I245" s="5">
        <f>(Table1[[#This Row],[EA.csv]]-'Historical Data'!H244)/'Historical Data'!H244</f>
        <v>2.3281060516651776E-2</v>
      </c>
      <c r="J245" s="5">
        <f>(Table1[[#This Row],[F.csv]]-'Historical Data'!I244)/'Historical Data'!I244</f>
        <v>-2.0588235294117602E-2</v>
      </c>
      <c r="K245" s="5">
        <f>(Table1[[#This Row],[JPM.csv]]-'Historical Data'!J244)/'Historical Data'!J244</f>
        <v>-8.7611940625328313E-3</v>
      </c>
      <c r="L245" s="5">
        <f>(Table1[[#This Row],[MRNA.csv]]-'Historical Data'!K244)/'Historical Data'!K244</f>
        <v>-0.1283078361266807</v>
      </c>
      <c r="M245" s="5">
        <f>(Table1[[#This Row],[NKE.csv]]-'Historical Data'!L244)/'Historical Data'!L244</f>
        <v>-6.5433871055932914E-3</v>
      </c>
      <c r="N245" s="5">
        <f>(Table1[[#This Row],[NVDA.csv]]-'Historical Data'!M244)/'Historical Data'!M244</f>
        <v>3.0314273514711519E-2</v>
      </c>
      <c r="O245" s="5">
        <f>(Table1[[#This Row],[PFE.csv]]-'Historical Data'!N244)/'Historical Data'!N244</f>
        <v>6.8965803820329715E-3</v>
      </c>
      <c r="P245" s="5">
        <f>(Table1[[#This Row],[PG.csv]]-'Historical Data'!O244)/'Historical Data'!O244</f>
        <v>-3.1042896938987181E-3</v>
      </c>
      <c r="Q245" s="5">
        <f>(Table1[[#This Row],[PZZA.csv]]-'Historical Data'!P244)/'Historical Data'!P244</f>
        <v>2.7144936727936924E-2</v>
      </c>
      <c r="R245" s="5">
        <f>(Table1[[#This Row],[SONY.csv]]-'Historical Data'!Q244)/'Historical Data'!Q244</f>
        <v>2.7602496645570723E-2</v>
      </c>
      <c r="S245" s="5">
        <f>(Table1[[#This Row],[T.csv]]-'Historical Data'!R244)/'Historical Data'!R244</f>
        <v>-1.3223178327018997E-2</v>
      </c>
      <c r="T245" s="5">
        <f>(Table1[[#This Row],[TSLA.csv]]-'Historical Data'!S244)/'Historical Data'!S244</f>
        <v>9.4720313606781237E-2</v>
      </c>
    </row>
    <row r="246" spans="2:20" x14ac:dyDescent="0.3">
      <c r="B246" s="5">
        <f>(Table1[[#This Row],[AAPL.csv]]-'Historical Data'!A245)/'Historical Data'!A245</f>
        <v>-1.3801621255605868E-2</v>
      </c>
      <c r="C246" s="5">
        <f>(Table1[[#This Row],[AMD.csv]]-'Historical Data'!B245)/'Historical Data'!B245</f>
        <v>-8.0055518274548404E-3</v>
      </c>
      <c r="D246" s="5">
        <f>(Table1[[#This Row],[AMZN.csv]]-'Historical Data'!C245)/'Historical Data'!C245</f>
        <v>-1.8314975847487543E-2</v>
      </c>
      <c r="E246" s="5">
        <f>(Table1[[#This Row],[ATVI.csv]]-'Historical Data'!D245)/'Historical Data'!D245</f>
        <v>-4.9285288901131661E-3</v>
      </c>
      <c r="F246" s="5">
        <f>(Table1[[#This Row],[BMW.DE.csv]]-'Historical Data'!E245)/'Historical Data'!E245</f>
        <v>-1.4468922158975913E-2</v>
      </c>
      <c r="G246" s="5">
        <f>(Table1[[#This Row],[DIS.csv]]-'Historical Data'!F245)/'Historical Data'!F245</f>
        <v>7.0464554966766088E-3</v>
      </c>
      <c r="H246" s="5">
        <f>(Table1[[#This Row],[DPZ.csv]]-'Historical Data'!G245)/'Historical Data'!G245</f>
        <v>-9.2481846917987793E-3</v>
      </c>
      <c r="I246" s="5">
        <f>(Table1[[#This Row],[EA.csv]]-'Historical Data'!H245)/'Historical Data'!H245</f>
        <v>-1.5473743527228443E-2</v>
      </c>
      <c r="J246" s="5">
        <f>(Table1[[#This Row],[F.csv]]-'Historical Data'!I245)/'Historical Data'!I245</f>
        <v>3.0030030030029388E-3</v>
      </c>
      <c r="K246" s="5">
        <f>(Table1[[#This Row],[JPM.csv]]-'Historical Data'!J245)/'Historical Data'!J245</f>
        <v>2.1685402120310848E-2</v>
      </c>
      <c r="L246" s="5">
        <f>(Table1[[#This Row],[MRNA.csv]]-'Historical Data'!K245)/'Historical Data'!K245</f>
        <v>-2.2012566521528904E-2</v>
      </c>
      <c r="M246" s="5">
        <f>(Table1[[#This Row],[NKE.csv]]-'Historical Data'!L245)/'Historical Data'!L245</f>
        <v>2.8332472541615718E-2</v>
      </c>
      <c r="N246" s="5">
        <f>(Table1[[#This Row],[NVDA.csv]]-'Historical Data'!M245)/'Historical Data'!M245</f>
        <v>-1.7339417545367514E-2</v>
      </c>
      <c r="O246" s="5">
        <f>(Table1[[#This Row],[PFE.csv]]-'Historical Data'!N245)/'Historical Data'!N245</f>
        <v>5.2054887966815995E-3</v>
      </c>
      <c r="P246" s="5">
        <f>(Table1[[#This Row],[PG.csv]]-'Historical Data'!O245)/'Historical Data'!O245</f>
        <v>-1.3574502142238551E-3</v>
      </c>
      <c r="Q246" s="5">
        <f>(Table1[[#This Row],[PZZA.csv]]-'Historical Data'!P245)/'Historical Data'!P245</f>
        <v>-4.245441189187211E-3</v>
      </c>
      <c r="R246" s="5">
        <f>(Table1[[#This Row],[SONY.csv]]-'Historical Data'!Q245)/'Historical Data'!Q245</f>
        <v>-1.1128191353287461E-2</v>
      </c>
      <c r="S246" s="5">
        <f>(Table1[[#This Row],[T.csv]]-'Historical Data'!R245)/'Historical Data'!R245</f>
        <v>1.3400373860221429E-2</v>
      </c>
      <c r="T246" s="5">
        <f>(Table1[[#This Row],[TSLA.csv]]-'Historical Data'!S245)/'Historical Data'!S245</f>
        <v>-4.5429119681756884E-2</v>
      </c>
    </row>
    <row r="247" spans="2:20" x14ac:dyDescent="0.3">
      <c r="B247" s="5">
        <f>(Table1[[#This Row],[AAPL.csv]]-'Historical Data'!A246)/'Historical Data'!A246</f>
        <v>2.8092031317338505E-3</v>
      </c>
      <c r="C247" s="5">
        <f>(Table1[[#This Row],[AMD.csv]]-'Historical Data'!B246)/'Historical Data'!B246</f>
        <v>8.4035105263157842E-2</v>
      </c>
      <c r="D247" s="5">
        <f>(Table1[[#This Row],[AMZN.csv]]-'Historical Data'!C246)/'Historical Data'!C246</f>
        <v>-1.2229630315568134E-2</v>
      </c>
      <c r="E247" s="5">
        <f>(Table1[[#This Row],[ATVI.csv]]-'Historical Data'!D246)/'Historical Data'!D246</f>
        <v>4.2099339565335797E-3</v>
      </c>
      <c r="F247" s="5">
        <f>(Table1[[#This Row],[BMW.DE.csv]]-'Historical Data'!E246)/'Historical Data'!E246</f>
        <v>2.0186919820046997E-2</v>
      </c>
      <c r="G247" s="5">
        <f>(Table1[[#This Row],[DIS.csv]]-'Historical Data'!F246)/'Historical Data'!F246</f>
        <v>3.4563816357347983E-3</v>
      </c>
      <c r="H247" s="5">
        <f>(Table1[[#This Row],[DPZ.csv]]-'Historical Data'!G246)/'Historical Data'!G246</f>
        <v>3.37798705276949E-3</v>
      </c>
      <c r="I247" s="5">
        <f>(Table1[[#This Row],[EA.csv]]-'Historical Data'!H246)/'Historical Data'!H246</f>
        <v>-7.4636928317248653E-3</v>
      </c>
      <c r="J247" s="5">
        <f>(Table1[[#This Row],[F.csv]]-'Historical Data'!I246)/'Historical Data'!I246</f>
        <v>2.3952095808383256E-2</v>
      </c>
      <c r="K247" s="5">
        <f>(Table1[[#This Row],[JPM.csv]]-'Historical Data'!J246)/'Historical Data'!J246</f>
        <v>-7.2426294094154039E-3</v>
      </c>
      <c r="L247" s="5">
        <f>(Table1[[#This Row],[MRNA.csv]]-'Historical Data'!K246)/'Historical Data'!K246</f>
        <v>2.9248045643729372E-2</v>
      </c>
      <c r="M247" s="5">
        <f>(Table1[[#This Row],[NKE.csv]]-'Historical Data'!L246)/'Historical Data'!L246</f>
        <v>5.5917908325236231E-3</v>
      </c>
      <c r="N247" s="5">
        <f>(Table1[[#This Row],[NVDA.csv]]-'Historical Data'!M246)/'Historical Data'!M246</f>
        <v>1.067434611521627E-2</v>
      </c>
      <c r="O247" s="5">
        <f>(Table1[[#This Row],[PFE.csv]]-'Historical Data'!N246)/'Historical Data'!N246</f>
        <v>5.0967407667202681E-2</v>
      </c>
      <c r="P247" s="5">
        <f>(Table1[[#This Row],[PG.csv]]-'Historical Data'!O246)/'Historical Data'!O246</f>
        <v>8.5552964755859964E-3</v>
      </c>
      <c r="Q247" s="5">
        <f>(Table1[[#This Row],[PZZA.csv]]-'Historical Data'!P246)/'Historical Data'!P246</f>
        <v>7.2477480684985879E-3</v>
      </c>
      <c r="R247" s="5">
        <f>(Table1[[#This Row],[SONY.csv]]-'Historical Data'!Q246)/'Historical Data'!Q246</f>
        <v>5.1739750400725992E-4</v>
      </c>
      <c r="S247" s="5">
        <f>(Table1[[#This Row],[T.csv]]-'Historical Data'!R246)/'Historical Data'!R246</f>
        <v>-2.9751716544133221E-3</v>
      </c>
      <c r="T247" s="5">
        <f>(Table1[[#This Row],[TSLA.csv]]-'Historical Data'!S246)/'Historical Data'!S246</f>
        <v>1.5283500107916948E-2</v>
      </c>
    </row>
    <row r="248" spans="2:20" x14ac:dyDescent="0.3">
      <c r="B248" s="5">
        <f>(Table1[[#This Row],[AAPL.csv]]-'Historical Data'!A247)/'Historical Data'!A247</f>
        <v>-4.5516395395184074E-2</v>
      </c>
      <c r="C248" s="5">
        <f>(Table1[[#This Row],[AMD.csv]]-'Historical Data'!B247)/'Historical Data'!B247</f>
        <v>-3.5928159314967421E-2</v>
      </c>
      <c r="D248" s="5">
        <f>(Table1[[#This Row],[AMZN.csv]]-'Historical Data'!C247)/'Historical Data'!C247</f>
        <v>-3.6568760453707057E-2</v>
      </c>
      <c r="E248" s="5">
        <f>(Table1[[#This Row],[ATVI.csv]]-'Historical Data'!D247)/'Historical Data'!D247</f>
        <v>-1.837235112179831E-2</v>
      </c>
      <c r="F248" s="5">
        <f>(Table1[[#This Row],[BMW.DE.csv]]-'Historical Data'!E247)/'Historical Data'!E247</f>
        <v>-1.520850154244572E-2</v>
      </c>
      <c r="G248" s="5">
        <f>(Table1[[#This Row],[DIS.csv]]-'Historical Data'!F247)/'Historical Data'!F247</f>
        <v>-7.6450979387138081E-3</v>
      </c>
      <c r="H248" s="5">
        <f>(Table1[[#This Row],[DPZ.csv]]-'Historical Data'!G247)/'Historical Data'!G247</f>
        <v>-2.0045178061146925E-2</v>
      </c>
      <c r="I248" s="5">
        <f>(Table1[[#This Row],[EA.csv]]-'Historical Data'!H247)/'Historical Data'!H247</f>
        <v>-2.1258178739828392E-2</v>
      </c>
      <c r="J248" s="5">
        <f>(Table1[[#This Row],[F.csv]]-'Historical Data'!I247)/'Historical Data'!I247</f>
        <v>2.0467836257310024E-2</v>
      </c>
      <c r="K248" s="5">
        <f>(Table1[[#This Row],[JPM.csv]]-'Historical Data'!J247)/'Historical Data'!J247</f>
        <v>2.9384742992760687E-3</v>
      </c>
      <c r="L248" s="5">
        <f>(Table1[[#This Row],[MRNA.csv]]-'Historical Data'!K247)/'Historical Data'!K247</f>
        <v>-9.486327653621579E-2</v>
      </c>
      <c r="M248" s="5">
        <f>(Table1[[#This Row],[NKE.csv]]-'Historical Data'!L247)/'Historical Data'!L247</f>
        <v>-6.167340452631071E-3</v>
      </c>
      <c r="N248" s="5">
        <f>(Table1[[#This Row],[NVDA.csv]]-'Historical Data'!M247)/'Historical Data'!M247</f>
        <v>-2.9601220974549175E-2</v>
      </c>
      <c r="O248" s="5">
        <f>(Table1[[#This Row],[PFE.csv]]-'Historical Data'!N247)/'Historical Data'!N247</f>
        <v>-3.8899719260564493E-3</v>
      </c>
      <c r="P248" s="5">
        <f>(Table1[[#This Row],[PG.csv]]-'Historical Data'!O247)/'Historical Data'!O247</f>
        <v>6.4699366304013595E-3</v>
      </c>
      <c r="Q248" s="5">
        <f>(Table1[[#This Row],[PZZA.csv]]-'Historical Data'!P247)/'Historical Data'!P247</f>
        <v>-1.6084524036203265E-2</v>
      </c>
      <c r="R248" s="5">
        <f>(Table1[[#This Row],[SONY.csv]]-'Historical Data'!Q247)/'Historical Data'!Q247</f>
        <v>-1.2023271157679831E-2</v>
      </c>
      <c r="S248" s="5">
        <f>(Table1[[#This Row],[T.csv]]-'Historical Data'!R247)/'Historical Data'!R247</f>
        <v>-8.6206908824456967E-3</v>
      </c>
      <c r="T248" s="5">
        <f>(Table1[[#This Row],[TSLA.csv]]-'Historical Data'!S247)/'Historical Data'!S247</f>
        <v>-4.9776079238197372E-2</v>
      </c>
    </row>
    <row r="249" spans="2:20" x14ac:dyDescent="0.3">
      <c r="B249" s="5">
        <f>(Table1[[#This Row],[AAPL.csv]]-'Historical Data'!A248)/'Historical Data'!A248</f>
        <v>-2.4772487562525901E-3</v>
      </c>
      <c r="C249" s="5">
        <f>(Table1[[#This Row],[AMD.csv]]-'Historical Data'!B248)/'Historical Data'!B248</f>
        <v>0.1650159811985899</v>
      </c>
      <c r="D249" s="5">
        <f>(Table1[[#This Row],[AMZN.csv]]-'Historical Data'!C248)/'Historical Data'!C248</f>
        <v>7.4868536047092149E-3</v>
      </c>
      <c r="E249" s="5">
        <f>(Table1[[#This Row],[ATVI.csv]]-'Historical Data'!D248)/'Historical Data'!D248</f>
        <v>4.7732324561783647E-3</v>
      </c>
      <c r="F249" s="5">
        <f>(Table1[[#This Row],[BMW.DE.csv]]-'Historical Data'!E248)/'Historical Data'!E248</f>
        <v>-7.8047916000171247E-3</v>
      </c>
      <c r="G249" s="5">
        <f>(Table1[[#This Row],[DIS.csv]]-'Historical Data'!F248)/'Historical Data'!F248</f>
        <v>-4.3176598971132775E-3</v>
      </c>
      <c r="H249" s="5">
        <f>(Table1[[#This Row],[DPZ.csv]]-'Historical Data'!G248)/'Historical Data'!G248</f>
        <v>1.465952100763776E-2</v>
      </c>
      <c r="I249" s="5">
        <f>(Table1[[#This Row],[EA.csv]]-'Historical Data'!H248)/'Historical Data'!H248</f>
        <v>-8.8643181942056983E-4</v>
      </c>
      <c r="J249" s="5">
        <f>(Table1[[#This Row],[F.csv]]-'Historical Data'!I248)/'Historical Data'!I248</f>
        <v>-1.4326647564469989E-2</v>
      </c>
      <c r="K249" s="5">
        <f>(Table1[[#This Row],[JPM.csv]]-'Historical Data'!J248)/'Historical Data'!J248</f>
        <v>-7.0721896027084218E-3</v>
      </c>
      <c r="L249" s="5">
        <f>(Table1[[#This Row],[MRNA.csv]]-'Historical Data'!K248)/'Historical Data'!K248</f>
        <v>-2.8142877256262348E-2</v>
      </c>
      <c r="M249" s="5">
        <f>(Table1[[#This Row],[NKE.csv]]-'Historical Data'!L248)/'Historical Data'!L248</f>
        <v>1.3225499735072545E-3</v>
      </c>
      <c r="N249" s="5">
        <f>(Table1[[#This Row],[NVDA.csv]]-'Historical Data'!M248)/'Historical Data'!M248</f>
        <v>6.39206628842281E-3</v>
      </c>
      <c r="O249" s="5">
        <f>(Table1[[#This Row],[PFE.csv]]-'Historical Data'!N248)/'Historical Data'!N248</f>
        <v>-1.9526189370324586E-2</v>
      </c>
      <c r="P249" s="5">
        <f>(Table1[[#This Row],[PG.csv]]-'Historical Data'!O248)/'Historical Data'!O248</f>
        <v>-1.5853090273783758E-3</v>
      </c>
      <c r="Q249" s="5">
        <f>(Table1[[#This Row],[PZZA.csv]]-'Historical Data'!P248)/'Historical Data'!P248</f>
        <v>7.5285145824253552E-4</v>
      </c>
      <c r="R249" s="5">
        <f>(Table1[[#This Row],[SONY.csv]]-'Historical Data'!Q248)/'Historical Data'!Q248</f>
        <v>5.2343628692570125E-4</v>
      </c>
      <c r="S249" s="5">
        <f>(Table1[[#This Row],[T.csv]]-'Historical Data'!R248)/'Historical Data'!R248</f>
        <v>-1.1036898583786226E-2</v>
      </c>
      <c r="T249" s="5">
        <f>(Table1[[#This Row],[TSLA.csv]]-'Historical Data'!S248)/'Historical Data'!S248</f>
        <v>-6.34934904237449E-2</v>
      </c>
    </row>
    <row r="250" spans="2:20" x14ac:dyDescent="0.3">
      <c r="B250" s="5">
        <f>(Table1[[#This Row],[AAPL.csv]]-'Historical Data'!A249)/'Historical Data'!A249</f>
        <v>2.3700099151396477E-2</v>
      </c>
      <c r="C250" s="5">
        <f>(Table1[[#This Row],[AMD.csv]]-'Historical Data'!B249)/'Historical Data'!B249</f>
        <v>-6.1959796485309077E-3</v>
      </c>
      <c r="D250" s="5">
        <f>(Table1[[#This Row],[AMZN.csv]]-'Historical Data'!C249)/'Historical Data'!C249</f>
        <v>1.5387648801098417E-2</v>
      </c>
      <c r="E250" s="5">
        <f>(Table1[[#This Row],[ATVI.csv]]-'Historical Data'!D249)/'Historical Data'!D249</f>
        <v>2.0502531255715266E-2</v>
      </c>
      <c r="F250" s="5">
        <f>(Table1[[#This Row],[BMW.DE.csv]]-'Historical Data'!E249)/'Historical Data'!E249</f>
        <v>8.3682153582250384E-4</v>
      </c>
      <c r="G250" s="5">
        <f>(Table1[[#This Row],[DIS.csv]]-'Historical Data'!F249)/'Historical Data'!F249</f>
        <v>-1.1053507260832382E-2</v>
      </c>
      <c r="H250" s="5">
        <f>(Table1[[#This Row],[DPZ.csv]]-'Historical Data'!G249)/'Historical Data'!G249</f>
        <v>6.978399524006312E-3</v>
      </c>
      <c r="I250" s="5">
        <f>(Table1[[#This Row],[EA.csv]]-'Historical Data'!H249)/'Historical Data'!H249</f>
        <v>6.8026277817502291E-3</v>
      </c>
      <c r="J250" s="5">
        <f>(Table1[[#This Row],[F.csv]]-'Historical Data'!I249)/'Historical Data'!I249</f>
        <v>7.2674418604650902E-3</v>
      </c>
      <c r="K250" s="5">
        <f>(Table1[[#This Row],[JPM.csv]]-'Historical Data'!J249)/'Historical Data'!J249</f>
        <v>-1.4041394731056589E-2</v>
      </c>
      <c r="L250" s="5">
        <f>(Table1[[#This Row],[MRNA.csv]]-'Historical Data'!K249)/'Historical Data'!K249</f>
        <v>9.1517621793711604E-2</v>
      </c>
      <c r="M250" s="5">
        <f>(Table1[[#This Row],[NKE.csv]]-'Historical Data'!L249)/'Historical Data'!L249</f>
        <v>-1.2394678713016435E-2</v>
      </c>
      <c r="N250" s="5">
        <f>(Table1[[#This Row],[NVDA.csv]]-'Historical Data'!M249)/'Historical Data'!M249</f>
        <v>2.2266845219763291E-2</v>
      </c>
      <c r="O250" s="5">
        <f>(Table1[[#This Row],[PFE.csv]]-'Historical Data'!N249)/'Historical Data'!N249</f>
        <v>-3.1862357860949803E-3</v>
      </c>
      <c r="P250" s="5">
        <f>(Table1[[#This Row],[PG.csv]]-'Historical Data'!O249)/'Historical Data'!O249</f>
        <v>2.8580644269755617E-3</v>
      </c>
      <c r="Q250" s="5">
        <f>(Table1[[#This Row],[PZZA.csv]]-'Historical Data'!P249)/'Historical Data'!P249</f>
        <v>1.3970895526187832E-2</v>
      </c>
      <c r="R250" s="5">
        <f>(Table1[[#This Row],[SONY.csv]]-'Historical Data'!Q249)/'Historical Data'!Q249</f>
        <v>2.7072979689680712E-2</v>
      </c>
      <c r="S250" s="5">
        <f>(Table1[[#This Row],[T.csv]]-'Historical Data'!R249)/'Historical Data'!R249</f>
        <v>-9.4690225812559051E-3</v>
      </c>
      <c r="T250" s="5">
        <f>(Table1[[#This Row],[TSLA.csv]]-'Historical Data'!S249)/'Historical Data'!S249</f>
        <v>8.6520887505735056E-2</v>
      </c>
    </row>
    <row r="251" spans="2:20" x14ac:dyDescent="0.3">
      <c r="B251" s="5">
        <f>(Table1[[#This Row],[AAPL.csv]]-'Historical Data'!A250)/'Historical Data'!A250</f>
        <v>-1.642751730220653E-2</v>
      </c>
      <c r="C251" s="5">
        <f>(Table1[[#This Row],[AMD.csv]]-'Historical Data'!B250)/'Historical Data'!B250</f>
        <v>-1.971871799740875E-2</v>
      </c>
      <c r="D251" s="5">
        <f>(Table1[[#This Row],[AMZN.csv]]-'Historical Data'!C250)/'Historical Data'!C250</f>
        <v>-1.79627206314938E-2</v>
      </c>
      <c r="E251" s="5">
        <f>(Table1[[#This Row],[ATVI.csv]]-'Historical Data'!D250)/'Historical Data'!D250</f>
        <v>-1.1147787767138007E-2</v>
      </c>
      <c r="F251" s="5">
        <f>(Table1[[#This Row],[BMW.DE.csv]]-'Historical Data'!E250)/'Historical Data'!E250</f>
        <v>-2.5250788830465654E-2</v>
      </c>
      <c r="G251" s="5">
        <f>(Table1[[#This Row],[DIS.csv]]-'Historical Data'!F250)/'Historical Data'!F250</f>
        <v>-1.1176855148771158E-3</v>
      </c>
      <c r="H251" s="5">
        <f>(Table1[[#This Row],[DPZ.csv]]-'Historical Data'!G250)/'Historical Data'!G250</f>
        <v>-1.0754338571198344E-2</v>
      </c>
      <c r="I251" s="5">
        <f>(Table1[[#This Row],[EA.csv]]-'Historical Data'!H250)/'Historical Data'!H250</f>
        <v>-1.0135115011638718E-2</v>
      </c>
      <c r="J251" s="5">
        <f>(Table1[[#This Row],[F.csv]]-'Historical Data'!I250)/'Historical Data'!I250</f>
        <v>1.1544011544011554E-2</v>
      </c>
      <c r="K251" s="5">
        <f>(Table1[[#This Row],[JPM.csv]]-'Historical Data'!J250)/'Historical Data'!J250</f>
        <v>4.3343173582827549E-3</v>
      </c>
      <c r="L251" s="5">
        <f>(Table1[[#This Row],[MRNA.csv]]-'Historical Data'!K250)/'Historical Data'!K250</f>
        <v>1.9772167700054168E-2</v>
      </c>
      <c r="M251" s="5">
        <f>(Table1[[#This Row],[NKE.csv]]-'Historical Data'!L250)/'Historical Data'!L250</f>
        <v>-9.6697801276309208E-3</v>
      </c>
      <c r="N251" s="5">
        <f>(Table1[[#This Row],[NVDA.csv]]-'Historical Data'!M250)/'Historical Data'!M250</f>
        <v>-1.9766764538515454E-2</v>
      </c>
      <c r="O251" s="5">
        <f>(Table1[[#This Row],[PFE.csv]]-'Historical Data'!N250)/'Historical Data'!N250</f>
        <v>3.9424602443431947E-2</v>
      </c>
      <c r="P251" s="5">
        <f>(Table1[[#This Row],[PG.csv]]-'Historical Data'!O250)/'Historical Data'!O250</f>
        <v>1.2349595686903084E-2</v>
      </c>
      <c r="Q251" s="5">
        <f>(Table1[[#This Row],[PZZA.csv]]-'Historical Data'!P250)/'Historical Data'!P250</f>
        <v>-3.4128247114353534E-2</v>
      </c>
      <c r="R251" s="5">
        <f>(Table1[[#This Row],[SONY.csv]]-'Historical Data'!Q250)/'Historical Data'!Q250</f>
        <v>-1.1587877391925176E-2</v>
      </c>
      <c r="S251" s="5">
        <f>(Table1[[#This Row],[T.csv]]-'Historical Data'!R250)/'Historical Data'!R250</f>
        <v>1.3656577718596885E-2</v>
      </c>
      <c r="T251" s="5">
        <f>(Table1[[#This Row],[TSLA.csv]]-'Historical Data'!S250)/'Historical Data'!S250</f>
        <v>-4.0991194034536473E-2</v>
      </c>
    </row>
    <row r="252" spans="2:20" x14ac:dyDescent="0.3">
      <c r="B252" s="5">
        <f>(Table1[[#This Row],[AAPL.csv]]-'Historical Data'!A251)/'Historical Data'!A251</f>
        <v>1.9168311605095804E-2</v>
      </c>
      <c r="C252" s="5">
        <f>(Table1[[#This Row],[AMD.csv]]-'Historical Data'!B251)/'Historical Data'!B251</f>
        <v>0.12542515714502064</v>
      </c>
      <c r="D252" s="5">
        <f>(Table1[[#This Row],[AMZN.csv]]-'Historical Data'!C251)/'Historical Data'!C251</f>
        <v>1.1065432848018817E-2</v>
      </c>
      <c r="E252" s="5">
        <f>(Table1[[#This Row],[ATVI.csv]]-'Historical Data'!D251)/'Historical Data'!D251</f>
        <v>5.9464430981460564E-3</v>
      </c>
      <c r="F252" s="5">
        <f>(Table1[[#This Row],[BMW.DE.csv]]-'Historical Data'!E251)/'Historical Data'!E251</f>
        <v>-3.6541427679321635E-2</v>
      </c>
      <c r="G252" s="5">
        <f>(Table1[[#This Row],[DIS.csv]]-'Historical Data'!F251)/'Historical Data'!F251</f>
        <v>-4.9061714580823715E-3</v>
      </c>
      <c r="H252" s="5">
        <f>(Table1[[#This Row],[DPZ.csv]]-'Historical Data'!G251)/'Historical Data'!G251</f>
        <v>-7.0048955593109781E-4</v>
      </c>
      <c r="I252" s="5">
        <f>(Table1[[#This Row],[EA.csv]]-'Historical Data'!H251)/'Historical Data'!H251</f>
        <v>8.5322583855974455E-3</v>
      </c>
      <c r="J252" s="5">
        <f>(Table1[[#This Row],[F.csv]]-'Historical Data'!I251)/'Historical Data'!I251</f>
        <v>-1.2838801711840209E-2</v>
      </c>
      <c r="K252" s="5">
        <f>(Table1[[#This Row],[JPM.csv]]-'Historical Data'!J251)/'Historical Data'!J251</f>
        <v>2.4249858498760234E-2</v>
      </c>
      <c r="L252" s="5">
        <f>(Table1[[#This Row],[MRNA.csv]]-'Historical Data'!K251)/'Historical Data'!K251</f>
        <v>-2.4297411321571021E-2</v>
      </c>
      <c r="M252" s="5">
        <f>(Table1[[#This Row],[NKE.csv]]-'Historical Data'!L251)/'Historical Data'!L251</f>
        <v>7.2712353978055169E-3</v>
      </c>
      <c r="N252" s="5">
        <f>(Table1[[#This Row],[NVDA.csv]]-'Historical Data'!M251)/'Historical Data'!M251</f>
        <v>2.447259745182263E-2</v>
      </c>
      <c r="O252" s="5">
        <f>(Table1[[#This Row],[PFE.csv]]-'Historical Data'!N251)/'Historical Data'!N251</f>
        <v>6.1507055999222363E-3</v>
      </c>
      <c r="P252" s="5">
        <f>(Table1[[#This Row],[PG.csv]]-'Historical Data'!O251)/'Historical Data'!O251</f>
        <v>3.362553634378043E-3</v>
      </c>
      <c r="Q252" s="5">
        <f>(Table1[[#This Row],[PZZA.csv]]-'Historical Data'!P251)/'Historical Data'!P251</f>
        <v>2.5019246698105759E-2</v>
      </c>
      <c r="R252" s="5">
        <f>(Table1[[#This Row],[SONY.csv]]-'Historical Data'!Q251)/'Historical Data'!Q251</f>
        <v>9.4047277993535051E-3</v>
      </c>
      <c r="S252" s="5">
        <f>(Table1[[#This Row],[T.csv]]-'Historical Data'!R251)/'Historical Data'!R251</f>
        <v>-4.3786155918687517E-3</v>
      </c>
      <c r="T252" s="5">
        <f>(Table1[[#This Row],[TSLA.csv]]-'Historical Data'!S251)/'Historical Data'!S251</f>
        <v>1.5320073074385E-2</v>
      </c>
    </row>
    <row r="253" spans="2:20" x14ac:dyDescent="0.3">
      <c r="B253" s="5">
        <f>(Table1[[#This Row],[AAPL.csv]]-'Historical Data'!A252)/'Historical Data'!A252</f>
        <v>1.2100337888841763E-2</v>
      </c>
      <c r="C253" s="5">
        <f>(Table1[[#This Row],[AMD.csv]]-'Historical Data'!B252)/'Historical Data'!B252</f>
        <v>2.7730333958750596E-2</v>
      </c>
      <c r="D253" s="5">
        <f>(Table1[[#This Row],[AMZN.csv]]-'Historical Data'!C252)/'Historical Data'!C252</f>
        <v>6.0490101711797003E-3</v>
      </c>
      <c r="E253" s="5">
        <f>(Table1[[#This Row],[ATVI.csv]]-'Historical Data'!D252)/'Historical Data'!D252</f>
        <v>6.1576143300654598E-3</v>
      </c>
      <c r="F253" s="5">
        <f>(Table1[[#This Row],[BMW.DE.csv]]-'Historical Data'!E252)/'Historical Data'!E252</f>
        <v>-2.5997172349024988E-2</v>
      </c>
      <c r="G253" s="5">
        <f>(Table1[[#This Row],[DIS.csv]]-'Historical Data'!F252)/'Historical Data'!F252</f>
        <v>4.3251448462494E-4</v>
      </c>
      <c r="H253" s="5">
        <f>(Table1[[#This Row],[DPZ.csv]]-'Historical Data'!G252)/'Historical Data'!G252</f>
        <v>-1.6097784380771857E-3</v>
      </c>
      <c r="I253" s="5">
        <f>(Table1[[#This Row],[EA.csv]]-'Historical Data'!H252)/'Historical Data'!H252</f>
        <v>1.9568855420204603E-2</v>
      </c>
      <c r="J253" s="5">
        <f>(Table1[[#This Row],[F.csv]]-'Historical Data'!I252)/'Historical Data'!I252</f>
        <v>-2.6011560693641578E-2</v>
      </c>
      <c r="K253" s="5">
        <f>(Table1[[#This Row],[JPM.csv]]-'Historical Data'!J252)/'Historical Data'!J252</f>
        <v>-2.6685536990451515E-2</v>
      </c>
      <c r="L253" s="5">
        <f>(Table1[[#This Row],[MRNA.csv]]-'Historical Data'!K252)/'Historical Data'!K252</f>
        <v>-2.3644886840777556E-2</v>
      </c>
      <c r="M253" s="5">
        <f>(Table1[[#This Row],[NKE.csv]]-'Historical Data'!L252)/'Historical Data'!L252</f>
        <v>-1.5468838400101948E-3</v>
      </c>
      <c r="N253" s="5">
        <f>(Table1[[#This Row],[NVDA.csv]]-'Historical Data'!M252)/'Historical Data'!M252</f>
        <v>1.4189514362068003E-2</v>
      </c>
      <c r="O253" s="5">
        <f>(Table1[[#This Row],[PFE.csv]]-'Historical Data'!N252)/'Historical Data'!N252</f>
        <v>-3.6008434204684212E-3</v>
      </c>
      <c r="P253" s="5">
        <f>(Table1[[#This Row],[PG.csv]]-'Historical Data'!O252)/'Historical Data'!O252</f>
        <v>2.4238154268758295E-2</v>
      </c>
      <c r="Q253" s="5">
        <f>(Table1[[#This Row],[PZZA.csv]]-'Historical Data'!P252)/'Historical Data'!P252</f>
        <v>-1.7129283770510614E-3</v>
      </c>
      <c r="R253" s="5">
        <f>(Table1[[#This Row],[SONY.csv]]-'Historical Data'!Q252)/'Historical Data'!Q252</f>
        <v>2.1697384089276457E-3</v>
      </c>
      <c r="S253" s="5">
        <f>(Table1[[#This Row],[T.csv]]-'Historical Data'!R252)/'Historical Data'!R252</f>
        <v>3.3825875360276805E-4</v>
      </c>
      <c r="T253" s="5">
        <f>(Table1[[#This Row],[TSLA.csv]]-'Historical Data'!S252)/'Historical Data'!S252</f>
        <v>-7.7512826602502269E-3</v>
      </c>
    </row>
    <row r="254" spans="2:20" x14ac:dyDescent="0.3">
      <c r="B254" s="5">
        <f>(Table1[[#This Row],[AAPL.csv]]-'Historical Data'!A253)/'Historical Data'!A253</f>
        <v>0.10468865809385751</v>
      </c>
      <c r="C254" s="5">
        <f>(Table1[[#This Row],[AMD.csv]]-'Historical Data'!B253)/'Historical Data'!B253</f>
        <v>-9.8465093291498391E-3</v>
      </c>
      <c r="D254" s="5">
        <f>(Table1[[#This Row],[AMZN.csv]]-'Historical Data'!C253)/'Historical Data'!C253</f>
        <v>3.6960841620384294E-2</v>
      </c>
      <c r="E254" s="5">
        <f>(Table1[[#This Row],[ATVI.csv]]-'Historical Data'!D253)/'Historical Data'!D253</f>
        <v>1.1383149550982024E-2</v>
      </c>
      <c r="F254" s="5">
        <f>(Table1[[#This Row],[BMW.DE.csv]]-'Historical Data'!E253)/'Historical Data'!E253</f>
        <v>2.7605123747895376E-2</v>
      </c>
      <c r="G254" s="5">
        <f>(Table1[[#This Row],[DIS.csv]]-'Historical Data'!F253)/'Historical Data'!F253</f>
        <v>1.1066902608787789E-2</v>
      </c>
      <c r="H254" s="5">
        <f>(Table1[[#This Row],[DPZ.csv]]-'Historical Data'!G253)/'Historical Data'!G253</f>
        <v>5.4091382767793407E-3</v>
      </c>
      <c r="I254" s="5">
        <f>(Table1[[#This Row],[EA.csv]]-'Historical Data'!H253)/'Historical Data'!H253</f>
        <v>2.1863198649047792E-2</v>
      </c>
      <c r="J254" s="5">
        <f>(Table1[[#This Row],[F.csv]]-'Historical Data'!I253)/'Historical Data'!I253</f>
        <v>-1.9287833827893158E-2</v>
      </c>
      <c r="K254" s="5">
        <f>(Table1[[#This Row],[JPM.csv]]-'Historical Data'!J253)/'Historical Data'!J253</f>
        <v>-3.916589960366844E-3</v>
      </c>
      <c r="L254" s="5">
        <f>(Table1[[#This Row],[MRNA.csv]]-'Historical Data'!K253)/'Historical Data'!K253</f>
        <v>-4.5472100172823701E-2</v>
      </c>
      <c r="M254" s="5">
        <f>(Table1[[#This Row],[NKE.csv]]-'Historical Data'!L253)/'Historical Data'!L253</f>
        <v>8.159460803849633E-3</v>
      </c>
      <c r="N254" s="5">
        <f>(Table1[[#This Row],[NVDA.csv]]-'Historical Data'!M253)/'Historical Data'!M253</f>
        <v>7.059310337064846E-5</v>
      </c>
      <c r="O254" s="5">
        <f>(Table1[[#This Row],[PFE.csv]]-'Historical Data'!N253)/'Historical Data'!N253</f>
        <v>-6.711524361280927E-3</v>
      </c>
      <c r="P254" s="5">
        <f>(Table1[[#This Row],[PG.csv]]-'Historical Data'!O253)/'Historical Data'!O253</f>
        <v>-2.282845544414761E-3</v>
      </c>
      <c r="Q254" s="5">
        <f>(Table1[[#This Row],[PZZA.csv]]-'Historical Data'!P253)/'Historical Data'!P253</f>
        <v>1.5228001394841276E-2</v>
      </c>
      <c r="R254" s="5">
        <f>(Table1[[#This Row],[SONY.csv]]-'Historical Data'!Q253)/'Historical Data'!Q253</f>
        <v>-7.1319157080457773E-3</v>
      </c>
      <c r="S254" s="5">
        <f>(Table1[[#This Row],[T.csv]]-'Historical Data'!R253)/'Historical Data'!R253</f>
        <v>3.382532764883074E-4</v>
      </c>
      <c r="T254" s="5">
        <f>(Table1[[#This Row],[TSLA.csv]]-'Historical Data'!S253)/'Historical Data'!S253</f>
        <v>-3.8137999361111646E-2</v>
      </c>
    </row>
    <row r="255" spans="2:20" x14ac:dyDescent="0.3">
      <c r="B255" s="5">
        <f>(Table1[[#This Row],[AAPL.csv]]-'Historical Data'!A254)/'Historical Data'!A254</f>
        <v>2.51976387298764E-2</v>
      </c>
      <c r="C255" s="5">
        <f>(Table1[[#This Row],[AMD.csv]]-'Historical Data'!B254)/'Historical Data'!B254</f>
        <v>3.0995479788195777E-3</v>
      </c>
      <c r="D255" s="5">
        <f>(Table1[[#This Row],[AMZN.csv]]-'Historical Data'!C254)/'Historical Data'!C254</f>
        <v>-1.668100412500103E-2</v>
      </c>
      <c r="E255" s="5">
        <f>(Table1[[#This Row],[ATVI.csv]]-'Historical Data'!D254)/'Historical Data'!D254</f>
        <v>2.614060378216997E-2</v>
      </c>
      <c r="F255" s="5">
        <f>(Table1[[#This Row],[BMW.DE.csv]]-'Historical Data'!E254)/'Historical Data'!E254</f>
        <v>3.4335481490605724E-2</v>
      </c>
      <c r="G255" s="5">
        <f>(Table1[[#This Row],[DIS.csv]]-'Historical Data'!F254)/'Historical Data'!F254</f>
        <v>-5.0453565068350817E-3</v>
      </c>
      <c r="H255" s="5">
        <f>(Table1[[#This Row],[DPZ.csv]]-'Historical Data'!G254)/'Historical Data'!G254</f>
        <v>1.086358223810945E-3</v>
      </c>
      <c r="I255" s="5">
        <f>(Table1[[#This Row],[EA.csv]]-'Historical Data'!H254)/'Historical Data'!H254</f>
        <v>5.2252921553516997E-3</v>
      </c>
      <c r="J255" s="5">
        <f>(Table1[[#This Row],[F.csv]]-'Historical Data'!I254)/'Historical Data'!I254</f>
        <v>1.2102874432677772E-2</v>
      </c>
      <c r="K255" s="5">
        <f>(Table1[[#This Row],[JPM.csv]]-'Historical Data'!J254)/'Historical Data'!J254</f>
        <v>-5.5877114150685685E-3</v>
      </c>
      <c r="L255" s="5">
        <f>(Table1[[#This Row],[MRNA.csv]]-'Historical Data'!K254)/'Historical Data'!K254</f>
        <v>5.2361742303960616E-2</v>
      </c>
      <c r="M255" s="5">
        <f>(Table1[[#This Row],[NKE.csv]]-'Historical Data'!L254)/'Historical Data'!L254</f>
        <v>7.3763195405679603E-3</v>
      </c>
      <c r="N255" s="5">
        <f>(Table1[[#This Row],[NVDA.csv]]-'Historical Data'!M254)/'Historical Data'!M254</f>
        <v>3.7259529976305529E-2</v>
      </c>
      <c r="O255" s="5">
        <f>(Table1[[#This Row],[PFE.csv]]-'Historical Data'!N254)/'Historical Data'!N254</f>
        <v>-3.3781658421713494E-3</v>
      </c>
      <c r="P255" s="5">
        <f>(Table1[[#This Row],[PG.csv]]-'Historical Data'!O254)/'Historical Data'!O254</f>
        <v>1.2964934342185068E-3</v>
      </c>
      <c r="Q255" s="5">
        <f>(Table1[[#This Row],[PZZA.csv]]-'Historical Data'!P254)/'Historical Data'!P254</f>
        <v>1.3098151043511402E-2</v>
      </c>
      <c r="R255" s="5">
        <f>(Table1[[#This Row],[SONY.csv]]-'Historical Data'!Q254)/'Historical Data'!Q254</f>
        <v>4.2457645490734386E-2</v>
      </c>
      <c r="S255" s="5">
        <f>(Table1[[#This Row],[T.csv]]-'Historical Data'!R254)/'Historical Data'!R254</f>
        <v>1.3523015780939512E-3</v>
      </c>
      <c r="T255" s="5">
        <f>(Table1[[#This Row],[TSLA.csv]]-'Historical Data'!S254)/'Historical Data'!S254</f>
        <v>3.7909892982473763E-2</v>
      </c>
    </row>
    <row r="256" spans="2:20" x14ac:dyDescent="0.3">
      <c r="B256" s="5">
        <f>(Table1[[#This Row],[AAPL.csv]]-'Historical Data'!A255)/'Historical Data'!A255</f>
        <v>6.678142650587568E-3</v>
      </c>
      <c r="C256" s="5">
        <f>(Table1[[#This Row],[AMD.csv]]-'Historical Data'!B255)/'Historical Data'!B255</f>
        <v>9.4888672457542692E-2</v>
      </c>
      <c r="D256" s="5">
        <f>(Table1[[#This Row],[AMZN.csv]]-'Historical Data'!C255)/'Historical Data'!C255</f>
        <v>8.6571780899446903E-3</v>
      </c>
      <c r="E256" s="5">
        <f>(Table1[[#This Row],[ATVI.csv]]-'Historical Data'!D255)/'Historical Data'!D255</f>
        <v>1.9577766824341175E-2</v>
      </c>
      <c r="F256" s="5">
        <f>(Table1[[#This Row],[BMW.DE.csv]]-'Historical Data'!E255)/'Historical Data'!E255</f>
        <v>-3.4571672024737626E-2</v>
      </c>
      <c r="G256" s="5">
        <f>(Table1[[#This Row],[DIS.csv]]-'Historical Data'!F255)/'Historical Data'!F255</f>
        <v>8.0790976893700024E-3</v>
      </c>
      <c r="H256" s="5">
        <f>(Table1[[#This Row],[DPZ.csv]]-'Historical Data'!G255)/'Historical Data'!G255</f>
        <v>1.2479610517185076E-2</v>
      </c>
      <c r="I256" s="5">
        <f>(Table1[[#This Row],[EA.csv]]-'Historical Data'!H255)/'Historical Data'!H255</f>
        <v>2.7816873718721307E-2</v>
      </c>
      <c r="J256" s="5">
        <f>(Table1[[#This Row],[F.csv]]-'Historical Data'!I255)/'Historical Data'!I255</f>
        <v>2.5411061285500736E-2</v>
      </c>
      <c r="K256" s="5">
        <f>(Table1[[#This Row],[JPM.csv]]-'Historical Data'!J255)/'Historical Data'!J255</f>
        <v>-5.7231293038111182E-3</v>
      </c>
      <c r="L256" s="5">
        <f>(Table1[[#This Row],[MRNA.csv]]-'Historical Data'!K255)/'Historical Data'!K255</f>
        <v>6.1553729358025276E-3</v>
      </c>
      <c r="M256" s="5">
        <f>(Table1[[#This Row],[NKE.csv]]-'Historical Data'!L255)/'Historical Data'!L255</f>
        <v>-1.0169789421085118E-2</v>
      </c>
      <c r="N256" s="5">
        <f>(Table1[[#This Row],[NVDA.csv]]-'Historical Data'!M255)/'Historical Data'!M255</f>
        <v>1.9754206752999076E-2</v>
      </c>
      <c r="O256" s="5">
        <f>(Table1[[#This Row],[PFE.csv]]-'Historical Data'!N255)/'Historical Data'!N255</f>
        <v>1.0428467252992721E-3</v>
      </c>
      <c r="P256" s="5">
        <f>(Table1[[#This Row],[PG.csv]]-'Historical Data'!O255)/'Historical Data'!O255</f>
        <v>1.9041818382689021E-2</v>
      </c>
      <c r="Q256" s="5">
        <f>(Table1[[#This Row],[PZZA.csv]]-'Historical Data'!P255)/'Historical Data'!P255</f>
        <v>1.8767551364991867E-2</v>
      </c>
      <c r="R256" s="5">
        <f>(Table1[[#This Row],[SONY.csv]]-'Historical Data'!Q255)/'Historical Data'!Q255</f>
        <v>2.583986806348711E-2</v>
      </c>
      <c r="S256" s="5">
        <f>(Table1[[#This Row],[T.csv]]-'Historical Data'!R255)/'Historical Data'!R255</f>
        <v>1.3166708632329627E-2</v>
      </c>
      <c r="T256" s="5">
        <f>(Table1[[#This Row],[TSLA.csv]]-'Historical Data'!S255)/'Historical Data'!S255</f>
        <v>1.3467811447811192E-3</v>
      </c>
    </row>
    <row r="257" spans="2:20" x14ac:dyDescent="0.3">
      <c r="B257" s="5">
        <f>(Table1[[#This Row],[AAPL.csv]]-'Historical Data'!A256)/'Historical Data'!A256</f>
        <v>3.6245291460059968E-3</v>
      </c>
      <c r="C257" s="5">
        <f>(Table1[[#This Row],[AMD.csv]]-'Historical Data'!B256)/'Historical Data'!B256</f>
        <v>3.1749411668044237E-3</v>
      </c>
      <c r="D257" s="5">
        <f>(Table1[[#This Row],[AMZN.csv]]-'Historical Data'!C256)/'Historical Data'!C256</f>
        <v>2.1090645034911017E-2</v>
      </c>
      <c r="E257" s="5">
        <f>(Table1[[#This Row],[ATVI.csv]]-'Historical Data'!D256)/'Historical Data'!D256</f>
        <v>-2.4638514943818621E-2</v>
      </c>
      <c r="F257" s="5">
        <f>(Table1[[#This Row],[BMW.DE.csv]]-'Historical Data'!E256)/'Historical Data'!E256</f>
        <v>-1.6034289388900506E-2</v>
      </c>
      <c r="G257" s="5">
        <f>(Table1[[#This Row],[DIS.csv]]-'Historical Data'!F256)/'Historical Data'!F256</f>
        <v>8.7987039918262025E-2</v>
      </c>
      <c r="H257" s="5">
        <f>(Table1[[#This Row],[DPZ.csv]]-'Historical Data'!G256)/'Historical Data'!G256</f>
        <v>4.032211623692477E-3</v>
      </c>
      <c r="I257" s="5">
        <f>(Table1[[#This Row],[EA.csv]]-'Historical Data'!H256)/'Historical Data'!H256</f>
        <v>-9.568517558308907E-4</v>
      </c>
      <c r="J257" s="5">
        <f>(Table1[[#This Row],[F.csv]]-'Historical Data'!I256)/'Historical Data'!I256</f>
        <v>1.4577259475218606E-2</v>
      </c>
      <c r="K257" s="5">
        <f>(Table1[[#This Row],[JPM.csv]]-'Historical Data'!J256)/'Historical Data'!J256</f>
        <v>1.7372996267179849E-2</v>
      </c>
      <c r="L257" s="5">
        <f>(Table1[[#This Row],[MRNA.csv]]-'Historical Data'!K256)/'Historical Data'!K256</f>
        <v>-3.3902574992385519E-2</v>
      </c>
      <c r="M257" s="5">
        <f>(Table1[[#This Row],[NKE.csv]]-'Historical Data'!L256)/'Historical Data'!L256</f>
        <v>3.7090298248858102E-2</v>
      </c>
      <c r="N257" s="5">
        <f>(Table1[[#This Row],[NVDA.csv]]-'Historical Data'!M256)/'Historical Data'!M256</f>
        <v>5.2549642302634801E-3</v>
      </c>
      <c r="O257" s="5">
        <f>(Table1[[#This Row],[PFE.csv]]-'Historical Data'!N256)/'Historical Data'!N256</f>
        <v>1.5629404984593893E-3</v>
      </c>
      <c r="P257" s="5">
        <f>(Table1[[#This Row],[PG.csv]]-'Historical Data'!O256)/'Historical Data'!O256</f>
        <v>-2.615899969205417E-3</v>
      </c>
      <c r="Q257" s="5">
        <f>(Table1[[#This Row],[PZZA.csv]]-'Historical Data'!P256)/'Historical Data'!P256</f>
        <v>1.4635124312856233E-2</v>
      </c>
      <c r="R257" s="5">
        <f>(Table1[[#This Row],[SONY.csv]]-'Historical Data'!Q256)/'Historical Data'!Q256</f>
        <v>-2.542884639214895E-2</v>
      </c>
      <c r="S257" s="5">
        <f>(Table1[[#This Row],[T.csv]]-'Historical Data'!R256)/'Historical Data'!R256</f>
        <v>-5.3315572921714604E-3</v>
      </c>
      <c r="T257" s="5">
        <f>(Table1[[#This Row],[TSLA.csv]]-'Historical Data'!S256)/'Historical Data'!S256</f>
        <v>-1.3315265904140141E-3</v>
      </c>
    </row>
    <row r="258" spans="2:20" x14ac:dyDescent="0.3">
      <c r="B258" s="5">
        <f>(Table1[[#This Row],[AAPL.csv]]-'Historical Data'!A257)/'Historical Data'!A257</f>
        <v>3.4889355382900972E-2</v>
      </c>
      <c r="C258" s="5">
        <f>(Table1[[#This Row],[AMD.csv]]-'Historical Data'!B257)/'Historical Data'!B257</f>
        <v>1.6410749417670872E-2</v>
      </c>
      <c r="D258" s="5">
        <f>(Table1[[#This Row],[AMZN.csv]]-'Historical Data'!C257)/'Historical Data'!C257</f>
        <v>6.230821808003717E-3</v>
      </c>
      <c r="E258" s="5">
        <f>(Table1[[#This Row],[ATVI.csv]]-'Historical Data'!D257)/'Historical Data'!D257</f>
        <v>2.9886170190858905E-2</v>
      </c>
      <c r="F258" s="5">
        <f>(Table1[[#This Row],[BMW.DE.csv]]-'Historical Data'!E257)/'Historical Data'!E257</f>
        <v>-5.9749369555461979E-3</v>
      </c>
      <c r="G258" s="5">
        <f>(Table1[[#This Row],[DIS.csv]]-'Historical Data'!F257)/'Historical Data'!F257</f>
        <v>2.515481525621183E-2</v>
      </c>
      <c r="H258" s="5">
        <f>(Table1[[#This Row],[DPZ.csv]]-'Historical Data'!G257)/'Historical Data'!G257</f>
        <v>-2.2620699736941308E-3</v>
      </c>
      <c r="I258" s="5">
        <f>(Table1[[#This Row],[EA.csv]]-'Historical Data'!H257)/'Historical Data'!H257</f>
        <v>5.2674469894588441E-3</v>
      </c>
      <c r="J258" s="5">
        <f>(Table1[[#This Row],[F.csv]]-'Historical Data'!I257)/'Historical Data'!I257</f>
        <v>-4.3103448275862424E-3</v>
      </c>
      <c r="K258" s="5">
        <f>(Table1[[#This Row],[JPM.csv]]-'Historical Data'!J257)/'Historical Data'!J257</f>
        <v>3.0857056734445574E-4</v>
      </c>
      <c r="L258" s="5">
        <f>(Table1[[#This Row],[MRNA.csv]]-'Historical Data'!K257)/'Historical Data'!K257</f>
        <v>-2.6912940887350672E-2</v>
      </c>
      <c r="M258" s="5">
        <f>(Table1[[#This Row],[NKE.csv]]-'Historical Data'!L257)/'Historical Data'!L257</f>
        <v>-4.8543424074780211E-3</v>
      </c>
      <c r="N258" s="5">
        <f>(Table1[[#This Row],[NVDA.csv]]-'Historical Data'!M257)/'Historical Data'!M257</f>
        <v>4.3192276758133828E-3</v>
      </c>
      <c r="O258" s="5">
        <f>(Table1[[#This Row],[PFE.csv]]-'Historical Data'!N257)/'Historical Data'!N257</f>
        <v>-4.6813334183448867E-3</v>
      </c>
      <c r="P258" s="5">
        <f>(Table1[[#This Row],[PG.csv]]-'Historical Data'!O257)/'Historical Data'!O257</f>
        <v>-5.4705662399975995E-3</v>
      </c>
      <c r="Q258" s="5">
        <f>(Table1[[#This Row],[PZZA.csv]]-'Historical Data'!P257)/'Historical Data'!P257</f>
        <v>-1.6239660584750439E-2</v>
      </c>
      <c r="R258" s="5">
        <f>(Table1[[#This Row],[SONY.csv]]-'Historical Data'!Q257)/'Historical Data'!Q257</f>
        <v>-9.599987692307738E-3</v>
      </c>
      <c r="S258" s="5">
        <f>(Table1[[#This Row],[T.csv]]-'Historical Data'!R257)/'Historical Data'!R257</f>
        <v>-3.3504440803809208E-4</v>
      </c>
      <c r="T258" s="5">
        <f>(Table1[[#This Row],[TSLA.csv]]-'Historical Data'!S257)/'Historical Data'!S257</f>
        <v>3.0706219651627504E-3</v>
      </c>
    </row>
    <row r="259" spans="2:20" x14ac:dyDescent="0.3">
      <c r="B259" s="5">
        <f>(Table1[[#This Row],[AAPL.csv]]-'Historical Data'!A258)/'Historical Data'!A258</f>
        <v>-2.2735714563788392E-2</v>
      </c>
      <c r="C259" s="5">
        <f>(Table1[[#This Row],[AMD.csv]]-'Historical Data'!B258)/'Historical Data'!B258</f>
        <v>-2.1450824835091937E-2</v>
      </c>
      <c r="D259" s="5">
        <f>(Table1[[#This Row],[AMZN.csv]]-'Historical Data'!C258)/'Historical Data'!C258</f>
        <v>-1.7841872558139529E-2</v>
      </c>
      <c r="E259" s="5">
        <f>(Table1[[#This Row],[ATVI.csv]]-'Historical Data'!D258)/'Historical Data'!D258</f>
        <v>-5.0322376171083753E-2</v>
      </c>
      <c r="F259" s="5">
        <f>(Table1[[#This Row],[BMW.DE.csv]]-'Historical Data'!E258)/'Historical Data'!E258</f>
        <v>8.1966589207621461E-3</v>
      </c>
      <c r="G259" s="5">
        <f>(Table1[[#This Row],[DIS.csv]]-'Historical Data'!F258)/'Historical Data'!F258</f>
        <v>-6.8033477478716834E-3</v>
      </c>
      <c r="H259" s="5">
        <f>(Table1[[#This Row],[DPZ.csv]]-'Historical Data'!G258)/'Historical Data'!G258</f>
        <v>-8.7378535616392736E-3</v>
      </c>
      <c r="I259" s="5">
        <f>(Table1[[#This Row],[EA.csv]]-'Historical Data'!H258)/'Historical Data'!H258</f>
        <v>-2.014296934550704E-2</v>
      </c>
      <c r="J259" s="5">
        <f>(Table1[[#This Row],[F.csv]]-'Historical Data'!I258)/'Historical Data'!I258</f>
        <v>-1.0101010101010015E-2</v>
      </c>
      <c r="K259" s="5">
        <f>(Table1[[#This Row],[JPM.csv]]-'Historical Data'!J258)/'Historical Data'!J258</f>
        <v>2.2007513824439516E-2</v>
      </c>
      <c r="L259" s="5">
        <f>(Table1[[#This Row],[MRNA.csv]]-'Historical Data'!K258)/'Historical Data'!K258</f>
        <v>4.6094901136255299E-3</v>
      </c>
      <c r="M259" s="5">
        <f>(Table1[[#This Row],[NKE.csv]]-'Historical Data'!L258)/'Historical Data'!L258</f>
        <v>1.403687312126888E-2</v>
      </c>
      <c r="N259" s="5">
        <f>(Table1[[#This Row],[NVDA.csv]]-'Historical Data'!M258)/'Historical Data'!M258</f>
        <v>-1.1997720066387798E-2</v>
      </c>
      <c r="O259" s="5">
        <f>(Table1[[#This Row],[PFE.csv]]-'Historical Data'!N258)/'Historical Data'!N258</f>
        <v>4.7033513743116708E-3</v>
      </c>
      <c r="P259" s="5">
        <f>(Table1[[#This Row],[PG.csv]]-'Historical Data'!O258)/'Historical Data'!O258</f>
        <v>6.3295779419586815E-3</v>
      </c>
      <c r="Q259" s="5">
        <f>(Table1[[#This Row],[PZZA.csv]]-'Historical Data'!P258)/'Historical Data'!P258</f>
        <v>5.94688137445935E-3</v>
      </c>
      <c r="R259" s="5">
        <f>(Table1[[#This Row],[SONY.csv]]-'Historical Data'!Q258)/'Historical Data'!Q258</f>
        <v>-5.4679010131986044E-3</v>
      </c>
      <c r="S259" s="5">
        <f>(Table1[[#This Row],[T.csv]]-'Historical Data'!R258)/'Historical Data'!R258</f>
        <v>6.0321731007197087E-3</v>
      </c>
      <c r="T259" s="5">
        <f>(Table1[[#This Row],[TSLA.csv]]-'Historical Data'!S258)/'Historical Data'!S258</f>
        <v>-2.4751921250549831E-2</v>
      </c>
    </row>
    <row r="260" spans="2:20" x14ac:dyDescent="0.3">
      <c r="B260" s="5">
        <f>(Table1[[#This Row],[AAPL.csv]]-'Historical Data'!A259)/'Historical Data'!A259</f>
        <v>1.453478103106798E-2</v>
      </c>
      <c r="C260" s="5">
        <f>(Table1[[#This Row],[AMD.csv]]-'Historical Data'!B259)/'Historical Data'!B259</f>
        <v>-3.0760165722101718E-2</v>
      </c>
      <c r="D260" s="5">
        <f>(Table1[[#This Row],[AMZN.csv]]-'Historical Data'!C259)/'Historical Data'!C259</f>
        <v>-6.0932258774020042E-3</v>
      </c>
      <c r="E260" s="5">
        <f>(Table1[[#This Row],[ATVI.csv]]-'Historical Data'!D259)/'Historical Data'!D259</f>
        <v>-2.546427878618699E-3</v>
      </c>
      <c r="F260" s="5">
        <f>(Table1[[#This Row],[BMW.DE.csv]]-'Historical Data'!E259)/'Historical Data'!E259</f>
        <v>5.7633329280291433E-2</v>
      </c>
      <c r="G260" s="5">
        <f>(Table1[[#This Row],[DIS.csv]]-'Historical Data'!F259)/'Historical Data'!F259</f>
        <v>-8.7739556793479268E-3</v>
      </c>
      <c r="H260" s="5">
        <f>(Table1[[#This Row],[DPZ.csv]]-'Historical Data'!G259)/'Historical Data'!G259</f>
        <v>-8.1980241015748891E-3</v>
      </c>
      <c r="I260" s="5">
        <f>(Table1[[#This Row],[EA.csv]]-'Historical Data'!H259)/'Historical Data'!H259</f>
        <v>-2.2848803953124157E-2</v>
      </c>
      <c r="J260" s="5">
        <f>(Table1[[#This Row],[F.csv]]-'Historical Data'!I259)/'Historical Data'!I259</f>
        <v>3.3527696793002847E-2</v>
      </c>
      <c r="K260" s="5">
        <f>(Table1[[#This Row],[JPM.csv]]-'Historical Data'!J259)/'Historical Data'!J259</f>
        <v>1.2678550208736589E-2</v>
      </c>
      <c r="L260" s="5">
        <f>(Table1[[#This Row],[MRNA.csv]]-'Historical Data'!K259)/'Historical Data'!K259</f>
        <v>-2.8205074985292164E-2</v>
      </c>
      <c r="M260" s="5">
        <f>(Table1[[#This Row],[NKE.csv]]-'Historical Data'!L259)/'Historical Data'!L259</f>
        <v>3.4851632899166506E-2</v>
      </c>
      <c r="N260" s="5">
        <f>(Table1[[#This Row],[NVDA.csv]]-'Historical Data'!M259)/'Historical Data'!M259</f>
        <v>-3.0805660385555887E-3</v>
      </c>
      <c r="O260" s="5">
        <f>(Table1[[#This Row],[PFE.csv]]-'Historical Data'!N259)/'Historical Data'!N259</f>
        <v>-1.5605015274242702E-3</v>
      </c>
      <c r="P260" s="5">
        <f>(Table1[[#This Row],[PG.csv]]-'Historical Data'!O259)/'Historical Data'!O259</f>
        <v>4.1181861704904944E-3</v>
      </c>
      <c r="Q260" s="5">
        <f>(Table1[[#This Row],[PZZA.csv]]-'Historical Data'!P259)/'Historical Data'!P259</f>
        <v>-3.7646243258125593E-2</v>
      </c>
      <c r="R260" s="5">
        <f>(Table1[[#This Row],[SONY.csv]]-'Historical Data'!Q259)/'Historical Data'!Q259</f>
        <v>2.4995626952338377E-4</v>
      </c>
      <c r="S260" s="5">
        <f>(Table1[[#This Row],[T.csv]]-'Historical Data'!R259)/'Historical Data'!R259</f>
        <v>5.9960756794929793E-3</v>
      </c>
      <c r="T260" s="5">
        <f>(Table1[[#This Row],[TSLA.csv]]-'Historical Data'!S259)/'Historical Data'!S259</f>
        <v>-2.3500916177376409E-2</v>
      </c>
    </row>
    <row r="261" spans="2:20" x14ac:dyDescent="0.3">
      <c r="B261" s="5">
        <f>(Table1[[#This Row],[AAPL.csv]]-'Historical Data'!A260)/'Historical Data'!A260</f>
        <v>-2.973994638464645E-2</v>
      </c>
      <c r="C261" s="5">
        <f>(Table1[[#This Row],[AMD.csv]]-'Historical Data'!B260)/'Historical Data'!B260</f>
        <v>-6.517511102079547E-2</v>
      </c>
      <c r="D261" s="5">
        <f>(Table1[[#This Row],[AMZN.csv]]-'Historical Data'!C260)/'Historical Data'!C260</f>
        <v>-2.1437916715331084E-2</v>
      </c>
      <c r="E261" s="5">
        <f>(Table1[[#This Row],[ATVI.csv]]-'Historical Data'!D260)/'Historical Data'!D260</f>
        <v>-3.8171568874454373E-2</v>
      </c>
      <c r="F261" s="5">
        <f>(Table1[[#This Row],[BMW.DE.csv]]-'Historical Data'!E260)/'Historical Data'!E260</f>
        <v>5.6370983279401777E-3</v>
      </c>
      <c r="G261" s="5">
        <f>(Table1[[#This Row],[DIS.csv]]-'Historical Data'!F260)/'Historical Data'!F260</f>
        <v>1.3199876484192267E-2</v>
      </c>
      <c r="H261" s="5">
        <f>(Table1[[#This Row],[DPZ.csv]]-'Historical Data'!G260)/'Historical Data'!G260</f>
        <v>7.0479706202345727E-3</v>
      </c>
      <c r="I261" s="5">
        <f>(Table1[[#This Row],[EA.csv]]-'Historical Data'!H260)/'Historical Data'!H260</f>
        <v>-3.5536719721335708E-2</v>
      </c>
      <c r="J261" s="5">
        <f>(Table1[[#This Row],[F.csv]]-'Historical Data'!I260)/'Historical Data'!I260</f>
        <v>1.9746121297602337E-2</v>
      </c>
      <c r="K261" s="5">
        <f>(Table1[[#This Row],[JPM.csv]]-'Historical Data'!J260)/'Historical Data'!J260</f>
        <v>3.1597719224969151E-2</v>
      </c>
      <c r="L261" s="5">
        <f>(Table1[[#This Row],[MRNA.csv]]-'Historical Data'!K260)/'Historical Data'!K260</f>
        <v>-4.2216371553496189E-2</v>
      </c>
      <c r="M261" s="5">
        <f>(Table1[[#This Row],[NKE.csv]]-'Historical Data'!L260)/'Historical Data'!L260</f>
        <v>-2.7510309000407665E-3</v>
      </c>
      <c r="N261" s="5">
        <f>(Table1[[#This Row],[NVDA.csv]]-'Historical Data'!M260)/'Historical Data'!M260</f>
        <v>-2.8213064330400054E-2</v>
      </c>
      <c r="O261" s="5">
        <f>(Table1[[#This Row],[PFE.csv]]-'Historical Data'!N260)/'Historical Data'!N260</f>
        <v>-1.5629204981237821E-2</v>
      </c>
      <c r="P261" s="5">
        <f>(Table1[[#This Row],[PG.csv]]-'Historical Data'!O260)/'Historical Data'!O260</f>
        <v>-6.4877925403781503E-3</v>
      </c>
      <c r="Q261" s="5">
        <f>(Table1[[#This Row],[PZZA.csv]]-'Historical Data'!P260)/'Historical Data'!P260</f>
        <v>-5.8385134711819216E-3</v>
      </c>
      <c r="R261" s="5">
        <f>(Table1[[#This Row],[SONY.csv]]-'Historical Data'!Q260)/'Historical Data'!Q260</f>
        <v>-8.9943906685426428E-3</v>
      </c>
      <c r="S261" s="5">
        <f>(Table1[[#This Row],[T.csv]]-'Historical Data'!R260)/'Historical Data'!R260</f>
        <v>0</v>
      </c>
      <c r="T261" s="5">
        <f>(Table1[[#This Row],[TSLA.csv]]-'Historical Data'!S260)/'Historical Data'!S260</f>
        <v>-3.1144033578125813E-2</v>
      </c>
    </row>
    <row r="262" spans="2:20" x14ac:dyDescent="0.3">
      <c r="B262" s="5">
        <f>(Table1[[#This Row],[AAPL.csv]]-'Historical Data'!A261)/'Historical Data'!A261</f>
        <v>3.3234363315325997E-2</v>
      </c>
      <c r="C262" s="5">
        <f>(Table1[[#This Row],[AMD.csv]]-'Historical Data'!B261)/'Historical Data'!B261</f>
        <v>7.4531792710657796E-2</v>
      </c>
      <c r="D262" s="5">
        <f>(Table1[[#This Row],[AMZN.csv]]-'Historical Data'!C261)/'Historical Data'!C261</f>
        <v>2.6478029151219138E-2</v>
      </c>
      <c r="E262" s="5">
        <f>(Table1[[#This Row],[ATVI.csv]]-'Historical Data'!D261)/'Historical Data'!D261</f>
        <v>3.2735020649677038E-2</v>
      </c>
      <c r="F262" s="5">
        <f>(Table1[[#This Row],[BMW.DE.csv]]-'Historical Data'!E261)/'Historical Data'!E261</f>
        <v>-1.0022085866868776E-2</v>
      </c>
      <c r="G262" s="5">
        <f>(Table1[[#This Row],[DIS.csv]]-'Historical Data'!F261)/'Historical Data'!F261</f>
        <v>9.9623568870275802E-3</v>
      </c>
      <c r="H262" s="5">
        <f>(Table1[[#This Row],[DPZ.csv]]-'Historical Data'!G261)/'Historical Data'!G261</f>
        <v>1.0343509839165209E-2</v>
      </c>
      <c r="I262" s="5">
        <f>(Table1[[#This Row],[EA.csv]]-'Historical Data'!H261)/'Historical Data'!H261</f>
        <v>3.0950639742049493E-2</v>
      </c>
      <c r="J262" s="5">
        <f>(Table1[[#This Row],[F.csv]]-'Historical Data'!I261)/'Historical Data'!I261</f>
        <v>-1.6597510373443997E-2</v>
      </c>
      <c r="K262" s="5">
        <f>(Table1[[#This Row],[JPM.csv]]-'Historical Data'!J261)/'Historical Data'!J261</f>
        <v>-8.4761270437087241E-3</v>
      </c>
      <c r="L262" s="5">
        <f>(Table1[[#This Row],[MRNA.csv]]-'Historical Data'!K261)/'Historical Data'!K261</f>
        <v>7.9744235468404197E-3</v>
      </c>
      <c r="M262" s="5">
        <f>(Table1[[#This Row],[NKE.csv]]-'Historical Data'!L261)/'Historical Data'!L261</f>
        <v>9.5112620915033339E-4</v>
      </c>
      <c r="N262" s="5">
        <f>(Table1[[#This Row],[NVDA.csv]]-'Historical Data'!M261)/'Historical Data'!M261</f>
        <v>5.4400860182605218E-2</v>
      </c>
      <c r="O262" s="5">
        <f>(Table1[[#This Row],[PFE.csv]]-'Historical Data'!N261)/'Historical Data'!N261</f>
        <v>1.4289686640117972E-2</v>
      </c>
      <c r="P262" s="5">
        <f>(Table1[[#This Row],[PG.csv]]-'Historical Data'!O261)/'Historical Data'!O261</f>
        <v>1.6738174220602513E-2</v>
      </c>
      <c r="Q262" s="5">
        <f>(Table1[[#This Row],[PZZA.csv]]-'Historical Data'!P261)/'Historical Data'!P261</f>
        <v>1.6230561277318596E-2</v>
      </c>
      <c r="R262" s="5">
        <f>(Table1[[#This Row],[SONY.csv]]-'Historical Data'!Q261)/'Historical Data'!Q261</f>
        <v>1.7773805173987099E-2</v>
      </c>
      <c r="S262" s="5">
        <f>(Table1[[#This Row],[T.csv]]-'Historical Data'!R261)/'Historical Data'!R261</f>
        <v>-6.6232286089077557E-4</v>
      </c>
      <c r="T262" s="5">
        <f>(Table1[[#This Row],[TSLA.csv]]-'Historical Data'!S261)/'Historical Data'!S261</f>
        <v>0.13123642554561599</v>
      </c>
    </row>
    <row r="263" spans="2:20" x14ac:dyDescent="0.3">
      <c r="B263" s="5">
        <f>(Table1[[#This Row],[AAPL.csv]]-'Historical Data'!A262)/'Historical Data'!A262</f>
        <v>1.7697507764602098E-2</v>
      </c>
      <c r="C263" s="5">
        <f>(Table1[[#This Row],[AMD.csv]]-'Historical Data'!B262)/'Historical Data'!B262</f>
        <v>-9.3209658719166175E-3</v>
      </c>
      <c r="D263" s="5">
        <f>(Table1[[#This Row],[AMZN.csv]]-'Historical Data'!C262)/'Historical Data'!C262</f>
        <v>-3.8579298340987175E-4</v>
      </c>
      <c r="E263" s="5">
        <f>(Table1[[#This Row],[ATVI.csv]]-'Historical Data'!D262)/'Historical Data'!D262</f>
        <v>-5.1401394089893391E-3</v>
      </c>
      <c r="F263" s="5">
        <f>(Table1[[#This Row],[BMW.DE.csv]]-'Historical Data'!E262)/'Historical Data'!E262</f>
        <v>-1.0295109089088026E-3</v>
      </c>
      <c r="G263" s="5">
        <f>(Table1[[#This Row],[DIS.csv]]-'Historical Data'!F262)/'Historical Data'!F262</f>
        <v>-6.2977922762316209E-3</v>
      </c>
      <c r="H263" s="5">
        <f>(Table1[[#This Row],[DPZ.csv]]-'Historical Data'!G262)/'Historical Data'!G262</f>
        <v>1.6222257721941608E-2</v>
      </c>
      <c r="I263" s="5">
        <f>(Table1[[#This Row],[EA.csv]]-'Historical Data'!H262)/'Historical Data'!H262</f>
        <v>1.3366876743594104E-2</v>
      </c>
      <c r="J263" s="5">
        <f>(Table1[[#This Row],[F.csv]]-'Historical Data'!I262)/'Historical Data'!I262</f>
        <v>-1.1251758087201134E-2</v>
      </c>
      <c r="K263" s="5">
        <f>(Table1[[#This Row],[JPM.csv]]-'Historical Data'!J262)/'Historical Data'!J262</f>
        <v>-5.5372136785127235E-3</v>
      </c>
      <c r="L263" s="5">
        <f>(Table1[[#This Row],[MRNA.csv]]-'Historical Data'!K262)/'Historical Data'!K262</f>
        <v>-2.4309480335564605E-2</v>
      </c>
      <c r="M263" s="5">
        <f>(Table1[[#This Row],[NKE.csv]]-'Historical Data'!L262)/'Historical Data'!L262</f>
        <v>1.2355114773288498E-2</v>
      </c>
      <c r="N263" s="5">
        <f>(Table1[[#This Row],[NVDA.csv]]-'Historical Data'!M262)/'Historical Data'!M262</f>
        <v>2.4043294312175163E-4</v>
      </c>
      <c r="O263" s="5">
        <f>(Table1[[#This Row],[PFE.csv]]-'Historical Data'!N262)/'Historical Data'!N262</f>
        <v>-4.1743366392982826E-3</v>
      </c>
      <c r="P263" s="5">
        <f>(Table1[[#This Row],[PG.csv]]-'Historical Data'!O262)/'Historical Data'!O262</f>
        <v>2.3623090411457864E-3</v>
      </c>
      <c r="Q263" s="5">
        <f>(Table1[[#This Row],[PZZA.csv]]-'Historical Data'!P262)/'Historical Data'!P262</f>
        <v>2.5638344073048467E-2</v>
      </c>
      <c r="R263" s="5">
        <f>(Table1[[#This Row],[SONY.csv]]-'Historical Data'!Q262)/'Historical Data'!Q262</f>
        <v>2.3903889618625045E-2</v>
      </c>
      <c r="S263" s="5">
        <f>(Table1[[#This Row],[T.csv]]-'Historical Data'!R262)/'Historical Data'!R262</f>
        <v>-8.9463242949725259E-3</v>
      </c>
      <c r="T263" s="5">
        <f>(Table1[[#This Row],[TSLA.csv]]-'Historical Data'!S262)/'Historical Data'!S262</f>
        <v>4.2604698379231525E-2</v>
      </c>
    </row>
    <row r="264" spans="2:20" x14ac:dyDescent="0.3">
      <c r="B264" s="5">
        <f>(Table1[[#This Row],[AAPL.csv]]-'Historical Data'!A263)/'Historical Data'!A263</f>
        <v>-8.9116603122002796E-4</v>
      </c>
      <c r="C264" s="5">
        <f>(Table1[[#This Row],[AMD.csv]]-'Historical Data'!B263)/'Historical Data'!B263</f>
        <v>-6.5981552589518154E-3</v>
      </c>
      <c r="D264" s="5">
        <f>(Table1[[#This Row],[AMZN.csv]]-'Historical Data'!C263)/'Historical Data'!C263</f>
        <v>-4.1125965409102346E-3</v>
      </c>
      <c r="E264" s="5">
        <f>(Table1[[#This Row],[ATVI.csv]]-'Historical Data'!D263)/'Historical Data'!D263</f>
        <v>-1.0948450091040238E-2</v>
      </c>
      <c r="F264" s="5">
        <f>(Table1[[#This Row],[BMW.DE.csv]]-'Historical Data'!E263)/'Historical Data'!E263</f>
        <v>-5.8399133951913965E-3</v>
      </c>
      <c r="G264" s="5">
        <f>(Table1[[#This Row],[DIS.csv]]-'Historical Data'!F263)/'Historical Data'!F263</f>
        <v>-3.2835062386640424E-3</v>
      </c>
      <c r="H264" s="5">
        <f>(Table1[[#This Row],[DPZ.csv]]-'Historical Data'!G263)/'Historical Data'!G263</f>
        <v>-1.252881908360289E-4</v>
      </c>
      <c r="I264" s="5">
        <f>(Table1[[#This Row],[EA.csv]]-'Historical Data'!H263)/'Historical Data'!H263</f>
        <v>-9.4520785696335912E-3</v>
      </c>
      <c r="J264" s="5">
        <f>(Table1[[#This Row],[F.csv]]-'Historical Data'!I263)/'Historical Data'!I263</f>
        <v>1.4224751066856027E-3</v>
      </c>
      <c r="K264" s="5">
        <f>(Table1[[#This Row],[JPM.csv]]-'Historical Data'!J263)/'Historical Data'!J263</f>
        <v>3.9082654756548936E-4</v>
      </c>
      <c r="L264" s="5">
        <f>(Table1[[#This Row],[MRNA.csv]]-'Historical Data'!K263)/'Historical Data'!K263</f>
        <v>1.9460415171445925E-2</v>
      </c>
      <c r="M264" s="5">
        <f>(Table1[[#This Row],[NKE.csv]]-'Historical Data'!L263)/'Historical Data'!L263</f>
        <v>-8.4488515024698941E-4</v>
      </c>
      <c r="N264" s="5">
        <f>(Table1[[#This Row],[NVDA.csv]]-'Historical Data'!M263)/'Historical Data'!M263</f>
        <v>1.0574021787801622E-2</v>
      </c>
      <c r="O264" s="5">
        <f>(Table1[[#This Row],[PFE.csv]]-'Historical Data'!N263)/'Historical Data'!N263</f>
        <v>-2.8817050038128546E-3</v>
      </c>
      <c r="P264" s="5">
        <f>(Table1[[#This Row],[PG.csv]]-'Historical Data'!O263)/'Historical Data'!O263</f>
        <v>-5.0082156760143208E-3</v>
      </c>
      <c r="Q264" s="5">
        <f>(Table1[[#This Row],[PZZA.csv]]-'Historical Data'!P263)/'Historical Data'!P263</f>
        <v>-1.4957499550855215E-2</v>
      </c>
      <c r="R264" s="5">
        <f>(Table1[[#This Row],[SONY.csv]]-'Historical Data'!Q263)/'Historical Data'!Q263</f>
        <v>3.1450587430762976E-3</v>
      </c>
      <c r="S264" s="5">
        <f>(Table1[[#This Row],[T.csv]]-'Historical Data'!R263)/'Historical Data'!R263</f>
        <v>3.3434001519299403E-3</v>
      </c>
      <c r="T264" s="5">
        <f>(Table1[[#This Row],[TSLA.csv]]-'Historical Data'!S263)/'Historical Data'!S263</f>
        <v>1.8328148612159784E-2</v>
      </c>
    </row>
    <row r="265" spans="2:20" x14ac:dyDescent="0.3">
      <c r="B265" s="5">
        <f>(Table1[[#This Row],[AAPL.csv]]-'Historical Data'!A264)/'Historical Data'!A264</f>
        <v>-2.6109025059514296E-3</v>
      </c>
      <c r="C265" s="5">
        <f>(Table1[[#This Row],[AMD.csv]]-'Historical Data'!B264)/'Historical Data'!B264</f>
        <v>1.3776075752420364E-2</v>
      </c>
      <c r="D265" s="5">
        <f>(Table1[[#This Row],[AMZN.csv]]-'Historical Data'!C264)/'Historical Data'!C264</f>
        <v>1.0924292660629314E-2</v>
      </c>
      <c r="E265" s="5">
        <f>(Table1[[#This Row],[ATVI.csv]]-'Historical Data'!D264)/'Historical Data'!D264</f>
        <v>1.9776087985354379E-2</v>
      </c>
      <c r="F265" s="5">
        <f>(Table1[[#This Row],[BMW.DE.csv]]-'Historical Data'!E264)/'Historical Data'!E264</f>
        <v>-5.5286100749146324E-3</v>
      </c>
      <c r="G265" s="5">
        <f>(Table1[[#This Row],[DIS.csv]]-'Historical Data'!F264)/'Historical Data'!F264</f>
        <v>-8.8868766481796646E-3</v>
      </c>
      <c r="H265" s="5">
        <f>(Table1[[#This Row],[DPZ.csv]]-'Historical Data'!G264)/'Historical Data'!G264</f>
        <v>2.6065825871943917E-2</v>
      </c>
      <c r="I265" s="5">
        <f>(Table1[[#This Row],[EA.csv]]-'Historical Data'!H264)/'Historical Data'!H264</f>
        <v>1.4254893710809253E-4</v>
      </c>
      <c r="J265" s="5">
        <f>(Table1[[#This Row],[F.csv]]-'Historical Data'!I264)/'Historical Data'!I264</f>
        <v>-8.5227272727272166E-3</v>
      </c>
      <c r="K265" s="5">
        <f>(Table1[[#This Row],[JPM.csv]]-'Historical Data'!J264)/'Historical Data'!J264</f>
        <v>-2.6364756568096996E-2</v>
      </c>
      <c r="L265" s="5">
        <f>(Table1[[#This Row],[MRNA.csv]]-'Historical Data'!K264)/'Historical Data'!K264</f>
        <v>8.8214024925118498E-3</v>
      </c>
      <c r="M265" s="5">
        <f>(Table1[[#This Row],[NKE.csv]]-'Historical Data'!L264)/'Historical Data'!L264</f>
        <v>-7.2347858083916293E-3</v>
      </c>
      <c r="N265" s="5">
        <f>(Table1[[#This Row],[NVDA.csv]]-'Historical Data'!M264)/'Historical Data'!M264</f>
        <v>6.6845381719823418E-2</v>
      </c>
      <c r="O265" s="5">
        <f>(Table1[[#This Row],[PFE.csv]]-'Historical Data'!N264)/'Historical Data'!N264</f>
        <v>7.6195950823669933E-3</v>
      </c>
      <c r="P265" s="5">
        <f>(Table1[[#This Row],[PG.csv]]-'Historical Data'!O264)/'Historical Data'!O264</f>
        <v>2.9608082944006854E-3</v>
      </c>
      <c r="Q265" s="5">
        <f>(Table1[[#This Row],[PZZA.csv]]-'Historical Data'!P264)/'Historical Data'!P264</f>
        <v>9.1523566997841234E-3</v>
      </c>
      <c r="R265" s="5">
        <f>(Table1[[#This Row],[SONY.csv]]-'Historical Data'!Q264)/'Historical Data'!Q264</f>
        <v>6.2703123115879578E-3</v>
      </c>
      <c r="S265" s="5">
        <f>(Table1[[#This Row],[T.csv]]-'Historical Data'!R264)/'Historical Data'!R264</f>
        <v>-5.3315572921714604E-3</v>
      </c>
      <c r="T265" s="5">
        <f>(Table1[[#This Row],[TSLA.csv]]-'Historical Data'!S264)/'Historical Data'!S264</f>
        <v>0.11203056025607505</v>
      </c>
    </row>
    <row r="266" spans="2:20" x14ac:dyDescent="0.3">
      <c r="B266" s="5">
        <f>(Table1[[#This Row],[AAPL.csv]]-'Historical Data'!A265)/'Historical Data'!A265</f>
        <v>8.3328687159786308E-3</v>
      </c>
      <c r="C266" s="5">
        <f>(Table1[[#This Row],[AMD.csv]]-'Historical Data'!B265)/'Historical Data'!B265</f>
        <v>-9.2209902747147111E-3</v>
      </c>
      <c r="D266" s="5">
        <f>(Table1[[#This Row],[AMZN.csv]]-'Historical Data'!C265)/'Historical Data'!C265</f>
        <v>4.087470866323771E-2</v>
      </c>
      <c r="E266" s="5">
        <f>(Table1[[#This Row],[ATVI.csv]]-'Historical Data'!D265)/'Historical Data'!D265</f>
        <v>1.3904124551864001E-2</v>
      </c>
      <c r="F266" s="5">
        <f>(Table1[[#This Row],[BMW.DE.csv]]-'Historical Data'!E265)/'Historical Data'!E265</f>
        <v>1.1987496867457327E-2</v>
      </c>
      <c r="G266" s="5">
        <f>(Table1[[#This Row],[DIS.csv]]-'Historical Data'!F265)/'Historical Data'!F265</f>
        <v>-3.4783722454344705E-3</v>
      </c>
      <c r="H266" s="5">
        <f>(Table1[[#This Row],[DPZ.csv]]-'Historical Data'!G265)/'Historical Data'!G265</f>
        <v>5.0319445297518726E-3</v>
      </c>
      <c r="I266" s="5">
        <f>(Table1[[#This Row],[EA.csv]]-'Historical Data'!H265)/'Historical Data'!H265</f>
        <v>1.5165465379027829E-2</v>
      </c>
      <c r="J266" s="5">
        <f>(Table1[[#This Row],[F.csv]]-'Historical Data'!I265)/'Historical Data'!I265</f>
        <v>-1.2893982808023029E-2</v>
      </c>
      <c r="K266" s="5">
        <f>(Table1[[#This Row],[JPM.csv]]-'Historical Data'!J265)/'Historical Data'!J265</f>
        <v>-1.3940344932385405E-2</v>
      </c>
      <c r="L266" s="5">
        <f>(Table1[[#This Row],[MRNA.csv]]-'Historical Data'!K265)/'Historical Data'!K265</f>
        <v>-3.9134216194546503E-2</v>
      </c>
      <c r="M266" s="5">
        <f>(Table1[[#This Row],[NKE.csv]]-'Historical Data'!L265)/'Historical Data'!L265</f>
        <v>1.2398243005371932E-2</v>
      </c>
      <c r="N266" s="5">
        <f>(Table1[[#This Row],[NVDA.csv]]-'Historical Data'!M265)/'Historical Data'!M265</f>
        <v>-6.1805521815574355E-3</v>
      </c>
      <c r="O266" s="5">
        <f>(Table1[[#This Row],[PFE.csv]]-'Historical Data'!N265)/'Historical Data'!N265</f>
        <v>2.6053292067543807E-4</v>
      </c>
      <c r="P266" s="5">
        <f>(Table1[[#This Row],[PG.csv]]-'Historical Data'!O265)/'Historical Data'!O265</f>
        <v>7.4538876164799584E-3</v>
      </c>
      <c r="Q266" s="5">
        <f>(Table1[[#This Row],[PZZA.csv]]-'Historical Data'!P265)/'Historical Data'!P265</f>
        <v>1.463463584752729E-2</v>
      </c>
      <c r="R266" s="5">
        <f>(Table1[[#This Row],[SONY.csv]]-'Historical Data'!Q265)/'Historical Data'!Q265</f>
        <v>-5.632043342074654E-3</v>
      </c>
      <c r="S266" s="5">
        <f>(Table1[[#This Row],[T.csv]]-'Historical Data'!R265)/'Historical Data'!R265</f>
        <v>-2.0100147244053197E-3</v>
      </c>
      <c r="T266" s="5">
        <f>(Table1[[#This Row],[TSLA.csv]]-'Historical Data'!S265)/'Historical Data'!S265</f>
        <v>2.8028394053996281E-2</v>
      </c>
    </row>
    <row r="267" spans="2:20" x14ac:dyDescent="0.3">
      <c r="B267" s="5">
        <f>(Table1[[#This Row],[AAPL.csv]]-'Historical Data'!A266)/'Historical Data'!A266</f>
        <v>1.2547292497058361E-3</v>
      </c>
      <c r="C267" s="5">
        <f>(Table1[[#This Row],[AMD.csv]]-'Historical Data'!B266)/'Historical Data'!B266</f>
        <v>-6.9802592711114908E-3</v>
      </c>
      <c r="D267" s="5">
        <f>(Table1[[#This Row],[AMZN.csv]]-'Historical Data'!C266)/'Historical Data'!C266</f>
        <v>-1.5701182541535762E-2</v>
      </c>
      <c r="E267" s="5">
        <f>(Table1[[#This Row],[ATVI.csv]]-'Historical Data'!D266)/'Historical Data'!D266</f>
        <v>-1.3833710520745727E-2</v>
      </c>
      <c r="F267" s="5">
        <f>(Table1[[#This Row],[BMW.DE.csv]]-'Historical Data'!E266)/'Historical Data'!E266</f>
        <v>-1.4764023528137545E-2</v>
      </c>
      <c r="G267" s="5">
        <f>(Table1[[#This Row],[DIS.csv]]-'Historical Data'!F266)/'Historical Data'!F266</f>
        <v>-8.9202685218781105E-3</v>
      </c>
      <c r="H267" s="5">
        <f>(Table1[[#This Row],[DPZ.csv]]-'Historical Data'!G266)/'Historical Data'!G266</f>
        <v>6.7564982668261555E-3</v>
      </c>
      <c r="I267" s="5">
        <f>(Table1[[#This Row],[EA.csv]]-'Historical Data'!H266)/'Historical Data'!H266</f>
        <v>-5.0497107711161395E-3</v>
      </c>
      <c r="J267" s="5">
        <f>(Table1[[#This Row],[F.csv]]-'Historical Data'!I266)/'Historical Data'!I266</f>
        <v>-2.9027576197386902E-3</v>
      </c>
      <c r="K267" s="5">
        <f>(Table1[[#This Row],[JPM.csv]]-'Historical Data'!J266)/'Historical Data'!J266</f>
        <v>2.3392749494489332E-3</v>
      </c>
      <c r="L267" s="5">
        <f>(Table1[[#This Row],[MRNA.csv]]-'Historical Data'!K266)/'Historical Data'!K266</f>
        <v>1.4471147463391672E-2</v>
      </c>
      <c r="M267" s="5">
        <f>(Table1[[#This Row],[NKE.csv]]-'Historical Data'!L266)/'Historical Data'!L266</f>
        <v>1.327471490980725E-2</v>
      </c>
      <c r="N267" s="5">
        <f>(Table1[[#This Row],[NVDA.csv]]-'Historical Data'!M266)/'Historical Data'!M266</f>
        <v>-9.9708176945213552E-3</v>
      </c>
      <c r="O267" s="5">
        <f>(Table1[[#This Row],[PFE.csv]]-'Historical Data'!N266)/'Historical Data'!N266</f>
        <v>-2.6067379900771236E-3</v>
      </c>
      <c r="P267" s="5">
        <f>(Table1[[#This Row],[PG.csv]]-'Historical Data'!O266)/'Historical Data'!O266</f>
        <v>-5.4207106042844398E-3</v>
      </c>
      <c r="Q267" s="5">
        <f>(Table1[[#This Row],[PZZA.csv]]-'Historical Data'!P266)/'Historical Data'!P266</f>
        <v>1.1579481768376032E-2</v>
      </c>
      <c r="R267" s="5">
        <f>(Table1[[#This Row],[SONY.csv]]-'Historical Data'!Q266)/'Historical Data'!Q266</f>
        <v>-2.2656121138004744E-2</v>
      </c>
      <c r="S267" s="5">
        <f>(Table1[[#This Row],[T.csv]]-'Historical Data'!R266)/'Historical Data'!R266</f>
        <v>-2.0140990537055631E-3</v>
      </c>
      <c r="T267" s="5">
        <f>(Table1[[#This Row],[TSLA.csv]]-'Historical Data'!S266)/'Historical Data'!S266</f>
        <v>-4.5360979193788615E-3</v>
      </c>
    </row>
    <row r="268" spans="2:20" x14ac:dyDescent="0.3">
      <c r="B268" s="5">
        <f>(Table1[[#This Row],[AAPL.csv]]-'Historical Data'!A267)/'Historical Data'!A267</f>
        <v>2.2189591320190164E-2</v>
      </c>
      <c r="C268" s="5">
        <f>(Table1[[#This Row],[AMD.csv]]-'Historical Data'!B267)/'Historical Data'!B267</f>
        <v>2.0717734404623774E-2</v>
      </c>
      <c r="D268" s="5">
        <f>(Table1[[#This Row],[AMZN.csv]]-'Historical Data'!C267)/'Historical Data'!C267</f>
        <v>1.1314327101005498E-2</v>
      </c>
      <c r="E268" s="5">
        <f>(Table1[[#This Row],[ATVI.csv]]-'Historical Data'!D267)/'Historical Data'!D267</f>
        <v>2.4640100402799622E-2</v>
      </c>
      <c r="F268" s="5">
        <f>(Table1[[#This Row],[BMW.DE.csv]]-'Historical Data'!E267)/'Historical Data'!E267</f>
        <v>-1.010622401683719E-2</v>
      </c>
      <c r="G268" s="5">
        <f>(Table1[[#This Row],[DIS.csv]]-'Historical Data'!F267)/'Historical Data'!F267</f>
        <v>2.7392815858012826E-3</v>
      </c>
      <c r="H268" s="5">
        <f>(Table1[[#This Row],[DPZ.csv]]-'Historical Data'!G267)/'Historical Data'!G267</f>
        <v>9.8978427572233504E-3</v>
      </c>
      <c r="I268" s="5">
        <f>(Table1[[#This Row],[EA.csv]]-'Historical Data'!H267)/'Historical Data'!H267</f>
        <v>1.1419625923574863E-2</v>
      </c>
      <c r="J268" s="5">
        <f>(Table1[[#This Row],[F.csv]]-'Historical Data'!I267)/'Historical Data'!I267</f>
        <v>-4.366812227074272E-3</v>
      </c>
      <c r="K268" s="5">
        <f>(Table1[[#This Row],[JPM.csv]]-'Historical Data'!J267)/'Historical Data'!J267</f>
        <v>-1.1973629846590996E-2</v>
      </c>
      <c r="L268" s="5">
        <f>(Table1[[#This Row],[MRNA.csv]]-'Historical Data'!K267)/'Historical Data'!K267</f>
        <v>-2.7941470588236307E-3</v>
      </c>
      <c r="M268" s="5">
        <f>(Table1[[#This Row],[NKE.csv]]-'Historical Data'!L267)/'Historical Data'!L267</f>
        <v>-3.5057698161146023E-3</v>
      </c>
      <c r="N268" s="5">
        <f>(Table1[[#This Row],[NVDA.csv]]-'Historical Data'!M267)/'Historical Data'!M267</f>
        <v>2.0595792539634703E-4</v>
      </c>
      <c r="O268" s="5">
        <f>(Table1[[#This Row],[PFE.csv]]-'Historical Data'!N267)/'Historical Data'!N267</f>
        <v>1.2022970280180161E-2</v>
      </c>
      <c r="P268" s="5">
        <f>(Table1[[#This Row],[PG.csv]]-'Historical Data'!O267)/'Historical Data'!O267</f>
        <v>7.954546946555641E-3</v>
      </c>
      <c r="Q268" s="5">
        <f>(Table1[[#This Row],[PZZA.csv]]-'Historical Data'!P267)/'Historical Data'!P267</f>
        <v>2.1488218634090991E-2</v>
      </c>
      <c r="R268" s="5">
        <f>(Table1[[#This Row],[SONY.csv]]-'Historical Data'!Q267)/'Historical Data'!Q267</f>
        <v>-2.0838397554584387E-2</v>
      </c>
      <c r="S268" s="5">
        <f>(Table1[[#This Row],[T.csv]]-'Historical Data'!R267)/'Historical Data'!R267</f>
        <v>-2.0181999412705381E-3</v>
      </c>
      <c r="T268" s="5">
        <f>(Table1[[#This Row],[TSLA.csv]]-'Historical Data'!S267)/'Historical Data'!S267</f>
        <v>6.5636437517150759E-2</v>
      </c>
    </row>
    <row r="269" spans="2:20" x14ac:dyDescent="0.3">
      <c r="B269" s="5">
        <f>(Table1[[#This Row],[AAPL.csv]]-'Historical Data'!A268)/'Historical Data'!A268</f>
        <v>5.1532421841541311E-2</v>
      </c>
      <c r="C269" s="5">
        <f>(Table1[[#This Row],[AMD.csv]]-'Historical Data'!B268)/'Historical Data'!B268</f>
        <v>1.2564951524644727E-2</v>
      </c>
      <c r="D269" s="5">
        <f>(Table1[[#This Row],[AMZN.csv]]-'Historical Data'!C268)/'Historical Data'!C268</f>
        <v>-3.8364349621477297E-3</v>
      </c>
      <c r="E269" s="5">
        <f>(Table1[[#This Row],[ATVI.csv]]-'Historical Data'!D268)/'Historical Data'!D268</f>
        <v>-9.4047701616687164E-3</v>
      </c>
      <c r="F269" s="5">
        <f>(Table1[[#This Row],[BMW.DE.csv]]-'Historical Data'!E268)/'Historical Data'!E268</f>
        <v>2.5347659495148545E-2</v>
      </c>
      <c r="G269" s="5">
        <f>(Table1[[#This Row],[DIS.csv]]-'Historical Data'!F268)/'Historical Data'!F268</f>
        <v>-5.3074697669164127E-3</v>
      </c>
      <c r="H269" s="5">
        <f>(Table1[[#This Row],[DPZ.csv]]-'Historical Data'!G268)/'Historical Data'!G268</f>
        <v>3.2749671009796068E-3</v>
      </c>
      <c r="I269" s="5">
        <f>(Table1[[#This Row],[EA.csv]]-'Historical Data'!H268)/'Historical Data'!H268</f>
        <v>-1.5820994774005091E-2</v>
      </c>
      <c r="J269" s="5">
        <f>(Table1[[#This Row],[F.csv]]-'Historical Data'!I268)/'Historical Data'!I268</f>
        <v>-2.6315789473684171E-2</v>
      </c>
      <c r="K269" s="5">
        <f>(Table1[[#This Row],[JPM.csv]]-'Historical Data'!J268)/'Historical Data'!J268</f>
        <v>-5.1347439622210936E-4</v>
      </c>
      <c r="L269" s="5">
        <f>(Table1[[#This Row],[MRNA.csv]]-'Historical Data'!K268)/'Historical Data'!K268</f>
        <v>-2.0056054270935049E-2</v>
      </c>
      <c r="M269" s="5">
        <f>(Table1[[#This Row],[NKE.csv]]-'Historical Data'!L268)/'Historical Data'!L268</f>
        <v>1.6109540341106888E-2</v>
      </c>
      <c r="N269" s="5">
        <f>(Table1[[#This Row],[NVDA.csv]]-'Historical Data'!M268)/'Historical Data'!M268</f>
        <v>4.4683304023501395E-2</v>
      </c>
      <c r="O269" s="5">
        <f>(Table1[[#This Row],[PFE.csv]]-'Historical Data'!N268)/'Historical Data'!N268</f>
        <v>4.1322630110195244E-3</v>
      </c>
      <c r="P269" s="5">
        <f>(Table1[[#This Row],[PG.csv]]-'Historical Data'!O268)/'Historical Data'!O268</f>
        <v>4.311308262639482E-3</v>
      </c>
      <c r="Q269" s="5">
        <f>(Table1[[#This Row],[PZZA.csv]]-'Historical Data'!P268)/'Historical Data'!P268</f>
        <v>-2.1232756575208817E-2</v>
      </c>
      <c r="R269" s="5">
        <f>(Table1[[#This Row],[SONY.csv]]-'Historical Data'!Q268)/'Historical Data'!Q268</f>
        <v>-8.3113457594083569E-3</v>
      </c>
      <c r="S269" s="5">
        <f>(Table1[[#This Row],[T.csv]]-'Historical Data'!R268)/'Historical Data'!R268</f>
        <v>6.7411788890289846E-4</v>
      </c>
      <c r="T269" s="5">
        <f>(Table1[[#This Row],[TSLA.csv]]-'Historical Data'!S268)/'Historical Data'!S268</f>
        <v>2.4053004181571351E-2</v>
      </c>
    </row>
    <row r="270" spans="2:20" x14ac:dyDescent="0.3">
      <c r="B270" s="5">
        <f>(Table1[[#This Row],[AAPL.csv]]-'Historical Data'!A269)/'Historical Data'!A269</f>
        <v>1.1960240756421167E-2</v>
      </c>
      <c r="C270" s="5">
        <f>(Table1[[#This Row],[AMD.csv]]-'Historical Data'!B269)/'Historical Data'!B269</f>
        <v>-8.7101302639334254E-3</v>
      </c>
      <c r="D270" s="5">
        <f>(Table1[[#This Row],[AMZN.csv]]-'Historical Data'!C269)/'Historical Data'!C269</f>
        <v>6.9229615312008082E-3</v>
      </c>
      <c r="E270" s="5">
        <f>(Table1[[#This Row],[ATVI.csv]]-'Historical Data'!D269)/'Historical Data'!D269</f>
        <v>-1.3219208278747317E-3</v>
      </c>
      <c r="F270" s="5">
        <f>(Table1[[#This Row],[BMW.DE.csv]]-'Historical Data'!E269)/'Historical Data'!E269</f>
        <v>-5.150295122968121E-3</v>
      </c>
      <c r="G270" s="5">
        <f>(Table1[[#This Row],[DIS.csv]]-'Historical Data'!F269)/'Historical Data'!F269</f>
        <v>2.5502196712143693E-2</v>
      </c>
      <c r="H270" s="5">
        <f>(Table1[[#This Row],[DPZ.csv]]-'Historical Data'!G269)/'Historical Data'!G269</f>
        <v>-1.6917360057233774E-3</v>
      </c>
      <c r="I270" s="5">
        <f>(Table1[[#This Row],[EA.csv]]-'Historical Data'!H269)/'Historical Data'!H269</f>
        <v>7.931473317058348E-3</v>
      </c>
      <c r="J270" s="5">
        <f>(Table1[[#This Row],[F.csv]]-'Historical Data'!I269)/'Historical Data'!I269</f>
        <v>4.8048048048048089E-2</v>
      </c>
      <c r="K270" s="5">
        <f>(Table1[[#This Row],[JPM.csv]]-'Historical Data'!J269)/'Historical Data'!J269</f>
        <v>2.8154532911807667E-2</v>
      </c>
      <c r="L270" s="5">
        <f>(Table1[[#This Row],[MRNA.csv]]-'Historical Data'!K269)/'Historical Data'!K269</f>
        <v>-2.3626788124610349E-2</v>
      </c>
      <c r="M270" s="5">
        <f>(Table1[[#This Row],[NKE.csv]]-'Historical Data'!L269)/'Historical Data'!L269</f>
        <v>1.8952198047664796E-2</v>
      </c>
      <c r="N270" s="5">
        <f>(Table1[[#This Row],[NVDA.csv]]-'Historical Data'!M269)/'Historical Data'!M269</f>
        <v>2.8974200351854283E-3</v>
      </c>
      <c r="O270" s="5">
        <f>(Table1[[#This Row],[PFE.csv]]-'Historical Data'!N269)/'Historical Data'!N269</f>
        <v>-1.0288285268861229E-3</v>
      </c>
      <c r="P270" s="5">
        <f>(Table1[[#This Row],[PG.csv]]-'Historical Data'!O269)/'Historical Data'!O269</f>
        <v>7.7850968211610992E-3</v>
      </c>
      <c r="Q270" s="5">
        <f>(Table1[[#This Row],[PZZA.csv]]-'Historical Data'!P269)/'Historical Data'!P269</f>
        <v>-1.9082119527220423E-3</v>
      </c>
      <c r="R270" s="5">
        <f>(Table1[[#This Row],[SONY.csv]]-'Historical Data'!Q269)/'Historical Data'!Q269</f>
        <v>1.2952342857142902E-2</v>
      </c>
      <c r="S270" s="5">
        <f>(Table1[[#This Row],[T.csv]]-'Historical Data'!R269)/'Historical Data'!R269</f>
        <v>1.1451669298160078E-2</v>
      </c>
      <c r="T270" s="5">
        <f>(Table1[[#This Row],[TSLA.csv]]-'Historical Data'!S269)/'Historical Data'!S269</f>
        <v>-1.7453843366989689E-2</v>
      </c>
    </row>
    <row r="271" spans="2:20" x14ac:dyDescent="0.3">
      <c r="B271" s="5">
        <f>(Table1[[#This Row],[AAPL.csv]]-'Historical Data'!A270)/'Historical Data'!A270</f>
        <v>-8.2036620309135205E-3</v>
      </c>
      <c r="C271" s="5">
        <f>(Table1[[#This Row],[AMD.csv]]-'Historical Data'!B270)/'Historical Data'!B270</f>
        <v>3.9359604252296558E-2</v>
      </c>
      <c r="D271" s="5">
        <f>(Table1[[#This Row],[AMZN.csv]]-'Historical Data'!C270)/'Historical Data'!C270</f>
        <v>1.1800605135125932E-2</v>
      </c>
      <c r="E271" s="5">
        <f>(Table1[[#This Row],[ATVI.csv]]-'Historical Data'!D270)/'Historical Data'!D270</f>
        <v>6.2575289834916163E-3</v>
      </c>
      <c r="F271" s="5">
        <f>(Table1[[#This Row],[BMW.DE.csv]]-'Historical Data'!E270)/'Historical Data'!E270</f>
        <v>2.5366714594568414E-2</v>
      </c>
      <c r="G271" s="5">
        <f>(Table1[[#This Row],[DIS.csv]]-'Historical Data'!F270)/'Historical Data'!F270</f>
        <v>-6.8865941252337195E-3</v>
      </c>
      <c r="H271" s="5">
        <f>(Table1[[#This Row],[DPZ.csv]]-'Historical Data'!G270)/'Historical Data'!G270</f>
        <v>8.8300840878198549E-4</v>
      </c>
      <c r="I271" s="5">
        <f>(Table1[[#This Row],[EA.csv]]-'Historical Data'!H270)/'Historical Data'!H270</f>
        <v>-8.4302265410494395E-4</v>
      </c>
      <c r="J271" s="5">
        <f>(Table1[[#This Row],[F.csv]]-'Historical Data'!I270)/'Historical Data'!I270</f>
        <v>-5.7306590257879706E-3</v>
      </c>
      <c r="K271" s="5">
        <f>(Table1[[#This Row],[JPM.csv]]-'Historical Data'!J270)/'Historical Data'!J270</f>
        <v>4.3973958810730107E-3</v>
      </c>
      <c r="L271" s="5">
        <f>(Table1[[#This Row],[MRNA.csv]]-'Historical Data'!K270)/'Historical Data'!K270</f>
        <v>2.1115953504128506E-2</v>
      </c>
      <c r="M271" s="5">
        <f>(Table1[[#This Row],[NKE.csv]]-'Historical Data'!L270)/'Historical Data'!L270</f>
        <v>-2.8614440654001531E-3</v>
      </c>
      <c r="N271" s="5">
        <f>(Table1[[#This Row],[NVDA.csv]]-'Historical Data'!M270)/'Historical Data'!M270</f>
        <v>2.3388339826679086E-3</v>
      </c>
      <c r="O271" s="5">
        <f>(Table1[[#This Row],[PFE.csv]]-'Historical Data'!N270)/'Historical Data'!N270</f>
        <v>-1.1071127685113938E-2</v>
      </c>
      <c r="P271" s="5">
        <f>(Table1[[#This Row],[PG.csv]]-'Historical Data'!O270)/'Historical Data'!O270</f>
        <v>3.9708266983077521E-3</v>
      </c>
      <c r="Q271" s="5">
        <f>(Table1[[#This Row],[PZZA.csv]]-'Historical Data'!P270)/'Historical Data'!P270</f>
        <v>-6.9430310871326905E-3</v>
      </c>
      <c r="R271" s="5">
        <f>(Table1[[#This Row],[SONY.csv]]-'Historical Data'!Q270)/'Historical Data'!Q270</f>
        <v>-5.014341419619291E-3</v>
      </c>
      <c r="S271" s="5">
        <f>(Table1[[#This Row],[T.csv]]-'Historical Data'!R270)/'Historical Data'!R270</f>
        <v>-4.3289693577085878E-3</v>
      </c>
      <c r="T271" s="5">
        <f>(Table1[[#This Row],[TSLA.csv]]-'Historical Data'!S270)/'Historical Data'!S270</f>
        <v>4.5377892417614455E-3</v>
      </c>
    </row>
    <row r="272" spans="2:20" x14ac:dyDescent="0.3">
      <c r="B272" s="5">
        <f>(Table1[[#This Row],[AAPL.csv]]-'Historical Data'!A271)/'Historical Data'!A271</f>
        <v>1.3598983701029705E-2</v>
      </c>
      <c r="C272" s="5">
        <f>(Table1[[#This Row],[AMD.csv]]-'Historical Data'!B271)/'Historical Data'!B271</f>
        <v>-3.8216677202470321E-3</v>
      </c>
      <c r="D272" s="5">
        <f>(Table1[[#This Row],[AMZN.csv]]-'Historical Data'!C271)/'Historical Data'!C271</f>
        <v>2.8495560508160926E-2</v>
      </c>
      <c r="E272" s="5">
        <f>(Table1[[#This Row],[ATVI.csv]]-'Historical Data'!D271)/'Historical Data'!D271</f>
        <v>1.0284632460993103E-2</v>
      </c>
      <c r="F272" s="5">
        <f>(Table1[[#This Row],[BMW.DE.csv]]-'Historical Data'!E271)/'Historical Data'!E271</f>
        <v>3.0292777481450242E-3</v>
      </c>
      <c r="G272" s="5">
        <f>(Table1[[#This Row],[DIS.csv]]-'Historical Data'!F271)/'Historical Data'!F271</f>
        <v>1.8414362654291739E-2</v>
      </c>
      <c r="H272" s="5">
        <f>(Table1[[#This Row],[DPZ.csv]]-'Historical Data'!G271)/'Historical Data'!G271</f>
        <v>-3.0282699507345797E-3</v>
      </c>
      <c r="I272" s="5">
        <f>(Table1[[#This Row],[EA.csv]]-'Historical Data'!H271)/'Historical Data'!H271</f>
        <v>9.9851507851941267E-3</v>
      </c>
      <c r="J272" s="5">
        <f>(Table1[[#This Row],[F.csv]]-'Historical Data'!I271)/'Historical Data'!I271</f>
        <v>-1.7291066282420765E-2</v>
      </c>
      <c r="K272" s="5">
        <f>(Table1[[#This Row],[JPM.csv]]-'Historical Data'!J271)/'Historical Data'!J271</f>
        <v>-1.4029919460829779E-2</v>
      </c>
      <c r="L272" s="5">
        <f>(Table1[[#This Row],[MRNA.csv]]-'Historical Data'!K271)/'Historical Data'!K271</f>
        <v>6.4150943396226415E-2</v>
      </c>
      <c r="M272" s="5">
        <f>(Table1[[#This Row],[NKE.csv]]-'Historical Data'!L271)/'Historical Data'!L271</f>
        <v>1.7922687218551863E-4</v>
      </c>
      <c r="N272" s="5">
        <f>(Table1[[#This Row],[NVDA.csv]]-'Historical Data'!M271)/'Historical Data'!M271</f>
        <v>1.8038953690116659E-3</v>
      </c>
      <c r="O272" s="5">
        <f>(Table1[[#This Row],[PFE.csv]]-'Historical Data'!N271)/'Historical Data'!N271</f>
        <v>-9.3724743984082495E-3</v>
      </c>
      <c r="P272" s="5">
        <f>(Table1[[#This Row],[PG.csv]]-'Historical Data'!O271)/'Historical Data'!O271</f>
        <v>-4.8180210501760279E-3</v>
      </c>
      <c r="Q272" s="5">
        <f>(Table1[[#This Row],[PZZA.csv]]-'Historical Data'!P271)/'Historical Data'!P271</f>
        <v>-1.215935490057235E-2</v>
      </c>
      <c r="R272" s="5">
        <f>(Table1[[#This Row],[SONY.csv]]-'Historical Data'!Q271)/'Historical Data'!Q271</f>
        <v>2.2048632151368319E-2</v>
      </c>
      <c r="S272" s="5">
        <f>(Table1[[#This Row],[T.csv]]-'Historical Data'!R271)/'Historical Data'!R271</f>
        <v>3.0099979766530188E-3</v>
      </c>
      <c r="T272" s="5">
        <f>(Table1[[#This Row],[TSLA.csv]]-'Historical Data'!S271)/'Historical Data'!S271</f>
        <v>6.4166190714774057E-2</v>
      </c>
    </row>
    <row r="273" spans="2:20" x14ac:dyDescent="0.3">
      <c r="B273" s="5">
        <f>(Table1[[#This Row],[AAPL.csv]]-'Historical Data'!A272)/'Historical Data'!A272</f>
        <v>-1.1954363561052589E-2</v>
      </c>
      <c r="C273" s="5">
        <f>(Table1[[#This Row],[AMD.csv]]-'Historical Data'!B272)/'Historical Data'!B272</f>
        <v>-2.5807882787998698E-2</v>
      </c>
      <c r="D273" s="5">
        <f>(Table1[[#This Row],[AMZN.csv]]-'Historical Data'!C272)/'Historical Data'!C272</f>
        <v>-1.2159186718886527E-2</v>
      </c>
      <c r="E273" s="5">
        <f>(Table1[[#This Row],[ATVI.csv]]-'Historical Data'!D272)/'Historical Data'!D272</f>
        <v>-6.8654798502381462E-3</v>
      </c>
      <c r="F273" s="5">
        <f>(Table1[[#This Row],[BMW.DE.csv]]-'Historical Data'!E272)/'Historical Data'!E272</f>
        <v>1.6785230220449254E-4</v>
      </c>
      <c r="G273" s="5">
        <f>(Table1[[#This Row],[DIS.csv]]-'Historical Data'!F272)/'Historical Data'!F272</f>
        <v>1.1726456968415816E-2</v>
      </c>
      <c r="H273" s="5">
        <f>(Table1[[#This Row],[DPZ.csv]]-'Historical Data'!G272)/'Historical Data'!G272</f>
        <v>-4.2336204322536925E-3</v>
      </c>
      <c r="I273" s="5">
        <f>(Table1[[#This Row],[EA.csv]]-'Historical Data'!H272)/'Historical Data'!H272</f>
        <v>-1.2949906868948646E-2</v>
      </c>
      <c r="J273" s="5">
        <f>(Table1[[#This Row],[F.csv]]-'Historical Data'!I272)/'Historical Data'!I272</f>
        <v>1.31964809384164E-2</v>
      </c>
      <c r="K273" s="5">
        <f>(Table1[[#This Row],[JPM.csv]]-'Historical Data'!J272)/'Historical Data'!J272</f>
        <v>3.2899415255576651E-2</v>
      </c>
      <c r="L273" s="5">
        <f>(Table1[[#This Row],[MRNA.csv]]-'Historical Data'!K272)/'Historical Data'!K272</f>
        <v>-3.503547517730491E-2</v>
      </c>
      <c r="M273" s="5">
        <f>(Table1[[#This Row],[NKE.csv]]-'Historical Data'!L272)/'Historical Data'!L272</f>
        <v>-6.1866173476218794E-3</v>
      </c>
      <c r="N273" s="5">
        <f>(Table1[[#This Row],[NVDA.csv]]-'Historical Data'!M272)/'Historical Data'!M272</f>
        <v>-1.1332426639918581E-2</v>
      </c>
      <c r="O273" s="5">
        <f>(Table1[[#This Row],[PFE.csv]]-'Historical Data'!N272)/'Historical Data'!N272</f>
        <v>-4.9934785638685794E-3</v>
      </c>
      <c r="P273" s="5">
        <f>(Table1[[#This Row],[PG.csv]]-'Historical Data'!O272)/'Historical Data'!O272</f>
        <v>-1.3006229776040259E-3</v>
      </c>
      <c r="Q273" s="5">
        <f>(Table1[[#This Row],[PZZA.csv]]-'Historical Data'!P272)/'Historical Data'!P272</f>
        <v>1.5385970060360357E-3</v>
      </c>
      <c r="R273" s="5">
        <f>(Table1[[#This Row],[SONY.csv]]-'Historical Data'!Q272)/'Historical Data'!Q272</f>
        <v>-8.6292526394505954E-3</v>
      </c>
      <c r="S273" s="5">
        <f>(Table1[[#This Row],[T.csv]]-'Historical Data'!R272)/'Historical Data'!R272</f>
        <v>-3.0009650778407121E-3</v>
      </c>
      <c r="T273" s="5">
        <f>(Table1[[#This Row],[TSLA.csv]]-'Historical Data'!S272)/'Historical Data'!S272</f>
        <v>3.9746041605544076E-2</v>
      </c>
    </row>
    <row r="274" spans="2:20" x14ac:dyDescent="0.3">
      <c r="B274" s="5">
        <f>(Table1[[#This Row],[AAPL.csv]]-'Historical Data'!A273)/'Historical Data'!A273</f>
        <v>-1.6198472056016015E-3</v>
      </c>
      <c r="C274" s="5">
        <f>(Table1[[#This Row],[AMD.csv]]-'Historical Data'!B273)/'Historical Data'!B273</f>
        <v>2.088305414499806E-2</v>
      </c>
      <c r="D274" s="5">
        <f>(Table1[[#This Row],[AMZN.csv]]-'Historical Data'!C273)/'Historical Data'!C273</f>
        <v>5.2942617647057193E-4</v>
      </c>
      <c r="E274" s="5">
        <f>(Table1[[#This Row],[ATVI.csv]]-'Historical Data'!D273)/'Historical Data'!D273</f>
        <v>-8.2241812419432958E-3</v>
      </c>
      <c r="F274" s="5">
        <f>(Table1[[#This Row],[BMW.DE.csv]]-'Historical Data'!E273)/'Historical Data'!E273</f>
        <v>9.0588838342332816E-3</v>
      </c>
      <c r="G274" s="5">
        <f>(Table1[[#This Row],[DIS.csv]]-'Historical Data'!F273)/'Historical Data'!F273</f>
        <v>1.3534712137432577E-2</v>
      </c>
      <c r="H274" s="5">
        <f>(Table1[[#This Row],[DPZ.csv]]-'Historical Data'!G273)/'Historical Data'!G273</f>
        <v>-8.1664921328023529E-4</v>
      </c>
      <c r="I274" s="5">
        <f>(Table1[[#This Row],[EA.csv]]-'Historical Data'!H273)/'Historical Data'!H273</f>
        <v>-6.3483065722415022E-3</v>
      </c>
      <c r="J274" s="5">
        <f>(Table1[[#This Row],[F.csv]]-'Historical Data'!I273)/'Historical Data'!I273</f>
        <v>4.3415340086831039E-3</v>
      </c>
      <c r="K274" s="5">
        <f>(Table1[[#This Row],[JPM.csv]]-'Historical Data'!J273)/'Historical Data'!J273</f>
        <v>4.1034506991969996E-3</v>
      </c>
      <c r="L274" s="5">
        <f>(Table1[[#This Row],[MRNA.csv]]-'Historical Data'!K273)/'Historical Data'!K273</f>
        <v>-7.9376893714198597E-3</v>
      </c>
      <c r="M274" s="5">
        <f>(Table1[[#This Row],[NKE.csv]]-'Historical Data'!L273)/'Historical Data'!L273</f>
        <v>1.5326227083864677E-2</v>
      </c>
      <c r="N274" s="5">
        <f>(Table1[[#This Row],[NVDA.csv]]-'Historical Data'!M273)/'Historical Data'!M273</f>
        <v>4.1137695371534368E-2</v>
      </c>
      <c r="O274" s="5">
        <f>(Table1[[#This Row],[PFE.csv]]-'Historical Data'!N273)/'Historical Data'!N273</f>
        <v>1.3207991696890036E-3</v>
      </c>
      <c r="P274" s="5">
        <f>(Table1[[#This Row],[PG.csv]]-'Historical Data'!O273)/'Historical Data'!O273</f>
        <v>4.0518367599965063E-3</v>
      </c>
      <c r="Q274" s="5">
        <f>(Table1[[#This Row],[PZZA.csv]]-'Historical Data'!P273)/'Historical Data'!P273</f>
        <v>1.00369501436485E-2</v>
      </c>
      <c r="R274" s="5">
        <f>(Table1[[#This Row],[SONY.csv]]-'Historical Data'!Q273)/'Historical Data'!Q273</f>
        <v>-1.2807747147668464E-2</v>
      </c>
      <c r="S274" s="5">
        <f>(Table1[[#This Row],[T.csv]]-'Historical Data'!R273)/'Historical Data'!R273</f>
        <v>4.682203119056344E-3</v>
      </c>
      <c r="T274" s="5">
        <f>(Table1[[#This Row],[TSLA.csv]]-'Historical Data'!S273)/'Historical Data'!S273</f>
        <v>-1.1323298715801174E-2</v>
      </c>
    </row>
    <row r="275" spans="2:20" x14ac:dyDescent="0.3">
      <c r="B275" s="5">
        <f>(Table1[[#This Row],[AAPL.csv]]-'Historical Data'!A274)/'Historical Data'!A274</f>
        <v>3.3912229342666633E-2</v>
      </c>
      <c r="C275" s="5">
        <f>(Table1[[#This Row],[AMD.csv]]-'Historical Data'!B274)/'Historical Data'!B274</f>
        <v>6.1601365461085827E-2</v>
      </c>
      <c r="D275" s="5">
        <f>(Table1[[#This Row],[AMZN.csv]]-'Historical Data'!C274)/'Historical Data'!C274</f>
        <v>1.4451146831646153E-2</v>
      </c>
      <c r="E275" s="5">
        <f>(Table1[[#This Row],[ATVI.csv]]-'Historical Data'!D274)/'Historical Data'!D274</f>
        <v>3.7255592517164947E-3</v>
      </c>
      <c r="F275" s="5">
        <f>(Table1[[#This Row],[BMW.DE.csv]]-'Historical Data'!E274)/'Historical Data'!E274</f>
        <v>-3.3249566920730132E-4</v>
      </c>
      <c r="G275" s="5">
        <f>(Table1[[#This Row],[DIS.csv]]-'Historical Data'!F274)/'Historical Data'!F274</f>
        <v>-2.707686431708773E-2</v>
      </c>
      <c r="H275" s="5">
        <f>(Table1[[#This Row],[DPZ.csv]]-'Historical Data'!G274)/'Historical Data'!G274</f>
        <v>-1.687577444456673E-2</v>
      </c>
      <c r="I275" s="5">
        <f>(Table1[[#This Row],[EA.csv]]-'Historical Data'!H274)/'Historical Data'!H274</f>
        <v>-9.9382432252504167E-3</v>
      </c>
      <c r="J275" s="5">
        <f>(Table1[[#This Row],[F.csv]]-'Historical Data'!I274)/'Historical Data'!I274</f>
        <v>-1.7291066282420765E-2</v>
      </c>
      <c r="K275" s="5">
        <f>(Table1[[#This Row],[JPM.csv]]-'Historical Data'!J274)/'Historical Data'!J274</f>
        <v>-2.510451068817653E-2</v>
      </c>
      <c r="L275" s="5">
        <f>(Table1[[#This Row],[MRNA.csv]]-'Historical Data'!K274)/'Historical Data'!K274</f>
        <v>-3.8524212135848585E-2</v>
      </c>
      <c r="M275" s="5">
        <f>(Table1[[#This Row],[NKE.csv]]-'Historical Data'!L274)/'Historical Data'!L274</f>
        <v>-3.5622617985882712E-3</v>
      </c>
      <c r="N275" s="5">
        <f>(Table1[[#This Row],[NVDA.csv]]-'Historical Data'!M274)/'Historical Data'!M274</f>
        <v>1.7246502993689555E-2</v>
      </c>
      <c r="O275" s="5">
        <f>(Table1[[#This Row],[PFE.csv]]-'Historical Data'!N274)/'Historical Data'!N274</f>
        <v>-3.1657193446421208E-3</v>
      </c>
      <c r="P275" s="5">
        <f>(Table1[[#This Row],[PG.csv]]-'Historical Data'!O274)/'Historical Data'!O274</f>
        <v>-3.1707756234005276E-3</v>
      </c>
      <c r="Q275" s="5">
        <f>(Table1[[#This Row],[PZZA.csv]]-'Historical Data'!P274)/'Historical Data'!P274</f>
        <v>-3.3461366651546592E-3</v>
      </c>
      <c r="R275" s="5">
        <f>(Table1[[#This Row],[SONY.csv]]-'Historical Data'!Q274)/'Historical Data'!Q274</f>
        <v>-9.447033750434989E-3</v>
      </c>
      <c r="S275" s="5">
        <f>(Table1[[#This Row],[T.csv]]-'Historical Data'!R274)/'Historical Data'!R274</f>
        <v>-7.6564596974593039E-3</v>
      </c>
      <c r="T275" s="5">
        <f>(Table1[[#This Row],[TSLA.csv]]-'Historical Data'!S274)/'Historical Data'!S274</f>
        <v>0.12568901888457368</v>
      </c>
    </row>
    <row r="276" spans="2:20" x14ac:dyDescent="0.3">
      <c r="B276" s="5">
        <f>(Table1[[#This Row],[AAPL.csv]]-'Historical Data'!A275)/'Historical Data'!A275</f>
        <v>3.9832579480520339E-2</v>
      </c>
      <c r="C276" s="5">
        <f>(Table1[[#This Row],[AMD.csv]]-'Historical Data'!B275)/'Historical Data'!B275</f>
        <v>1.4974675181678197E-2</v>
      </c>
      <c r="D276" s="5">
        <f>(Table1[[#This Row],[AMZN.csv]]-'Historical Data'!C275)/'Historical Data'!C275</f>
        <v>1.3955582372518843E-2</v>
      </c>
      <c r="E276" s="5">
        <f>(Table1[[#This Row],[ATVI.csv]]-'Historical Data'!D275)/'Historical Data'!D275</f>
        <v>-2.2748503884029618E-3</v>
      </c>
      <c r="F276" s="5">
        <f>(Table1[[#This Row],[BMW.DE.csv]]-'Historical Data'!E275)/'Historical Data'!E275</f>
        <v>4.3239684594653495E-3</v>
      </c>
      <c r="G276" s="5">
        <f>(Table1[[#This Row],[DIS.csv]]-'Historical Data'!F275)/'Historical Data'!F275</f>
        <v>1.2739880668077793E-2</v>
      </c>
      <c r="H276" s="5">
        <f>(Table1[[#This Row],[DPZ.csv]]-'Historical Data'!G275)/'Historical Data'!G275</f>
        <v>2.9097884693398278E-3</v>
      </c>
      <c r="I276" s="5">
        <f>(Table1[[#This Row],[EA.csv]]-'Historical Data'!H275)/'Historical Data'!H275</f>
        <v>-8.4605827696635563E-3</v>
      </c>
      <c r="J276" s="5">
        <f>(Table1[[#This Row],[F.csv]]-'Historical Data'!I275)/'Historical Data'!I275</f>
        <v>1.4662756598240157E-3</v>
      </c>
      <c r="K276" s="5">
        <f>(Table1[[#This Row],[JPM.csv]]-'Historical Data'!J275)/'Historical Data'!J275</f>
        <v>-4.9909373356426634E-4</v>
      </c>
      <c r="L276" s="5">
        <f>(Table1[[#This Row],[MRNA.csv]]-'Historical Data'!K275)/'Historical Data'!K275</f>
        <v>-2.4194776147245783E-2</v>
      </c>
      <c r="M276" s="5">
        <f>(Table1[[#This Row],[NKE.csv]]-'Historical Data'!L275)/'Historical Data'!L275</f>
        <v>2.6365074806030231E-2</v>
      </c>
      <c r="N276" s="5">
        <f>(Table1[[#This Row],[NVDA.csv]]-'Historical Data'!M275)/'Historical Data'!M275</f>
        <v>3.3693571681501104E-2</v>
      </c>
      <c r="O276" s="5">
        <f>(Table1[[#This Row],[PFE.csv]]-'Historical Data'!N275)/'Historical Data'!N275</f>
        <v>-2.4080296292856102E-2</v>
      </c>
      <c r="P276" s="5">
        <f>(Table1[[#This Row],[PG.csv]]-'Historical Data'!O275)/'Historical Data'!O275</f>
        <v>-1.0843201082294382E-3</v>
      </c>
      <c r="Q276" s="5">
        <f>(Table1[[#This Row],[PZZA.csv]]-'Historical Data'!P275)/'Historical Data'!P275</f>
        <v>3.3777506011717591E-2</v>
      </c>
      <c r="R276" s="5">
        <f>(Table1[[#This Row],[SONY.csv]]-'Historical Data'!Q275)/'Historical Data'!Q275</f>
        <v>1.0935923333366229E-2</v>
      </c>
      <c r="S276" s="5">
        <f>(Table1[[#This Row],[T.csv]]-'Historical Data'!R275)/'Historical Data'!R275</f>
        <v>-1.1405607074144671E-2</v>
      </c>
      <c r="T276" s="5">
        <f>(Table1[[#This Row],[TSLA.csv]]-'Historical Data'!S275)/'Historical Data'!S275</f>
        <v>-4.6696939061489438E-2</v>
      </c>
    </row>
    <row r="277" spans="2:20" x14ac:dyDescent="0.3">
      <c r="B277" s="5">
        <f>(Table1[[#This Row],[AAPL.csv]]-'Historical Data'!A276)/'Historical Data'!A276</f>
        <v>-2.071846915256121E-2</v>
      </c>
      <c r="C277" s="5">
        <f>(Table1[[#This Row],[AMD.csv]]-'Historical Data'!B276)/'Historical Data'!B276</f>
        <v>-2.1262735951399547E-2</v>
      </c>
      <c r="D277" s="5">
        <f>(Table1[[#This Row],[AMZN.csv]]-'Historical Data'!C276)/'Historical Data'!C276</f>
        <v>9.2394181734230876E-3</v>
      </c>
      <c r="E277" s="5">
        <f>(Table1[[#This Row],[ATVI.csv]]-'Historical Data'!D276)/'Historical Data'!D276</f>
        <v>1.4399879105456721E-3</v>
      </c>
      <c r="F277" s="5">
        <f>(Table1[[#This Row],[BMW.DE.csv]]-'Historical Data'!E276)/'Historical Data'!E276</f>
        <v>6.7891419513240459E-3</v>
      </c>
      <c r="G277" s="5">
        <f>(Table1[[#This Row],[DIS.csv]]-'Historical Data'!F276)/'Historical Data'!F276</f>
        <v>1.3777581120683202E-2</v>
      </c>
      <c r="H277" s="5">
        <f>(Table1[[#This Row],[DPZ.csv]]-'Historical Data'!G276)/'Historical Data'!G276</f>
        <v>-1.59696755011693E-2</v>
      </c>
      <c r="I277" s="5">
        <f>(Table1[[#This Row],[EA.csv]]-'Historical Data'!H276)/'Historical Data'!H276</f>
        <v>9.1835728809151872E-3</v>
      </c>
      <c r="J277" s="5">
        <f>(Table1[[#This Row],[F.csv]]-'Historical Data'!I276)/'Historical Data'!I276</f>
        <v>1.756954612005858E-2</v>
      </c>
      <c r="K277" s="5">
        <f>(Table1[[#This Row],[JPM.csv]]-'Historical Data'!J276)/'Historical Data'!J276</f>
        <v>1.507897201941806E-2</v>
      </c>
      <c r="L277" s="5">
        <f>(Table1[[#This Row],[MRNA.csv]]-'Historical Data'!K276)/'Historical Data'!K276</f>
        <v>2.2109933670246305E-2</v>
      </c>
      <c r="M277" s="5">
        <f>(Table1[[#This Row],[NKE.csv]]-'Historical Data'!L276)/'Historical Data'!L276</f>
        <v>1.706736826306542E-2</v>
      </c>
      <c r="N277" s="5">
        <f>(Table1[[#This Row],[NVDA.csv]]-'Historical Data'!M276)/'Historical Data'!M276</f>
        <v>3.8021930343197896E-2</v>
      </c>
      <c r="O277" s="5">
        <f>(Table1[[#This Row],[PFE.csv]]-'Historical Data'!N276)/'Historical Data'!N276</f>
        <v>8.6768564261320135E-3</v>
      </c>
      <c r="P277" s="5">
        <f>(Table1[[#This Row],[PG.csv]]-'Historical Data'!O276)/'Historical Data'!O276</f>
        <v>1.6861920668878712E-2</v>
      </c>
      <c r="Q277" s="5">
        <f>(Table1[[#This Row],[PZZA.csv]]-'Historical Data'!P276)/'Historical Data'!P276</f>
        <v>-6.4658957398027184E-2</v>
      </c>
      <c r="R277" s="5">
        <f>(Table1[[#This Row],[SONY.csv]]-'Historical Data'!Q276)/'Historical Data'!Q276</f>
        <v>-1.2581132075471782E-4</v>
      </c>
      <c r="S277" s="5">
        <f>(Table1[[#This Row],[T.csv]]-'Historical Data'!R276)/'Historical Data'!R276</f>
        <v>7.8045854111084842E-3</v>
      </c>
      <c r="T277" s="5">
        <f>(Table1[[#This Row],[TSLA.csv]]-'Historical Data'!S276)/'Historical Data'!S276</f>
        <v>-5.8267537520703967E-2</v>
      </c>
    </row>
    <row r="278" spans="2:20" x14ac:dyDescent="0.3">
      <c r="B278" s="5">
        <f>(Table1[[#This Row],[AAPL.csv]]-'Historical Data'!A277)/'Historical Data'!A277</f>
        <v>-8.0060917772243695E-2</v>
      </c>
      <c r="C278" s="5">
        <f>(Table1[[#This Row],[AMD.csv]]-'Historical Data'!B277)/'Historical Data'!B277</f>
        <v>-8.5125248446849308E-2</v>
      </c>
      <c r="D278" s="5">
        <f>(Table1[[#This Row],[AMZN.csv]]-'Historical Data'!C277)/'Historical Data'!C277</f>
        <v>-4.6284091030007649E-2</v>
      </c>
      <c r="E278" s="5">
        <f>(Table1[[#This Row],[ATVI.csv]]-'Historical Data'!D277)/'Historical Data'!D277</f>
        <v>-3.7627337672275586E-2</v>
      </c>
      <c r="F278" s="5">
        <f>(Table1[[#This Row],[BMW.DE.csv]]-'Historical Data'!E277)/'Historical Data'!E277</f>
        <v>9.5394625555328544E-3</v>
      </c>
      <c r="G278" s="5">
        <f>(Table1[[#This Row],[DIS.csv]]-'Historical Data'!F277)/'Historical Data'!F277</f>
        <v>-1.5880006026146677E-2</v>
      </c>
      <c r="H278" s="5">
        <f>(Table1[[#This Row],[DPZ.csv]]-'Historical Data'!G277)/'Historical Data'!G277</f>
        <v>-1.5114003664856416E-2</v>
      </c>
      <c r="I278" s="5">
        <f>(Table1[[#This Row],[EA.csv]]-'Historical Data'!H277)/'Historical Data'!H277</f>
        <v>-4.8294587741582268E-2</v>
      </c>
      <c r="J278" s="5">
        <f>(Table1[[#This Row],[F.csv]]-'Historical Data'!I277)/'Historical Data'!I277</f>
        <v>-1.8705035971223007E-2</v>
      </c>
      <c r="K278" s="5">
        <f>(Table1[[#This Row],[JPM.csv]]-'Historical Data'!J277)/'Historical Data'!J277</f>
        <v>-3.1480806523862988E-3</v>
      </c>
      <c r="L278" s="5">
        <f>(Table1[[#This Row],[MRNA.csv]]-'Historical Data'!K277)/'Historical Data'!K277</f>
        <v>1.8540636301906572E-3</v>
      </c>
      <c r="M278" s="5">
        <f>(Table1[[#This Row],[NKE.csv]]-'Historical Data'!L277)/'Historical Data'!L277</f>
        <v>-3.3818489194155317E-2</v>
      </c>
      <c r="N278" s="5">
        <f>(Table1[[#This Row],[NVDA.csv]]-'Historical Data'!M277)/'Historical Data'!M277</f>
        <v>-9.2775352182528609E-2</v>
      </c>
      <c r="O278" s="5">
        <f>(Table1[[#This Row],[PFE.csv]]-'Historical Data'!N277)/'Historical Data'!N277</f>
        <v>-2.1505334176079648E-2</v>
      </c>
      <c r="P278" s="5">
        <f>(Table1[[#This Row],[PG.csv]]-'Historical Data'!O277)/'Historical Data'!O277</f>
        <v>-1.6012908309358809E-2</v>
      </c>
      <c r="Q278" s="5">
        <f>(Table1[[#This Row],[PZZA.csv]]-'Historical Data'!P277)/'Historical Data'!P277</f>
        <v>-3.3143977435855947E-2</v>
      </c>
      <c r="R278" s="5">
        <f>(Table1[[#This Row],[SONY.csv]]-'Historical Data'!Q277)/'Historical Data'!Q277</f>
        <v>-2.6544232646728672E-2</v>
      </c>
      <c r="S278" s="5">
        <f>(Table1[[#This Row],[T.csv]]-'Historical Data'!R277)/'Historical Data'!R277</f>
        <v>-3.703704506862904E-3</v>
      </c>
      <c r="T278" s="5">
        <f>(Table1[[#This Row],[TSLA.csv]]-'Historical Data'!S277)/'Historical Data'!S277</f>
        <v>-9.0238494872683664E-2</v>
      </c>
    </row>
    <row r="279" spans="2:20" x14ac:dyDescent="0.3">
      <c r="B279" s="5">
        <f>(Table1[[#This Row],[AAPL.csv]]-'Historical Data'!A278)/'Historical Data'!A278</f>
        <v>6.6189048354298586E-4</v>
      </c>
      <c r="C279" s="5">
        <f>(Table1[[#This Row],[AMD.csv]]-'Historical Data'!B278)/'Historical Data'!B278</f>
        <v>-6.4211169563712948E-3</v>
      </c>
      <c r="D279" s="5">
        <f>(Table1[[#This Row],[AMZN.csv]]-'Historical Data'!C278)/'Historical Data'!C278</f>
        <v>-2.1787376187648474E-2</v>
      </c>
      <c r="E279" s="5">
        <f>(Table1[[#This Row],[ATVI.csv]]-'Historical Data'!D278)/'Historical Data'!D278</f>
        <v>-1.6187213848866171E-2</v>
      </c>
      <c r="F279" s="5">
        <f>(Table1[[#This Row],[BMW.DE.csv]]-'Historical Data'!E278)/'Historical Data'!E278</f>
        <v>1.9550427211882566E-2</v>
      </c>
      <c r="G279" s="5">
        <f>(Table1[[#This Row],[DIS.csv]]-'Historical Data'!F278)/'Historical Data'!F278</f>
        <v>-9.3815667449126863E-3</v>
      </c>
      <c r="H279" s="5">
        <f>(Table1[[#This Row],[DPZ.csv]]-'Historical Data'!G278)/'Historical Data'!G278</f>
        <v>-3.9471786806047904E-2</v>
      </c>
      <c r="I279" s="5">
        <f>(Table1[[#This Row],[EA.csv]]-'Historical Data'!H278)/'Historical Data'!H278</f>
        <v>-2.0253076776847852E-2</v>
      </c>
      <c r="J279" s="5">
        <f>(Table1[[#This Row],[F.csv]]-'Historical Data'!I278)/'Historical Data'!I278</f>
        <v>1.1730205278592386E-2</v>
      </c>
      <c r="K279" s="5">
        <f>(Table1[[#This Row],[JPM.csv]]-'Historical Data'!J278)/'Historical Data'!J278</f>
        <v>2.161253570367682E-2</v>
      </c>
      <c r="L279" s="5">
        <f>(Table1[[#This Row],[MRNA.csv]]-'Historical Data'!K278)/'Historical Data'!K278</f>
        <v>-3.4546547473568626E-2</v>
      </c>
      <c r="M279" s="5">
        <f>(Table1[[#This Row],[NKE.csv]]-'Historical Data'!L278)/'Historical Data'!L278</f>
        <v>-3.9875697444697444E-3</v>
      </c>
      <c r="N279" s="5">
        <f>(Table1[[#This Row],[NVDA.csv]]-'Historical Data'!M278)/'Historical Data'!M278</f>
        <v>-3.0194701544360467E-2</v>
      </c>
      <c r="O279" s="5">
        <f>(Table1[[#This Row],[PFE.csv]]-'Historical Data'!N278)/'Historical Data'!N278</f>
        <v>-1.0989245106541791E-3</v>
      </c>
      <c r="P279" s="5">
        <f>(Table1[[#This Row],[PG.csv]]-'Historical Data'!O278)/'Historical Data'!O278</f>
        <v>-2.1699676892687272E-3</v>
      </c>
      <c r="Q279" s="5">
        <f>(Table1[[#This Row],[PZZA.csv]]-'Historical Data'!P278)/'Historical Data'!P278</f>
        <v>-1.6214874551059293E-2</v>
      </c>
      <c r="R279" s="5">
        <f>(Table1[[#This Row],[SONY.csv]]-'Historical Data'!Q278)/'Historical Data'!Q278</f>
        <v>3.6185966768646641E-3</v>
      </c>
      <c r="S279" s="5">
        <f>(Table1[[#This Row],[T.csv]]-'Historical Data'!R278)/'Historical Data'!R278</f>
        <v>-5.7451491578150958E-3</v>
      </c>
      <c r="T279" s="5">
        <f>(Table1[[#This Row],[TSLA.csv]]-'Historical Data'!S278)/'Historical Data'!S278</f>
        <v>2.7813285012284951E-2</v>
      </c>
    </row>
    <row r="280" spans="2:20" x14ac:dyDescent="0.3">
      <c r="B280" s="5">
        <f>(Table1[[#This Row],[AAPL.csv]]-'Historical Data'!A279)/'Historical Data'!A279</f>
        <v>-6.7294992624866726E-2</v>
      </c>
      <c r="C280" s="5">
        <f>(Table1[[#This Row],[AMD.csv]]-'Historical Data'!B279)/'Historical Data'!B279</f>
        <v>-4.0482866955667107E-2</v>
      </c>
      <c r="D280" s="5">
        <f>(Table1[[#This Row],[AMZN.csv]]-'Historical Data'!C279)/'Historical Data'!C279</f>
        <v>-4.3944377153816792E-2</v>
      </c>
      <c r="E280" s="5">
        <f>(Table1[[#This Row],[ATVI.csv]]-'Historical Data'!D279)/'Historical Data'!D279</f>
        <v>-3.5818307295368071E-2</v>
      </c>
      <c r="F280" s="5">
        <f>(Table1[[#This Row],[BMW.DE.csv]]-'Historical Data'!E279)/'Historical Data'!E279</f>
        <v>9.4278674728071592E-3</v>
      </c>
      <c r="G280" s="5">
        <f>(Table1[[#This Row],[DIS.csv]]-'Historical Data'!F279)/'Historical Data'!F279</f>
        <v>1.6743631459063886E-2</v>
      </c>
      <c r="H280" s="5">
        <f>(Table1[[#This Row],[DPZ.csv]]-'Historical Data'!G279)/'Historical Data'!G279</f>
        <v>-1.4378824496808324E-2</v>
      </c>
      <c r="I280" s="5">
        <f>(Table1[[#This Row],[EA.csv]]-'Historical Data'!H279)/'Historical Data'!H279</f>
        <v>-4.4801337164307987E-2</v>
      </c>
      <c r="J280" s="5">
        <f>(Table1[[#This Row],[F.csv]]-'Historical Data'!I279)/'Historical Data'!I279</f>
        <v>1.8840579710144911E-2</v>
      </c>
      <c r="K280" s="5">
        <f>(Table1[[#This Row],[JPM.csv]]-'Historical Data'!J279)/'Historical Data'!J279</f>
        <v>-3.4775870114774378E-2</v>
      </c>
      <c r="L280" s="5">
        <f>(Table1[[#This Row],[MRNA.csv]]-'Historical Data'!K279)/'Historical Data'!K279</f>
        <v>-0.13194885405587387</v>
      </c>
      <c r="M280" s="5">
        <f>(Table1[[#This Row],[NKE.csv]]-'Historical Data'!L279)/'Historical Data'!L279</f>
        <v>2.8469148284367765E-3</v>
      </c>
      <c r="N280" s="5">
        <f>(Table1[[#This Row],[NVDA.csv]]-'Historical Data'!M279)/'Historical Data'!M279</f>
        <v>-5.620918416864315E-2</v>
      </c>
      <c r="O280" s="5">
        <f>(Table1[[#This Row],[PFE.csv]]-'Historical Data'!N279)/'Historical Data'!N279</f>
        <v>-1.1826253846115459E-2</v>
      </c>
      <c r="P280" s="5">
        <f>(Table1[[#This Row],[PG.csv]]-'Historical Data'!O279)/'Historical Data'!O279</f>
        <v>-1.4641951229828936E-2</v>
      </c>
      <c r="Q280" s="5">
        <f>(Table1[[#This Row],[PZZA.csv]]-'Historical Data'!P279)/'Historical Data'!P279</f>
        <v>-4.2920480905388483E-2</v>
      </c>
      <c r="R280" s="5">
        <f>(Table1[[#This Row],[SONY.csv]]-'Historical Data'!Q279)/'Historical Data'!Q279</f>
        <v>-2.1246483582462866E-2</v>
      </c>
      <c r="S280" s="5">
        <f>(Table1[[#This Row],[T.csv]]-'Historical Data'!R279)/'Historical Data'!R279</f>
        <v>3.0591075117776959E-3</v>
      </c>
      <c r="T280" s="5">
        <f>(Table1[[#This Row],[TSLA.csv]]-'Historical Data'!S279)/'Historical Data'!S279</f>
        <v>-0.21062826191815393</v>
      </c>
    </row>
    <row r="281" spans="2:20" x14ac:dyDescent="0.3">
      <c r="B281" s="5">
        <f>(Table1[[#This Row],[AAPL.csv]]-'Historical Data'!A280)/'Historical Data'!A280</f>
        <v>3.9886502465557146E-2</v>
      </c>
      <c r="C281" s="5">
        <f>(Table1[[#This Row],[AMD.csv]]-'Historical Data'!B280)/'Historical Data'!B280</f>
        <v>4.0920090458251526E-2</v>
      </c>
      <c r="D281" s="5">
        <f>(Table1[[#This Row],[AMZN.csv]]-'Historical Data'!C280)/'Historical Data'!C280</f>
        <v>3.7706682143160294E-2</v>
      </c>
      <c r="E281" s="5">
        <f>(Table1[[#This Row],[ATVI.csv]]-'Historical Data'!D280)/'Historical Data'!D280</f>
        <v>4.4762423080393111E-2</v>
      </c>
      <c r="F281" s="5">
        <f>(Table1[[#This Row],[BMW.DE.csv]]-'Historical Data'!E280)/'Historical Data'!E280</f>
        <v>9.0232793767265947E-3</v>
      </c>
      <c r="G281" s="5">
        <f>(Table1[[#This Row],[DIS.csv]]-'Historical Data'!F280)/'Historical Data'!F280</f>
        <v>-6.2592847897007409E-3</v>
      </c>
      <c r="H281" s="5">
        <f>(Table1[[#This Row],[DPZ.csv]]-'Historical Data'!G280)/'Historical Data'!G280</f>
        <v>1.5279597249317996E-2</v>
      </c>
      <c r="I281" s="5">
        <f>(Table1[[#This Row],[EA.csv]]-'Historical Data'!H280)/'Historical Data'!H280</f>
        <v>3.5398172917762948E-2</v>
      </c>
      <c r="J281" s="5">
        <f>(Table1[[#This Row],[F.csv]]-'Historical Data'!I280)/'Historical Data'!I280</f>
        <v>-8.5348506401138682E-3</v>
      </c>
      <c r="K281" s="5">
        <f>(Table1[[#This Row],[JPM.csv]]-'Historical Data'!J280)/'Historical Data'!J280</f>
        <v>9.5075607893830363E-3</v>
      </c>
      <c r="L281" s="5">
        <f>(Table1[[#This Row],[MRNA.csv]]-'Historical Data'!K280)/'Historical Data'!K280</f>
        <v>4.7110820758189127E-2</v>
      </c>
      <c r="M281" s="5">
        <f>(Table1[[#This Row],[NKE.csv]]-'Historical Data'!L280)/'Historical Data'!L280</f>
        <v>1.934006187397444E-2</v>
      </c>
      <c r="N281" s="5">
        <f>(Table1[[#This Row],[NVDA.csv]]-'Historical Data'!M280)/'Historical Data'!M280</f>
        <v>6.7321435456153197E-2</v>
      </c>
      <c r="O281" s="5">
        <f>(Table1[[#This Row],[PFE.csv]]-'Historical Data'!N280)/'Historical Data'!N280</f>
        <v>6.9582143245285714E-3</v>
      </c>
      <c r="P281" s="5">
        <f>(Table1[[#This Row],[PG.csv]]-'Historical Data'!O280)/'Historical Data'!O280</f>
        <v>1.6257187514834782E-2</v>
      </c>
      <c r="Q281" s="5">
        <f>(Table1[[#This Row],[PZZA.csv]]-'Historical Data'!P280)/'Historical Data'!P280</f>
        <v>2.4618609763670359E-2</v>
      </c>
      <c r="R281" s="5">
        <f>(Table1[[#This Row],[SONY.csv]]-'Historical Data'!Q280)/'Historical Data'!Q280</f>
        <v>1.9339573231428101E-2</v>
      </c>
      <c r="S281" s="5">
        <f>(Table1[[#This Row],[T.csv]]-'Historical Data'!R280)/'Historical Data'!R280</f>
        <v>-4.7441555592981771E-3</v>
      </c>
      <c r="T281" s="5">
        <f>(Table1[[#This Row],[TSLA.csv]]-'Historical Data'!S280)/'Historical Data'!S280</f>
        <v>0.10923354526847122</v>
      </c>
    </row>
    <row r="282" spans="2:20" x14ac:dyDescent="0.3">
      <c r="B282" s="5">
        <f>(Table1[[#This Row],[AAPL.csv]]-'Historical Data'!A281)/'Historical Data'!A281</f>
        <v>-3.2645717556924136E-2</v>
      </c>
      <c r="C282" s="5">
        <f>(Table1[[#This Row],[AMD.csv]]-'Historical Data'!B281)/'Historical Data'!B281</f>
        <v>-3.577097859743731E-2</v>
      </c>
      <c r="D282" s="5">
        <f>(Table1[[#This Row],[AMZN.csv]]-'Historical Data'!C281)/'Historical Data'!C281</f>
        <v>-2.8605430730255035E-2</v>
      </c>
      <c r="E282" s="5">
        <f>(Table1[[#This Row],[ATVI.csv]]-'Historical Data'!D281)/'Historical Data'!D281</f>
        <v>-6.2822756064559726E-3</v>
      </c>
      <c r="F282" s="5">
        <f>(Table1[[#This Row],[BMW.DE.csv]]-'Historical Data'!E281)/'Historical Data'!E281</f>
        <v>0</v>
      </c>
      <c r="G282" s="5">
        <f>(Table1[[#This Row],[DIS.csv]]-'Historical Data'!F281)/'Historical Data'!F281</f>
        <v>-1.0497900341198615E-3</v>
      </c>
      <c r="H282" s="5">
        <f>(Table1[[#This Row],[DPZ.csv]]-'Historical Data'!G281)/'Historical Data'!G281</f>
        <v>1.80594004869544E-2</v>
      </c>
      <c r="I282" s="5">
        <f>(Table1[[#This Row],[EA.csv]]-'Historical Data'!H281)/'Historical Data'!H281</f>
        <v>-1.1188738006424464E-2</v>
      </c>
      <c r="J282" s="5">
        <f>(Table1[[#This Row],[F.csv]]-'Historical Data'!I281)/'Historical Data'!I281</f>
        <v>-8.6083213773313644E-3</v>
      </c>
      <c r="K282" s="5">
        <f>(Table1[[#This Row],[JPM.csv]]-'Historical Data'!J281)/'Historical Data'!J281</f>
        <v>-1.0310222860048271E-2</v>
      </c>
      <c r="L282" s="5">
        <f>(Table1[[#This Row],[MRNA.csv]]-'Historical Data'!K281)/'Historical Data'!K281</f>
        <v>1.1599279029902303E-2</v>
      </c>
      <c r="M282" s="5">
        <f>(Table1[[#This Row],[NKE.csv]]-'Historical Data'!L281)/'Historical Data'!L281</f>
        <v>-9.5736483658502309E-4</v>
      </c>
      <c r="N282" s="5">
        <f>(Table1[[#This Row],[NVDA.csv]]-'Historical Data'!M281)/'Historical Data'!M281</f>
        <v>-3.1714481122615518E-2</v>
      </c>
      <c r="O282" s="5">
        <f>(Table1[[#This Row],[PFE.csv]]-'Historical Data'!N281)/'Historical Data'!N281</f>
        <v>-1.4649257011027799E-2</v>
      </c>
      <c r="P282" s="5">
        <f>(Table1[[#This Row],[PG.csv]]-'Historical Data'!O281)/'Historical Data'!O281</f>
        <v>-1.0495920518247813E-2</v>
      </c>
      <c r="Q282" s="5">
        <f>(Table1[[#This Row],[PZZA.csv]]-'Historical Data'!P281)/'Historical Data'!P281</f>
        <v>1.9289339072047485E-2</v>
      </c>
      <c r="R282" s="5">
        <f>(Table1[[#This Row],[SONY.csv]]-'Historical Data'!Q281)/'Historical Data'!Q281</f>
        <v>-1.2648463630028466E-2</v>
      </c>
      <c r="S282" s="5">
        <f>(Table1[[#This Row],[T.csv]]-'Historical Data'!R281)/'Historical Data'!R281</f>
        <v>-1.5662280364163856E-2</v>
      </c>
      <c r="T282" s="5">
        <f>(Table1[[#This Row],[TSLA.csv]]-'Historical Data'!S281)/'Historical Data'!S281</f>
        <v>1.3814559937246288E-2</v>
      </c>
    </row>
    <row r="283" spans="2:20" x14ac:dyDescent="0.3">
      <c r="B283" s="5">
        <f>(Table1[[#This Row],[AAPL.csv]]-'Historical Data'!A282)/'Historical Data'!A282</f>
        <v>-1.3128893854271901E-2</v>
      </c>
      <c r="C283" s="5">
        <f>(Table1[[#This Row],[AMD.csv]]-'Historical Data'!B282)/'Historical Data'!B282</f>
        <v>-3.3426271204370521E-2</v>
      </c>
      <c r="D283" s="5">
        <f>(Table1[[#This Row],[AMZN.csv]]-'Historical Data'!C282)/'Historical Data'!C282</f>
        <v>-1.8547431117480924E-2</v>
      </c>
      <c r="E283" s="5">
        <f>(Table1[[#This Row],[ATVI.csv]]-'Historical Data'!D282)/'Historical Data'!D282</f>
        <v>-1.4160966537796393E-2</v>
      </c>
      <c r="F283" s="5">
        <f>(Table1[[#This Row],[BMW.DE.csv]]-'Historical Data'!E282)/'Historical Data'!E282</f>
        <v>8.9425714765644024E-3</v>
      </c>
      <c r="G283" s="5">
        <f>(Table1[[#This Row],[DIS.csv]]-'Historical Data'!F282)/'Historical Data'!F282</f>
        <v>-1.103438664589108E-2</v>
      </c>
      <c r="H283" s="5">
        <f>(Table1[[#This Row],[DPZ.csv]]-'Historical Data'!G282)/'Historical Data'!G282</f>
        <v>1.4679870648403029E-2</v>
      </c>
      <c r="I283" s="5">
        <f>(Table1[[#This Row],[EA.csv]]-'Historical Data'!H282)/'Historical Data'!H282</f>
        <v>-9.7438847293873712E-3</v>
      </c>
      <c r="J283" s="5">
        <f>(Table1[[#This Row],[F.csv]]-'Historical Data'!I282)/'Historical Data'!I282</f>
        <v>1.3024602026049183E-2</v>
      </c>
      <c r="K283" s="5">
        <f>(Table1[[#This Row],[JPM.csv]]-'Historical Data'!J282)/'Historical Data'!J282</f>
        <v>1.2421060751556204E-2</v>
      </c>
      <c r="L283" s="5">
        <f>(Table1[[#This Row],[MRNA.csv]]-'Historical Data'!K282)/'Historical Data'!K282</f>
        <v>3.0924235043011963E-2</v>
      </c>
      <c r="M283" s="5">
        <f>(Table1[[#This Row],[NKE.csv]]-'Historical Data'!L282)/'Historical Data'!L282</f>
        <v>2.7964002831523994E-2</v>
      </c>
      <c r="N283" s="5">
        <f>(Table1[[#This Row],[NVDA.csv]]-'Historical Data'!M282)/'Historical Data'!M282</f>
        <v>-1.1960200172533193E-2</v>
      </c>
      <c r="O283" s="5">
        <f>(Table1[[#This Row],[PFE.csv]]-'Historical Data'!N282)/'Historical Data'!N282</f>
        <v>1.1781243446437859E-2</v>
      </c>
      <c r="P283" s="5">
        <f>(Table1[[#This Row],[PG.csv]]-'Historical Data'!O282)/'Historical Data'!O282</f>
        <v>1.0534062462827584E-2</v>
      </c>
      <c r="Q283" s="5">
        <f>(Table1[[#This Row],[PZZA.csv]]-'Historical Data'!P282)/'Historical Data'!P282</f>
        <v>1.1177501194678367E-2</v>
      </c>
      <c r="R283" s="5">
        <f>(Table1[[#This Row],[SONY.csv]]-'Historical Data'!Q282)/'Historical Data'!Q282</f>
        <v>6.7973464052288055E-3</v>
      </c>
      <c r="S283" s="5">
        <f>(Table1[[#This Row],[T.csv]]-'Historical Data'!R282)/'Historical Data'!R282</f>
        <v>3.1132218491461269E-3</v>
      </c>
      <c r="T283" s="5">
        <f>(Table1[[#This Row],[TSLA.csv]]-'Historical Data'!S282)/'Historical Data'!S282</f>
        <v>3.7162843078181098E-3</v>
      </c>
    </row>
    <row r="284" spans="2:20" x14ac:dyDescent="0.3">
      <c r="B284" s="5">
        <f>(Table1[[#This Row],[AAPL.csv]]-'Historical Data'!A283)/'Historical Data'!A283</f>
        <v>2.9999970975225564E-2</v>
      </c>
      <c r="C284" s="5">
        <f>(Table1[[#This Row],[AMD.csv]]-'Historical Data'!B283)/'Historical Data'!B283</f>
        <v>2.0434976182078936E-2</v>
      </c>
      <c r="D284" s="5">
        <f>(Table1[[#This Row],[AMZN.csv]]-'Historical Data'!C283)/'Historical Data'!C283</f>
        <v>-4.2519463078044689E-3</v>
      </c>
      <c r="E284" s="5">
        <f>(Table1[[#This Row],[ATVI.csv]]-'Historical Data'!D283)/'Historical Data'!D283</f>
        <v>1.4749318116785712E-2</v>
      </c>
      <c r="F284" s="5">
        <f>(Table1[[#This Row],[BMW.DE.csv]]-'Historical Data'!E283)/'Historical Data'!E283</f>
        <v>-2.9543663253017746E-3</v>
      </c>
      <c r="G284" s="5">
        <f>(Table1[[#This Row],[DIS.csv]]-'Historical Data'!F283)/'Historical Data'!F283</f>
        <v>-3.7950664136622392E-3</v>
      </c>
      <c r="H284" s="5">
        <f>(Table1[[#This Row],[DPZ.csv]]-'Historical Data'!G283)/'Historical Data'!G283</f>
        <v>-1.3658324559085248E-2</v>
      </c>
      <c r="I284" s="5">
        <f>(Table1[[#This Row],[EA.csv]]-'Historical Data'!H283)/'Historical Data'!H283</f>
        <v>1.2696526500654908E-3</v>
      </c>
      <c r="J284" s="5">
        <f>(Table1[[#This Row],[F.csv]]-'Historical Data'!I283)/'Historical Data'!I283</f>
        <v>1.7142857142857158E-2</v>
      </c>
      <c r="K284" s="5">
        <f>(Table1[[#This Row],[JPM.csv]]-'Historical Data'!J283)/'Historical Data'!J283</f>
        <v>1.3851820337513291E-2</v>
      </c>
      <c r="L284" s="5">
        <f>(Table1[[#This Row],[MRNA.csv]]-'Historical Data'!K283)/'Historical Data'!K283</f>
        <v>7.2969295584765684E-2</v>
      </c>
      <c r="M284" s="5">
        <f>(Table1[[#This Row],[NKE.csv]]-'Historical Data'!L283)/'Historical Data'!L283</f>
        <v>1.0847450471008477E-2</v>
      </c>
      <c r="N284" s="5">
        <f>(Table1[[#This Row],[NVDA.csv]]-'Historical Data'!M283)/'Historical Data'!M283</f>
        <v>5.8181680613093811E-2</v>
      </c>
      <c r="O284" s="5">
        <f>(Table1[[#This Row],[PFE.csv]]-'Historical Data'!N283)/'Historical Data'!N283</f>
        <v>2.6060448575559506E-2</v>
      </c>
      <c r="P284" s="5">
        <f>(Table1[[#This Row],[PG.csv]]-'Historical Data'!O283)/'Historical Data'!O283</f>
        <v>3.5473618307361897E-3</v>
      </c>
      <c r="Q284" s="5">
        <f>(Table1[[#This Row],[PZZA.csv]]-'Historical Data'!P283)/'Historical Data'!P283</f>
        <v>-3.3271231988963992E-2</v>
      </c>
      <c r="R284" s="5">
        <f>(Table1[[#This Row],[SONY.csv]]-'Historical Data'!Q283)/'Historical Data'!Q283</f>
        <v>9.0886007175512186E-3</v>
      </c>
      <c r="S284" s="5">
        <f>(Table1[[#This Row],[T.csv]]-'Historical Data'!R283)/'Historical Data'!R283</f>
        <v>4.8275128925412318E-3</v>
      </c>
      <c r="T284" s="5">
        <f>(Table1[[#This Row],[TSLA.csv]]-'Historical Data'!S283)/'Historical Data'!S283</f>
        <v>0.12583170711034633</v>
      </c>
    </row>
    <row r="285" spans="2:20" x14ac:dyDescent="0.3">
      <c r="B285" s="5">
        <f>(Table1[[#This Row],[AAPL.csv]]-'Historical Data'!A284)/'Historical Data'!A284</f>
        <v>1.5603793888587373E-3</v>
      </c>
      <c r="C285" s="5">
        <f>(Table1[[#This Row],[AMD.csv]]-'Historical Data'!B284)/'Historical Data'!B284</f>
        <v>1.3222053575813851E-2</v>
      </c>
      <c r="D285" s="5">
        <f>(Table1[[#This Row],[AMZN.csv]]-'Historical Data'!C284)/'Historical Data'!C284</f>
        <v>1.7131945361001395E-2</v>
      </c>
      <c r="E285" s="5">
        <f>(Table1[[#This Row],[ATVI.csv]]-'Historical Data'!D284)/'Historical Data'!D284</f>
        <v>3.324051500835129E-2</v>
      </c>
      <c r="F285" s="5">
        <f>(Table1[[#This Row],[BMW.DE.csv]]-'Historical Data'!E284)/'Historical Data'!E284</f>
        <v>3.119091370920105E-3</v>
      </c>
      <c r="G285" s="5">
        <f>(Table1[[#This Row],[DIS.csv]]-'Historical Data'!F284)/'Historical Data'!F284</f>
        <v>-7.6152380952407842E-5</v>
      </c>
      <c r="H285" s="5">
        <f>(Table1[[#This Row],[DPZ.csv]]-'Historical Data'!G284)/'Historical Data'!G284</f>
        <v>2.5739604298851519E-3</v>
      </c>
      <c r="I285" s="5">
        <f>(Table1[[#This Row],[EA.csv]]-'Historical Data'!H284)/'Historical Data'!H284</f>
        <v>1.7039156904237868E-2</v>
      </c>
      <c r="J285" s="5">
        <f>(Table1[[#This Row],[F.csv]]-'Historical Data'!I284)/'Historical Data'!I284</f>
        <v>-1.1235955056179785E-2</v>
      </c>
      <c r="K285" s="5">
        <f>(Table1[[#This Row],[JPM.csv]]-'Historical Data'!J284)/'Historical Data'!J284</f>
        <v>-3.1131132298525346E-2</v>
      </c>
      <c r="L285" s="5">
        <f>(Table1[[#This Row],[MRNA.csv]]-'Historical Data'!K284)/'Historical Data'!K284</f>
        <v>5.0416194453155212E-2</v>
      </c>
      <c r="M285" s="5">
        <f>(Table1[[#This Row],[NKE.csv]]-'Historical Data'!L284)/'Historical Data'!L284</f>
        <v>-8.3848026047407071E-5</v>
      </c>
      <c r="N285" s="5">
        <f>(Table1[[#This Row],[NVDA.csv]]-'Historical Data'!M284)/'Historical Data'!M284</f>
        <v>9.2252263695412028E-3</v>
      </c>
      <c r="O285" s="5">
        <f>(Table1[[#This Row],[PFE.csv]]-'Historical Data'!N284)/'Historical Data'!N284</f>
        <v>-1.3509262166731633E-3</v>
      </c>
      <c r="P285" s="5">
        <f>(Table1[[#This Row],[PG.csv]]-'Historical Data'!O284)/'Historical Data'!O284</f>
        <v>0</v>
      </c>
      <c r="Q285" s="5">
        <f>(Table1[[#This Row],[PZZA.csv]]-'Historical Data'!P284)/'Historical Data'!P284</f>
        <v>-2.4680155626806428E-2</v>
      </c>
      <c r="R285" s="5">
        <f>(Table1[[#This Row],[SONY.csv]]-'Historical Data'!Q284)/'Historical Data'!Q284</f>
        <v>-1.6212068756921404E-2</v>
      </c>
      <c r="S285" s="5">
        <f>(Table1[[#This Row],[T.csv]]-'Historical Data'!R284)/'Historical Data'!R284</f>
        <v>-6.8637878664089594E-4</v>
      </c>
      <c r="T285" s="5">
        <f>(Table1[[#This Row],[TSLA.csv]]-'Historical Data'!S284)/'Historical Data'!S284</f>
        <v>7.1826927599100712E-2</v>
      </c>
    </row>
    <row r="286" spans="2:20" x14ac:dyDescent="0.3">
      <c r="B286" s="5">
        <f>(Table1[[#This Row],[AAPL.csv]]-'Historical Data'!A285)/'Historical Data'!A285</f>
        <v>-2.9513642751731246E-2</v>
      </c>
      <c r="C286" s="5">
        <f>(Table1[[#This Row],[AMD.csv]]-'Historical Data'!B285)/'Historical Data'!B285</f>
        <v>-2.8759609780818523E-2</v>
      </c>
      <c r="D286" s="5">
        <f>(Table1[[#This Row],[AMZN.csv]]-'Historical Data'!C285)/'Historical Data'!C285</f>
        <v>-2.4723249008317245E-2</v>
      </c>
      <c r="E286" s="5">
        <f>(Table1[[#This Row],[ATVI.csv]]-'Historical Data'!D285)/'Historical Data'!D285</f>
        <v>-2.1529036570211185E-2</v>
      </c>
      <c r="F286" s="5">
        <f>(Table1[[#This Row],[BMW.DE.csv]]-'Historical Data'!E285)/'Historical Data'!E285</f>
        <v>6.0634301169320464E-3</v>
      </c>
      <c r="G286" s="5">
        <f>(Table1[[#This Row],[DIS.csv]]-'Historical Data'!F285)/'Historical Data'!F285</f>
        <v>6.4766151144235104E-3</v>
      </c>
      <c r="H286" s="5">
        <f>(Table1[[#This Row],[DPZ.csv]]-'Historical Data'!G285)/'Historical Data'!G285</f>
        <v>-9.0880721122842175E-3</v>
      </c>
      <c r="I286" s="5">
        <f>(Table1[[#This Row],[EA.csv]]-'Historical Data'!H285)/'Historical Data'!H285</f>
        <v>-1.2389929384025285E-2</v>
      </c>
      <c r="J286" s="5">
        <f>(Table1[[#This Row],[F.csv]]-'Historical Data'!I285)/'Historical Data'!I285</f>
        <v>-2.8409090909091565E-3</v>
      </c>
      <c r="K286" s="5">
        <f>(Table1[[#This Row],[JPM.csv]]-'Historical Data'!J285)/'Historical Data'!J285</f>
        <v>4.2304958843837285E-3</v>
      </c>
      <c r="L286" s="5">
        <f>(Table1[[#This Row],[MRNA.csv]]-'Historical Data'!K285)/'Historical Data'!K285</f>
        <v>2.9306206458113271E-2</v>
      </c>
      <c r="M286" s="5">
        <f>(Table1[[#This Row],[NKE.csv]]-'Historical Data'!L285)/'Historical Data'!L285</f>
        <v>-5.7013003573511013E-3</v>
      </c>
      <c r="N286" s="5">
        <f>(Table1[[#This Row],[NVDA.csv]]-'Historical Data'!M285)/'Historical Data'!M285</f>
        <v>-3.6679286288682424E-2</v>
      </c>
      <c r="O286" s="5">
        <f>(Table1[[#This Row],[PFE.csv]]-'Historical Data'!N285)/'Historical Data'!N285</f>
        <v>-4.870085402258595E-3</v>
      </c>
      <c r="P286" s="5">
        <f>(Table1[[#This Row],[PG.csv]]-'Historical Data'!O285)/'Historical Data'!O285</f>
        <v>-6.7086891851074661E-3</v>
      </c>
      <c r="Q286" s="5">
        <f>(Table1[[#This Row],[PZZA.csv]]-'Historical Data'!P285)/'Historical Data'!P285</f>
        <v>-1.8340278435802118E-2</v>
      </c>
      <c r="R286" s="5">
        <f>(Table1[[#This Row],[SONY.csv]]-'Historical Data'!Q285)/'Historical Data'!Q285</f>
        <v>6.9317160205561038E-3</v>
      </c>
      <c r="S286" s="5">
        <f>(Table1[[#This Row],[T.csv]]-'Historical Data'!R285)/'Historical Data'!R285</f>
        <v>4.1208801842069877E-3</v>
      </c>
      <c r="T286" s="5">
        <f>(Table1[[#This Row],[TSLA.csv]]-'Historical Data'!S285)/'Historical Data'!S285</f>
        <v>-1.778726392326432E-2</v>
      </c>
    </row>
    <row r="287" spans="2:20" x14ac:dyDescent="0.3">
      <c r="B287" s="5">
        <f>(Table1[[#This Row],[AAPL.csv]]-'Historical Data'!A286)/'Historical Data'!A286</f>
        <v>-1.5963572642236561E-2</v>
      </c>
      <c r="C287" s="5">
        <f>(Table1[[#This Row],[AMD.csv]]-'Historical Data'!B286)/'Historical Data'!B286</f>
        <v>-1.4349203529913318E-3</v>
      </c>
      <c r="D287" s="5">
        <f>(Table1[[#This Row],[AMZN.csv]]-'Historical Data'!C286)/'Historical Data'!C286</f>
        <v>-2.2536667356943055E-2</v>
      </c>
      <c r="E287" s="5">
        <f>(Table1[[#This Row],[ATVI.csv]]-'Historical Data'!D286)/'Historical Data'!D286</f>
        <v>-1.5251877339038536E-2</v>
      </c>
      <c r="F287" s="5">
        <f>(Table1[[#This Row],[BMW.DE.csv]]-'Historical Data'!E286)/'Historical Data'!E286</f>
        <v>1.5452940965211097E-3</v>
      </c>
      <c r="G287" s="5">
        <f>(Table1[[#This Row],[DIS.csv]]-'Historical Data'!F286)/'Historical Data'!F286</f>
        <v>-1.415697673274225E-2</v>
      </c>
      <c r="H287" s="5">
        <f>(Table1[[#This Row],[DPZ.csv]]-'Historical Data'!G286)/'Historical Data'!G286</f>
        <v>2.3550271652995256E-2</v>
      </c>
      <c r="I287" s="5">
        <f>(Table1[[#This Row],[EA.csv]]-'Historical Data'!H286)/'Historical Data'!H286</f>
        <v>-1.1677423843122123E-2</v>
      </c>
      <c r="J287" s="5">
        <f>(Table1[[#This Row],[F.csv]]-'Historical Data'!I286)/'Historical Data'!I286</f>
        <v>3.7037037037037132E-2</v>
      </c>
      <c r="K287" s="5">
        <f>(Table1[[#This Row],[JPM.csv]]-'Historical Data'!J286)/'Historical Data'!J286</f>
        <v>-1.1434391040232434E-2</v>
      </c>
      <c r="L287" s="5">
        <f>(Table1[[#This Row],[MRNA.csv]]-'Historical Data'!K286)/'Historical Data'!K286</f>
        <v>-1.3800073434054183E-2</v>
      </c>
      <c r="M287" s="5">
        <f>(Table1[[#This Row],[NKE.csv]]-'Historical Data'!L286)/'Historical Data'!L286</f>
        <v>-1.8804305539744191E-2</v>
      </c>
      <c r="N287" s="5">
        <f>(Table1[[#This Row],[NVDA.csv]]-'Historical Data'!M286)/'Historical Data'!M286</f>
        <v>-4.0752355183769151E-3</v>
      </c>
      <c r="O287" s="5">
        <f>(Table1[[#This Row],[PFE.csv]]-'Historical Data'!N286)/'Historical Data'!N286</f>
        <v>1.0874812699132909E-3</v>
      </c>
      <c r="P287" s="5">
        <f>(Table1[[#This Row],[PG.csv]]-'Historical Data'!O286)/'Historical Data'!O286</f>
        <v>-1.307132862036222E-3</v>
      </c>
      <c r="Q287" s="5">
        <f>(Table1[[#This Row],[PZZA.csv]]-'Historical Data'!P286)/'Historical Data'!P286</f>
        <v>-1.549006432032656E-2</v>
      </c>
      <c r="R287" s="5">
        <f>(Table1[[#This Row],[SONY.csv]]-'Historical Data'!Q286)/'Historical Data'!Q286</f>
        <v>8.0530330706073926E-3</v>
      </c>
      <c r="S287" s="5">
        <f>(Table1[[#This Row],[T.csv]]-'Historical Data'!R286)/'Historical Data'!R286</f>
        <v>-5.8139182716636997E-3</v>
      </c>
      <c r="T287" s="5">
        <f>(Table1[[#This Row],[TSLA.csv]]-'Historical Data'!S286)/'Historical Data'!S286</f>
        <v>-4.1493155978514211E-2</v>
      </c>
    </row>
    <row r="288" spans="2:20" x14ac:dyDescent="0.3">
      <c r="B288" s="5">
        <f>(Table1[[#This Row],[AAPL.csv]]-'Historical Data'!A287)/'Historical Data'!A287</f>
        <v>-3.1720196634555491E-2</v>
      </c>
      <c r="C288" s="5">
        <f>(Table1[[#This Row],[AMD.csv]]-'Historical Data'!B287)/'Historical Data'!B287</f>
        <v>-2.1162677158876101E-2</v>
      </c>
      <c r="D288" s="5">
        <f>(Table1[[#This Row],[AMZN.csv]]-'Historical Data'!C287)/'Historical Data'!C287</f>
        <v>-1.7887968796721328E-2</v>
      </c>
      <c r="E288" s="5">
        <f>(Table1[[#This Row],[ATVI.csv]]-'Historical Data'!D287)/'Historical Data'!D287</f>
        <v>1.6757616955393618E-2</v>
      </c>
      <c r="F288" s="5">
        <f>(Table1[[#This Row],[BMW.DE.csv]]-'Historical Data'!E287)/'Historical Data'!E287</f>
        <v>-1.6509739741628227E-2</v>
      </c>
      <c r="G288" s="5">
        <f>(Table1[[#This Row],[DIS.csv]]-'Historical Data'!F287)/'Historical Data'!F287</f>
        <v>-1.221007516349186E-2</v>
      </c>
      <c r="H288" s="5">
        <f>(Table1[[#This Row],[DPZ.csv]]-'Historical Data'!G287)/'Historical Data'!G287</f>
        <v>6.3787212729410746E-3</v>
      </c>
      <c r="I288" s="5">
        <f>(Table1[[#This Row],[EA.csv]]-'Historical Data'!H287)/'Historical Data'!H287</f>
        <v>5.1093601043258547E-3</v>
      </c>
      <c r="J288" s="5">
        <f>(Table1[[#This Row],[F.csv]]-'Historical Data'!I287)/'Historical Data'!I287</f>
        <v>-6.8681318681318437E-3</v>
      </c>
      <c r="K288" s="5">
        <f>(Table1[[#This Row],[JPM.csv]]-'Historical Data'!J287)/'Historical Data'!J287</f>
        <v>-2.1305855729536159E-3</v>
      </c>
      <c r="L288" s="5">
        <f>(Table1[[#This Row],[MRNA.csv]]-'Historical Data'!K287)/'Historical Data'!K287</f>
        <v>2.9164884801368075E-2</v>
      </c>
      <c r="M288" s="5">
        <f>(Table1[[#This Row],[NKE.csv]]-'Historical Data'!L287)/'Historical Data'!L287</f>
        <v>-1.4609773426288712E-2</v>
      </c>
      <c r="N288" s="5">
        <f>(Table1[[#This Row],[NVDA.csv]]-'Historical Data'!M287)/'Historical Data'!M287</f>
        <v>-2.2004220349382674E-2</v>
      </c>
      <c r="O288" s="5">
        <f>(Table1[[#This Row],[PFE.csv]]-'Historical Data'!N287)/'Historical Data'!N287</f>
        <v>-5.1602002700364882E-3</v>
      </c>
      <c r="P288" s="5">
        <f>(Table1[[#This Row],[PG.csv]]-'Historical Data'!O287)/'Historical Data'!O287</f>
        <v>-1.090826000171137E-3</v>
      </c>
      <c r="Q288" s="5">
        <f>(Table1[[#This Row],[PZZA.csv]]-'Historical Data'!P287)/'Historical Data'!P287</f>
        <v>-1.0929599598970932E-2</v>
      </c>
      <c r="R288" s="5">
        <f>(Table1[[#This Row],[SONY.csv]]-'Historical Data'!Q287)/'Historical Data'!Q287</f>
        <v>1.7394639641867798E-2</v>
      </c>
      <c r="S288" s="5">
        <f>(Table1[[#This Row],[T.csv]]-'Historical Data'!R287)/'Historical Data'!R287</f>
        <v>-4.8159994647290283E-3</v>
      </c>
      <c r="T288" s="5">
        <f>(Table1[[#This Row],[TSLA.csv]]-'Historical Data'!S287)/'Historical Data'!S287</f>
        <v>4.4210380250508059E-2</v>
      </c>
    </row>
    <row r="289" spans="2:20" x14ac:dyDescent="0.3">
      <c r="B289" s="5">
        <f>(Table1[[#This Row],[AAPL.csv]]-'Historical Data'!A288)/'Historical Data'!A288</f>
        <v>3.0325777869201837E-2</v>
      </c>
      <c r="C289" s="5">
        <f>(Table1[[#This Row],[AMD.csv]]-'Historical Data'!B288)/'Historical Data'!B288</f>
        <v>4.0170852795942874E-2</v>
      </c>
      <c r="D289" s="5">
        <f>(Table1[[#This Row],[AMZN.csv]]-'Historical Data'!C288)/'Historical Data'!C288</f>
        <v>1.8816340144314728E-3</v>
      </c>
      <c r="E289" s="5">
        <f>(Table1[[#This Row],[ATVI.csv]]-'Historical Data'!D288)/'Historical Data'!D288</f>
        <v>1.6481515331229293E-2</v>
      </c>
      <c r="F289" s="5">
        <f>(Table1[[#This Row],[BMW.DE.csv]]-'Historical Data'!E288)/'Historical Data'!E288</f>
        <v>-5.098834585004048E-2</v>
      </c>
      <c r="G289" s="5">
        <f>(Table1[[#This Row],[DIS.csv]]-'Historical Data'!F288)/'Historical Data'!F288</f>
        <v>-2.5033047304942654E-2</v>
      </c>
      <c r="H289" s="5">
        <f>(Table1[[#This Row],[DPZ.csv]]-'Historical Data'!G288)/'Historical Data'!G288</f>
        <v>1.8561813324652718E-2</v>
      </c>
      <c r="I289" s="5">
        <f>(Table1[[#This Row],[EA.csv]]-'Historical Data'!H288)/'Historical Data'!H288</f>
        <v>1.8983253825314812E-2</v>
      </c>
      <c r="J289" s="5">
        <f>(Table1[[#This Row],[F.csv]]-'Historical Data'!I288)/'Historical Data'!I288</f>
        <v>-4.9792531120331988E-2</v>
      </c>
      <c r="K289" s="5">
        <f>(Table1[[#This Row],[JPM.csv]]-'Historical Data'!J288)/'Historical Data'!J288</f>
        <v>-3.0910033676268378E-2</v>
      </c>
      <c r="L289" s="5">
        <f>(Table1[[#This Row],[MRNA.csv]]-'Historical Data'!K288)/'Historical Data'!K288</f>
        <v>-8.7305134365028864E-3</v>
      </c>
      <c r="M289" s="5">
        <f>(Table1[[#This Row],[NKE.csv]]-'Historical Data'!L288)/'Historical Data'!L288</f>
        <v>-1.1250666899808871E-2</v>
      </c>
      <c r="N289" s="5">
        <f>(Table1[[#This Row],[NVDA.csv]]-'Historical Data'!M288)/'Historical Data'!M288</f>
        <v>2.6908924955544065E-2</v>
      </c>
      <c r="O289" s="5">
        <f>(Table1[[#This Row],[PFE.csv]]-'Historical Data'!N288)/'Historical Data'!N288</f>
        <v>-1.6653012369358844E-2</v>
      </c>
      <c r="P289" s="5">
        <f>(Table1[[#This Row],[PG.csv]]-'Historical Data'!O288)/'Historical Data'!O288</f>
        <v>-4.8044684821212441E-3</v>
      </c>
      <c r="Q289" s="5">
        <f>(Table1[[#This Row],[PZZA.csv]]-'Historical Data'!P288)/'Historical Data'!P288</f>
        <v>2.5743869664861013E-2</v>
      </c>
      <c r="R289" s="5">
        <f>(Table1[[#This Row],[SONY.csv]]-'Historical Data'!Q288)/'Historical Data'!Q288</f>
        <v>-8.7386272636603337E-3</v>
      </c>
      <c r="S289" s="5">
        <f>(Table1[[#This Row],[T.csv]]-'Historical Data'!R288)/'Historical Data'!R288</f>
        <v>-1.036978676370425E-2</v>
      </c>
      <c r="T289" s="5">
        <f>(Table1[[#This Row],[TSLA.csv]]-'Historical Data'!S288)/'Historical Data'!S288</f>
        <v>1.6374581246743188E-2</v>
      </c>
    </row>
    <row r="290" spans="2:20" x14ac:dyDescent="0.3">
      <c r="B290" s="5">
        <f>(Table1[[#This Row],[AAPL.csv]]-'Historical Data'!A289)/'Historical Data'!A289</f>
        <v>1.5715741746415799E-2</v>
      </c>
      <c r="C290" s="5">
        <f>(Table1[[#This Row],[AMD.csv]]-'Historical Data'!B289)/'Historical Data'!B289</f>
        <v>-3.0793558357877725E-3</v>
      </c>
      <c r="D290" s="5">
        <f>(Table1[[#This Row],[AMZN.csv]]-'Historical Data'!C289)/'Historical Data'!C289</f>
        <v>5.6923400896066734E-2</v>
      </c>
      <c r="E290" s="5">
        <f>(Table1[[#This Row],[ATVI.csv]]-'Historical Data'!D289)/'Historical Data'!D289</f>
        <v>1.523153150082965E-2</v>
      </c>
      <c r="F290" s="5">
        <f>(Table1[[#This Row],[BMW.DE.csv]]-'Historical Data'!E289)/'Historical Data'!E289</f>
        <v>1.4877859062057506E-3</v>
      </c>
      <c r="G290" s="5">
        <f>(Table1[[#This Row],[DIS.csv]]-'Historical Data'!F289)/'Historical Data'!F289</f>
        <v>1.4352882087460866E-2</v>
      </c>
      <c r="H290" s="5">
        <f>(Table1[[#This Row],[DPZ.csv]]-'Historical Data'!G289)/'Historical Data'!G289</f>
        <v>2.1680671851507047E-2</v>
      </c>
      <c r="I290" s="5">
        <f>(Table1[[#This Row],[EA.csv]]-'Historical Data'!H289)/'Historical Data'!H289</f>
        <v>2.1280070526813809E-2</v>
      </c>
      <c r="J290" s="5">
        <f>(Table1[[#This Row],[F.csv]]-'Historical Data'!I289)/'Historical Data'!I289</f>
        <v>-1.3100436681222686E-2</v>
      </c>
      <c r="K290" s="5">
        <f>(Table1[[#This Row],[JPM.csv]]-'Historical Data'!J289)/'Historical Data'!J289</f>
        <v>-1.0911679453293813E-2</v>
      </c>
      <c r="L290" s="5">
        <f>(Table1[[#This Row],[MRNA.csv]]-'Historical Data'!K289)/'Historical Data'!K289</f>
        <v>-7.7967222698030495E-3</v>
      </c>
      <c r="M290" s="5">
        <f>(Table1[[#This Row],[NKE.csv]]-'Historical Data'!L289)/'Historical Data'!L289</f>
        <v>3.0872375765484874E-2</v>
      </c>
      <c r="N290" s="5">
        <f>(Table1[[#This Row],[NVDA.csv]]-'Historical Data'!M289)/'Historical Data'!M289</f>
        <v>9.6267509778417918E-3</v>
      </c>
      <c r="O290" s="5">
        <f>(Table1[[#This Row],[PFE.csv]]-'Historical Data'!N289)/'Historical Data'!N289</f>
        <v>6.3852035221577301E-3</v>
      </c>
      <c r="P290" s="5">
        <f>(Table1[[#This Row],[PG.csv]]-'Historical Data'!O289)/'Historical Data'!O289</f>
        <v>9.1433863246338475E-3</v>
      </c>
      <c r="Q290" s="5">
        <f>(Table1[[#This Row],[PZZA.csv]]-'Historical Data'!P289)/'Historical Data'!P289</f>
        <v>3.1016811139306943E-2</v>
      </c>
      <c r="R290" s="5">
        <f>(Table1[[#This Row],[SONY.csv]]-'Historical Data'!Q289)/'Historical Data'!Q289</f>
        <v>5.493803711273843E-3</v>
      </c>
      <c r="S290" s="5">
        <f>(Table1[[#This Row],[T.csv]]-'Historical Data'!R289)/'Historical Data'!R289</f>
        <v>-4.191370907212044E-3</v>
      </c>
      <c r="T290" s="5">
        <f>(Table1[[#This Row],[TSLA.csv]]-'Historical Data'!S289)/'Historical Data'!S289</f>
        <v>-5.5987011638431741E-2</v>
      </c>
    </row>
    <row r="291" spans="2:20" x14ac:dyDescent="0.3">
      <c r="B291" s="5">
        <f>(Table1[[#This Row],[AAPL.csv]]-'Historical Data'!A290)/'Historical Data'!A290</f>
        <v>-4.1946022556964571E-2</v>
      </c>
      <c r="C291" s="5">
        <f>(Table1[[#This Row],[AMD.csv]]-'Historical Data'!B290)/'Historical Data'!B290</f>
        <v>-3.8223862479685809E-2</v>
      </c>
      <c r="D291" s="5">
        <f>(Table1[[#This Row],[AMZN.csv]]-'Historical Data'!C290)/'Historical Data'!C290</f>
        <v>-4.1268870598080779E-2</v>
      </c>
      <c r="E291" s="5">
        <f>(Table1[[#This Row],[ATVI.csv]]-'Historical Data'!D290)/'Historical Data'!D290</f>
        <v>-3.0490027160152585E-2</v>
      </c>
      <c r="F291" s="5">
        <f>(Table1[[#This Row],[BMW.DE.csv]]-'Historical Data'!E290)/'Historical Data'!E290</f>
        <v>6.2726976878889305E-3</v>
      </c>
      <c r="G291" s="5">
        <f>(Table1[[#This Row],[DIS.csv]]-'Historical Data'!F290)/'Historical Data'!F290</f>
        <v>-3.0893797900273488E-2</v>
      </c>
      <c r="H291" s="5">
        <f>(Table1[[#This Row],[DPZ.csv]]-'Historical Data'!G290)/'Historical Data'!G290</f>
        <v>-5.07622785206105E-4</v>
      </c>
      <c r="I291" s="5">
        <f>(Table1[[#This Row],[EA.csv]]-'Historical Data'!H290)/'Historical Data'!H290</f>
        <v>-1.9844472974851778E-2</v>
      </c>
      <c r="J291" s="5">
        <f>(Table1[[#This Row],[F.csv]]-'Historical Data'!I290)/'Historical Data'!I290</f>
        <v>-2.0648967551622502E-2</v>
      </c>
      <c r="K291" s="5">
        <f>(Table1[[#This Row],[JPM.csv]]-'Historical Data'!J290)/'Historical Data'!J290</f>
        <v>-1.622998538917424E-2</v>
      </c>
      <c r="L291" s="5">
        <f>(Table1[[#This Row],[MRNA.csv]]-'Historical Data'!K290)/'Historical Data'!K290</f>
        <v>-2.2700770915297219E-2</v>
      </c>
      <c r="M291" s="5">
        <f>(Table1[[#This Row],[NKE.csv]]-'Historical Data'!L290)/'Historical Data'!L290</f>
        <v>8.7618606470478561E-2</v>
      </c>
      <c r="N291" s="5">
        <f>(Table1[[#This Row],[NVDA.csv]]-'Historical Data'!M290)/'Historical Data'!M290</f>
        <v>-4.0671827835676716E-2</v>
      </c>
      <c r="O291" s="5">
        <f>(Table1[[#This Row],[PFE.csv]]-'Historical Data'!N290)/'Historical Data'!N290</f>
        <v>-6.8964576093451802E-3</v>
      </c>
      <c r="P291" s="5">
        <f>(Table1[[#This Row],[PG.csv]]-'Historical Data'!O290)/'Historical Data'!O290</f>
        <v>-1.1959971067348257E-2</v>
      </c>
      <c r="Q291" s="5">
        <f>(Table1[[#This Row],[PZZA.csv]]-'Historical Data'!P290)/'Historical Data'!P290</f>
        <v>-1.4582544857461032E-2</v>
      </c>
      <c r="R291" s="5">
        <f>(Table1[[#This Row],[SONY.csv]]-'Historical Data'!Q290)/'Historical Data'!Q290</f>
        <v>-1.7407815148963768E-2</v>
      </c>
      <c r="S291" s="5">
        <f>(Table1[[#This Row],[T.csv]]-'Historical Data'!R290)/'Historical Data'!R290</f>
        <v>-2.2448342449327446E-2</v>
      </c>
      <c r="T291" s="5">
        <f>(Table1[[#This Row],[TSLA.csv]]-'Historical Data'!S290)/'Historical Data'!S290</f>
        <v>-0.10341094421063954</v>
      </c>
    </row>
    <row r="292" spans="2:20" x14ac:dyDescent="0.3">
      <c r="B292" s="5">
        <f>(Table1[[#This Row],[AAPL.csv]]-'Historical Data'!A291)/'Historical Data'!A291</f>
        <v>1.0268873620957247E-2</v>
      </c>
      <c r="C292" s="5">
        <f>(Table1[[#This Row],[AMD.csv]]-'Historical Data'!B291)/'Historical Data'!B291</f>
        <v>1.4585801635790071E-2</v>
      </c>
      <c r="D292" s="5">
        <f>(Table1[[#This Row],[AMZN.csv]]-'Historical Data'!C291)/'Historical Data'!C291</f>
        <v>6.6436204653325887E-3</v>
      </c>
      <c r="E292" s="5">
        <f>(Table1[[#This Row],[ATVI.csv]]-'Historical Data'!D291)/'Historical Data'!D291</f>
        <v>-5.4910038310270227E-3</v>
      </c>
      <c r="F292" s="5">
        <f>(Table1[[#This Row],[BMW.DE.csv]]-'Historical Data'!E291)/'Historical Data'!E291</f>
        <v>-5.2493459964859232E-3</v>
      </c>
      <c r="G292" s="5">
        <f>(Table1[[#This Row],[DIS.csv]]-'Historical Data'!F291)/'Historical Data'!F291</f>
        <v>-6.4081846723571412E-3</v>
      </c>
      <c r="H292" s="5">
        <f>(Table1[[#This Row],[DPZ.csv]]-'Historical Data'!G291)/'Historical Data'!G291</f>
        <v>-5.803191553047783E-4</v>
      </c>
      <c r="I292" s="5">
        <f>(Table1[[#This Row],[EA.csv]]-'Historical Data'!H291)/'Historical Data'!H291</f>
        <v>7.0084303387142359E-3</v>
      </c>
      <c r="J292" s="5">
        <f>(Table1[[#This Row],[F.csv]]-'Historical Data'!I291)/'Historical Data'!I291</f>
        <v>3.0120481927711539E-3</v>
      </c>
      <c r="K292" s="5">
        <f>(Table1[[#This Row],[JPM.csv]]-'Historical Data'!J291)/'Historical Data'!J291</f>
        <v>-8.627190889193598E-4</v>
      </c>
      <c r="L292" s="5">
        <f>(Table1[[#This Row],[MRNA.csv]]-'Historical Data'!K291)/'Historical Data'!K291</f>
        <v>-2.9630820153018364E-2</v>
      </c>
      <c r="M292" s="5">
        <f>(Table1[[#This Row],[NKE.csv]]-'Historical Data'!L291)/'Historical Data'!L291</f>
        <v>-1.8566530444046419E-2</v>
      </c>
      <c r="N292" s="5">
        <f>(Table1[[#This Row],[NVDA.csv]]-'Historical Data'!M291)/'Historical Data'!M291</f>
        <v>1.8496779933109588E-2</v>
      </c>
      <c r="O292" s="5">
        <f>(Table1[[#This Row],[PFE.csv]]-'Historical Data'!N291)/'Historical Data'!N291</f>
        <v>-6.6665348384860662E-3</v>
      </c>
      <c r="P292" s="5">
        <f>(Table1[[#This Row],[PG.csv]]-'Historical Data'!O291)/'Historical Data'!O291</f>
        <v>4.4751887783426947E-3</v>
      </c>
      <c r="Q292" s="5">
        <f>(Table1[[#This Row],[PZZA.csv]]-'Historical Data'!P291)/'Historical Data'!P291</f>
        <v>-4.0200502136866302E-2</v>
      </c>
      <c r="R292" s="5">
        <f>(Table1[[#This Row],[SONY.csv]]-'Historical Data'!Q291)/'Historical Data'!Q291</f>
        <v>5.8191774002541788E-3</v>
      </c>
      <c r="S292" s="5">
        <f>(Table1[[#This Row],[T.csv]]-'Historical Data'!R291)/'Historical Data'!R291</f>
        <v>6.0997887588072428E-3</v>
      </c>
      <c r="T292" s="5">
        <f>(Table1[[#This Row],[TSLA.csv]]-'Historical Data'!S291)/'Historical Data'!S291</f>
        <v>1.9534189433728165E-2</v>
      </c>
    </row>
    <row r="293" spans="2:20" x14ac:dyDescent="0.3">
      <c r="B293" s="5">
        <f>(Table1[[#This Row],[AAPL.csv]]-'Historical Data'!A292)/'Historical Data'!A292</f>
        <v>3.7515994378564413E-2</v>
      </c>
      <c r="C293" s="5">
        <f>(Table1[[#This Row],[AMD.csv]]-'Historical Data'!B292)/'Historical Data'!B292</f>
        <v>2.9543629649169085E-2</v>
      </c>
      <c r="D293" s="5">
        <f>(Table1[[#This Row],[AMZN.csv]]-'Historical Data'!C292)/'Historical Data'!C292</f>
        <v>2.4948702733302873E-2</v>
      </c>
      <c r="E293" s="5">
        <f>(Table1[[#This Row],[ATVI.csv]]-'Historical Data'!D292)/'Historical Data'!D292</f>
        <v>1.6187712873985658E-2</v>
      </c>
      <c r="F293" s="5">
        <f>(Table1[[#This Row],[BMW.DE.csv]]-'Historical Data'!E292)/'Historical Data'!E292</f>
        <v>-2.605535716336653E-2</v>
      </c>
      <c r="G293" s="5">
        <f>(Table1[[#This Row],[DIS.csv]]-'Historical Data'!F292)/'Historical Data'!F292</f>
        <v>1.2327553470937277E-2</v>
      </c>
      <c r="H293" s="5">
        <f>(Table1[[#This Row],[DPZ.csv]]-'Historical Data'!G292)/'Historical Data'!G292</f>
        <v>1.1565388253300319E-2</v>
      </c>
      <c r="I293" s="5">
        <f>(Table1[[#This Row],[EA.csv]]-'Historical Data'!H292)/'Historical Data'!H292</f>
        <v>1.4460102492371634E-2</v>
      </c>
      <c r="J293" s="5">
        <f>(Table1[[#This Row],[F.csv]]-'Historical Data'!I292)/'Historical Data'!I292</f>
        <v>-2.2522522522522577E-2</v>
      </c>
      <c r="K293" s="5">
        <f>(Table1[[#This Row],[JPM.csv]]-'Historical Data'!J292)/'Historical Data'!J292</f>
        <v>8.7416672093122861E-3</v>
      </c>
      <c r="L293" s="5">
        <f>(Table1[[#This Row],[MRNA.csv]]-'Historical Data'!K292)/'Historical Data'!K292</f>
        <v>6.5981327788286706E-2</v>
      </c>
      <c r="M293" s="5">
        <f>(Table1[[#This Row],[NKE.csv]]-'Historical Data'!L292)/'Historical Data'!L292</f>
        <v>-4.1683443993257322E-3</v>
      </c>
      <c r="N293" s="5">
        <f>(Table1[[#This Row],[NVDA.csv]]-'Historical Data'!M292)/'Historical Data'!M292</f>
        <v>4.2577867633806867E-2</v>
      </c>
      <c r="O293" s="5">
        <f>(Table1[[#This Row],[PFE.csv]]-'Historical Data'!N292)/'Historical Data'!N292</f>
        <v>8.1095464346950374E-3</v>
      </c>
      <c r="P293" s="5">
        <f>(Table1[[#This Row],[PG.csv]]-'Historical Data'!O292)/'Historical Data'!O292</f>
        <v>5.1123120430707934E-3</v>
      </c>
      <c r="Q293" s="5">
        <f>(Table1[[#This Row],[PZZA.csv]]-'Historical Data'!P292)/'Historical Data'!P292</f>
        <v>-8.8625515431911776E-3</v>
      </c>
      <c r="R293" s="5">
        <f>(Table1[[#This Row],[SONY.csv]]-'Historical Data'!Q292)/'Historical Data'!Q292</f>
        <v>-6.6854847863909534E-3</v>
      </c>
      <c r="S293" s="5">
        <f>(Table1[[#This Row],[T.csv]]-'Historical Data'!R292)/'Historical Data'!R292</f>
        <v>0</v>
      </c>
      <c r="T293" s="5">
        <f>(Table1[[#This Row],[TSLA.csv]]-'Historical Data'!S292)/'Historical Data'!S292</f>
        <v>5.041384910976391E-2</v>
      </c>
    </row>
    <row r="294" spans="2:20" x14ac:dyDescent="0.3">
      <c r="B294" s="5">
        <f>(Table1[[#This Row],[AAPL.csv]]-'Historical Data'!A293)/'Historical Data'!A293</f>
        <v>2.3868893723271927E-2</v>
      </c>
      <c r="C294" s="5">
        <f>(Table1[[#This Row],[AMD.csv]]-'Historical Data'!B293)/'Historical Data'!B293</f>
        <v>1.8191199543715123E-2</v>
      </c>
      <c r="D294" s="5">
        <f>(Table1[[#This Row],[AMZN.csv]]-'Historical Data'!C293)/'Historical Data'!C293</f>
        <v>2.5498175838587218E-2</v>
      </c>
      <c r="E294" s="5">
        <f>(Table1[[#This Row],[ATVI.csv]]-'Historical Data'!D293)/'Historical Data'!D293</f>
        <v>1.1978153860120097E-2</v>
      </c>
      <c r="F294" s="5">
        <f>(Table1[[#This Row],[BMW.DE.csv]]-'Historical Data'!E293)/'Historical Data'!E293</f>
        <v>4.5208207077032249E-2</v>
      </c>
      <c r="G294" s="5">
        <f>(Table1[[#This Row],[DIS.csv]]-'Historical Data'!F293)/'Historical Data'!F293</f>
        <v>1.6048370967741935E-2</v>
      </c>
      <c r="H294" s="5">
        <f>(Table1[[#This Row],[DPZ.csv]]-'Historical Data'!G293)/'Historical Data'!G293</f>
        <v>8.2759541300742381E-3</v>
      </c>
      <c r="I294" s="5">
        <f>(Table1[[#This Row],[EA.csv]]-'Historical Data'!H293)/'Historical Data'!H293</f>
        <v>8.3086653706715731E-3</v>
      </c>
      <c r="J294" s="5">
        <f>(Table1[[#This Row],[F.csv]]-'Historical Data'!I293)/'Historical Data'!I293</f>
        <v>2.7649769585253552E-2</v>
      </c>
      <c r="K294" s="5">
        <f>(Table1[[#This Row],[JPM.csv]]-'Historical Data'!J293)/'Historical Data'!J293</f>
        <v>2.8779311476214278E-2</v>
      </c>
      <c r="L294" s="5">
        <f>(Table1[[#This Row],[MRNA.csv]]-'Historical Data'!K293)/'Historical Data'!K293</f>
        <v>1.5546307534960415E-2</v>
      </c>
      <c r="M294" s="5">
        <f>(Table1[[#This Row],[NKE.csv]]-'Historical Data'!L293)/'Historical Data'!L293</f>
        <v>7.2444207921828054E-4</v>
      </c>
      <c r="N294" s="5">
        <f>(Table1[[#This Row],[NVDA.csv]]-'Historical Data'!M293)/'Historical Data'!M293</f>
        <v>1.2525258383614389E-2</v>
      </c>
      <c r="O294" s="5">
        <f>(Table1[[#This Row],[PFE.csv]]-'Historical Data'!N293)/'Historical Data'!N293</f>
        <v>9.4312115361473801E-3</v>
      </c>
      <c r="P294" s="5">
        <f>(Table1[[#This Row],[PG.csv]]-'Historical Data'!O293)/'Historical Data'!O293</f>
        <v>2.8338905154038992E-3</v>
      </c>
      <c r="Q294" s="5">
        <f>(Table1[[#This Row],[PZZA.csv]]-'Historical Data'!P293)/'Historical Data'!P293</f>
        <v>2.1803165740776998E-2</v>
      </c>
      <c r="R294" s="5">
        <f>(Table1[[#This Row],[SONY.csv]]-'Historical Data'!Q293)/'Historical Data'!Q293</f>
        <v>2.5882732956703257E-4</v>
      </c>
      <c r="S294" s="5">
        <f>(Table1[[#This Row],[T.csv]]-'Historical Data'!R293)/'Historical Data'!R293</f>
        <v>1.2125460707366193E-2</v>
      </c>
      <c r="T294" s="5">
        <f>(Table1[[#This Row],[TSLA.csv]]-'Historical Data'!S293)/'Historical Data'!S293</f>
        <v>3.402566930844677E-2</v>
      </c>
    </row>
    <row r="295" spans="2:20" x14ac:dyDescent="0.3">
      <c r="B295" s="5">
        <f>(Table1[[#This Row],[AAPL.csv]]-'Historical Data'!A294)/'Historical Data'!A294</f>
        <v>-7.5677885438193756E-3</v>
      </c>
      <c r="C295" s="5">
        <f>(Table1[[#This Row],[AMD.csv]]-'Historical Data'!B294)/'Historical Data'!B294</f>
        <v>2.8812203240606411E-2</v>
      </c>
      <c r="D295" s="5">
        <f>(Table1[[#This Row],[AMZN.csv]]-'Historical Data'!C294)/'Historical Data'!C294</f>
        <v>-9.1902035411162101E-3</v>
      </c>
      <c r="E295" s="5">
        <f>(Table1[[#This Row],[ATVI.csv]]-'Historical Data'!D294)/'Historical Data'!D294</f>
        <v>-1.4276970855843953E-2</v>
      </c>
      <c r="F295" s="5">
        <f>(Table1[[#This Row],[BMW.DE.csv]]-'Historical Data'!E294)/'Historical Data'!E294</f>
        <v>4.3738870320300582E-3</v>
      </c>
      <c r="G295" s="5">
        <f>(Table1[[#This Row],[DIS.csv]]-'Historical Data'!F294)/'Historical Data'!F294</f>
        <v>-4.6828796679558591E-3</v>
      </c>
      <c r="H295" s="5">
        <f>(Table1[[#This Row],[DPZ.csv]]-'Historical Data'!G294)/'Historical Data'!G294</f>
        <v>4.5547356898895915E-3</v>
      </c>
      <c r="I295" s="5">
        <f>(Table1[[#This Row],[EA.csv]]-'Historical Data'!H294)/'Historical Data'!H294</f>
        <v>-1.708492266103797E-2</v>
      </c>
      <c r="J295" s="5">
        <f>(Table1[[#This Row],[F.csv]]-'Historical Data'!I294)/'Historical Data'!I294</f>
        <v>-1.3452914798206388E-2</v>
      </c>
      <c r="K295" s="5">
        <f>(Table1[[#This Row],[JPM.csv]]-'Historical Data'!J294)/'Historical Data'!J294</f>
        <v>-8.42349042976368E-3</v>
      </c>
      <c r="L295" s="5">
        <f>(Table1[[#This Row],[MRNA.csv]]-'Historical Data'!K294)/'Historical Data'!K294</f>
        <v>-4.2531536107801721E-4</v>
      </c>
      <c r="M295" s="5">
        <f>(Table1[[#This Row],[NKE.csv]]-'Historical Data'!L294)/'Historical Data'!L294</f>
        <v>1.632880430945214E-2</v>
      </c>
      <c r="N295" s="5">
        <f>(Table1[[#This Row],[NVDA.csv]]-'Historical Data'!M294)/'Historical Data'!M294</f>
        <v>1.4633888199805796E-2</v>
      </c>
      <c r="O295" s="5">
        <f>(Table1[[#This Row],[PFE.csv]]-'Historical Data'!N294)/'Historical Data'!N294</f>
        <v>-6.0455957809567445E-3</v>
      </c>
      <c r="P295" s="5">
        <f>(Table1[[#This Row],[PG.csv]]-'Historical Data'!O294)/'Historical Data'!O294</f>
        <v>-5.434290772964645E-3</v>
      </c>
      <c r="Q295" s="5">
        <f>(Table1[[#This Row],[PZZA.csv]]-'Historical Data'!P294)/'Historical Data'!P294</f>
        <v>2.8170631093176277E-2</v>
      </c>
      <c r="R295" s="5">
        <f>(Table1[[#This Row],[SONY.csv]]-'Historical Data'!Q294)/'Historical Data'!Q294</f>
        <v>2.5880435117499514E-3</v>
      </c>
      <c r="S295" s="5">
        <f>(Table1[[#This Row],[T.csv]]-'Historical Data'!R294)/'Historical Data'!R294</f>
        <v>-2.8188116397563682E-3</v>
      </c>
      <c r="T295" s="5">
        <f>(Table1[[#This Row],[TSLA.csv]]-'Historical Data'!S294)/'Historical Data'!S294</f>
        <v>-5.0569917837515153E-3</v>
      </c>
    </row>
    <row r="296" spans="2:20" x14ac:dyDescent="0.3">
      <c r="B296" s="5">
        <f>(Table1[[#This Row],[AAPL.csv]]-'Historical Data'!A295)/'Historical Data'!A295</f>
        <v>1.5075880058021372E-2</v>
      </c>
      <c r="C296" s="5">
        <f>(Table1[[#This Row],[AMD.csv]]-'Historical Data'!B295)/'Historical Data'!B295</f>
        <v>2.6904856068417898E-3</v>
      </c>
      <c r="D296" s="5">
        <f>(Table1[[#This Row],[AMZN.csv]]-'Historical Data'!C295)/'Historical Data'!C295</f>
        <v>1.2242429419362358E-3</v>
      </c>
      <c r="E296" s="5">
        <f>(Table1[[#This Row],[ATVI.csv]]-'Historical Data'!D295)/'Historical Data'!D295</f>
        <v>2.1044957221760933E-3</v>
      </c>
      <c r="F296" s="5">
        <f>(Table1[[#This Row],[BMW.DE.csv]]-'Historical Data'!E295)/'Historical Data'!E295</f>
        <v>-1.6128722203495667E-4</v>
      </c>
      <c r="G296" s="5">
        <f>(Table1[[#This Row],[DIS.csv]]-'Historical Data'!F295)/'Historical Data'!F295</f>
        <v>-1.0526315621589922E-2</v>
      </c>
      <c r="H296" s="5">
        <f>(Table1[[#This Row],[DPZ.csv]]-'Historical Data'!G295)/'Historical Data'!G295</f>
        <v>4.2979181937203466E-3</v>
      </c>
      <c r="I296" s="5">
        <f>(Table1[[#This Row],[EA.csv]]-'Historical Data'!H295)/'Historical Data'!H295</f>
        <v>2.9995228126635121E-3</v>
      </c>
      <c r="J296" s="5">
        <f>(Table1[[#This Row],[F.csv]]-'Historical Data'!I295)/'Historical Data'!I295</f>
        <v>9.0909090909091668E-3</v>
      </c>
      <c r="K296" s="5">
        <f>(Table1[[#This Row],[JPM.csv]]-'Historical Data'!J295)/'Historical Data'!J295</f>
        <v>9.6486560555886034E-3</v>
      </c>
      <c r="L296" s="5">
        <f>(Table1[[#This Row],[MRNA.csv]]-'Historical Data'!K295)/'Historical Data'!K295</f>
        <v>3.2615287831052574E-3</v>
      </c>
      <c r="M296" s="5">
        <f>(Table1[[#This Row],[NKE.csv]]-'Historical Data'!L295)/'Historical Data'!L295</f>
        <v>-6.4107488667382488E-3</v>
      </c>
      <c r="N296" s="5">
        <f>(Table1[[#This Row],[NVDA.csv]]-'Historical Data'!M295)/'Historical Data'!M295</f>
        <v>2.3042010662606492E-2</v>
      </c>
      <c r="O296" s="5">
        <f>(Table1[[#This Row],[PFE.csv]]-'Historical Data'!N295)/'Historical Data'!N295</f>
        <v>1.4652977183078805E-2</v>
      </c>
      <c r="P296" s="5">
        <f>(Table1[[#This Row],[PG.csv]]-'Historical Data'!O295)/'Historical Data'!O295</f>
        <v>1.2603736934119612E-2</v>
      </c>
      <c r="Q296" s="5">
        <f>(Table1[[#This Row],[PZZA.csv]]-'Historical Data'!P295)/'Historical Data'!P295</f>
        <v>-4.0690150926501488E-2</v>
      </c>
      <c r="R296" s="5">
        <f>(Table1[[#This Row],[SONY.csv]]-'Historical Data'!Q295)/'Historical Data'!Q295</f>
        <v>-9.4218246222834614E-3</v>
      </c>
      <c r="S296" s="5">
        <f>(Table1[[#This Row],[T.csv]]-'Historical Data'!R295)/'Historical Data'!R295</f>
        <v>7.4205340370634655E-3</v>
      </c>
      <c r="T296" s="5">
        <f>(Table1[[#This Row],[TSLA.csv]]-'Historical Data'!S295)/'Historical Data'!S295</f>
        <v>2.3719194487712522E-2</v>
      </c>
    </row>
    <row r="297" spans="2:20" x14ac:dyDescent="0.3">
      <c r="B297" s="5">
        <f>(Table1[[#This Row],[AAPL.csv]]-'Historical Data'!A296)/'Historical Data'!A296</f>
        <v>8.462091817535735E-3</v>
      </c>
      <c r="C297" s="5">
        <f>(Table1[[#This Row],[AMD.csv]]-'Historical Data'!B296)/'Historical Data'!B296</f>
        <v>3.50043062569656E-2</v>
      </c>
      <c r="D297" s="5">
        <f>(Table1[[#This Row],[AMZN.csv]]-'Historical Data'!C296)/'Historical Data'!C296</f>
        <v>2.3034693498868993E-2</v>
      </c>
      <c r="E297" s="5">
        <f>(Table1[[#This Row],[ATVI.csv]]-'Historical Data'!D296)/'Historical Data'!D296</f>
        <v>2.1371218301722228E-2</v>
      </c>
      <c r="F297" s="5">
        <f>(Table1[[#This Row],[BMW.DE.csv]]-'Historical Data'!E296)/'Historical Data'!E296</f>
        <v>1.0808189806280472E-2</v>
      </c>
      <c r="G297" s="5">
        <f>(Table1[[#This Row],[DIS.csv]]-'Historical Data'!F296)/'Historical Data'!F296</f>
        <v>-6.2057058961040327E-3</v>
      </c>
      <c r="H297" s="5">
        <f>(Table1[[#This Row],[DPZ.csv]]-'Historical Data'!G296)/'Historical Data'!G296</f>
        <v>4.0208910482355227E-3</v>
      </c>
      <c r="I297" s="5">
        <f>(Table1[[#This Row],[EA.csv]]-'Historical Data'!H296)/'Historical Data'!H296</f>
        <v>1.8173417798031197E-2</v>
      </c>
      <c r="J297" s="5">
        <f>(Table1[[#This Row],[F.csv]]-'Historical Data'!I296)/'Historical Data'!I296</f>
        <v>1.3513513513513492E-2</v>
      </c>
      <c r="K297" s="5">
        <f>(Table1[[#This Row],[JPM.csv]]-'Historical Data'!J296)/'Historical Data'!J296</f>
        <v>7.2712826164923099E-3</v>
      </c>
      <c r="L297" s="5">
        <f>(Table1[[#This Row],[MRNA.csv]]-'Historical Data'!K296)/'Historical Data'!K296</f>
        <v>-1.0176692579505249E-2</v>
      </c>
      <c r="M297" s="5">
        <f>(Table1[[#This Row],[NKE.csv]]-'Historical Data'!L296)/'Historical Data'!L296</f>
        <v>8.7621736469758564E-3</v>
      </c>
      <c r="N297" s="5">
        <f>(Table1[[#This Row],[NVDA.csv]]-'Historical Data'!M296)/'Historical Data'!M296</f>
        <v>6.2081535452223526E-3</v>
      </c>
      <c r="O297" s="5">
        <f>(Table1[[#This Row],[PFE.csv]]-'Historical Data'!N296)/'Historical Data'!N296</f>
        <v>-8.9918093581239887E-3</v>
      </c>
      <c r="P297" s="5">
        <f>(Table1[[#This Row],[PG.csv]]-'Historical Data'!O296)/'Historical Data'!O296</f>
        <v>1.7987710915960769E-3</v>
      </c>
      <c r="Q297" s="5">
        <f>(Table1[[#This Row],[PZZA.csv]]-'Historical Data'!P296)/'Historical Data'!P296</f>
        <v>1.2761313362585036E-2</v>
      </c>
      <c r="R297" s="5">
        <f>(Table1[[#This Row],[SONY.csv]]-'Historical Data'!Q296)/'Historical Data'!Q296</f>
        <v>-3.908833876221548E-3</v>
      </c>
      <c r="S297" s="5">
        <f>(Table1[[#This Row],[T.csv]]-'Historical Data'!R296)/'Historical Data'!R296</f>
        <v>-7.0154599909823614E-4</v>
      </c>
      <c r="T297" s="5">
        <f>(Table1[[#This Row],[TSLA.csv]]-'Historical Data'!S296)/'Historical Data'!S296</f>
        <v>4.4637639107768121E-2</v>
      </c>
    </row>
    <row r="298" spans="2:20" x14ac:dyDescent="0.3">
      <c r="B298" s="5">
        <f>(Table1[[#This Row],[AAPL.csv]]-'Historical Data'!A297)/'Historical Data'!A297</f>
        <v>-3.2280127408980994E-2</v>
      </c>
      <c r="C298" s="5">
        <f>(Table1[[#This Row],[AMD.csv]]-'Historical Data'!B297)/'Historical Data'!B297</f>
        <v>-3.6059367946507485E-2</v>
      </c>
      <c r="D298" s="5">
        <f>(Table1[[#This Row],[AMZN.csv]]-'Historical Data'!C297)/'Historical Data'!C297</f>
        <v>-2.9882719712526394E-2</v>
      </c>
      <c r="E298" s="5">
        <f>(Table1[[#This Row],[ATVI.csv]]-'Historical Data'!D297)/'Historical Data'!D297</f>
        <v>-5.2975318261004579E-2</v>
      </c>
      <c r="F298" s="5">
        <f>(Table1[[#This Row],[BMW.DE.csv]]-'Historical Data'!E297)/'Historical Data'!E297</f>
        <v>-4.787668063794894E-3</v>
      </c>
      <c r="G298" s="5">
        <f>(Table1[[#This Row],[DIS.csv]]-'Historical Data'!F297)/'Historical Data'!F297</f>
        <v>-6.1632877489787114E-3</v>
      </c>
      <c r="H298" s="5">
        <f>(Table1[[#This Row],[DPZ.csv]]-'Historical Data'!G297)/'Historical Data'!G297</f>
        <v>1.5902007262295334E-2</v>
      </c>
      <c r="I298" s="5">
        <f>(Table1[[#This Row],[EA.csv]]-'Historical Data'!H297)/'Historical Data'!H297</f>
        <v>-2.7940967135482133E-2</v>
      </c>
      <c r="J298" s="5">
        <f>(Table1[[#This Row],[F.csv]]-'Historical Data'!I297)/'Historical Data'!I297</f>
        <v>2.0740740740740695E-2</v>
      </c>
      <c r="K298" s="5">
        <f>(Table1[[#This Row],[JPM.csv]]-'Historical Data'!J297)/'Historical Data'!J297</f>
        <v>9.4873888993194499E-3</v>
      </c>
      <c r="L298" s="5">
        <f>(Table1[[#This Row],[MRNA.csv]]-'Historical Data'!K297)/'Historical Data'!K297</f>
        <v>-1.7421119768972301E-2</v>
      </c>
      <c r="M298" s="5">
        <f>(Table1[[#This Row],[NKE.csv]]-'Historical Data'!L297)/'Historical Data'!L297</f>
        <v>0</v>
      </c>
      <c r="N298" s="5">
        <f>(Table1[[#This Row],[NVDA.csv]]-'Historical Data'!M297)/'Historical Data'!M297</f>
        <v>-4.0563377283106196E-2</v>
      </c>
      <c r="O298" s="5">
        <f>(Table1[[#This Row],[PFE.csv]]-'Historical Data'!N297)/'Historical Data'!N297</f>
        <v>2.7495777918810498E-4</v>
      </c>
      <c r="P298" s="5">
        <f>(Table1[[#This Row],[PG.csv]]-'Historical Data'!O297)/'Historical Data'!O297</f>
        <v>-8.0437211082285461E-3</v>
      </c>
      <c r="Q298" s="5">
        <f>(Table1[[#This Row],[PZZA.csv]]-'Historical Data'!P297)/'Historical Data'!P297</f>
        <v>-7.2002557634413139E-4</v>
      </c>
      <c r="R298" s="5">
        <f>(Table1[[#This Row],[SONY.csv]]-'Historical Data'!Q297)/'Historical Data'!Q297</f>
        <v>-3.2047051617281247E-2</v>
      </c>
      <c r="S298" s="5">
        <f>(Table1[[#This Row],[T.csv]]-'Historical Data'!R297)/'Historical Data'!R297</f>
        <v>6.6690832796717225E-3</v>
      </c>
      <c r="T298" s="5">
        <f>(Table1[[#This Row],[TSLA.csv]]-'Historical Data'!S297)/'Historical Data'!S297</f>
        <v>-7.3790627688409313E-2</v>
      </c>
    </row>
    <row r="299" spans="2:20" x14ac:dyDescent="0.3">
      <c r="B299" s="5">
        <f>(Table1[[#This Row],[AAPL.csv]]-'Historical Data'!A298)/'Historical Data'!A298</f>
        <v>3.0790971877417101E-2</v>
      </c>
      <c r="C299" s="5">
        <f>(Table1[[#This Row],[AMD.csv]]-'Historical Data'!B298)/'Historical Data'!B298</f>
        <v>5.3178469932329914E-2</v>
      </c>
      <c r="D299" s="5">
        <f>(Table1[[#This Row],[AMZN.csv]]-'Historical Data'!C298)/'Historical Data'!C298</f>
        <v>2.3743984320000019E-2</v>
      </c>
      <c r="E299" s="5">
        <f>(Table1[[#This Row],[ATVI.csv]]-'Historical Data'!D298)/'Historical Data'!D298</f>
        <v>2.1583618751848561E-2</v>
      </c>
      <c r="F299" s="5">
        <f>(Table1[[#This Row],[BMW.DE.csv]]-'Historical Data'!E298)/'Historical Data'!E298</f>
        <v>2.6779856672741454E-2</v>
      </c>
      <c r="G299" s="5">
        <f>(Table1[[#This Row],[DIS.csv]]-'Historical Data'!F298)/'Historical Data'!F298</f>
        <v>6.6911463070302261E-3</v>
      </c>
      <c r="H299" s="5">
        <f>(Table1[[#This Row],[DPZ.csv]]-'Historical Data'!G298)/'Historical Data'!G298</f>
        <v>-2.0378981642215434E-2</v>
      </c>
      <c r="I299" s="5">
        <f>(Table1[[#This Row],[EA.csv]]-'Historical Data'!H298)/'Historical Data'!H298</f>
        <v>1.2783704725015844E-2</v>
      </c>
      <c r="J299" s="5">
        <f>(Table1[[#This Row],[F.csv]]-'Historical Data'!I298)/'Historical Data'!I298</f>
        <v>1.8867924528301872E-2</v>
      </c>
      <c r="K299" s="5">
        <f>(Table1[[#This Row],[JPM.csv]]-'Historical Data'!J298)/'Historical Data'!J298</f>
        <v>2.1136218360554539E-2</v>
      </c>
      <c r="L299" s="5">
        <f>(Table1[[#This Row],[MRNA.csv]]-'Historical Data'!K298)/'Historical Data'!K298</f>
        <v>4.5632888988021821E-2</v>
      </c>
      <c r="M299" s="5">
        <f>(Table1[[#This Row],[NKE.csv]]-'Historical Data'!L298)/'Historical Data'!L298</f>
        <v>1.0028528393235651E-2</v>
      </c>
      <c r="N299" s="5">
        <f>(Table1[[#This Row],[NVDA.csv]]-'Historical Data'!M298)/'Historical Data'!M298</f>
        <v>4.4422013627234865E-2</v>
      </c>
      <c r="O299" s="5">
        <f>(Table1[[#This Row],[PFE.csv]]-'Historical Data'!N298)/'Historical Data'!N298</f>
        <v>1.0170430279433427E-2</v>
      </c>
      <c r="P299" s="5">
        <f>(Table1[[#This Row],[PG.csv]]-'Historical Data'!O298)/'Historical Data'!O298</f>
        <v>9.194916006350605E-3</v>
      </c>
      <c r="Q299" s="5">
        <f>(Table1[[#This Row],[PZZA.csv]]-'Historical Data'!P298)/'Historical Data'!P298</f>
        <v>-1.5612826075810284E-3</v>
      </c>
      <c r="R299" s="5">
        <f>(Table1[[#This Row],[SONY.csv]]-'Historical Data'!Q298)/'Historical Data'!Q298</f>
        <v>1.4459459459459367E-2</v>
      </c>
      <c r="S299" s="5">
        <f>(Table1[[#This Row],[T.csv]]-'Historical Data'!R298)/'Historical Data'!R298</f>
        <v>-3.4874992912158775E-4</v>
      </c>
      <c r="T299" s="5">
        <f>(Table1[[#This Row],[TSLA.csv]]-'Historical Data'!S298)/'Historical Data'!S298</f>
        <v>2.551253246777848E-2</v>
      </c>
    </row>
    <row r="300" spans="2:20" x14ac:dyDescent="0.3">
      <c r="B300" s="5">
        <f>(Table1[[#This Row],[AAPL.csv]]-'Historical Data'!A299)/'Historical Data'!A299</f>
        <v>-2.8669476877802653E-2</v>
      </c>
      <c r="C300" s="5">
        <f>(Table1[[#This Row],[AMD.csv]]-'Historical Data'!B299)/'Historical Data'!B299</f>
        <v>-1.9384781906331288E-2</v>
      </c>
      <c r="D300" s="5">
        <f>(Table1[[#This Row],[AMZN.csv]]-'Historical Data'!C299)/'Historical Data'!C299</f>
        <v>-3.1020252413100899E-2</v>
      </c>
      <c r="E300" s="5">
        <f>(Table1[[#This Row],[ATVI.csv]]-'Historical Data'!D299)/'Historical Data'!D299</f>
        <v>-2.1127608504743857E-2</v>
      </c>
      <c r="F300" s="5">
        <f>(Table1[[#This Row],[BMW.DE.csv]]-'Historical Data'!E299)/'Historical Data'!E299</f>
        <v>1.2806562230645899E-2</v>
      </c>
      <c r="G300" s="5">
        <f>(Table1[[#This Row],[DIS.csv]]-'Historical Data'!F299)/'Historical Data'!F299</f>
        <v>-1.9777927702571186E-2</v>
      </c>
      <c r="H300" s="5">
        <f>(Table1[[#This Row],[DPZ.csv]]-'Historical Data'!G299)/'Historical Data'!G299</f>
        <v>6.0949785160383458E-3</v>
      </c>
      <c r="I300" s="5">
        <f>(Table1[[#This Row],[EA.csv]]-'Historical Data'!H299)/'Historical Data'!H299</f>
        <v>-4.4981630630662912E-2</v>
      </c>
      <c r="J300" s="5">
        <f>(Table1[[#This Row],[F.csv]]-'Historical Data'!I299)/'Historical Data'!I299</f>
        <v>-5.6980056980055769E-3</v>
      </c>
      <c r="K300" s="5">
        <f>(Table1[[#This Row],[JPM.csv]]-'Historical Data'!J299)/'Historical Data'!J299</f>
        <v>-1.0298851442257135E-2</v>
      </c>
      <c r="L300" s="5">
        <f>(Table1[[#This Row],[MRNA.csv]]-'Historical Data'!K299)/'Historical Data'!K299</f>
        <v>-1.2647616927628121E-2</v>
      </c>
      <c r="M300" s="5">
        <f>(Table1[[#This Row],[NKE.csv]]-'Historical Data'!L299)/'Historical Data'!L299</f>
        <v>-2.0328047298533852E-3</v>
      </c>
      <c r="N300" s="5">
        <f>(Table1[[#This Row],[NVDA.csv]]-'Historical Data'!M299)/'Historical Data'!M299</f>
        <v>6.8903068184350512E-3</v>
      </c>
      <c r="O300" s="5">
        <f>(Table1[[#This Row],[PFE.csv]]-'Historical Data'!N299)/'Historical Data'!N299</f>
        <v>-1.5782292978471529E-2</v>
      </c>
      <c r="P300" s="5">
        <f>(Table1[[#This Row],[PG.csv]]-'Historical Data'!O299)/'Historical Data'!O299</f>
        <v>1.5783987227166053E-3</v>
      </c>
      <c r="Q300" s="5">
        <f>(Table1[[#This Row],[PZZA.csv]]-'Historical Data'!P299)/'Historical Data'!P299</f>
        <v>-9.3817366996108258E-3</v>
      </c>
      <c r="R300" s="5">
        <f>(Table1[[#This Row],[SONY.csv]]-'Historical Data'!Q299)/'Historical Data'!Q299</f>
        <v>-2.0380964433195547E-2</v>
      </c>
      <c r="S300" s="5">
        <f>(Table1[[#This Row],[T.csv]]-'Historical Data'!R299)/'Historical Data'!R299</f>
        <v>1.3951119861729715E-3</v>
      </c>
      <c r="T300" s="5">
        <f>(Table1[[#This Row],[TSLA.csv]]-'Historical Data'!S299)/'Historical Data'!S299</f>
        <v>-2.7485393235288917E-2</v>
      </c>
    </row>
    <row r="301" spans="2:20" x14ac:dyDescent="0.3">
      <c r="B301" s="5">
        <f>(Table1[[#This Row],[AAPL.csv]]-'Historical Data'!A300)/'Historical Data'!A300</f>
        <v>1.6967127381367193E-2</v>
      </c>
      <c r="C301" s="5">
        <f>(Table1[[#This Row],[AMD.csv]]-'Historical Data'!B300)/'Historical Data'!B300</f>
        <v>2.6160025112688626E-2</v>
      </c>
      <c r="D301" s="5">
        <f>(Table1[[#This Row],[AMZN.csv]]-'Historical Data'!C300)/'Historical Data'!C300</f>
        <v>3.0881037563181633E-2</v>
      </c>
      <c r="E301" s="5">
        <f>(Table1[[#This Row],[ATVI.csv]]-'Historical Data'!D300)/'Historical Data'!D300</f>
        <v>2.1711386387025119E-3</v>
      </c>
      <c r="F301" s="5">
        <f>(Table1[[#This Row],[BMW.DE.csv]]-'Historical Data'!E300)/'Historical Data'!E300</f>
        <v>1.3723924386204966E-2</v>
      </c>
      <c r="G301" s="5">
        <f>(Table1[[#This Row],[DIS.csv]]-'Historical Data'!F300)/'Historical Data'!F300</f>
        <v>1.6373141486810499E-2</v>
      </c>
      <c r="H301" s="5">
        <f>(Table1[[#This Row],[DPZ.csv]]-'Historical Data'!G300)/'Historical Data'!G300</f>
        <v>8.2333774303160034E-3</v>
      </c>
      <c r="I301" s="5">
        <f>(Table1[[#This Row],[EA.csv]]-'Historical Data'!H300)/'Historical Data'!H300</f>
        <v>1.3617684095908562E-3</v>
      </c>
      <c r="J301" s="5">
        <f>(Table1[[#This Row],[F.csv]]-'Historical Data'!I300)/'Historical Data'!I300</f>
        <v>3.5816618911174783E-2</v>
      </c>
      <c r="K301" s="5">
        <f>(Table1[[#This Row],[JPM.csv]]-'Historical Data'!J300)/'Historical Data'!J300</f>
        <v>1.7445578265484749E-2</v>
      </c>
      <c r="L301" s="5">
        <f>(Table1[[#This Row],[MRNA.csv]]-'Historical Data'!K300)/'Historical Data'!K300</f>
        <v>1.872187473646E-2</v>
      </c>
      <c r="M301" s="5">
        <f>(Table1[[#This Row],[NKE.csv]]-'Historical Data'!L300)/'Historical Data'!L300</f>
        <v>1.8879746053876354E-2</v>
      </c>
      <c r="N301" s="5">
        <f>(Table1[[#This Row],[NVDA.csv]]-'Historical Data'!M300)/'Historical Data'!M300</f>
        <v>1.6561630516328713E-2</v>
      </c>
      <c r="O301" s="5">
        <f>(Table1[[#This Row],[PFE.csv]]-'Historical Data'!N300)/'Historical Data'!N300</f>
        <v>8.2942227108547505E-3</v>
      </c>
      <c r="P301" s="5">
        <f>(Table1[[#This Row],[PG.csv]]-'Historical Data'!O300)/'Historical Data'!O300</f>
        <v>7.807414191103504E-3</v>
      </c>
      <c r="Q301" s="5">
        <f>(Table1[[#This Row],[PZZA.csv]]-'Historical Data'!P300)/'Historical Data'!P300</f>
        <v>-2.5497395306437994E-3</v>
      </c>
      <c r="R301" s="5">
        <f>(Table1[[#This Row],[SONY.csv]]-'Historical Data'!Q300)/'Historical Data'!Q300</f>
        <v>-2.311639892417281E-3</v>
      </c>
      <c r="S301" s="5">
        <f>(Table1[[#This Row],[T.csv]]-'Historical Data'!R300)/'Historical Data'!R300</f>
        <v>3.1348344471289831E-3</v>
      </c>
      <c r="T301" s="5">
        <f>(Table1[[#This Row],[TSLA.csv]]-'Historical Data'!S300)/'Historical Data'!S300</f>
        <v>2.7344259865725726E-2</v>
      </c>
    </row>
    <row r="302" spans="2:20" x14ac:dyDescent="0.3">
      <c r="B302" s="5">
        <f>(Table1[[#This Row],[AAPL.csv]]-'Historical Data'!A301)/'Historical Data'!A301</f>
        <v>-9.558740788007861E-4</v>
      </c>
      <c r="C302" s="5">
        <f>(Table1[[#This Row],[AMD.csv]]-'Historical Data'!B301)/'Historical Data'!B301</f>
        <v>-2.0763640079280053E-3</v>
      </c>
      <c r="D302" s="5">
        <f>(Table1[[#This Row],[AMZN.csv]]-'Historical Data'!C301)/'Historical Data'!C301</f>
        <v>-1.6083825699284714E-3</v>
      </c>
      <c r="E302" s="5">
        <f>(Table1[[#This Row],[ATVI.csv]]-'Historical Data'!D301)/'Historical Data'!D301</f>
        <v>-8.5382876131768915E-3</v>
      </c>
      <c r="F302" s="5">
        <f>(Table1[[#This Row],[BMW.DE.csv]]-'Historical Data'!E301)/'Historical Data'!E301</f>
        <v>-3.0415921960889181E-4</v>
      </c>
      <c r="G302" s="5">
        <f>(Table1[[#This Row],[DIS.csv]]-'Historical Data'!F301)/'Historical Data'!F301</f>
        <v>1.4644210734872207E-3</v>
      </c>
      <c r="H302" s="5">
        <f>(Table1[[#This Row],[DPZ.csv]]-'Historical Data'!G301)/'Historical Data'!G301</f>
        <v>-6.9690287377870183E-2</v>
      </c>
      <c r="I302" s="5">
        <f>(Table1[[#This Row],[EA.csv]]-'Historical Data'!H301)/'Historical Data'!H301</f>
        <v>7.8393548558928407E-3</v>
      </c>
      <c r="J302" s="5">
        <f>(Table1[[#This Row],[F.csv]]-'Historical Data'!I301)/'Historical Data'!I301</f>
        <v>1.6597510373443876E-2</v>
      </c>
      <c r="K302" s="5">
        <f>(Table1[[#This Row],[JPM.csv]]-'Historical Data'!J301)/'Historical Data'!J301</f>
        <v>2.0555279132007914E-2</v>
      </c>
      <c r="L302" s="5">
        <f>(Table1[[#This Row],[MRNA.csv]]-'Historical Data'!K301)/'Historical Data'!K301</f>
        <v>7.7379712143995612E-3</v>
      </c>
      <c r="M302" s="5">
        <f>(Table1[[#This Row],[NKE.csv]]-'Historical Data'!L301)/'Historical Data'!L301</f>
        <v>-2.6910536507920653E-3</v>
      </c>
      <c r="N302" s="5">
        <f>(Table1[[#This Row],[NVDA.csv]]-'Historical Data'!M301)/'Historical Data'!M301</f>
        <v>-8.9694410386066889E-3</v>
      </c>
      <c r="O302" s="5">
        <f>(Table1[[#This Row],[PFE.csv]]-'Historical Data'!N301)/'Historical Data'!N301</f>
        <v>1.1516380242418814E-2</v>
      </c>
      <c r="P302" s="5">
        <f>(Table1[[#This Row],[PG.csv]]-'Historical Data'!O301)/'Historical Data'!O301</f>
        <v>6.7519854215854994E-3</v>
      </c>
      <c r="Q302" s="5">
        <f>(Table1[[#This Row],[PZZA.csv]]-'Historical Data'!P301)/'Historical Data'!P301</f>
        <v>-1.5824726430130474E-2</v>
      </c>
      <c r="R302" s="5">
        <f>(Table1[[#This Row],[SONY.csv]]-'Historical Data'!Q301)/'Historical Data'!Q301</f>
        <v>1.0358374934235809E-2</v>
      </c>
      <c r="S302" s="5">
        <f>(Table1[[#This Row],[T.csv]]-'Historical Data'!R301)/'Historical Data'!R301</f>
        <v>1.1669069567232704E-2</v>
      </c>
      <c r="T302" s="5">
        <f>(Table1[[#This Row],[TSLA.csv]]-'Historical Data'!S301)/'Historical Data'!S301</f>
        <v>1.4578533211714981E-3</v>
      </c>
    </row>
    <row r="303" spans="2:20" x14ac:dyDescent="0.3">
      <c r="B303" s="5">
        <f>(Table1[[#This Row],[AAPL.csv]]-'Historical Data'!A302)/'Historical Data'!A302</f>
        <v>1.7395793557960976E-2</v>
      </c>
      <c r="C303" s="5">
        <f>(Table1[[#This Row],[AMD.csv]]-'Historical Data'!B302)/'Historical Data'!B302</f>
        <v>-3.9417453718241742E-2</v>
      </c>
      <c r="D303" s="5">
        <f>(Table1[[#This Row],[AMZN.csv]]-'Historical Data'!C302)/'Historical Data'!C302</f>
        <v>3.0120152175679024E-2</v>
      </c>
      <c r="E303" s="5">
        <f>(Table1[[#This Row],[ATVI.csv]]-'Historical Data'!D302)/'Historical Data'!D302</f>
        <v>5.2698790238832329E-3</v>
      </c>
      <c r="F303" s="5">
        <f>(Table1[[#This Row],[BMW.DE.csv]]-'Historical Data'!E302)/'Historical Data'!E302</f>
        <v>-1.5520457281535734E-2</v>
      </c>
      <c r="G303" s="5">
        <f>(Table1[[#This Row],[DIS.csv]]-'Historical Data'!F302)/'Historical Data'!F302</f>
        <v>1.5354675939708351E-2</v>
      </c>
      <c r="H303" s="5">
        <f>(Table1[[#This Row],[DPZ.csv]]-'Historical Data'!G302)/'Historical Data'!G302</f>
        <v>-2.5086688624721219E-2</v>
      </c>
      <c r="I303" s="5">
        <f>(Table1[[#This Row],[EA.csv]]-'Historical Data'!H302)/'Historical Data'!H302</f>
        <v>1.1588170506107739E-2</v>
      </c>
      <c r="J303" s="5">
        <f>(Table1[[#This Row],[F.csv]]-'Historical Data'!I302)/'Historical Data'!I302</f>
        <v>-1.3605442176870701E-2</v>
      </c>
      <c r="K303" s="5">
        <f>(Table1[[#This Row],[JPM.csv]]-'Historical Data'!J302)/'Historical Data'!J302</f>
        <v>-5.6984652865270449E-3</v>
      </c>
      <c r="L303" s="5">
        <f>(Table1[[#This Row],[MRNA.csv]]-'Historical Data'!K302)/'Historical Data'!K302</f>
        <v>9.5982448923616034E-4</v>
      </c>
      <c r="M303" s="5">
        <f>(Table1[[#This Row],[NKE.csv]]-'Historical Data'!L302)/'Historical Data'!L302</f>
        <v>9.7910551663758887E-3</v>
      </c>
      <c r="N303" s="5">
        <f>(Table1[[#This Row],[NVDA.csv]]-'Historical Data'!M302)/'Historical Data'!M302</f>
        <v>-5.4918153697929035E-3</v>
      </c>
      <c r="O303" s="5">
        <f>(Table1[[#This Row],[PFE.csv]]-'Historical Data'!N302)/'Historical Data'!N302</f>
        <v>-2.7108491679789211E-3</v>
      </c>
      <c r="P303" s="5">
        <f>(Table1[[#This Row],[PG.csv]]-'Historical Data'!O302)/'Historical Data'!O302</f>
        <v>8.9657725909116255E-3</v>
      </c>
      <c r="Q303" s="5">
        <f>(Table1[[#This Row],[PZZA.csv]]-'Historical Data'!P302)/'Historical Data'!P302</f>
        <v>-1.1873775218312836E-2</v>
      </c>
      <c r="R303" s="5">
        <f>(Table1[[#This Row],[SONY.csv]]-'Historical Data'!Q302)/'Historical Data'!Q302</f>
        <v>5.6658035477864747E-3</v>
      </c>
      <c r="S303" s="5">
        <f>(Table1[[#This Row],[T.csv]]-'Historical Data'!R302)/'Historical Data'!R302</f>
        <v>-1.0136367340629081E-2</v>
      </c>
      <c r="T303" s="5">
        <f>(Table1[[#This Row],[TSLA.csv]]-'Historical Data'!S302)/'Historical Data'!S302</f>
        <v>1.8970667621575267E-2</v>
      </c>
    </row>
    <row r="304" spans="2:20" x14ac:dyDescent="0.3">
      <c r="B304" s="5">
        <f>(Table1[[#This Row],[AAPL.csv]]-'Historical Data'!A303)/'Historical Data'!A303</f>
        <v>6.3520615328844413E-2</v>
      </c>
      <c r="C304" s="5">
        <f>(Table1[[#This Row],[AMD.csv]]-'Historical Data'!B303)/'Historical Data'!B303</f>
        <v>1.4320132715286038E-2</v>
      </c>
      <c r="D304" s="5">
        <f>(Table1[[#This Row],[AMZN.csv]]-'Historical Data'!C303)/'Historical Data'!C303</f>
        <v>4.7549947411466002E-2</v>
      </c>
      <c r="E304" s="5">
        <f>(Table1[[#This Row],[ATVI.csv]]-'Historical Data'!D303)/'Historical Data'!D303</f>
        <v>3.6440326997994058E-2</v>
      </c>
      <c r="F304" s="5">
        <f>(Table1[[#This Row],[BMW.DE.csv]]-'Historical Data'!E303)/'Historical Data'!E303</f>
        <v>6.0278183967122619E-3</v>
      </c>
      <c r="G304" s="5">
        <f>(Table1[[#This Row],[DIS.csv]]-'Historical Data'!F303)/'Historical Data'!F303</f>
        <v>-8.0028802687739302E-5</v>
      </c>
      <c r="H304" s="5">
        <f>(Table1[[#This Row],[DPZ.csv]]-'Historical Data'!G303)/'Historical Data'!G303</f>
        <v>4.1693312286870043E-3</v>
      </c>
      <c r="I304" s="5">
        <f>(Table1[[#This Row],[EA.csv]]-'Historical Data'!H303)/'Historical Data'!H303</f>
        <v>2.6912742234846149E-2</v>
      </c>
      <c r="J304" s="5">
        <f>(Table1[[#This Row],[F.csv]]-'Historical Data'!I303)/'Historical Data'!I303</f>
        <v>5.793103448275861E-2</v>
      </c>
      <c r="K304" s="5">
        <f>(Table1[[#This Row],[JPM.csv]]-'Historical Data'!J303)/'Historical Data'!J303</f>
        <v>1.2252947978364025E-2</v>
      </c>
      <c r="L304" s="5">
        <f>(Table1[[#This Row],[MRNA.csv]]-'Historical Data'!K303)/'Historical Data'!K303</f>
        <v>3.1643808219177991E-2</v>
      </c>
      <c r="M304" s="5">
        <f>(Table1[[#This Row],[NKE.csv]]-'Historical Data'!L303)/'Historical Data'!L303</f>
        <v>-1.1604805247616475E-2</v>
      </c>
      <c r="N304" s="5">
        <f>(Table1[[#This Row],[NVDA.csv]]-'Historical Data'!M303)/'Historical Data'!M303</f>
        <v>3.3659621557380857E-2</v>
      </c>
      <c r="O304" s="5">
        <f>(Table1[[#This Row],[PFE.csv]]-'Historical Data'!N303)/'Historical Data'!N303</f>
        <v>8.1545640961984585E-4</v>
      </c>
      <c r="P304" s="5">
        <f>(Table1[[#This Row],[PG.csv]]-'Historical Data'!O303)/'Historical Data'!O303</f>
        <v>1.0985094183694567E-2</v>
      </c>
      <c r="Q304" s="5">
        <f>(Table1[[#This Row],[PZZA.csv]]-'Historical Data'!P303)/'Historical Data'!P303</f>
        <v>3.1292065077168766E-3</v>
      </c>
      <c r="R304" s="5">
        <f>(Table1[[#This Row],[SONY.csv]]-'Historical Data'!Q303)/'Historical Data'!Q303</f>
        <v>5.3645873092715373E-4</v>
      </c>
      <c r="S304" s="5">
        <f>(Table1[[#This Row],[T.csv]]-'Historical Data'!R303)/'Historical Data'!R303</f>
        <v>-6.7090161416045397E-3</v>
      </c>
      <c r="T304" s="5">
        <f>(Table1[[#This Row],[TSLA.csv]]-'Historical Data'!S303)/'Historical Data'!S303</f>
        <v>1.9124396313364021E-2</v>
      </c>
    </row>
    <row r="305" spans="2:20" x14ac:dyDescent="0.3">
      <c r="B305" s="5">
        <f>(Table1[[#This Row],[AAPL.csv]]-'Historical Data'!A304)/'Historical Data'!A304</f>
        <v>-2.6527430978599005E-2</v>
      </c>
      <c r="C305" s="5">
        <f>(Table1[[#This Row],[AMD.csv]]-'Historical Data'!B304)/'Historical Data'!B304</f>
        <v>1.1745141633110193E-2</v>
      </c>
      <c r="D305" s="5">
        <f>(Table1[[#This Row],[AMZN.csv]]-'Historical Data'!C304)/'Historical Data'!C304</f>
        <v>2.0330097150523583E-4</v>
      </c>
      <c r="E305" s="5">
        <f>(Table1[[#This Row],[ATVI.csv]]-'Historical Data'!D304)/'Historical Data'!D304</f>
        <v>1.1349693513908797E-2</v>
      </c>
      <c r="F305" s="5">
        <f>(Table1[[#This Row],[BMW.DE.csv]]-'Historical Data'!E304)/'Historical Data'!E304</f>
        <v>-1.2905153739576477E-2</v>
      </c>
      <c r="G305" s="5">
        <f>(Table1[[#This Row],[DIS.csv]]-'Historical Data'!F304)/'Historical Data'!F304</f>
        <v>3.192771039507309E-2</v>
      </c>
      <c r="H305" s="5">
        <f>(Table1[[#This Row],[DPZ.csv]]-'Historical Data'!G304)/'Historical Data'!G304</f>
        <v>3.8565405294822275E-2</v>
      </c>
      <c r="I305" s="5">
        <f>(Table1[[#This Row],[EA.csv]]-'Historical Data'!H304)/'Historical Data'!H304</f>
        <v>1.5739444573724518E-2</v>
      </c>
      <c r="J305" s="5">
        <f>(Table1[[#This Row],[F.csv]]-'Historical Data'!I304)/'Historical Data'!I304</f>
        <v>1.1734028683181207E-2</v>
      </c>
      <c r="K305" s="5">
        <f>(Table1[[#This Row],[JPM.csv]]-'Historical Data'!J304)/'Historical Data'!J304</f>
        <v>-1.6204650419956973E-2</v>
      </c>
      <c r="L305" s="5">
        <f>(Table1[[#This Row],[MRNA.csv]]-'Historical Data'!K304)/'Historical Data'!K304</f>
        <v>3.9569819136099443E-2</v>
      </c>
      <c r="M305" s="5">
        <f>(Table1[[#This Row],[NKE.csv]]-'Historical Data'!L304)/'Historical Data'!L304</f>
        <v>-2.0084044028321267E-3</v>
      </c>
      <c r="N305" s="5">
        <f>(Table1[[#This Row],[NVDA.csv]]-'Historical Data'!M304)/'Historical Data'!M304</f>
        <v>1.5640335518144332E-3</v>
      </c>
      <c r="O305" s="5">
        <f>(Table1[[#This Row],[PFE.csv]]-'Historical Data'!N304)/'Historical Data'!N304</f>
        <v>2.1726892487764198E-3</v>
      </c>
      <c r="P305" s="5">
        <f>(Table1[[#This Row],[PG.csv]]-'Historical Data'!O304)/'Historical Data'!O304</f>
        <v>-1.9378088436022992E-3</v>
      </c>
      <c r="Q305" s="5">
        <f>(Table1[[#This Row],[PZZA.csv]]-'Historical Data'!P304)/'Historical Data'!P304</f>
        <v>3.1944082951181133E-2</v>
      </c>
      <c r="R305" s="5">
        <f>(Table1[[#This Row],[SONY.csv]]-'Historical Data'!Q304)/'Historical Data'!Q304</f>
        <v>1.3407427988065262E-3</v>
      </c>
      <c r="S305" s="5">
        <f>(Table1[[#This Row],[T.csv]]-'Historical Data'!R304)/'Historical Data'!R304</f>
        <v>-1.3508624645038634E-2</v>
      </c>
      <c r="T305" s="5">
        <f>(Table1[[#This Row],[TSLA.csv]]-'Historical Data'!S304)/'Historical Data'!S304</f>
        <v>9.8349674836527637E-3</v>
      </c>
    </row>
    <row r="306" spans="2:20" x14ac:dyDescent="0.3">
      <c r="B306" s="5">
        <f>(Table1[[#This Row],[AAPL.csv]]-'Historical Data'!A305)/'Historical Data'!A305</f>
        <v>7.4330523526694773E-4</v>
      </c>
      <c r="C306" s="5">
        <f>(Table1[[#This Row],[AMD.csv]]-'Historical Data'!B305)/'Historical Data'!B305</f>
        <v>-1.2546904462323075E-2</v>
      </c>
      <c r="D306" s="5">
        <f>(Table1[[#This Row],[AMZN.csv]]-'Historical Data'!C305)/'Historical Data'!C305</f>
        <v>-2.3208046368321064E-2</v>
      </c>
      <c r="E306" s="5">
        <f>(Table1[[#This Row],[ATVI.csv]]-'Historical Data'!D305)/'Historical Data'!D305</f>
        <v>-9.7582917717589114E-4</v>
      </c>
      <c r="F306" s="5">
        <f>(Table1[[#This Row],[BMW.DE.csv]]-'Historical Data'!E305)/'Historical Data'!E305</f>
        <v>-2.6459124052847591E-3</v>
      </c>
      <c r="G306" s="5">
        <f>(Table1[[#This Row],[DIS.csv]]-'Historical Data'!F305)/'Historical Data'!F305</f>
        <v>-1.8377875863483717E-2</v>
      </c>
      <c r="H306" s="5">
        <f>(Table1[[#This Row],[DPZ.csv]]-'Historical Data'!G305)/'Historical Data'!G305</f>
        <v>-1.1061520913061711E-2</v>
      </c>
      <c r="I306" s="5">
        <f>(Table1[[#This Row],[EA.csv]]-'Historical Data'!H305)/'Historical Data'!H305</f>
        <v>-1.429210376330467E-3</v>
      </c>
      <c r="J306" s="5">
        <f>(Table1[[#This Row],[F.csv]]-'Historical Data'!I305)/'Historical Data'!I305</f>
        <v>-2.4484536082474164E-2</v>
      </c>
      <c r="K306" s="5">
        <f>(Table1[[#This Row],[JPM.csv]]-'Historical Data'!J305)/'Historical Data'!J305</f>
        <v>-5.5566740971690377E-3</v>
      </c>
      <c r="L306" s="5">
        <f>(Table1[[#This Row],[MRNA.csv]]-'Historical Data'!K305)/'Historical Data'!K305</f>
        <v>-2.2097368474934757E-2</v>
      </c>
      <c r="M306" s="5">
        <f>(Table1[[#This Row],[NKE.csv]]-'Historical Data'!L305)/'Historical Data'!L305</f>
        <v>-1.1919444216675769E-2</v>
      </c>
      <c r="N306" s="5">
        <f>(Table1[[#This Row],[NVDA.csv]]-'Historical Data'!M305)/'Historical Data'!M305</f>
        <v>-1.0738174850402306E-2</v>
      </c>
      <c r="O306" s="5">
        <f>(Table1[[#This Row],[PFE.csv]]-'Historical Data'!N305)/'Historical Data'!N305</f>
        <v>-1.0840340405950735E-3</v>
      </c>
      <c r="P306" s="5">
        <f>(Table1[[#This Row],[PG.csv]]-'Historical Data'!O305)/'Historical Data'!O305</f>
        <v>-1.1789663854769909E-3</v>
      </c>
      <c r="Q306" s="5">
        <f>(Table1[[#This Row],[PZZA.csv]]-'Historical Data'!P305)/'Historical Data'!P305</f>
        <v>-2.6601204641153349E-3</v>
      </c>
      <c r="R306" s="5">
        <f>(Table1[[#This Row],[SONY.csv]]-'Historical Data'!Q305)/'Historical Data'!Q305</f>
        <v>-3.7488016133672905E-3</v>
      </c>
      <c r="S306" s="5">
        <f>(Table1[[#This Row],[T.csv]]-'Historical Data'!R305)/'Historical Data'!R305</f>
        <v>-9.3694556020853005E-3</v>
      </c>
      <c r="T306" s="5">
        <f>(Table1[[#This Row],[TSLA.csv]]-'Historical Data'!S305)/'Historical Data'!S305</f>
        <v>3.2799718340531296E-2</v>
      </c>
    </row>
    <row r="307" spans="2:20" x14ac:dyDescent="0.3">
      <c r="B307" s="5">
        <f>(Table1[[#This Row],[AAPL.csv]]-'Historical Data'!A306)/'Historical Data'!A306</f>
        <v>-3.960818602839168E-3</v>
      </c>
      <c r="C307" s="5">
        <f>(Table1[[#This Row],[AMD.csv]]-'Historical Data'!B306)/'Historical Data'!B306</f>
        <v>-1.2825104059198402E-2</v>
      </c>
      <c r="D307" s="5">
        <f>(Table1[[#This Row],[AMZN.csv]]-'Historical Data'!C306)/'Historical Data'!C306</f>
        <v>-7.4501247998652606E-3</v>
      </c>
      <c r="E307" s="5">
        <f>(Table1[[#This Row],[ATVI.csv]]-'Historical Data'!D306)/'Historical Data'!D306</f>
        <v>-1.8925539905883321E-2</v>
      </c>
      <c r="F307" s="5">
        <f>(Table1[[#This Row],[BMW.DE.csv]]-'Historical Data'!E306)/'Historical Data'!E306</f>
        <v>-2.9806506884941485E-2</v>
      </c>
      <c r="G307" s="5">
        <f>(Table1[[#This Row],[DIS.csv]]-'Historical Data'!F306)/'Historical Data'!F306</f>
        <v>6.0826686494246957E-3</v>
      </c>
      <c r="H307" s="5">
        <f>(Table1[[#This Row],[DPZ.csv]]-'Historical Data'!G306)/'Historical Data'!G306</f>
        <v>-3.397764150145807E-3</v>
      </c>
      <c r="I307" s="5">
        <f>(Table1[[#This Row],[EA.csv]]-'Historical Data'!H306)/'Historical Data'!H306</f>
        <v>-1.0621475819762373E-2</v>
      </c>
      <c r="J307" s="5">
        <f>(Table1[[#This Row],[F.csv]]-'Historical Data'!I306)/'Historical Data'!I306</f>
        <v>6.6050198150594212E-3</v>
      </c>
      <c r="K307" s="5">
        <f>(Table1[[#This Row],[JPM.csv]]-'Historical Data'!J306)/'Historical Data'!J306</f>
        <v>1.496711694892529E-2</v>
      </c>
      <c r="L307" s="5">
        <f>(Table1[[#This Row],[MRNA.csv]]-'Historical Data'!K306)/'Historical Data'!K306</f>
        <v>-1.2800366060615622E-2</v>
      </c>
      <c r="M307" s="5">
        <f>(Table1[[#This Row],[NKE.csv]]-'Historical Data'!L306)/'Historical Data'!L306</f>
        <v>1.0496698389555633E-2</v>
      </c>
      <c r="N307" s="5">
        <f>(Table1[[#This Row],[NVDA.csv]]-'Historical Data'!M306)/'Historical Data'!M306</f>
        <v>-8.8859139223994472E-3</v>
      </c>
      <c r="O307" s="5">
        <f>(Table1[[#This Row],[PFE.csv]]-'Historical Data'!N306)/'Historical Data'!N306</f>
        <v>-8.4101726486854496E-3</v>
      </c>
      <c r="P307" s="5">
        <f>(Table1[[#This Row],[PG.csv]]-'Historical Data'!O306)/'Historical Data'!O306</f>
        <v>-1.4577621013135407E-3</v>
      </c>
      <c r="Q307" s="5">
        <f>(Table1[[#This Row],[PZZA.csv]]-'Historical Data'!P306)/'Historical Data'!P306</f>
        <v>2.0611393202553297E-3</v>
      </c>
      <c r="R307" s="5">
        <f>(Table1[[#This Row],[SONY.csv]]-'Historical Data'!Q306)/'Historical Data'!Q306</f>
        <v>-1.5320614685089886E-2</v>
      </c>
      <c r="S307" s="5">
        <f>(Table1[[#This Row],[T.csv]]-'Historical Data'!R306)/'Historical Data'!R306</f>
        <v>-1.4550674452076012E-3</v>
      </c>
      <c r="T307" s="5">
        <f>(Table1[[#This Row],[TSLA.csv]]-'Historical Data'!S306)/'Historical Data'!S306</f>
        <v>-2.6923874535197262E-2</v>
      </c>
    </row>
    <row r="308" spans="2:20" x14ac:dyDescent="0.3">
      <c r="B308" s="5">
        <f>(Table1[[#This Row],[AAPL.csv]]-'Historical Data'!A307)/'Historical Data'!A307</f>
        <v>-1.4000492318700994E-2</v>
      </c>
      <c r="C308" s="5">
        <f>(Table1[[#This Row],[AMD.csv]]-'Historical Data'!B307)/'Historical Data'!B307</f>
        <v>4.8118611143464524E-4</v>
      </c>
      <c r="D308" s="5">
        <f>(Table1[[#This Row],[AMZN.csv]]-'Historical Data'!C307)/'Historical Data'!C307</f>
        <v>-1.9750480863686585E-2</v>
      </c>
      <c r="E308" s="5">
        <f>(Table1[[#This Row],[ATVI.csv]]-'Historical Data'!D307)/'Historical Data'!D307</f>
        <v>3.3602987788200847E-3</v>
      </c>
      <c r="F308" s="5">
        <f>(Table1[[#This Row],[BMW.DE.csv]]-'Historical Data'!E307)/'Historical Data'!E307</f>
        <v>1.5280691514640624E-2</v>
      </c>
      <c r="G308" s="5">
        <f>(Table1[[#This Row],[DIS.csv]]-'Historical Data'!F307)/'Historical Data'!F307</f>
        <v>-4.3184908580520803E-3</v>
      </c>
      <c r="H308" s="5">
        <f>(Table1[[#This Row],[DPZ.csv]]-'Historical Data'!G307)/'Historical Data'!G307</f>
        <v>-5.9475322152411228E-3</v>
      </c>
      <c r="I308" s="5">
        <f>(Table1[[#This Row],[EA.csv]]-'Historical Data'!H307)/'Historical Data'!H307</f>
        <v>4.415990679799503E-3</v>
      </c>
      <c r="J308" s="5">
        <f>(Table1[[#This Row],[F.csv]]-'Historical Data'!I307)/'Historical Data'!I307</f>
        <v>6.5616797900262232E-3</v>
      </c>
      <c r="K308" s="5">
        <f>(Table1[[#This Row],[JPM.csv]]-'Historical Data'!J307)/'Historical Data'!J307</f>
        <v>-2.0644403094309538E-3</v>
      </c>
      <c r="L308" s="5">
        <f>(Table1[[#This Row],[MRNA.csv]]-'Historical Data'!K307)/'Historical Data'!K307</f>
        <v>-2.1698861558643336E-2</v>
      </c>
      <c r="M308" s="5">
        <f>(Table1[[#This Row],[NKE.csv]]-'Historical Data'!L307)/'Historical Data'!L307</f>
        <v>-7.7519640417244018E-3</v>
      </c>
      <c r="N308" s="5">
        <f>(Table1[[#This Row],[NVDA.csv]]-'Historical Data'!M307)/'Historical Data'!M307</f>
        <v>-1.1345717488662005E-2</v>
      </c>
      <c r="O308" s="5">
        <f>(Table1[[#This Row],[PFE.csv]]-'Historical Data'!N307)/'Historical Data'!N307</f>
        <v>3.8303792920468385E-2</v>
      </c>
      <c r="P308" s="5">
        <f>(Table1[[#This Row],[PG.csv]]-'Historical Data'!O307)/'Historical Data'!O307</f>
        <v>3.8934016266085826E-3</v>
      </c>
      <c r="Q308" s="5">
        <f>(Table1[[#This Row],[PZZA.csv]]-'Historical Data'!P307)/'Historical Data'!P307</f>
        <v>-1.391422200539336E-2</v>
      </c>
      <c r="R308" s="5">
        <f>(Table1[[#This Row],[SONY.csv]]-'Historical Data'!Q307)/'Historical Data'!Q307</f>
        <v>-8.1888770924884412E-3</v>
      </c>
      <c r="S308" s="5">
        <f>(Table1[[#This Row],[T.csv]]-'Historical Data'!R307)/'Historical Data'!R307</f>
        <v>-4.3715632550000924E-3</v>
      </c>
      <c r="T308" s="5">
        <f>(Table1[[#This Row],[TSLA.csv]]-'Historical Data'!S307)/'Historical Data'!S307</f>
        <v>-2.0517714973737805E-2</v>
      </c>
    </row>
    <row r="309" spans="2:20" x14ac:dyDescent="0.3">
      <c r="B309" s="5">
        <f>(Table1[[#This Row],[AAPL.csv]]-'Historical Data'!A308)/'Historical Data'!A308</f>
        <v>-2.5541900193971175E-2</v>
      </c>
      <c r="C309" s="5">
        <f>(Table1[[#This Row],[AMD.csv]]-'Historical Data'!B308)/'Historical Data'!B308</f>
        <v>-1.40675487331382E-2</v>
      </c>
      <c r="D309" s="5">
        <f>(Table1[[#This Row],[AMZN.csv]]-'Historical Data'!C308)/'Historical Data'!C308</f>
        <v>-2.0013994756805764E-2</v>
      </c>
      <c r="E309" s="5">
        <f>(Table1[[#This Row],[ATVI.csv]]-'Historical Data'!D308)/'Historical Data'!D308</f>
        <v>-6.6981024380078002E-3</v>
      </c>
      <c r="F309" s="5">
        <f>(Table1[[#This Row],[BMW.DE.csv]]-'Historical Data'!E308)/'Historical Data'!E308</f>
        <v>7.9213667388247869E-3</v>
      </c>
      <c r="G309" s="5">
        <f>(Table1[[#This Row],[DIS.csv]]-'Historical Data'!F308)/'Historical Data'!F308</f>
        <v>-2.034535951968075E-2</v>
      </c>
      <c r="H309" s="5">
        <f>(Table1[[#This Row],[DPZ.csv]]-'Historical Data'!G308)/'Historical Data'!G308</f>
        <v>-1.1415751671558234E-2</v>
      </c>
      <c r="I309" s="5">
        <f>(Table1[[#This Row],[EA.csv]]-'Historical Data'!H308)/'Historical Data'!H308</f>
        <v>-1.5539777659449083E-2</v>
      </c>
      <c r="J309" s="5">
        <f>(Table1[[#This Row],[F.csv]]-'Historical Data'!I308)/'Historical Data'!I308</f>
        <v>-1.0430247718383322E-2</v>
      </c>
      <c r="K309" s="5">
        <f>(Table1[[#This Row],[JPM.csv]]-'Historical Data'!J308)/'Historical Data'!J308</f>
        <v>-1.6845552594492417E-2</v>
      </c>
      <c r="L309" s="5">
        <f>(Table1[[#This Row],[MRNA.csv]]-'Historical Data'!K308)/'Historical Data'!K308</f>
        <v>-4.0302987819773255E-2</v>
      </c>
      <c r="M309" s="5">
        <f>(Table1[[#This Row],[NKE.csv]]-'Historical Data'!L308)/'Historical Data'!L308</f>
        <v>-4.4531318326399205E-3</v>
      </c>
      <c r="N309" s="5">
        <f>(Table1[[#This Row],[NVDA.csv]]-'Historical Data'!M308)/'Historical Data'!M308</f>
        <v>-2.2716635809619409E-2</v>
      </c>
      <c r="O309" s="5">
        <f>(Table1[[#This Row],[PFE.csv]]-'Historical Data'!N308)/'Historical Data'!N308</f>
        <v>-3.9527111725041024E-3</v>
      </c>
      <c r="P309" s="5">
        <f>(Table1[[#This Row],[PG.csv]]-'Historical Data'!O308)/'Historical Data'!O308</f>
        <v>-1.7175640804767432E-2</v>
      </c>
      <c r="Q309" s="5">
        <f>(Table1[[#This Row],[PZZA.csv]]-'Historical Data'!P308)/'Historical Data'!P308</f>
        <v>-5.1165524406356598E-2</v>
      </c>
      <c r="R309" s="5">
        <f>(Table1[[#This Row],[SONY.csv]]-'Historical Data'!Q308)/'Historical Data'!Q308</f>
        <v>3.5778451514475069E-3</v>
      </c>
      <c r="S309" s="5">
        <f>(Table1[[#This Row],[T.csv]]-'Historical Data'!R308)/'Historical Data'!R308</f>
        <v>-1.6465408980645531E-2</v>
      </c>
      <c r="T309" s="5">
        <f>(Table1[[#This Row],[TSLA.csv]]-'Historical Data'!S308)/'Historical Data'!S308</f>
        <v>-2.0106047123118143E-2</v>
      </c>
    </row>
    <row r="310" spans="2:20" x14ac:dyDescent="0.3">
      <c r="B310" s="5">
        <f>(Table1[[#This Row],[AAPL.csv]]-'Historical Data'!A309)/'Historical Data'!A309</f>
        <v>1.3192023866961515E-2</v>
      </c>
      <c r="C310" s="5">
        <f>(Table1[[#This Row],[AMD.csv]]-'Historical Data'!B309)/'Historical Data'!B309</f>
        <v>-5.3658780487805717E-3</v>
      </c>
      <c r="D310" s="5">
        <f>(Table1[[#This Row],[AMZN.csv]]-'Historical Data'!C309)/'Historical Data'!C309</f>
        <v>3.0556306319728171E-3</v>
      </c>
      <c r="E310" s="5">
        <f>(Table1[[#This Row],[ATVI.csv]]-'Historical Data'!D309)/'Historical Data'!D309</f>
        <v>7.492145280963672E-4</v>
      </c>
      <c r="F310" s="5">
        <f>(Table1[[#This Row],[BMW.DE.csv]]-'Historical Data'!E309)/'Historical Data'!E309</f>
        <v>7.0733092985375912E-3</v>
      </c>
      <c r="G310" s="5">
        <f>(Table1[[#This Row],[DIS.csv]]-'Historical Data'!F309)/'Historical Data'!F309</f>
        <v>5.7956530839011556E-3</v>
      </c>
      <c r="H310" s="5">
        <f>(Table1[[#This Row],[DPZ.csv]]-'Historical Data'!G309)/'Historical Data'!G309</f>
        <v>-1.2156087800879005E-3</v>
      </c>
      <c r="I310" s="5">
        <f>(Table1[[#This Row],[EA.csv]]-'Historical Data'!H309)/'Historical Data'!H309</f>
        <v>-1.9326921681983217E-2</v>
      </c>
      <c r="J310" s="5">
        <f>(Table1[[#This Row],[F.csv]]-'Historical Data'!I309)/'Historical Data'!I309</f>
        <v>1.9762845849802417E-2</v>
      </c>
      <c r="K310" s="5">
        <f>(Table1[[#This Row],[JPM.csv]]-'Historical Data'!J309)/'Historical Data'!J309</f>
        <v>5.711419640444004E-3</v>
      </c>
      <c r="L310" s="5">
        <f>(Table1[[#This Row],[MRNA.csv]]-'Historical Data'!K309)/'Historical Data'!K309</f>
        <v>4.9323422341084992E-3</v>
      </c>
      <c r="M310" s="5">
        <f>(Table1[[#This Row],[NKE.csv]]-'Historical Data'!L309)/'Historical Data'!L309</f>
        <v>8.3183293169545956E-3</v>
      </c>
      <c r="N310" s="5">
        <f>(Table1[[#This Row],[NVDA.csv]]-'Historical Data'!M309)/'Historical Data'!M309</f>
        <v>1.0946241739814561E-2</v>
      </c>
      <c r="O310" s="5">
        <f>(Table1[[#This Row],[PFE.csv]]-'Historical Data'!N309)/'Historical Data'!N309</f>
        <v>-8.2010019232754364E-3</v>
      </c>
      <c r="P310" s="5">
        <f>(Table1[[#This Row],[PG.csv]]-'Historical Data'!O309)/'Historical Data'!O309</f>
        <v>4.016582105251419E-3</v>
      </c>
      <c r="Q310" s="5">
        <f>(Table1[[#This Row],[PZZA.csv]]-'Historical Data'!P309)/'Historical Data'!P309</f>
        <v>5.1728745711270561E-4</v>
      </c>
      <c r="R310" s="5">
        <f>(Table1[[#This Row],[SONY.csv]]-'Historical Data'!Q309)/'Historical Data'!Q309</f>
        <v>3.6199095022624243E-2</v>
      </c>
      <c r="S310" s="5">
        <f>(Table1[[#This Row],[T.csv]]-'Historical Data'!R309)/'Historical Data'!R309</f>
        <v>-4.4643028699011779E-3</v>
      </c>
      <c r="T310" s="5">
        <f>(Table1[[#This Row],[TSLA.csv]]-'Historical Data'!S309)/'Historical Data'!S309</f>
        <v>-2.0634554855161517E-2</v>
      </c>
    </row>
    <row r="311" spans="2:20" x14ac:dyDescent="0.3">
      <c r="B311" s="5">
        <f>(Table1[[#This Row],[AAPL.csv]]-'Historical Data'!A310)/'Historical Data'!A310</f>
        <v>-5.446345209111106E-3</v>
      </c>
      <c r="C311" s="5">
        <f>(Table1[[#This Row],[AMD.csv]]-'Historical Data'!B310)/'Historical Data'!B310</f>
        <v>-2.8935765790479753E-2</v>
      </c>
      <c r="D311" s="5">
        <f>(Table1[[#This Row],[AMZN.csv]]-'Historical Data'!C310)/'Historical Data'!C310</f>
        <v>-9.9689055676888856E-3</v>
      </c>
      <c r="E311" s="5">
        <f>(Table1[[#This Row],[ATVI.csv]]-'Historical Data'!D310)/'Historical Data'!D310</f>
        <v>2.2460712172873647E-2</v>
      </c>
      <c r="F311" s="5">
        <f>(Table1[[#This Row],[BMW.DE.csv]]-'Historical Data'!E310)/'Historical Data'!E310</f>
        <v>-4.0580651513219624E-3</v>
      </c>
      <c r="G311" s="5">
        <f>(Table1[[#This Row],[DIS.csv]]-'Historical Data'!F310)/'Historical Data'!F310</f>
        <v>1.344537847407877E-2</v>
      </c>
      <c r="H311" s="5">
        <f>(Table1[[#This Row],[DPZ.csv]]-'Historical Data'!G310)/'Historical Data'!G310</f>
        <v>-1.1307911499356497E-2</v>
      </c>
      <c r="I311" s="5">
        <f>(Table1[[#This Row],[EA.csv]]-'Historical Data'!H310)/'Historical Data'!H310</f>
        <v>2.2769991044901761E-3</v>
      </c>
      <c r="J311" s="5">
        <f>(Table1[[#This Row],[F.csv]]-'Historical Data'!I310)/'Historical Data'!I310</f>
        <v>1.4211886304909487E-2</v>
      </c>
      <c r="K311" s="5">
        <f>(Table1[[#This Row],[JPM.csv]]-'Historical Data'!J310)/'Historical Data'!J310</f>
        <v>-9.9632455373453339E-3</v>
      </c>
      <c r="L311" s="5">
        <f>(Table1[[#This Row],[MRNA.csv]]-'Historical Data'!K310)/'Historical Data'!K310</f>
        <v>-4.1228370249007669E-2</v>
      </c>
      <c r="M311" s="5">
        <f>(Table1[[#This Row],[NKE.csv]]-'Historical Data'!L310)/'Historical Data'!L310</f>
        <v>7.3155881086739965E-3</v>
      </c>
      <c r="N311" s="5">
        <f>(Table1[[#This Row],[NVDA.csv]]-'Historical Data'!M310)/'Historical Data'!M310</f>
        <v>-8.848966064670314E-3</v>
      </c>
      <c r="O311" s="5">
        <f>(Table1[[#This Row],[PFE.csv]]-'Historical Data'!N310)/'Historical Data'!N310</f>
        <v>-1.0936308018320899E-2</v>
      </c>
      <c r="P311" s="5">
        <f>(Table1[[#This Row],[PG.csv]]-'Historical Data'!O310)/'Historical Data'!O310</f>
        <v>5.404345535245476E-3</v>
      </c>
      <c r="Q311" s="5">
        <f>(Table1[[#This Row],[PZZA.csv]]-'Historical Data'!P310)/'Historical Data'!P310</f>
        <v>2.4556361675731006E-3</v>
      </c>
      <c r="R311" s="5">
        <f>(Table1[[#This Row],[SONY.csv]]-'Historical Data'!Q310)/'Historical Data'!Q310</f>
        <v>-1.2306484054518859E-2</v>
      </c>
      <c r="S311" s="5">
        <f>(Table1[[#This Row],[T.csv]]-'Historical Data'!R310)/'Historical Data'!R310</f>
        <v>-1.4948791173281057E-3</v>
      </c>
      <c r="T311" s="5">
        <f>(Table1[[#This Row],[TSLA.csv]]-'Historical Data'!S310)/'Historical Data'!S310</f>
        <v>1.6590344520120012E-3</v>
      </c>
    </row>
    <row r="312" spans="2:20" x14ac:dyDescent="0.3">
      <c r="B312" s="5">
        <f>(Table1[[#This Row],[AAPL.csv]]-'Historical Data'!A311)/'Historical Data'!A311</f>
        <v>-9.583397098267955E-3</v>
      </c>
      <c r="C312" s="5">
        <f>(Table1[[#This Row],[AMD.csv]]-'Historical Data'!B311)/'Historical Data'!B311</f>
        <v>2.7777905092598748E-3</v>
      </c>
      <c r="D312" s="5">
        <f>(Table1[[#This Row],[AMZN.csv]]-'Historical Data'!C311)/'Historical Data'!C311</f>
        <v>-2.6813814885685403E-3</v>
      </c>
      <c r="E312" s="5">
        <f>(Table1[[#This Row],[ATVI.csv]]-'Historical Data'!D311)/'Historical Data'!D311</f>
        <v>-1.4278810837174532E-2</v>
      </c>
      <c r="F312" s="5">
        <f>(Table1[[#This Row],[BMW.DE.csv]]-'Historical Data'!E311)/'Historical Data'!E311</f>
        <v>3.134310328301314E-3</v>
      </c>
      <c r="G312" s="5">
        <f>(Table1[[#This Row],[DIS.csv]]-'Historical Data'!F311)/'Historical Data'!F311</f>
        <v>7.3442392958438596E-3</v>
      </c>
      <c r="H312" s="5">
        <f>(Table1[[#This Row],[DPZ.csv]]-'Historical Data'!G311)/'Historical Data'!G311</f>
        <v>4.5901972469427274E-3</v>
      </c>
      <c r="I312" s="5">
        <f>(Table1[[#This Row],[EA.csv]]-'Historical Data'!H311)/'Historical Data'!H311</f>
        <v>-5.7187960930220709E-3</v>
      </c>
      <c r="J312" s="5">
        <f>(Table1[[#This Row],[F.csv]]-'Historical Data'!I311)/'Historical Data'!I311</f>
        <v>4.5859872611465125E-2</v>
      </c>
      <c r="K312" s="5">
        <f>(Table1[[#This Row],[JPM.csv]]-'Historical Data'!J311)/'Historical Data'!J311</f>
        <v>3.5322462164726079E-2</v>
      </c>
      <c r="L312" s="5">
        <f>(Table1[[#This Row],[MRNA.csv]]-'Historical Data'!K311)/'Historical Data'!K311</f>
        <v>3.6126852298075843E-2</v>
      </c>
      <c r="M312" s="5">
        <f>(Table1[[#This Row],[NKE.csv]]-'Historical Data'!L311)/'Historical Data'!L311</f>
        <v>4.5585940188406972E-3</v>
      </c>
      <c r="N312" s="5">
        <f>(Table1[[#This Row],[NVDA.csv]]-'Historical Data'!M311)/'Historical Data'!M311</f>
        <v>-1.210755330439557E-2</v>
      </c>
      <c r="O312" s="5">
        <f>(Table1[[#This Row],[PFE.csv]]-'Historical Data'!N311)/'Historical Data'!N311</f>
        <v>9.4390460661407313E-3</v>
      </c>
      <c r="P312" s="5">
        <f>(Table1[[#This Row],[PG.csv]]-'Historical Data'!O311)/'Historical Data'!O311</f>
        <v>-7.0828127519550728E-3</v>
      </c>
      <c r="Q312" s="5">
        <f>(Table1[[#This Row],[PZZA.csv]]-'Historical Data'!P311)/'Historical Data'!P311</f>
        <v>2.5792884414386737E-4</v>
      </c>
      <c r="R312" s="5">
        <f>(Table1[[#This Row],[SONY.csv]]-'Historical Data'!Q311)/'Historical Data'!Q311</f>
        <v>-5.3591908542233136E-4</v>
      </c>
      <c r="S312" s="5">
        <f>(Table1[[#This Row],[T.csv]]-'Historical Data'!R311)/'Historical Data'!R311</f>
        <v>5.838338648114904E-2</v>
      </c>
      <c r="T312" s="5">
        <f>(Table1[[#This Row],[TSLA.csv]]-'Historical Data'!S311)/'Historical Data'!S311</f>
        <v>7.453137157398578E-3</v>
      </c>
    </row>
    <row r="313" spans="2:20" x14ac:dyDescent="0.3">
      <c r="B313" s="5">
        <f>(Table1[[#This Row],[AAPL.csv]]-'Historical Data'!A312)/'Historical Data'!A312</f>
        <v>-6.133817494157796E-3</v>
      </c>
      <c r="C313" s="5">
        <f>(Table1[[#This Row],[AMD.csv]]-'Historical Data'!B312)/'Historical Data'!B312</f>
        <v>3.1981881943638289E-2</v>
      </c>
      <c r="D313" s="5">
        <f>(Table1[[#This Row],[AMZN.csv]]-'Historical Data'!C312)/'Historical Data'!C312</f>
        <v>8.8150109759070252E-3</v>
      </c>
      <c r="E313" s="5">
        <f>(Table1[[#This Row],[ATVI.csv]]-'Historical Data'!D312)/'Historical Data'!D312</f>
        <v>3.3429377001209133E-3</v>
      </c>
      <c r="F313" s="5">
        <f>(Table1[[#This Row],[BMW.DE.csv]]-'Historical Data'!E312)/'Historical Data'!E312</f>
        <v>-1.2498133935308305E-3</v>
      </c>
      <c r="G313" s="5">
        <f>(Table1[[#This Row],[DIS.csv]]-'Historical Data'!F312)/'Historical Data'!F312</f>
        <v>6.1932268139422084E-3</v>
      </c>
      <c r="H313" s="5">
        <f>(Table1[[#This Row],[DPZ.csv]]-'Historical Data'!G312)/'Historical Data'!G312</f>
        <v>6.0244070278042405E-3</v>
      </c>
      <c r="I313" s="5">
        <f>(Table1[[#This Row],[EA.csv]]-'Historical Data'!H312)/'Historical Data'!H312</f>
        <v>-1.1818474769587854E-3</v>
      </c>
      <c r="J313" s="5">
        <f>(Table1[[#This Row],[F.csv]]-'Historical Data'!I312)/'Historical Data'!I312</f>
        <v>-6.0901339829477104E-3</v>
      </c>
      <c r="K313" s="5">
        <f>(Table1[[#This Row],[JPM.csv]]-'Historical Data'!J312)/'Historical Data'!J312</f>
        <v>9.0397826522861831E-3</v>
      </c>
      <c r="L313" s="5">
        <f>(Table1[[#This Row],[MRNA.csv]]-'Historical Data'!K312)/'Historical Data'!K312</f>
        <v>-4.3760166220223337E-3</v>
      </c>
      <c r="M313" s="5">
        <f>(Table1[[#This Row],[NKE.csv]]-'Historical Data'!L312)/'Historical Data'!L312</f>
        <v>-2.3071168379656772E-4</v>
      </c>
      <c r="N313" s="5">
        <f>(Table1[[#This Row],[NVDA.csv]]-'Historical Data'!M312)/'Historical Data'!M312</f>
        <v>1.7158183563076673E-2</v>
      </c>
      <c r="O313" s="5">
        <f>(Table1[[#This Row],[PFE.csv]]-'Historical Data'!N312)/'Historical Data'!N312</f>
        <v>2.0037452014624625E-2</v>
      </c>
      <c r="P313" s="5">
        <f>(Table1[[#This Row],[PG.csv]]-'Historical Data'!O312)/'Historical Data'!O312</f>
        <v>6.5747956646485242E-3</v>
      </c>
      <c r="Q313" s="5">
        <f>(Table1[[#This Row],[PZZA.csv]]-'Historical Data'!P312)/'Historical Data'!P312</f>
        <v>-1.0827588108627512E-2</v>
      </c>
      <c r="R313" s="5">
        <f>(Table1[[#This Row],[SONY.csv]]-'Historical Data'!Q312)/'Historical Data'!Q312</f>
        <v>1.1126032469866922E-2</v>
      </c>
      <c r="S313" s="5">
        <f>(Table1[[#This Row],[T.csv]]-'Historical Data'!R312)/'Historical Data'!R312</f>
        <v>-1.6265999395603643E-2</v>
      </c>
      <c r="T313" s="5">
        <f>(Table1[[#This Row],[TSLA.csv]]-'Historical Data'!S312)/'Historical Data'!S312</f>
        <v>-1.2118659176899605E-2</v>
      </c>
    </row>
    <row r="314" spans="2:20" x14ac:dyDescent="0.3">
      <c r="B314" s="5">
        <f>(Table1[[#This Row],[AAPL.csv]]-'Historical Data'!A313)/'Historical Data'!A313</f>
        <v>8.6907973440885001E-5</v>
      </c>
      <c r="C314" s="5">
        <f>(Table1[[#This Row],[AMD.csv]]-'Historical Data'!B313)/'Historical Data'!B313</f>
        <v>3.2943387420002303E-3</v>
      </c>
      <c r="D314" s="5">
        <f>(Table1[[#This Row],[AMZN.csv]]-'Historical Data'!C313)/'Historical Data'!C313</f>
        <v>8.2390996153509054E-4</v>
      </c>
      <c r="E314" s="5">
        <f>(Table1[[#This Row],[ATVI.csv]]-'Historical Data'!D313)/'Historical Data'!D313</f>
        <v>-6.7868487625951197E-3</v>
      </c>
      <c r="F314" s="5">
        <f>(Table1[[#This Row],[BMW.DE.csv]]-'Historical Data'!E313)/'Historical Data'!E313</f>
        <v>-1.1262314524250685E-2</v>
      </c>
      <c r="G314" s="5">
        <f>(Table1[[#This Row],[DIS.csv]]-'Historical Data'!F313)/'Historical Data'!F313</f>
        <v>-3.3424291386476554E-2</v>
      </c>
      <c r="H314" s="5">
        <f>(Table1[[#This Row],[DPZ.csv]]-'Historical Data'!G313)/'Historical Data'!G313</f>
        <v>1.2941340793738711E-3</v>
      </c>
      <c r="I314" s="5">
        <f>(Table1[[#This Row],[EA.csv]]-'Historical Data'!H313)/'Historical Data'!H313</f>
        <v>-7.0993803424948532E-4</v>
      </c>
      <c r="J314" s="5">
        <f>(Table1[[#This Row],[F.csv]]-'Historical Data'!I313)/'Historical Data'!I313</f>
        <v>-1.5931372549019704E-2</v>
      </c>
      <c r="K314" s="5">
        <f>(Table1[[#This Row],[JPM.csv]]-'Historical Data'!J313)/'Historical Data'!J313</f>
        <v>-2.4756829257409275E-2</v>
      </c>
      <c r="L314" s="5">
        <f>(Table1[[#This Row],[MRNA.csv]]-'Historical Data'!K313)/'Historical Data'!K313</f>
        <v>-4.1117397435381179E-3</v>
      </c>
      <c r="M314" s="5">
        <f>(Table1[[#This Row],[NKE.csv]]-'Historical Data'!L313)/'Historical Data'!L313</f>
        <v>-1.246258293346636E-2</v>
      </c>
      <c r="N314" s="5">
        <f>(Table1[[#This Row],[NVDA.csv]]-'Historical Data'!M313)/'Historical Data'!M313</f>
        <v>-3.3038406638914851E-2</v>
      </c>
      <c r="O314" s="5">
        <f>(Table1[[#This Row],[PFE.csv]]-'Historical Data'!N313)/'Historical Data'!N313</f>
        <v>-6.8098789239622029E-3</v>
      </c>
      <c r="P314" s="5">
        <f>(Table1[[#This Row],[PG.csv]]-'Historical Data'!O313)/'Historical Data'!O313</f>
        <v>-7.5852985798061994E-3</v>
      </c>
      <c r="Q314" s="5">
        <f>(Table1[[#This Row],[PZZA.csv]]-'Historical Data'!P313)/'Historical Data'!P313</f>
        <v>1.446443318416147E-2</v>
      </c>
      <c r="R314" s="5">
        <f>(Table1[[#This Row],[SONY.csv]]-'Historical Data'!Q313)/'Historical Data'!Q313</f>
        <v>1.0208100225374378E-2</v>
      </c>
      <c r="S314" s="5">
        <f>(Table1[[#This Row],[T.csv]]-'Historical Data'!R313)/'Historical Data'!R313</f>
        <v>-1.5815958515488841E-2</v>
      </c>
      <c r="T314" s="5">
        <f>(Table1[[#This Row],[TSLA.csv]]-'Historical Data'!S313)/'Historical Data'!S313</f>
        <v>-8.3209945995176351E-4</v>
      </c>
    </row>
    <row r="315" spans="2:20" x14ac:dyDescent="0.3">
      <c r="B315" s="5">
        <f>(Table1[[#This Row],[AAPL.csv]]-'Historical Data'!A314)/'Historical Data'!A314</f>
        <v>1.3472382055050807E-2</v>
      </c>
      <c r="C315" s="5">
        <f>(Table1[[#This Row],[AMD.csv]]-'Historical Data'!B314)/'Historical Data'!B314</f>
        <v>-4.0739460996979331E-2</v>
      </c>
      <c r="D315" s="5">
        <f>(Table1[[#This Row],[AMZN.csv]]-'Historical Data'!C314)/'Historical Data'!C314</f>
        <v>2.4723744647953856E-2</v>
      </c>
      <c r="E315" s="5">
        <f>(Table1[[#This Row],[ATVI.csv]]-'Historical Data'!D314)/'Historical Data'!D314</f>
        <v>5.8392315312386089E-3</v>
      </c>
      <c r="F315" s="5">
        <f>(Table1[[#This Row],[BMW.DE.csv]]-'Historical Data'!E314)/'Historical Data'!E314</f>
        <v>-2.7527240955369649E-2</v>
      </c>
      <c r="G315" s="5">
        <f>(Table1[[#This Row],[DIS.csv]]-'Historical Data'!F314)/'Historical Data'!F314</f>
        <v>-6.0454619707474124E-3</v>
      </c>
      <c r="H315" s="5">
        <f>(Table1[[#This Row],[DPZ.csv]]-'Historical Data'!G314)/'Historical Data'!G314</f>
        <v>6.1326478889852524E-3</v>
      </c>
      <c r="I315" s="5">
        <f>(Table1[[#This Row],[EA.csv]]-'Historical Data'!H314)/'Historical Data'!H314</f>
        <v>-4.7358865130442179E-4</v>
      </c>
      <c r="J315" s="5">
        <f>(Table1[[#This Row],[F.csv]]-'Historical Data'!I314)/'Historical Data'!I314</f>
        <v>-1.3698630136986231E-2</v>
      </c>
      <c r="K315" s="5">
        <f>(Table1[[#This Row],[JPM.csv]]-'Historical Data'!J314)/'Historical Data'!J314</f>
        <v>-1.8866030994747977E-2</v>
      </c>
      <c r="L315" s="5">
        <f>(Table1[[#This Row],[MRNA.csv]]-'Historical Data'!K314)/'Historical Data'!K314</f>
        <v>6.1218680558619435E-3</v>
      </c>
      <c r="M315" s="5">
        <f>(Table1[[#This Row],[NKE.csv]]-'Historical Data'!L314)/'Historical Data'!L314</f>
        <v>-2.960221380096589E-3</v>
      </c>
      <c r="N315" s="5">
        <f>(Table1[[#This Row],[NVDA.csv]]-'Historical Data'!M314)/'Historical Data'!M314</f>
        <v>1.9442602835937062E-2</v>
      </c>
      <c r="O315" s="5">
        <f>(Table1[[#This Row],[PFE.csv]]-'Historical Data'!N314)/'Historical Data'!N314</f>
        <v>-1.2921957565321678E-2</v>
      </c>
      <c r="P315" s="5">
        <f>(Table1[[#This Row],[PG.csv]]-'Historical Data'!O314)/'Historical Data'!O314</f>
        <v>7.5017845133858096E-3</v>
      </c>
      <c r="Q315" s="5">
        <f>(Table1[[#This Row],[PZZA.csv]]-'Historical Data'!P314)/'Historical Data'!P314</f>
        <v>9.1200425368621382E-3</v>
      </c>
      <c r="R315" s="5">
        <f>(Table1[[#This Row],[SONY.csv]]-'Historical Data'!Q314)/'Historical Data'!Q314</f>
        <v>1.6666719816275061E-2</v>
      </c>
      <c r="S315" s="5">
        <f>(Table1[[#This Row],[T.csv]]-'Historical Data'!R314)/'Historical Data'!R314</f>
        <v>-1.6800598793888954E-2</v>
      </c>
      <c r="T315" s="5">
        <f>(Table1[[#This Row],[TSLA.csv]]-'Historical Data'!S314)/'Historical Data'!S314</f>
        <v>1.0469196750902366E-2</v>
      </c>
    </row>
    <row r="316" spans="2:20" x14ac:dyDescent="0.3">
      <c r="B316" s="5">
        <f>(Table1[[#This Row],[AAPL.csv]]-'Historical Data'!A315)/'Historical Data'!A315</f>
        <v>-4.6312211566330447E-2</v>
      </c>
      <c r="C316" s="5">
        <f>(Table1[[#This Row],[AMD.csv]]-'Historical Data'!B315)/'Historical Data'!B315</f>
        <v>-3.1440100080125537E-2</v>
      </c>
      <c r="D316" s="5">
        <f>(Table1[[#This Row],[AMZN.csv]]-'Historical Data'!C315)/'Historical Data'!C315</f>
        <v>-3.7595142930740004E-2</v>
      </c>
      <c r="E316" s="5">
        <f>(Table1[[#This Row],[ATVI.csv]]-'Historical Data'!D315)/'Historical Data'!D315</f>
        <v>-2.4085885191470695E-2</v>
      </c>
      <c r="F316" s="5">
        <f>(Table1[[#This Row],[BMW.DE.csv]]-'Historical Data'!E315)/'Historical Data'!E315</f>
        <v>-5.5474235564061988E-2</v>
      </c>
      <c r="G316" s="5">
        <f>(Table1[[#This Row],[DIS.csv]]-'Historical Data'!F315)/'Historical Data'!F315</f>
        <v>-3.9250645353185371E-2</v>
      </c>
      <c r="H316" s="5">
        <f>(Table1[[#This Row],[DPZ.csv]]-'Historical Data'!G315)/'Historical Data'!G315</f>
        <v>-3.2818697009885246E-2</v>
      </c>
      <c r="I316" s="5">
        <f>(Table1[[#This Row],[EA.csv]]-'Historical Data'!H315)/'Historical Data'!H315</f>
        <v>-8.0556224122027651E-3</v>
      </c>
      <c r="J316" s="5">
        <f>(Table1[[#This Row],[F.csv]]-'Historical Data'!I315)/'Historical Data'!I315</f>
        <v>-2.7777777777777745E-2</v>
      </c>
      <c r="K316" s="5">
        <f>(Table1[[#This Row],[JPM.csv]]-'Historical Data'!J315)/'Historical Data'!J315</f>
        <v>-2.8088258102579665E-2</v>
      </c>
      <c r="L316" s="5">
        <f>(Table1[[#This Row],[MRNA.csv]]-'Historical Data'!K315)/'Historical Data'!K315</f>
        <v>-6.9760862311047556E-2</v>
      </c>
      <c r="M316" s="5">
        <f>(Table1[[#This Row],[NKE.csv]]-'Historical Data'!L315)/'Historical Data'!L315</f>
        <v>-4.6175428876957962E-2</v>
      </c>
      <c r="N316" s="5">
        <f>(Table1[[#This Row],[NVDA.csv]]-'Historical Data'!M315)/'Historical Data'!M315</f>
        <v>-5.7457982920178015E-2</v>
      </c>
      <c r="O316" s="5">
        <f>(Table1[[#This Row],[PFE.csv]]-'Historical Data'!N315)/'Historical Data'!N315</f>
        <v>-5.2898589648946698E-2</v>
      </c>
      <c r="P316" s="5">
        <f>(Table1[[#This Row],[PG.csv]]-'Historical Data'!O315)/'Historical Data'!O315</f>
        <v>-3.3014933226768246E-2</v>
      </c>
      <c r="Q316" s="5">
        <f>(Table1[[#This Row],[PZZA.csv]]-'Historical Data'!P315)/'Historical Data'!P315</f>
        <v>1.6293232883858252E-2</v>
      </c>
      <c r="R316" s="5">
        <f>(Table1[[#This Row],[SONY.csv]]-'Historical Data'!Q315)/'Historical Data'!Q315</f>
        <v>5.3310919668117768E-2</v>
      </c>
      <c r="S316" s="5">
        <f>(Table1[[#This Row],[T.csv]]-'Historical Data'!R315)/'Historical Data'!R315</f>
        <v>-1.5601766043517687E-2</v>
      </c>
      <c r="T316" s="5">
        <f>(Table1[[#This Row],[TSLA.csv]]-'Historical Data'!S315)/'Historical Data'!S315</f>
        <v>-4.3938975952653399E-2</v>
      </c>
    </row>
    <row r="317" spans="2:20" x14ac:dyDescent="0.3">
      <c r="B317" s="5">
        <f>(Table1[[#This Row],[AAPL.csv]]-'Historical Data'!A316)/'Historical Data'!A316</f>
        <v>3.7050394785111754E-2</v>
      </c>
      <c r="C317" s="5">
        <f>(Table1[[#This Row],[AMD.csv]]-'Historical Data'!B316)/'Historical Data'!B316</f>
        <v>2.1204122481567514E-2</v>
      </c>
      <c r="D317" s="5">
        <f>(Table1[[#This Row],[AMZN.csv]]-'Historical Data'!C316)/'Historical Data'!C316</f>
        <v>1.5249236607595877E-2</v>
      </c>
      <c r="E317" s="5">
        <f>(Table1[[#This Row],[ATVI.csv]]-'Historical Data'!D316)/'Historical Data'!D316</f>
        <v>-1.5694304646380608E-2</v>
      </c>
      <c r="F317" s="5">
        <f>(Table1[[#This Row],[BMW.DE.csv]]-'Historical Data'!E316)/'Historical Data'!E316</f>
        <v>4.6503622975341595E-3</v>
      </c>
      <c r="G317" s="5">
        <f>(Table1[[#This Row],[DIS.csv]]-'Historical Data'!F316)/'Historical Data'!F316</f>
        <v>2.5913733215888194E-2</v>
      </c>
      <c r="H317" s="5">
        <f>(Table1[[#This Row],[DPZ.csv]]-'Historical Data'!G316)/'Historical Data'!G316</f>
        <v>7.0833163649588618E-3</v>
      </c>
      <c r="I317" s="5">
        <f>(Table1[[#This Row],[EA.csv]]-'Historical Data'!H316)/'Historical Data'!H316</f>
        <v>-1.353503614208101E-2</v>
      </c>
      <c r="J317" s="5">
        <f>(Table1[[#This Row],[F.csv]]-'Historical Data'!I316)/'Historical Data'!I316</f>
        <v>2.5974025974025997E-2</v>
      </c>
      <c r="K317" s="5">
        <f>(Table1[[#This Row],[JPM.csv]]-'Historical Data'!J316)/'Historical Data'!J316</f>
        <v>6.5258759025553547E-3</v>
      </c>
      <c r="L317" s="5">
        <f>(Table1[[#This Row],[MRNA.csv]]-'Historical Data'!K316)/'Historical Data'!K316</f>
        <v>8.4271389847015266E-2</v>
      </c>
      <c r="M317" s="5">
        <f>(Table1[[#This Row],[NKE.csv]]-'Historical Data'!L316)/'Historical Data'!L316</f>
        <v>6.3892689369691785E-3</v>
      </c>
      <c r="N317" s="5">
        <f>(Table1[[#This Row],[NVDA.csv]]-'Historical Data'!M316)/'Historical Data'!M316</f>
        <v>3.1440715554163529E-2</v>
      </c>
      <c r="O317" s="5">
        <f>(Table1[[#This Row],[PFE.csv]]-'Historical Data'!N316)/'Historical Data'!N316</f>
        <v>-4.795681510335212E-3</v>
      </c>
      <c r="P317" s="5">
        <f>(Table1[[#This Row],[PG.csv]]-'Historical Data'!O316)/'Historical Data'!O316</f>
        <v>-6.53761804022336E-4</v>
      </c>
      <c r="Q317" s="5">
        <f>(Table1[[#This Row],[PZZA.csv]]-'Historical Data'!P316)/'Historical Data'!P316</f>
        <v>-4.2835585591198599E-2</v>
      </c>
      <c r="R317" s="5">
        <f>(Table1[[#This Row],[SONY.csv]]-'Historical Data'!Q316)/'Historical Data'!Q316</f>
        <v>2.2426495647708319E-2</v>
      </c>
      <c r="S317" s="5">
        <f>(Table1[[#This Row],[T.csv]]-'Historical Data'!R316)/'Historical Data'!R316</f>
        <v>9.811372387345349E-3</v>
      </c>
      <c r="T317" s="5">
        <f>(Table1[[#This Row],[TSLA.csv]]-'Historical Data'!S316)/'Historical Data'!S316</f>
        <v>1.1846702453853835E-2</v>
      </c>
    </row>
    <row r="318" spans="2:20" x14ac:dyDescent="0.3">
      <c r="B318" s="5">
        <f>(Table1[[#This Row],[AAPL.csv]]-'Historical Data'!A317)/'Historical Data'!A317</f>
        <v>-5.6018036808122992E-2</v>
      </c>
      <c r="C318" s="5">
        <f>(Table1[[#This Row],[AMD.csv]]-'Historical Data'!B317)/'Historical Data'!B317</f>
        <v>-3.4990978018109894E-2</v>
      </c>
      <c r="D318" s="5">
        <f>(Table1[[#This Row],[AMZN.csv]]-'Historical Data'!C317)/'Historical Data'!C317</f>
        <v>-5.4456419461613531E-2</v>
      </c>
      <c r="E318" s="5">
        <f>(Table1[[#This Row],[ATVI.csv]]-'Historical Data'!D317)/'Historical Data'!D317</f>
        <v>-2.6231052197824598E-2</v>
      </c>
      <c r="F318" s="5">
        <f>(Table1[[#This Row],[BMW.DE.csv]]-'Historical Data'!E317)/'Historical Data'!E317</f>
        <v>6.0002811405788876E-3</v>
      </c>
      <c r="G318" s="5">
        <f>(Table1[[#This Row],[DIS.csv]]-'Historical Data'!F317)/'Historical Data'!F317</f>
        <v>-2.3860539543685186E-3</v>
      </c>
      <c r="H318" s="5">
        <f>(Table1[[#This Row],[DPZ.csv]]-'Historical Data'!G317)/'Historical Data'!G317</f>
        <v>-2.1721053414087945E-2</v>
      </c>
      <c r="I318" s="5">
        <f>(Table1[[#This Row],[EA.csv]]-'Historical Data'!H317)/'Historical Data'!H317</f>
        <v>-3.2849040795577988E-2</v>
      </c>
      <c r="J318" s="5">
        <f>(Table1[[#This Row],[F.csv]]-'Historical Data'!I317)/'Historical Data'!I317</f>
        <v>-2.1518987341772142E-2</v>
      </c>
      <c r="K318" s="5">
        <f>(Table1[[#This Row],[JPM.csv]]-'Historical Data'!J317)/'Historical Data'!J317</f>
        <v>8.9533426672166513E-3</v>
      </c>
      <c r="L318" s="5">
        <f>(Table1[[#This Row],[MRNA.csv]]-'Historical Data'!K317)/'Historical Data'!K317</f>
        <v>-5.3451151142693019E-2</v>
      </c>
      <c r="M318" s="5">
        <f>(Table1[[#This Row],[NKE.csv]]-'Historical Data'!L317)/'Historical Data'!L317</f>
        <v>-2.2627386208006538E-2</v>
      </c>
      <c r="N318" s="5">
        <f>(Table1[[#This Row],[NVDA.csv]]-'Historical Data'!M317)/'Historical Data'!M317</f>
        <v>-3.7622995127652416E-2</v>
      </c>
      <c r="O318" s="5">
        <f>(Table1[[#This Row],[PFE.csv]]-'Historical Data'!N317)/'Historical Data'!N317</f>
        <v>5.6690249388409129E-3</v>
      </c>
      <c r="P318" s="5">
        <f>(Table1[[#This Row],[PG.csv]]-'Historical Data'!O317)/'Historical Data'!O317</f>
        <v>-3.4165039166682521E-3</v>
      </c>
      <c r="Q318" s="5">
        <f>(Table1[[#This Row],[PZZA.csv]]-'Historical Data'!P317)/'Historical Data'!P317</f>
        <v>2.3553674190514413E-3</v>
      </c>
      <c r="R318" s="5">
        <f>(Table1[[#This Row],[SONY.csv]]-'Historical Data'!Q317)/'Historical Data'!Q317</f>
        <v>2.7568500539373588E-3</v>
      </c>
      <c r="S318" s="5">
        <f>(Table1[[#This Row],[T.csv]]-'Historical Data'!R317)/'Historical Data'!R317</f>
        <v>9.7160052664237665E-3</v>
      </c>
      <c r="T318" s="5">
        <f>(Table1[[#This Row],[TSLA.csv]]-'Historical Data'!S317)/'Historical Data'!S317</f>
        <v>-5.5473014923810855E-2</v>
      </c>
    </row>
    <row r="319" spans="2:20" x14ac:dyDescent="0.3">
      <c r="B319" s="5">
        <f>(Table1[[#This Row],[AAPL.csv]]-'Historical Data'!A318)/'Historical Data'!A318</f>
        <v>-8.267422265275916E-4</v>
      </c>
      <c r="C319" s="5">
        <f>(Table1[[#This Row],[AMD.csv]]-'Historical Data'!B318)/'Historical Data'!B318</f>
        <v>-7.8364190750908284E-3</v>
      </c>
      <c r="D319" s="5">
        <f>(Table1[[#This Row],[AMZN.csv]]-'Historical Data'!C318)/'Historical Data'!C318</f>
        <v>-1.0430948083010705E-2</v>
      </c>
      <c r="E319" s="5">
        <f>(Table1[[#This Row],[ATVI.csv]]-'Historical Data'!D318)/'Historical Data'!D318</f>
        <v>8.8471059753295195E-3</v>
      </c>
      <c r="F319" s="5">
        <f>(Table1[[#This Row],[BMW.DE.csv]]-'Historical Data'!E318)/'Historical Data'!E318</f>
        <v>1.7041593296583155E-2</v>
      </c>
      <c r="G319" s="5">
        <f>(Table1[[#This Row],[DIS.csv]]-'Historical Data'!F318)/'Historical Data'!F318</f>
        <v>-9.2371381443298716E-3</v>
      </c>
      <c r="H319" s="5">
        <f>(Table1[[#This Row],[DPZ.csv]]-'Historical Data'!G318)/'Historical Data'!G318</f>
        <v>-6.0531877001787126E-3</v>
      </c>
      <c r="I319" s="5">
        <f>(Table1[[#This Row],[EA.csv]]-'Historical Data'!H318)/'Historical Data'!H318</f>
        <v>-1.669288821644687E-4</v>
      </c>
      <c r="J319" s="5">
        <f>(Table1[[#This Row],[F.csv]]-'Historical Data'!I318)/'Historical Data'!I318</f>
        <v>-2.5873221216041993E-3</v>
      </c>
      <c r="K319" s="5">
        <f>(Table1[[#This Row],[JPM.csv]]-'Historical Data'!J318)/'Historical Data'!J318</f>
        <v>2.2541837124585417E-2</v>
      </c>
      <c r="L319" s="5">
        <f>(Table1[[#This Row],[MRNA.csv]]-'Historical Data'!K318)/'Historical Data'!K318</f>
        <v>-5.3357046785874433E-3</v>
      </c>
      <c r="M319" s="5">
        <f>(Table1[[#This Row],[NKE.csv]]-'Historical Data'!L318)/'Historical Data'!L318</f>
        <v>1.9237172241390498E-2</v>
      </c>
      <c r="N319" s="5">
        <f>(Table1[[#This Row],[NVDA.csv]]-'Historical Data'!M318)/'Historical Data'!M318</f>
        <v>3.7299218809496043E-3</v>
      </c>
      <c r="O319" s="5">
        <f>(Table1[[#This Row],[PFE.csv]]-'Historical Data'!N318)/'Historical Data'!N318</f>
        <v>2.1138596340665186E-2</v>
      </c>
      <c r="P319" s="5">
        <f>(Table1[[#This Row],[PG.csv]]-'Historical Data'!O318)/'Historical Data'!O318</f>
        <v>1.0211510086983323E-2</v>
      </c>
      <c r="Q319" s="5">
        <f>(Table1[[#This Row],[PZZA.csv]]-'Historical Data'!P318)/'Historical Data'!P318</f>
        <v>-1.4229708748886528E-2</v>
      </c>
      <c r="R319" s="5">
        <f>(Table1[[#This Row],[SONY.csv]]-'Historical Data'!Q318)/'Historical Data'!Q318</f>
        <v>2.1993735501136234E-2</v>
      </c>
      <c r="S319" s="5">
        <f>(Table1[[#This Row],[T.csv]]-'Historical Data'!R318)/'Historical Data'!R318</f>
        <v>1.1843059767948669E-2</v>
      </c>
      <c r="T319" s="5">
        <f>(Table1[[#This Row],[TSLA.csv]]-'Historical Data'!S318)/'Historical Data'!S318</f>
        <v>3.2135864113950231E-2</v>
      </c>
    </row>
    <row r="320" spans="2:20" x14ac:dyDescent="0.3">
      <c r="B320" s="5">
        <f>(Table1[[#This Row],[AAPL.csv]]-'Historical Data'!A319)/'Historical Data'!A319</f>
        <v>1.5353465615132778E-2</v>
      </c>
      <c r="C320" s="5">
        <f>(Table1[[#This Row],[AMD.csv]]-'Historical Data'!B319)/'Historical Data'!B319</f>
        <v>2.5167403955852864E-2</v>
      </c>
      <c r="D320" s="5">
        <f>(Table1[[#This Row],[AMZN.csv]]-'Historical Data'!C319)/'Historical Data'!C319</f>
        <v>1.4621476026610104E-2</v>
      </c>
      <c r="E320" s="5">
        <f>(Table1[[#This Row],[ATVI.csv]]-'Historical Data'!D319)/'Historical Data'!D319</f>
        <v>-1.8323897376704701E-3</v>
      </c>
      <c r="F320" s="5">
        <f>(Table1[[#This Row],[BMW.DE.csv]]-'Historical Data'!E319)/'Historical Data'!E319</f>
        <v>4.0884722556553565E-2</v>
      </c>
      <c r="G320" s="5">
        <f>(Table1[[#This Row],[DIS.csv]]-'Historical Data'!F319)/'Historical Data'!F319</f>
        <v>3.2381587423164597E-2</v>
      </c>
      <c r="H320" s="5">
        <f>(Table1[[#This Row],[DPZ.csv]]-'Historical Data'!G319)/'Historical Data'!G319</f>
        <v>1.9173991115422877E-2</v>
      </c>
      <c r="I320" s="5">
        <f>(Table1[[#This Row],[EA.csv]]-'Historical Data'!H319)/'Historical Data'!H319</f>
        <v>7.7622657834201239E-3</v>
      </c>
      <c r="J320" s="5">
        <f>(Table1[[#This Row],[F.csv]]-'Historical Data'!I319)/'Historical Data'!I319</f>
        <v>2.204928664072632E-2</v>
      </c>
      <c r="K320" s="5">
        <f>(Table1[[#This Row],[JPM.csv]]-'Historical Data'!J319)/'Historical Data'!J319</f>
        <v>3.1521283846682346E-2</v>
      </c>
      <c r="L320" s="5">
        <f>(Table1[[#This Row],[MRNA.csv]]-'Historical Data'!K319)/'Historical Data'!K319</f>
        <v>2.9354805105724802E-2</v>
      </c>
      <c r="M320" s="5">
        <f>(Table1[[#This Row],[NKE.csv]]-'Historical Data'!L319)/'Historical Data'!L319</f>
        <v>1.7975246114574538E-2</v>
      </c>
      <c r="N320" s="5">
        <f>(Table1[[#This Row],[NVDA.csv]]-'Historical Data'!M319)/'Historical Data'!M319</f>
        <v>3.4874739557608156E-2</v>
      </c>
      <c r="O320" s="5">
        <f>(Table1[[#This Row],[PFE.csv]]-'Historical Data'!N319)/'Historical Data'!N319</f>
        <v>-1.1041113851568804E-3</v>
      </c>
      <c r="P320" s="5">
        <f>(Table1[[#This Row],[PG.csv]]-'Historical Data'!O319)/'Historical Data'!O319</f>
        <v>1.9638953447669007E-2</v>
      </c>
      <c r="Q320" s="5">
        <f>(Table1[[#This Row],[PZZA.csv]]-'Historical Data'!P319)/'Historical Data'!P319</f>
        <v>-1.1256770254180684E-2</v>
      </c>
      <c r="R320" s="5">
        <f>(Table1[[#This Row],[SONY.csv]]-'Historical Data'!Q319)/'Historical Data'!Q319</f>
        <v>1.0643321637426909E-2</v>
      </c>
      <c r="S320" s="5">
        <f>(Table1[[#This Row],[T.csv]]-'Historical Data'!R319)/'Historical Data'!R319</f>
        <v>4.3890746911446291E-3</v>
      </c>
      <c r="T320" s="5">
        <f>(Table1[[#This Row],[TSLA.csv]]-'Historical Data'!S319)/'Historical Data'!S319</f>
        <v>5.8400497905158395E-2</v>
      </c>
    </row>
    <row r="321" spans="2:20" x14ac:dyDescent="0.3">
      <c r="B321" s="5">
        <f>(Table1[[#This Row],[AAPL.csv]]-'Historical Data'!A320)/'Historical Data'!A320</f>
        <v>4.083665542869417E-2</v>
      </c>
      <c r="C321" s="5">
        <f>(Table1[[#This Row],[AMD.csv]]-'Historical Data'!B320)/'Historical Data'!B320</f>
        <v>6.2287749744378521E-2</v>
      </c>
      <c r="D321" s="5">
        <f>(Table1[[#This Row],[AMZN.csv]]-'Historical Data'!C320)/'Historical Data'!C320</f>
        <v>6.3229685496443172E-2</v>
      </c>
      <c r="E321" s="5">
        <f>(Table1[[#This Row],[ATVI.csv]]-'Historical Data'!D320)/'Historical Data'!D320</f>
        <v>4.0781557713050601E-2</v>
      </c>
      <c r="F321" s="5">
        <f>(Table1[[#This Row],[BMW.DE.csv]]-'Historical Data'!E320)/'Historical Data'!E320</f>
        <v>6.4391611489062932E-3</v>
      </c>
      <c r="G321" s="5">
        <f>(Table1[[#This Row],[DIS.csv]]-'Historical Data'!F320)/'Historical Data'!F320</f>
        <v>8.4664007853506845E-3</v>
      </c>
      <c r="H321" s="5">
        <f>(Table1[[#This Row],[DPZ.csv]]-'Historical Data'!G320)/'Historical Data'!G320</f>
        <v>2.4214654466291036E-2</v>
      </c>
      <c r="I321" s="5">
        <f>(Table1[[#This Row],[EA.csv]]-'Historical Data'!H320)/'Historical Data'!H320</f>
        <v>3.7849901981729342E-2</v>
      </c>
      <c r="J321" s="5">
        <f>(Table1[[#This Row],[F.csv]]-'Historical Data'!I320)/'Historical Data'!I320</f>
        <v>-3.0456852791878201E-2</v>
      </c>
      <c r="K321" s="5">
        <f>(Table1[[#This Row],[JPM.csv]]-'Historical Data'!J320)/'Historical Data'!J320</f>
        <v>-3.0558054729743645E-2</v>
      </c>
      <c r="L321" s="5">
        <f>(Table1[[#This Row],[MRNA.csv]]-'Historical Data'!K320)/'Historical Data'!K320</f>
        <v>1.0567399809861036E-2</v>
      </c>
      <c r="M321" s="5">
        <f>(Table1[[#This Row],[NKE.csv]]-'Historical Data'!L320)/'Historical Data'!L320</f>
        <v>2.2072492336721778E-2</v>
      </c>
      <c r="N321" s="5">
        <f>(Table1[[#This Row],[NVDA.csv]]-'Historical Data'!M320)/'Historical Data'!M320</f>
        <v>5.9506910546071434E-2</v>
      </c>
      <c r="O321" s="5">
        <f>(Table1[[#This Row],[PFE.csv]]-'Historical Data'!N320)/'Historical Data'!N320</f>
        <v>3.1500607403598335E-2</v>
      </c>
      <c r="P321" s="5">
        <f>(Table1[[#This Row],[PG.csv]]-'Historical Data'!O320)/'Historical Data'!O320</f>
        <v>-4.1070526587458703E-3</v>
      </c>
      <c r="Q321" s="5">
        <f>(Table1[[#This Row],[PZZA.csv]]-'Historical Data'!P320)/'Historical Data'!P320</f>
        <v>1.9421364084928946E-2</v>
      </c>
      <c r="R321" s="5">
        <f>(Table1[[#This Row],[SONY.csv]]-'Historical Data'!Q320)/'Historical Data'!Q320</f>
        <v>0</v>
      </c>
      <c r="S321" s="5">
        <f>(Table1[[#This Row],[T.csv]]-'Historical Data'!R320)/'Historical Data'!R320</f>
        <v>-1.5294881636092971E-2</v>
      </c>
      <c r="T321" s="5">
        <f>(Table1[[#This Row],[TSLA.csv]]-'Historical Data'!S320)/'Historical Data'!S320</f>
        <v>-6.888377073201851E-3</v>
      </c>
    </row>
    <row r="322" spans="2:20" x14ac:dyDescent="0.3">
      <c r="B322" s="5">
        <f>(Table1[[#This Row],[AAPL.csv]]-'Historical Data'!A321)/'Historical Data'!A321</f>
        <v>3.549368589879557E-2</v>
      </c>
      <c r="C322" s="5">
        <f>(Table1[[#This Row],[AMD.csv]]-'Historical Data'!B321)/'Historical Data'!B321</f>
        <v>2.0282754032765932E-2</v>
      </c>
      <c r="D322" s="5">
        <f>(Table1[[#This Row],[AMZN.csv]]-'Historical Data'!C321)/'Historical Data'!C321</f>
        <v>2.4941715371925754E-2</v>
      </c>
      <c r="E322" s="5">
        <f>(Table1[[#This Row],[ATVI.csv]]-'Historical Data'!D321)/'Historical Data'!D321</f>
        <v>9.7013002908965043E-3</v>
      </c>
      <c r="F322" s="5">
        <f>(Table1[[#This Row],[BMW.DE.csv]]-'Historical Data'!E321)/'Historical Data'!E321</f>
        <v>3.6308386644671342E-2</v>
      </c>
      <c r="G322" s="5">
        <f>(Table1[[#This Row],[DIS.csv]]-'Historical Data'!F321)/'Historical Data'!F321</f>
        <v>1.511152954345569E-2</v>
      </c>
      <c r="H322" s="5">
        <f>(Table1[[#This Row],[DPZ.csv]]-'Historical Data'!G321)/'Historical Data'!G321</f>
        <v>9.426260923664817E-3</v>
      </c>
      <c r="I322" s="5">
        <f>(Table1[[#This Row],[EA.csv]]-'Historical Data'!H321)/'Historical Data'!H321</f>
        <v>2.4100261455499719E-2</v>
      </c>
      <c r="J322" s="5">
        <f>(Table1[[#This Row],[F.csv]]-'Historical Data'!I321)/'Historical Data'!I321</f>
        <v>4.5811518324607399E-2</v>
      </c>
      <c r="K322" s="5">
        <f>(Table1[[#This Row],[JPM.csv]]-'Historical Data'!J321)/'Historical Data'!J321</f>
        <v>4.0897717554376434E-2</v>
      </c>
      <c r="L322" s="5">
        <f>(Table1[[#This Row],[MRNA.csv]]-'Historical Data'!K321)/'Historical Data'!K321</f>
        <v>2.3922146509730648E-2</v>
      </c>
      <c r="M322" s="5">
        <f>(Table1[[#This Row],[NKE.csv]]-'Historical Data'!L321)/'Historical Data'!L321</f>
        <v>1.8533057414579106E-2</v>
      </c>
      <c r="N322" s="5">
        <f>(Table1[[#This Row],[NVDA.csv]]-'Historical Data'!M321)/'Historical Data'!M321</f>
        <v>2.6514722356749173E-2</v>
      </c>
      <c r="O322" s="5">
        <f>(Table1[[#This Row],[PFE.csv]]-'Historical Data'!N321)/'Historical Data'!N321</f>
        <v>-1.515565684929349E-2</v>
      </c>
      <c r="P322" s="5">
        <f>(Table1[[#This Row],[PG.csv]]-'Historical Data'!O321)/'Historical Data'!O321</f>
        <v>1.2372078974060974E-2</v>
      </c>
      <c r="Q322" s="5">
        <f>(Table1[[#This Row],[PZZA.csv]]-'Historical Data'!P321)/'Historical Data'!P321</f>
        <v>8.1066865474829025E-2</v>
      </c>
      <c r="R322" s="5">
        <f>(Table1[[#This Row],[SONY.csv]]-'Historical Data'!Q321)/'Historical Data'!Q321</f>
        <v>4.6059423860228065E-2</v>
      </c>
      <c r="S322" s="5">
        <f>(Table1[[#This Row],[T.csv]]-'Historical Data'!R321)/'Historical Data'!R321</f>
        <v>1.7381620159314572E-2</v>
      </c>
      <c r="T322" s="5">
        <f>(Table1[[#This Row],[TSLA.csv]]-'Historical Data'!S321)/'Historical Data'!S321</f>
        <v>4.0643224269382223E-2</v>
      </c>
    </row>
    <row r="323" spans="2:20" x14ac:dyDescent="0.3">
      <c r="B323" s="5">
        <f>(Table1[[#This Row],[AAPL.csv]]-'Historical Data'!A322)/'Historical Data'!A322</f>
        <v>-1.1360005397850199E-3</v>
      </c>
      <c r="C323" s="5">
        <f>(Table1[[#This Row],[AMD.csv]]-'Historical Data'!B322)/'Historical Data'!B322</f>
        <v>3.4698759036144618E-2</v>
      </c>
      <c r="D323" s="5">
        <f>(Table1[[#This Row],[AMZN.csv]]-'Historical Data'!C322)/'Historical Data'!C322</f>
        <v>-3.1998443708609464E-3</v>
      </c>
      <c r="E323" s="5">
        <f>(Table1[[#This Row],[ATVI.csv]]-'Historical Data'!D322)/'Historical Data'!D322</f>
        <v>-1.6595991280068553E-2</v>
      </c>
      <c r="F323" s="5">
        <f>(Table1[[#This Row],[BMW.DE.csv]]-'Historical Data'!E322)/'Historical Data'!E322</f>
        <v>-1.8675669444787404E-2</v>
      </c>
      <c r="G323" s="5">
        <f>(Table1[[#This Row],[DIS.csv]]-'Historical Data'!F322)/'Historical Data'!F322</f>
        <v>3.9382482981903614E-3</v>
      </c>
      <c r="H323" s="5">
        <f>(Table1[[#This Row],[DPZ.csv]]-'Historical Data'!G322)/'Historical Data'!G322</f>
        <v>9.1615178355627432E-3</v>
      </c>
      <c r="I323" s="5">
        <f>(Table1[[#This Row],[EA.csv]]-'Historical Data'!H322)/'Historical Data'!H322</f>
        <v>-7.1222576681465796E-2</v>
      </c>
      <c r="J323" s="5">
        <f>(Table1[[#This Row],[F.csv]]-'Historical Data'!I322)/'Historical Data'!I322</f>
        <v>-2.5031289111389257E-2</v>
      </c>
      <c r="K323" s="5">
        <f>(Table1[[#This Row],[JPM.csv]]-'Historical Data'!J322)/'Historical Data'!J322</f>
        <v>-1.3320489825316865E-2</v>
      </c>
      <c r="L323" s="5">
        <f>(Table1[[#This Row],[MRNA.csv]]-'Historical Data'!K322)/'Historical Data'!K322</f>
        <v>1.3570144925707402E-2</v>
      </c>
      <c r="M323" s="5">
        <f>(Table1[[#This Row],[NKE.csv]]-'Historical Data'!L322)/'Historical Data'!L322</f>
        <v>-6.1681708820253388E-3</v>
      </c>
      <c r="N323" s="5">
        <f>(Table1[[#This Row],[NVDA.csv]]-'Historical Data'!M322)/'Historical Data'!M322</f>
        <v>2.8389639416049064E-2</v>
      </c>
      <c r="O323" s="5">
        <f>(Table1[[#This Row],[PFE.csv]]-'Historical Data'!N322)/'Historical Data'!N322</f>
        <v>2.7463476857655402E-4</v>
      </c>
      <c r="P323" s="5">
        <f>(Table1[[#This Row],[PG.csv]]-'Historical Data'!O322)/'Historical Data'!O322</f>
        <v>5.9698587087977607E-3</v>
      </c>
      <c r="Q323" s="5">
        <f>(Table1[[#This Row],[PZZA.csv]]-'Historical Data'!P322)/'Historical Data'!P322</f>
        <v>1.5070411390249014E-2</v>
      </c>
      <c r="R323" s="5">
        <f>(Table1[[#This Row],[SONY.csv]]-'Historical Data'!Q322)/'Historical Data'!Q322</f>
        <v>-1.106317082711772E-2</v>
      </c>
      <c r="S323" s="5">
        <f>(Table1[[#This Row],[T.csv]]-'Historical Data'!R322)/'Historical Data'!R322</f>
        <v>-2.5444881199492481E-3</v>
      </c>
      <c r="T323" s="5">
        <f>(Table1[[#This Row],[TSLA.csv]]-'Historical Data'!S322)/'Historical Data'!S322</f>
        <v>-1.8580620590112652E-2</v>
      </c>
    </row>
    <row r="324" spans="2:20" x14ac:dyDescent="0.3">
      <c r="B324" s="5">
        <f>(Table1[[#This Row],[AAPL.csv]]-'Historical Data'!A323)/'Historical Data'!A323</f>
        <v>-1.9968052470430507E-2</v>
      </c>
      <c r="C324" s="5">
        <f>(Table1[[#This Row],[AMD.csv]]-'Historical Data'!B323)/'Historical Data'!B323</f>
        <v>-3.2137798048595713E-2</v>
      </c>
      <c r="D324" s="5">
        <f>(Table1[[#This Row],[AMZN.csv]]-'Historical Data'!C323)/'Historical Data'!C323</f>
        <v>-5.0622588559163441E-2</v>
      </c>
      <c r="E324" s="5">
        <f>(Table1[[#This Row],[ATVI.csv]]-'Historical Data'!D323)/'Historical Data'!D323</f>
        <v>-4.3141597264443041E-2</v>
      </c>
      <c r="F324" s="5">
        <f>(Table1[[#This Row],[BMW.DE.csv]]-'Historical Data'!E323)/'Historical Data'!E323</f>
        <v>6.3699184390425226E-2</v>
      </c>
      <c r="G324" s="5">
        <f>(Table1[[#This Row],[DIS.csv]]-'Historical Data'!F323)/'Historical Data'!F323</f>
        <v>0.11870388450261966</v>
      </c>
      <c r="H324" s="5">
        <f>(Table1[[#This Row],[DPZ.csv]]-'Historical Data'!G323)/'Historical Data'!G323</f>
        <v>-5.8271751213691186E-2</v>
      </c>
      <c r="I324" s="5">
        <f>(Table1[[#This Row],[EA.csv]]-'Historical Data'!H323)/'Historical Data'!H323</f>
        <v>-1.8625752661740949E-2</v>
      </c>
      <c r="J324" s="5">
        <f>(Table1[[#This Row],[F.csv]]-'Historical Data'!I323)/'Historical Data'!I323</f>
        <v>5.2631578947368328E-2</v>
      </c>
      <c r="K324" s="5">
        <f>(Table1[[#This Row],[JPM.csv]]-'Historical Data'!J323)/'Historical Data'!J323</f>
        <v>0.13539242750366684</v>
      </c>
      <c r="L324" s="5">
        <f>(Table1[[#This Row],[MRNA.csv]]-'Historical Data'!K323)/'Historical Data'!K323</f>
        <v>7.3015889841927861E-2</v>
      </c>
      <c r="M324" s="5">
        <f>(Table1[[#This Row],[NKE.csv]]-'Historical Data'!L323)/'Historical Data'!L323</f>
        <v>3.8789699254798395E-4</v>
      </c>
      <c r="N324" s="5">
        <f>(Table1[[#This Row],[NVDA.csv]]-'Historical Data'!M323)/'Historical Data'!M323</f>
        <v>-6.395064304219196E-2</v>
      </c>
      <c r="O324" s="5">
        <f>(Table1[[#This Row],[PFE.csv]]-'Historical Data'!N323)/'Historical Data'!N323</f>
        <v>7.6923301774268052E-2</v>
      </c>
      <c r="P324" s="5">
        <f>(Table1[[#This Row],[PG.csv]]-'Historical Data'!O323)/'Historical Data'!O323</f>
        <v>-3.6584328701610963E-2</v>
      </c>
      <c r="Q324" s="5">
        <f>(Table1[[#This Row],[PZZA.csv]]-'Historical Data'!P323)/'Historical Data'!P323</f>
        <v>-7.2693421820677478E-2</v>
      </c>
      <c r="R324" s="5">
        <f>(Table1[[#This Row],[SONY.csv]]-'Historical Data'!Q323)/'Historical Data'!Q323</f>
        <v>-3.1099653552966323E-2</v>
      </c>
      <c r="S324" s="5">
        <f>(Table1[[#This Row],[T.csv]]-'Historical Data'!R323)/'Historical Data'!R323</f>
        <v>3.1341165042621355E-2</v>
      </c>
      <c r="T324" s="5">
        <f>(Table1[[#This Row],[TSLA.csv]]-'Historical Data'!S323)/'Historical Data'!S323</f>
        <v>-2.0211656605326464E-2</v>
      </c>
    </row>
    <row r="325" spans="2:20" x14ac:dyDescent="0.3">
      <c r="B325" s="5">
        <f>(Table1[[#This Row],[AAPL.csv]]-'Historical Data'!A324)/'Historical Data'!A324</f>
        <v>-3.0089561456809757E-3</v>
      </c>
      <c r="C325" s="5">
        <f>(Table1[[#This Row],[AMD.csv]]-'Historical Data'!B324)/'Historical Data'!B324</f>
        <v>-6.1718056001513824E-2</v>
      </c>
      <c r="D325" s="5">
        <f>(Table1[[#This Row],[AMZN.csv]]-'Historical Data'!C324)/'Historical Data'!C324</f>
        <v>-3.4583003157331753E-2</v>
      </c>
      <c r="E325" s="5">
        <f>(Table1[[#This Row],[ATVI.csv]]-'Historical Data'!D324)/'Historical Data'!D324</f>
        <v>-3.8456619469083549E-3</v>
      </c>
      <c r="F325" s="5">
        <f>(Table1[[#This Row],[BMW.DE.csv]]-'Historical Data'!E324)/'Historical Data'!E324</f>
        <v>2.765052397573755E-2</v>
      </c>
      <c r="G325" s="5">
        <f>(Table1[[#This Row],[DIS.csv]]-'Historical Data'!F324)/'Historical Data'!F324</f>
        <v>-3.3662600004561493E-3</v>
      </c>
      <c r="H325" s="5">
        <f>(Table1[[#This Row],[DPZ.csv]]-'Historical Data'!G324)/'Historical Data'!G324</f>
        <v>1.3597124067152511E-2</v>
      </c>
      <c r="I325" s="5">
        <f>(Table1[[#This Row],[EA.csv]]-'Historical Data'!H324)/'Historical Data'!H324</f>
        <v>1.6756454857978751E-2</v>
      </c>
      <c r="J325" s="5">
        <f>(Table1[[#This Row],[F.csv]]-'Historical Data'!I324)/'Historical Data'!I324</f>
        <v>2.1951219512195305E-2</v>
      </c>
      <c r="K325" s="5">
        <f>(Table1[[#This Row],[JPM.csv]]-'Historical Data'!J324)/'Historical Data'!J324</f>
        <v>-3.2507735013059431E-3</v>
      </c>
      <c r="L325" s="5">
        <f>(Table1[[#This Row],[MRNA.csv]]-'Historical Data'!K324)/'Historical Data'!K324</f>
        <v>-2.1739066677104832E-2</v>
      </c>
      <c r="M325" s="5">
        <f>(Table1[[#This Row],[NKE.csv]]-'Historical Data'!L324)/'Historical Data'!L324</f>
        <v>-9.6160810239163744E-3</v>
      </c>
      <c r="N325" s="5">
        <f>(Table1[[#This Row],[NVDA.csv]]-'Historical Data'!M324)/'Historical Data'!M324</f>
        <v>-6.3147694052936451E-2</v>
      </c>
      <c r="O325" s="5">
        <f>(Table1[[#This Row],[PFE.csv]]-'Historical Data'!N324)/'Historical Data'!N324</f>
        <v>-1.3265352019802518E-2</v>
      </c>
      <c r="P325" s="5">
        <f>(Table1[[#This Row],[PG.csv]]-'Historical Data'!O324)/'Historical Data'!O324</f>
        <v>1.6450314083756492E-2</v>
      </c>
      <c r="Q325" s="5">
        <f>(Table1[[#This Row],[PZZA.csv]]-'Historical Data'!P324)/'Historical Data'!P324</f>
        <v>3.1460372239534323E-2</v>
      </c>
      <c r="R325" s="5">
        <f>(Table1[[#This Row],[SONY.csv]]-'Historical Data'!Q324)/'Historical Data'!Q324</f>
        <v>-8.0821728659256822E-3</v>
      </c>
      <c r="S325" s="5">
        <f>(Table1[[#This Row],[T.csv]]-'Historical Data'!R324)/'Historical Data'!R324</f>
        <v>1.9434616143416017E-2</v>
      </c>
      <c r="T325" s="5">
        <f>(Table1[[#This Row],[TSLA.csv]]-'Historical Data'!S324)/'Historical Data'!S324</f>
        <v>-2.5874815413881862E-2</v>
      </c>
    </row>
    <row r="326" spans="2:20" x14ac:dyDescent="0.3">
      <c r="B326" s="5">
        <f>(Table1[[#This Row],[AAPL.csv]]-'Historical Data'!A325)/'Historical Data'!A325</f>
        <v>3.0352619275867476E-2</v>
      </c>
      <c r="C326" s="5">
        <f>(Table1[[#This Row],[AMD.csv]]-'Historical Data'!B325)/'Historical Data'!B325</f>
        <v>4.2184909403382771E-2</v>
      </c>
      <c r="D326" s="5">
        <f>(Table1[[#This Row],[AMZN.csv]]-'Historical Data'!C325)/'Historical Data'!C325</f>
        <v>3.3729554442939097E-2</v>
      </c>
      <c r="E326" s="5">
        <f>(Table1[[#This Row],[ATVI.csv]]-'Historical Data'!D325)/'Historical Data'!D325</f>
        <v>1.9036228266784087E-2</v>
      </c>
      <c r="F326" s="5">
        <f>(Table1[[#This Row],[BMW.DE.csv]]-'Historical Data'!E325)/'Historical Data'!E325</f>
        <v>1.2086218541778699E-2</v>
      </c>
      <c r="G326" s="5">
        <f>(Table1[[#This Row],[DIS.csv]]-'Historical Data'!F325)/'Historical Data'!F325</f>
        <v>-3.0187840192894003E-2</v>
      </c>
      <c r="H326" s="5">
        <f>(Table1[[#This Row],[DPZ.csv]]-'Historical Data'!G325)/'Historical Data'!G325</f>
        <v>3.4060891642189652E-2</v>
      </c>
      <c r="I326" s="5">
        <f>(Table1[[#This Row],[EA.csv]]-'Historical Data'!H325)/'Historical Data'!H325</f>
        <v>7.1469915923102817E-3</v>
      </c>
      <c r="J326" s="5">
        <f>(Table1[[#This Row],[F.csv]]-'Historical Data'!I325)/'Historical Data'!I325</f>
        <v>-5.9665871121719217E-3</v>
      </c>
      <c r="K326" s="5">
        <f>(Table1[[#This Row],[JPM.csv]]-'Historical Data'!J325)/'Historical Data'!J325</f>
        <v>-1.4932996590964575E-2</v>
      </c>
      <c r="L326" s="5">
        <f>(Table1[[#This Row],[MRNA.csv]]-'Historical Data'!K325)/'Historical Data'!K325</f>
        <v>8.4023652175266875E-2</v>
      </c>
      <c r="M326" s="5">
        <f>(Table1[[#This Row],[NKE.csv]]-'Historical Data'!L325)/'Historical Data'!L325</f>
        <v>-3.9151139208101483E-4</v>
      </c>
      <c r="N326" s="5">
        <f>(Table1[[#This Row],[NVDA.csv]]-'Historical Data'!M325)/'Historical Data'!M325</f>
        <v>5.0743916467588017E-2</v>
      </c>
      <c r="O326" s="5">
        <f>(Table1[[#This Row],[PFE.csv]]-'Historical Data'!N325)/'Historical Data'!N325</f>
        <v>-4.6535916098991333E-3</v>
      </c>
      <c r="P326" s="5">
        <f>(Table1[[#This Row],[PG.csv]]-'Historical Data'!O325)/'Historical Data'!O325</f>
        <v>1.2904708347254197E-2</v>
      </c>
      <c r="Q326" s="5">
        <f>(Table1[[#This Row],[PZZA.csv]]-'Historical Data'!P325)/'Historical Data'!P325</f>
        <v>4.8951938697013288E-2</v>
      </c>
      <c r="R326" s="5">
        <f>(Table1[[#This Row],[SONY.csv]]-'Historical Data'!Q325)/'Historical Data'!Q325</f>
        <v>2.537529855079507E-2</v>
      </c>
      <c r="S326" s="5">
        <f>(Table1[[#This Row],[T.csv]]-'Historical Data'!R325)/'Historical Data'!R325</f>
        <v>-4.1595343835113116E-3</v>
      </c>
      <c r="T326" s="5">
        <f>(Table1[[#This Row],[TSLA.csv]]-'Historical Data'!S325)/'Historical Data'!S325</f>
        <v>1.6497758669135314E-2</v>
      </c>
    </row>
    <row r="327" spans="2:20" x14ac:dyDescent="0.3">
      <c r="B327" s="5">
        <f>(Table1[[#This Row],[AAPL.csv]]-'Historical Data'!A326)/'Historical Data'!A326</f>
        <v>-2.3432539542735738E-3</v>
      </c>
      <c r="C327" s="5">
        <f>(Table1[[#This Row],[AMD.csv]]-'Historical Data'!B326)/'Historical Data'!B326</f>
        <v>6.8897269548440273E-3</v>
      </c>
      <c r="D327" s="5">
        <f>(Table1[[#This Row],[AMZN.csv]]-'Historical Data'!C326)/'Historical Data'!C326</f>
        <v>-8.6408973460666456E-3</v>
      </c>
      <c r="E327" s="5">
        <f>(Table1[[#This Row],[ATVI.csv]]-'Historical Data'!D326)/'Historical Data'!D326</f>
        <v>2.0900841015187182E-3</v>
      </c>
      <c r="F327" s="5">
        <f>(Table1[[#This Row],[BMW.DE.csv]]-'Historical Data'!E326)/'Historical Data'!E326</f>
        <v>5.1179895559565203E-3</v>
      </c>
      <c r="G327" s="5">
        <f>(Table1[[#This Row],[DIS.csv]]-'Historical Data'!F326)/'Historical Data'!F326</f>
        <v>-1.6688455109424016E-2</v>
      </c>
      <c r="H327" s="5">
        <f>(Table1[[#This Row],[DPZ.csv]]-'Historical Data'!G326)/'Historical Data'!G326</f>
        <v>-1.0439236513271805E-2</v>
      </c>
      <c r="I327" s="5">
        <f>(Table1[[#This Row],[EA.csv]]-'Historical Data'!H326)/'Historical Data'!H326</f>
        <v>-3.8403219432170672E-3</v>
      </c>
      <c r="J327" s="5">
        <f>(Table1[[#This Row],[F.csv]]-'Historical Data'!I326)/'Historical Data'!I326</f>
        <v>-1.4405762304921875E-2</v>
      </c>
      <c r="K327" s="5">
        <f>(Table1[[#This Row],[JPM.csv]]-'Historical Data'!J326)/'Historical Data'!J326</f>
        <v>-1.2284330781206831E-2</v>
      </c>
      <c r="L327" s="5">
        <f>(Table1[[#This Row],[MRNA.csv]]-'Historical Data'!K326)/'Historical Data'!K326</f>
        <v>6.5138232286796716E-2</v>
      </c>
      <c r="M327" s="5">
        <f>(Table1[[#This Row],[NKE.csv]]-'Historical Data'!L326)/'Historical Data'!L326</f>
        <v>-7.9899589828560692E-3</v>
      </c>
      <c r="N327" s="5">
        <f>(Table1[[#This Row],[NVDA.csv]]-'Historical Data'!M326)/'Historical Data'!M326</f>
        <v>2.888015169305762E-3</v>
      </c>
      <c r="O327" s="5">
        <f>(Table1[[#This Row],[PFE.csv]]-'Historical Data'!N326)/'Historical Data'!N326</f>
        <v>-2.467530929336641E-2</v>
      </c>
      <c r="P327" s="5">
        <f>(Table1[[#This Row],[PG.csv]]-'Historical Data'!O326)/'Historical Data'!O326</f>
        <v>5.6299530657007342E-4</v>
      </c>
      <c r="Q327" s="5">
        <f>(Table1[[#This Row],[PZZA.csv]]-'Historical Data'!P326)/'Historical Data'!P326</f>
        <v>-1.0290741434116377E-2</v>
      </c>
      <c r="R327" s="5">
        <f>(Table1[[#This Row],[SONY.csv]]-'Historical Data'!Q326)/'Historical Data'!Q326</f>
        <v>-1.1124929554997396E-2</v>
      </c>
      <c r="S327" s="5">
        <f>(Table1[[#This Row],[T.csv]]-'Historical Data'!R326)/'Historical Data'!R326</f>
        <v>-1.0093956774849935E-2</v>
      </c>
      <c r="T327" s="5">
        <f>(Table1[[#This Row],[TSLA.csv]]-'Historical Data'!S326)/'Historical Data'!S326</f>
        <v>-1.2873672321893891E-2</v>
      </c>
    </row>
    <row r="328" spans="2:20" x14ac:dyDescent="0.3">
      <c r="B328" s="5">
        <f>(Table1[[#This Row],[AAPL.csv]]-'Historical Data'!A327)/'Historical Data'!A327</f>
        <v>4.1942643405649353E-4</v>
      </c>
      <c r="C328" s="5">
        <f>(Table1[[#This Row],[AMD.csv]]-'Historical Data'!B327)/'Historical Data'!B327</f>
        <v>-5.0097265400647437E-3</v>
      </c>
      <c r="D328" s="5">
        <f>(Table1[[#This Row],[AMZN.csv]]-'Historical Data'!C327)/'Historical Data'!C327</f>
        <v>5.9576725655656054E-3</v>
      </c>
      <c r="E328" s="5">
        <f>(Table1[[#This Row],[ATVI.csv]]-'Historical Data'!D327)/'Historical Data'!D327</f>
        <v>1.0950339905347637E-2</v>
      </c>
      <c r="F328" s="5">
        <f>(Table1[[#This Row],[BMW.DE.csv]]-'Historical Data'!E327)/'Historical Data'!E327</f>
        <v>5.6577483962723548E-4</v>
      </c>
      <c r="G328" s="5">
        <f>(Table1[[#This Row],[DIS.csv]]-'Historical Data'!F327)/'Historical Data'!F327</f>
        <v>2.0956293655363313E-2</v>
      </c>
      <c r="H328" s="5">
        <f>(Table1[[#This Row],[DPZ.csv]]-'Historical Data'!G327)/'Historical Data'!G327</f>
        <v>-2.4324309143119068E-3</v>
      </c>
      <c r="I328" s="5">
        <f>(Table1[[#This Row],[EA.csv]]-'Historical Data'!H327)/'Historical Data'!H327</f>
        <v>1.2403659789181913E-2</v>
      </c>
      <c r="J328" s="5">
        <f>(Table1[[#This Row],[F.csv]]-'Historical Data'!I327)/'Historical Data'!I327</f>
        <v>4.0194884287454109E-2</v>
      </c>
      <c r="K328" s="5">
        <f>(Table1[[#This Row],[JPM.csv]]-'Historical Data'!J327)/'Historical Data'!J327</f>
        <v>6.2626469332608395E-3</v>
      </c>
      <c r="L328" s="5">
        <f>(Table1[[#This Row],[MRNA.csv]]-'Historical Data'!K327)/'Historical Data'!K327</f>
        <v>1.7993406627796645E-2</v>
      </c>
      <c r="M328" s="5">
        <f>(Table1[[#This Row],[NKE.csv]]-'Historical Data'!L327)/'Historical Data'!L327</f>
        <v>1.2950150076308084E-2</v>
      </c>
      <c r="N328" s="5">
        <f>(Table1[[#This Row],[NVDA.csv]]-'Historical Data'!M327)/'Historical Data'!M327</f>
        <v>-1.1871392311570906E-2</v>
      </c>
      <c r="O328" s="5">
        <f>(Table1[[#This Row],[PFE.csv]]-'Historical Data'!N327)/'Historical Data'!N327</f>
        <v>2.8495243419766853E-2</v>
      </c>
      <c r="P328" s="5">
        <f>(Table1[[#This Row],[PG.csv]]-'Historical Data'!O327)/'Historical Data'!O327</f>
        <v>1.4984180767782004E-2</v>
      </c>
      <c r="Q328" s="5">
        <f>(Table1[[#This Row],[PZZA.csv]]-'Historical Data'!P327)/'Historical Data'!P327</f>
        <v>-2.0916384675285615E-2</v>
      </c>
      <c r="R328" s="5">
        <f>(Table1[[#This Row],[SONY.csv]]-'Historical Data'!Q327)/'Historical Data'!Q327</f>
        <v>2.9962116519778245E-2</v>
      </c>
      <c r="S328" s="5">
        <f>(Table1[[#This Row],[T.csv]]-'Historical Data'!R327)/'Historical Data'!R327</f>
        <v>1.6525985169820012E-2</v>
      </c>
      <c r="T328" s="5">
        <f>(Table1[[#This Row],[TSLA.csv]]-'Historical Data'!S327)/'Historical Data'!S327</f>
        <v>-7.9172574335230426E-3</v>
      </c>
    </row>
    <row r="329" spans="2:20" x14ac:dyDescent="0.3">
      <c r="B329" s="5">
        <f>(Table1[[#This Row],[AAPL.csv]]-'Historical Data'!A328)/'Historical Data'!A328</f>
        <v>8.720481337350542E-3</v>
      </c>
      <c r="C329" s="5">
        <f>(Table1[[#This Row],[AMD.csv]]-'Historical Data'!B328)/'Historical Data'!B328</f>
        <v>2.8245155348151658E-2</v>
      </c>
      <c r="D329" s="5">
        <f>(Table1[[#This Row],[AMZN.csv]]-'Historical Data'!C328)/'Historical Data'!C328</f>
        <v>7.1912323137925582E-4</v>
      </c>
      <c r="E329" s="5">
        <f>(Table1[[#This Row],[ATVI.csv]]-'Historical Data'!D328)/'Historical Data'!D328</f>
        <v>-1.418401340525061E-3</v>
      </c>
      <c r="F329" s="5">
        <f>(Table1[[#This Row],[BMW.DE.csv]]-'Historical Data'!E328)/'Historical Data'!E328</f>
        <v>2.897942767428428E-2</v>
      </c>
      <c r="G329" s="5">
        <f>(Table1[[#This Row],[DIS.csv]]-'Historical Data'!F328)/'Historical Data'!F328</f>
        <v>4.56056443653826E-2</v>
      </c>
      <c r="H329" s="5">
        <f>(Table1[[#This Row],[DPZ.csv]]-'Historical Data'!G328)/'Historical Data'!G328</f>
        <v>-1.2269007551853938E-2</v>
      </c>
      <c r="I329" s="5">
        <f>(Table1[[#This Row],[EA.csv]]-'Historical Data'!H328)/'Historical Data'!H328</f>
        <v>-1.8211981529141084E-2</v>
      </c>
      <c r="J329" s="5">
        <f>(Table1[[#This Row],[F.csv]]-'Historical Data'!I328)/'Historical Data'!I328</f>
        <v>3.0444964871194566E-2</v>
      </c>
      <c r="K329" s="5">
        <f>(Table1[[#This Row],[JPM.csv]]-'Historical Data'!J328)/'Historical Data'!J328</f>
        <v>2.8225830186463567E-2</v>
      </c>
      <c r="L329" s="5">
        <f>(Table1[[#This Row],[MRNA.csv]]-'Historical Data'!K328)/'Historical Data'!K328</f>
        <v>9.576013083969262E-2</v>
      </c>
      <c r="M329" s="5">
        <f>(Table1[[#This Row],[NKE.csv]]-'Historical Data'!L328)/'Historical Data'!L328</f>
        <v>1.4265701464162207E-2</v>
      </c>
      <c r="N329" s="5">
        <f>(Table1[[#This Row],[NVDA.csv]]-'Historical Data'!M328)/'Historical Data'!M328</f>
        <v>1.6413477742433638E-2</v>
      </c>
      <c r="O329" s="5">
        <f>(Table1[[#This Row],[PFE.csv]]-'Historical Data'!N328)/'Historical Data'!N328</f>
        <v>-3.3402196170305654E-2</v>
      </c>
      <c r="P329" s="5">
        <f>(Table1[[#This Row],[PG.csv]]-'Historical Data'!O328)/'Historical Data'!O328</f>
        <v>-1.2822280373371435E-2</v>
      </c>
      <c r="Q329" s="5">
        <f>(Table1[[#This Row],[PZZA.csv]]-'Historical Data'!P328)/'Historical Data'!P328</f>
        <v>-2.0498939796655888E-2</v>
      </c>
      <c r="R329" s="5">
        <f>(Table1[[#This Row],[SONY.csv]]-'Historical Data'!Q328)/'Historical Data'!Q328</f>
        <v>8.1363797577309431E-3</v>
      </c>
      <c r="S329" s="5">
        <f>(Table1[[#This Row],[T.csv]]-'Historical Data'!R328)/'Historical Data'!R328</f>
        <v>2.0753416618986944E-3</v>
      </c>
      <c r="T329" s="5">
        <f>(Table1[[#This Row],[TSLA.csv]]-'Historical Data'!S328)/'Historical Data'!S328</f>
        <v>-1.0036817625459361E-3</v>
      </c>
    </row>
    <row r="330" spans="2:20" x14ac:dyDescent="0.3">
      <c r="B330" s="5">
        <f>(Table1[[#This Row],[AAPL.csv]]-'Historical Data'!A329)/'Historical Data'!A329</f>
        <v>-7.5644356422949763E-3</v>
      </c>
      <c r="C330" s="5">
        <f>(Table1[[#This Row],[AMD.csv]]-'Historical Data'!B329)/'Historical Data'!B329</f>
        <v>-4.4189894511289995E-3</v>
      </c>
      <c r="D330" s="5">
        <f>(Table1[[#This Row],[AMZN.csv]]-'Historical Data'!C329)/'Historical Data'!C329</f>
        <v>1.4691040456979514E-3</v>
      </c>
      <c r="E330" s="5">
        <f>(Table1[[#This Row],[ATVI.csv]]-'Historical Data'!D329)/'Historical Data'!D329</f>
        <v>-4.2614298421620673E-3</v>
      </c>
      <c r="F330" s="5">
        <f>(Table1[[#This Row],[BMW.DE.csv]]-'Historical Data'!E329)/'Historical Data'!E329</f>
        <v>8.2418687623765044E-4</v>
      </c>
      <c r="G330" s="5">
        <f>(Table1[[#This Row],[DIS.csv]]-'Historical Data'!F329)/'Historical Data'!F329</f>
        <v>-1.1750743232884578E-3</v>
      </c>
      <c r="H330" s="5">
        <f>(Table1[[#This Row],[DPZ.csv]]-'Historical Data'!G329)/'Historical Data'!G329</f>
        <v>-9.0945662191909945E-4</v>
      </c>
      <c r="I330" s="5">
        <f>(Table1[[#This Row],[EA.csv]]-'Historical Data'!H329)/'Historical Data'!H329</f>
        <v>-6.7451347487863583E-4</v>
      </c>
      <c r="J330" s="5">
        <f>(Table1[[#This Row],[F.csv]]-'Historical Data'!I329)/'Historical Data'!I329</f>
        <v>-5.6818181818182618E-3</v>
      </c>
      <c r="K330" s="5">
        <f>(Table1[[#This Row],[JPM.csv]]-'Historical Data'!J329)/'Historical Data'!J329</f>
        <v>-1.0144956983525783E-2</v>
      </c>
      <c r="L330" s="5">
        <f>(Table1[[#This Row],[MRNA.csv]]-'Historical Data'!K329)/'Historical Data'!K329</f>
        <v>-4.9004544635157014E-2</v>
      </c>
      <c r="M330" s="5">
        <f>(Table1[[#This Row],[NKE.csv]]-'Historical Data'!L329)/'Historical Data'!L329</f>
        <v>1.6140238888953128E-2</v>
      </c>
      <c r="N330" s="5">
        <f>(Table1[[#This Row],[NVDA.csv]]-'Historical Data'!M329)/'Historical Data'!M329</f>
        <v>-6.8810594976107062E-3</v>
      </c>
      <c r="O330" s="5">
        <f>(Table1[[#This Row],[PFE.csv]]-'Historical Data'!N329)/'Historical Data'!N329</f>
        <v>1.7577213508591E-2</v>
      </c>
      <c r="P330" s="5">
        <f>(Table1[[#This Row],[PG.csv]]-'Historical Data'!O329)/'Historical Data'!O329</f>
        <v>-3.8614984289191807E-3</v>
      </c>
      <c r="Q330" s="5">
        <f>(Table1[[#This Row],[PZZA.csv]]-'Historical Data'!P329)/'Historical Data'!P329</f>
        <v>-1.1724700510194731E-2</v>
      </c>
      <c r="R330" s="5">
        <f>(Table1[[#This Row],[SONY.csv]]-'Historical Data'!Q329)/'Historical Data'!Q329</f>
        <v>-8.1812938036913366E-3</v>
      </c>
      <c r="S330" s="5">
        <f>(Table1[[#This Row],[T.csv]]-'Historical Data'!R329)/'Historical Data'!R329</f>
        <v>2.0712982261582393E-3</v>
      </c>
      <c r="T330" s="5">
        <f>(Table1[[#This Row],[TSLA.csv]]-'Historical Data'!S329)/'Historical Data'!S329</f>
        <v>8.2138717754796448E-2</v>
      </c>
    </row>
    <row r="331" spans="2:20" x14ac:dyDescent="0.3">
      <c r="B331" s="5">
        <f>(Table1[[#This Row],[AAPL.csv]]-'Historical Data'!A330)/'Historical Data'!A330</f>
        <v>-1.1391222271186821E-2</v>
      </c>
      <c r="C331" s="5">
        <f>(Table1[[#This Row],[AMD.csv]]-'Historical Data'!B330)/'Historical Data'!B330</f>
        <v>-9.8368520892891213E-3</v>
      </c>
      <c r="D331" s="5">
        <f>(Table1[[#This Row],[AMZN.csv]]-'Historical Data'!C330)/'Historical Data'!C330</f>
        <v>-9.6311308775631193E-3</v>
      </c>
      <c r="E331" s="5">
        <f>(Table1[[#This Row],[ATVI.csv]]-'Historical Data'!D330)/'Historical Data'!D330</f>
        <v>-2.087924877181167E-2</v>
      </c>
      <c r="F331" s="5">
        <f>(Table1[[#This Row],[BMW.DE.csv]]-'Historical Data'!E330)/'Historical Data'!E330</f>
        <v>1.4001493131465859E-2</v>
      </c>
      <c r="G331" s="5">
        <f>(Table1[[#This Row],[DIS.csv]]-'Historical Data'!F330)/'Historical Data'!F330</f>
        <v>-4.152290657439499E-3</v>
      </c>
      <c r="H331" s="5">
        <f>(Table1[[#This Row],[DPZ.csv]]-'Historical Data'!G330)/'Historical Data'!G330</f>
        <v>-5.2280384453935709E-3</v>
      </c>
      <c r="I331" s="5">
        <f>(Table1[[#This Row],[EA.csv]]-'Historical Data'!H330)/'Historical Data'!H330</f>
        <v>-1.4174860378686474E-2</v>
      </c>
      <c r="J331" s="5">
        <f>(Table1[[#This Row],[F.csv]]-'Historical Data'!I330)/'Historical Data'!I330</f>
        <v>8.0000000000000331E-3</v>
      </c>
      <c r="K331" s="5">
        <f>(Table1[[#This Row],[JPM.csv]]-'Historical Data'!J330)/'Historical Data'!J330</f>
        <v>-7.4067624747904976E-3</v>
      </c>
      <c r="L331" s="5">
        <f>(Table1[[#This Row],[MRNA.csv]]-'Historical Data'!K330)/'Historical Data'!K330</f>
        <v>-4.5732720435153584E-2</v>
      </c>
      <c r="M331" s="5">
        <f>(Table1[[#This Row],[NKE.csv]]-'Historical Data'!L330)/'Historical Data'!L330</f>
        <v>-4.3870300663225717E-3</v>
      </c>
      <c r="N331" s="5">
        <f>(Table1[[#This Row],[NVDA.csv]]-'Historical Data'!M330)/'Historical Data'!M330</f>
        <v>4.8414000777807764E-4</v>
      </c>
      <c r="O331" s="5">
        <f>(Table1[[#This Row],[PFE.csv]]-'Historical Data'!N330)/'Historical Data'!N330</f>
        <v>7.7690834722311227E-3</v>
      </c>
      <c r="P331" s="5">
        <f>(Table1[[#This Row],[PG.csv]]-'Historical Data'!O330)/'Historical Data'!O330</f>
        <v>-1.5365194394652251E-2</v>
      </c>
      <c r="Q331" s="5">
        <f>(Table1[[#This Row],[PZZA.csv]]-'Historical Data'!P330)/'Historical Data'!P330</f>
        <v>-1.3522126771332832E-2</v>
      </c>
      <c r="R331" s="5">
        <f>(Table1[[#This Row],[SONY.csv]]-'Historical Data'!Q330)/'Historical Data'!Q330</f>
        <v>-1.6274651836747835E-2</v>
      </c>
      <c r="S331" s="5">
        <f>(Table1[[#This Row],[T.csv]]-'Historical Data'!R330)/'Historical Data'!R330</f>
        <v>-1.4123386478589555E-2</v>
      </c>
      <c r="T331" s="5">
        <f>(Table1[[#This Row],[TSLA.csv]]-'Historical Data'!S330)/'Historical Data'!S330</f>
        <v>0.10196787103896668</v>
      </c>
    </row>
    <row r="332" spans="2:20" x14ac:dyDescent="0.3">
      <c r="B332" s="5">
        <f>(Table1[[#This Row],[AAPL.csv]]-'Historical Data'!A331)/'Historical Data'!A331</f>
        <v>5.1681746294104901E-3</v>
      </c>
      <c r="C332" s="5">
        <f>(Table1[[#This Row],[AMD.csv]]-'Historical Data'!B331)/'Historical Data'!B331</f>
        <v>3.6346013613447858E-2</v>
      </c>
      <c r="D332" s="5">
        <f>(Table1[[#This Row],[AMZN.csv]]-'Historical Data'!C331)/'Historical Data'!C331</f>
        <v>3.7224949428352684E-3</v>
      </c>
      <c r="E332" s="5">
        <f>(Table1[[#This Row],[ATVI.csv]]-'Historical Data'!D331)/'Historical Data'!D331</f>
        <v>5.6953239583583132E-3</v>
      </c>
      <c r="F332" s="5">
        <f>(Table1[[#This Row],[BMW.DE.csv]]-'Historical Data'!E331)/'Historical Data'!E331</f>
        <v>1.759786168158978E-3</v>
      </c>
      <c r="G332" s="5">
        <f>(Table1[[#This Row],[DIS.csv]]-'Historical Data'!F331)/'Historical Data'!F331</f>
        <v>-1.5149361298791967E-2</v>
      </c>
      <c r="H332" s="5">
        <f>(Table1[[#This Row],[DPZ.csv]]-'Historical Data'!G331)/'Historical Data'!G331</f>
        <v>6.7459248000620135E-3</v>
      </c>
      <c r="I332" s="5">
        <f>(Table1[[#This Row],[EA.csv]]-'Historical Data'!H331)/'Historical Data'!H331</f>
        <v>2.8243758721866838E-2</v>
      </c>
      <c r="J332" s="5">
        <f>(Table1[[#This Row],[F.csv]]-'Historical Data'!I331)/'Historical Data'!I331</f>
        <v>0</v>
      </c>
      <c r="K332" s="5">
        <f>(Table1[[#This Row],[JPM.csv]]-'Historical Data'!J331)/'Historical Data'!J331</f>
        <v>2.6898210365861371E-3</v>
      </c>
      <c r="L332" s="5">
        <f>(Table1[[#This Row],[MRNA.csv]]-'Historical Data'!K331)/'Historical Data'!K331</f>
        <v>4.3649432373151456E-2</v>
      </c>
      <c r="M332" s="5">
        <f>(Table1[[#This Row],[NKE.csv]]-'Historical Data'!L331)/'Historical Data'!L331</f>
        <v>2.127142031949874E-3</v>
      </c>
      <c r="N332" s="5">
        <f>(Table1[[#This Row],[NVDA.csv]]-'Historical Data'!M331)/'Historical Data'!M331</f>
        <v>8.5647572648111354E-4</v>
      </c>
      <c r="O332" s="5">
        <f>(Table1[[#This Row],[PFE.csv]]-'Historical Data'!N331)/'Historical Data'!N331</f>
        <v>-3.5793478788637497E-3</v>
      </c>
      <c r="P332" s="5">
        <f>(Table1[[#This Row],[PG.csv]]-'Historical Data'!O331)/'Historical Data'!O331</f>
        <v>-1.2167617180548719E-3</v>
      </c>
      <c r="Q332" s="5">
        <f>(Table1[[#This Row],[PZZA.csv]]-'Historical Data'!P331)/'Historical Data'!P331</f>
        <v>2.3794143149890555E-2</v>
      </c>
      <c r="R332" s="5">
        <f>(Table1[[#This Row],[SONY.csv]]-'Historical Data'!Q331)/'Historical Data'!Q331</f>
        <v>6.7988441926345533E-3</v>
      </c>
      <c r="S332" s="5">
        <f>(Table1[[#This Row],[T.csv]]-'Historical Data'!R331)/'Historical Data'!R331</f>
        <v>-1.1879764338226777E-2</v>
      </c>
      <c r="T332" s="5">
        <f>(Table1[[#This Row],[TSLA.csv]]-'Historical Data'!S331)/'Historical Data'!S331</f>
        <v>2.5953422675280832E-2</v>
      </c>
    </row>
    <row r="333" spans="2:20" x14ac:dyDescent="0.3">
      <c r="B333" s="5">
        <f>(Table1[[#This Row],[AAPL.csv]]-'Historical Data'!A332)/'Historical Data'!A332</f>
        <v>-1.0957530640889465E-2</v>
      </c>
      <c r="C333" s="5">
        <f>(Table1[[#This Row],[AMD.csv]]-'Historical Data'!B332)/'Historical Data'!B332</f>
        <v>-1.0521416757991394E-2</v>
      </c>
      <c r="D333" s="5">
        <f>(Table1[[#This Row],[AMZN.csv]]-'Historical Data'!C332)/'Historical Data'!C332</f>
        <v>-5.6528729000591468E-3</v>
      </c>
      <c r="E333" s="5">
        <f>(Table1[[#This Row],[ATVI.csv]]-'Historical Data'!D332)/'Historical Data'!D332</f>
        <v>1.1589560522271621E-2</v>
      </c>
      <c r="F333" s="5">
        <f>(Table1[[#This Row],[BMW.DE.csv]]-'Historical Data'!E332)/'Historical Data'!E332</f>
        <v>2.0270872249573448E-3</v>
      </c>
      <c r="G333" s="5">
        <f>(Table1[[#This Row],[DIS.csv]]-'Historical Data'!F332)/'Historical Data'!F332</f>
        <v>-4.586466239158384E-3</v>
      </c>
      <c r="H333" s="5">
        <f>(Table1[[#This Row],[DPZ.csv]]-'Historical Data'!G332)/'Historical Data'!G332</f>
        <v>1.17389281936048E-2</v>
      </c>
      <c r="I333" s="5">
        <f>(Table1[[#This Row],[EA.csv]]-'Historical Data'!H332)/'Historical Data'!H332</f>
        <v>1.4399901758733763E-2</v>
      </c>
      <c r="J333" s="5">
        <f>(Table1[[#This Row],[F.csv]]-'Historical Data'!I332)/'Historical Data'!I332</f>
        <v>-9.070294784580506E-3</v>
      </c>
      <c r="K333" s="5">
        <f>(Table1[[#This Row],[JPM.csv]]-'Historical Data'!J332)/'Historical Data'!J332</f>
        <v>-8.5669573232441034E-3</v>
      </c>
      <c r="L333" s="5">
        <f>(Table1[[#This Row],[MRNA.csv]]-'Historical Data'!K332)/'Historical Data'!K332</f>
        <v>5.2172083179004451E-2</v>
      </c>
      <c r="M333" s="5">
        <f>(Table1[[#This Row],[NKE.csv]]-'Historical Data'!L332)/'Historical Data'!L332</f>
        <v>8.1115763230447131E-3</v>
      </c>
      <c r="N333" s="5">
        <f>(Table1[[#This Row],[NVDA.csv]]-'Historical Data'!M332)/'Historical Data'!M332</f>
        <v>-2.6227347034596105E-2</v>
      </c>
      <c r="O333" s="5">
        <f>(Table1[[#This Row],[PFE.csv]]-'Historical Data'!N332)/'Historical Data'!N332</f>
        <v>1.409233042963496E-2</v>
      </c>
      <c r="P333" s="5">
        <f>(Table1[[#This Row],[PG.csv]]-'Historical Data'!O332)/'Historical Data'!O332</f>
        <v>-1.6484362943855052E-3</v>
      </c>
      <c r="Q333" s="5">
        <f>(Table1[[#This Row],[PZZA.csv]]-'Historical Data'!P332)/'Historical Data'!P332</f>
        <v>2.5268996161909767E-4</v>
      </c>
      <c r="R333" s="5">
        <f>(Table1[[#This Row],[SONY.csv]]-'Historical Data'!Q332)/'Historical Data'!Q332</f>
        <v>1.2718120713970044E-2</v>
      </c>
      <c r="S333" s="5">
        <f>(Table1[[#This Row],[T.csv]]-'Historical Data'!R332)/'Historical Data'!R332</f>
        <v>1.4143456023010378E-3</v>
      </c>
      <c r="T333" s="5">
        <f>(Table1[[#This Row],[TSLA.csv]]-'Historical Data'!S332)/'Historical Data'!S332</f>
        <v>-1.9348256880707515E-2</v>
      </c>
    </row>
    <row r="334" spans="2:20" x14ac:dyDescent="0.3">
      <c r="B334" s="5">
        <f>(Table1[[#This Row],[AAPL.csv]]-'Historical Data'!A333)/'Historical Data'!A333</f>
        <v>-2.9742628001444546E-2</v>
      </c>
      <c r="C334" s="5">
        <f>(Table1[[#This Row],[AMD.csv]]-'Historical Data'!B333)/'Historical Data'!B333</f>
        <v>7.915867295792264E-3</v>
      </c>
      <c r="D334" s="5">
        <f>(Table1[[#This Row],[AMZN.csv]]-'Historical Data'!C333)/'Historical Data'!C333</f>
        <v>-3.2587243722513414E-4</v>
      </c>
      <c r="E334" s="5">
        <f>(Table1[[#This Row],[ATVI.csv]]-'Historical Data'!D333)/'Historical Data'!D333</f>
        <v>-1.1586936033913241E-2</v>
      </c>
      <c r="F334" s="5">
        <f>(Table1[[#This Row],[BMW.DE.csv]]-'Historical Data'!E333)/'Historical Data'!E333</f>
        <v>-3.5064091016550193E-3</v>
      </c>
      <c r="G334" s="5">
        <f>(Table1[[#This Row],[DIS.csv]]-'Historical Data'!F333)/'Historical Data'!F333</f>
        <v>3.4805336048505303E-2</v>
      </c>
      <c r="H334" s="5">
        <f>(Table1[[#This Row],[DPZ.csv]]-'Historical Data'!G333)/'Historical Data'!G333</f>
        <v>-6.0324855139578561E-3</v>
      </c>
      <c r="I334" s="5">
        <f>(Table1[[#This Row],[EA.csv]]-'Historical Data'!H333)/'Historical Data'!H333</f>
        <v>-8.2124972925923096E-5</v>
      </c>
      <c r="J334" s="5">
        <f>(Table1[[#This Row],[F.csv]]-'Historical Data'!I333)/'Historical Data'!I333</f>
        <v>1.3729977116704716E-2</v>
      </c>
      <c r="K334" s="5">
        <f>(Table1[[#This Row],[JPM.csv]]-'Historical Data'!J333)/'Historical Data'!J333</f>
        <v>2.8803334252249225E-2</v>
      </c>
      <c r="L334" s="5">
        <f>(Table1[[#This Row],[MRNA.csv]]-'Historical Data'!K333)/'Historical Data'!K333</f>
        <v>3.5037372861004341E-2</v>
      </c>
      <c r="M334" s="5">
        <f>(Table1[[#This Row],[NKE.csv]]-'Historical Data'!L333)/'Historical Data'!L333</f>
        <v>8.648001187680018E-3</v>
      </c>
      <c r="N334" s="5">
        <f>(Table1[[#This Row],[NVDA.csv]]-'Historical Data'!M333)/'Historical Data'!M333</f>
        <v>3.9924224240855573E-3</v>
      </c>
      <c r="O334" s="5">
        <f>(Table1[[#This Row],[PFE.csv]]-'Historical Data'!N333)/'Historical Data'!N333</f>
        <v>-4.9045533335371014E-3</v>
      </c>
      <c r="P334" s="5">
        <f>(Table1[[#This Row],[PG.csv]]-'Historical Data'!O333)/'Historical Data'!O333</f>
        <v>-3.876506824227105E-3</v>
      </c>
      <c r="Q334" s="5">
        <f>(Table1[[#This Row],[PZZA.csv]]-'Historical Data'!P333)/'Historical Data'!P333</f>
        <v>2.5887016310806938E-2</v>
      </c>
      <c r="R334" s="5">
        <f>(Table1[[#This Row],[SONY.csv]]-'Historical Data'!Q333)/'Historical Data'!Q333</f>
        <v>-2.1116025079482683E-3</v>
      </c>
      <c r="S334" s="5">
        <f>(Table1[[#This Row],[T.csv]]-'Historical Data'!R333)/'Historical Data'!R333</f>
        <v>1.0593261737195934E-2</v>
      </c>
      <c r="T334" s="5">
        <f>(Table1[[#This Row],[TSLA.csv]]-'Historical Data'!S333)/'Historical Data'!S333</f>
        <v>6.5848311896661946E-2</v>
      </c>
    </row>
    <row r="335" spans="2:20" x14ac:dyDescent="0.3">
      <c r="B335" s="5">
        <f>(Table1[[#This Row],[AAPL.csv]]-'Historical Data'!A334)/'Historical Data'!A334</f>
        <v>1.1594211493095681E-2</v>
      </c>
      <c r="C335" s="5">
        <f>(Table1[[#This Row],[AMD.csv]]-'Historical Data'!B334)/'Historical Data'!B334</f>
        <v>-2.8132458753544918E-3</v>
      </c>
      <c r="D335" s="5">
        <f>(Table1[[#This Row],[AMZN.csv]]-'Historical Data'!C334)/'Historical Data'!C334</f>
        <v>6.3485121883593365E-3</v>
      </c>
      <c r="E335" s="5">
        <f>(Table1[[#This Row],[ATVI.csv]]-'Historical Data'!D334)/'Historical Data'!D334</f>
        <v>-9.0885247692992031E-3</v>
      </c>
      <c r="F335" s="5">
        <f>(Table1[[#This Row],[BMW.DE.csv]]-'Historical Data'!E334)/'Historical Data'!E334</f>
        <v>3.7758784788349473E-2</v>
      </c>
      <c r="G335" s="5">
        <f>(Table1[[#This Row],[DIS.csv]]-'Historical Data'!F334)/'Historical Data'!F334</f>
        <v>3.7744959247704025E-2</v>
      </c>
      <c r="H335" s="5">
        <f>(Table1[[#This Row],[DPZ.csv]]-'Historical Data'!G334)/'Historical Data'!G334</f>
        <v>-1.0536894550492185E-2</v>
      </c>
      <c r="I335" s="5">
        <f>(Table1[[#This Row],[EA.csv]]-'Historical Data'!H334)/'Historical Data'!H334</f>
        <v>-1.3211839454772648E-2</v>
      </c>
      <c r="J335" s="5">
        <f>(Table1[[#This Row],[F.csv]]-'Historical Data'!I334)/'Historical Data'!I334</f>
        <v>6.6591422121896157E-2</v>
      </c>
      <c r="K335" s="5">
        <f>(Table1[[#This Row],[JPM.csv]]-'Historical Data'!J334)/'Historical Data'!J334</f>
        <v>4.6237367668493103E-2</v>
      </c>
      <c r="L335" s="5">
        <f>(Table1[[#This Row],[MRNA.csv]]-'Historical Data'!K334)/'Historical Data'!K334</f>
        <v>-2.4448193847849197E-2</v>
      </c>
      <c r="M335" s="5">
        <f>(Table1[[#This Row],[NKE.csv]]-'Historical Data'!L334)/'Historical Data'!L334</f>
        <v>4.2494947722954909E-3</v>
      </c>
      <c r="N335" s="5">
        <f>(Table1[[#This Row],[NVDA.csv]]-'Historical Data'!M334)/'Historical Data'!M334</f>
        <v>-1.3869917764591002E-2</v>
      </c>
      <c r="O335" s="5">
        <f>(Table1[[#This Row],[PFE.csv]]-'Historical Data'!N334)/'Historical Data'!N334</f>
        <v>2.1904542407905751E-3</v>
      </c>
      <c r="P335" s="5">
        <f>(Table1[[#This Row],[PG.csv]]-'Historical Data'!O334)/'Historical Data'!O334</f>
        <v>-3.2430134211021543E-3</v>
      </c>
      <c r="Q335" s="5">
        <f>(Table1[[#This Row],[PZZA.csv]]-'Historical Data'!P334)/'Historical Data'!P334</f>
        <v>2.5603116327728413E-2</v>
      </c>
      <c r="R335" s="5">
        <f>(Table1[[#This Row],[SONY.csv]]-'Historical Data'!Q334)/'Historical Data'!Q334</f>
        <v>1.1248490797989856E-2</v>
      </c>
      <c r="S335" s="5">
        <f>(Table1[[#This Row],[T.csv]]-'Historical Data'!R334)/'Historical Data'!R334</f>
        <v>2.1313799912590446E-2</v>
      </c>
      <c r="T335" s="5">
        <f>(Table1[[#This Row],[TSLA.csv]]-'Historical Data'!S334)/'Historical Data'!S334</f>
        <v>6.4252238271636938E-2</v>
      </c>
    </row>
    <row r="336" spans="2:20" x14ac:dyDescent="0.3">
      <c r="B336" s="5">
        <f>(Table1[[#This Row],[AAPL.csv]]-'Historical Data'!A335)/'Historical Data'!A335</f>
        <v>7.4672378841647855E-3</v>
      </c>
      <c r="C336" s="5">
        <f>(Table1[[#This Row],[AMD.csv]]-'Historical Data'!B335)/'Historical Data'!B335</f>
        <v>1.9278229693193878E-2</v>
      </c>
      <c r="D336" s="5">
        <f>(Table1[[#This Row],[AMZN.csv]]-'Historical Data'!C335)/'Historical Data'!C335</f>
        <v>2.1490929530552729E-2</v>
      </c>
      <c r="E336" s="5">
        <f>(Table1[[#This Row],[ATVI.csv]]-'Historical Data'!D335)/'Historical Data'!D335</f>
        <v>1.7014525662002754E-2</v>
      </c>
      <c r="F336" s="5">
        <f>(Table1[[#This Row],[BMW.DE.csv]]-'Historical Data'!E335)/'Historical Data'!E335</f>
        <v>-1.6692647287419579E-2</v>
      </c>
      <c r="G336" s="5">
        <f>(Table1[[#This Row],[DIS.csv]]-'Historical Data'!F335)/'Historical Data'!F335</f>
        <v>-1.5842688763525903E-2</v>
      </c>
      <c r="H336" s="5">
        <f>(Table1[[#This Row],[DPZ.csv]]-'Historical Data'!G335)/'Historical Data'!G335</f>
        <v>8.091367681182023E-4</v>
      </c>
      <c r="I336" s="5">
        <f>(Table1[[#This Row],[EA.csv]]-'Historical Data'!H335)/'Historical Data'!H335</f>
        <v>1.0478185976114837E-2</v>
      </c>
      <c r="J336" s="5">
        <f>(Table1[[#This Row],[F.csv]]-'Historical Data'!I335)/'Historical Data'!I335</f>
        <v>-3.9153439153439072E-2</v>
      </c>
      <c r="K336" s="5">
        <f>(Table1[[#This Row],[JPM.csv]]-'Historical Data'!J335)/'Historical Data'!J335</f>
        <v>-1.0460609251760707E-2</v>
      </c>
      <c r="L336" s="5">
        <f>(Table1[[#This Row],[MRNA.csv]]-'Historical Data'!K335)/'Historical Data'!K335</f>
        <v>0.1077516458553501</v>
      </c>
      <c r="M336" s="5">
        <f>(Table1[[#This Row],[NKE.csv]]-'Historical Data'!L335)/'Historical Data'!L335</f>
        <v>6.235985017383365E-3</v>
      </c>
      <c r="N336" s="5">
        <f>(Table1[[#This Row],[NVDA.csv]]-'Historical Data'!M335)/'Historical Data'!M335</f>
        <v>2.1377175407884277E-2</v>
      </c>
      <c r="O336" s="5">
        <f>(Table1[[#This Row],[PFE.csv]]-'Historical Data'!N335)/'Historical Data'!N335</f>
        <v>-1.9125532956595402E-3</v>
      </c>
      <c r="P336" s="5">
        <f>(Table1[[#This Row],[PG.csv]]-'Historical Data'!O335)/'Historical Data'!O335</f>
        <v>2.6751463844854047E-3</v>
      </c>
      <c r="Q336" s="5">
        <f>(Table1[[#This Row],[PZZA.csv]]-'Historical Data'!P335)/'Historical Data'!P335</f>
        <v>-3.7325883645286967E-2</v>
      </c>
      <c r="R336" s="5">
        <f>(Table1[[#This Row],[SONY.csv]]-'Historical Data'!Q335)/'Historical Data'!Q335</f>
        <v>2.6762113653234047E-2</v>
      </c>
      <c r="S336" s="5">
        <f>(Table1[[#This Row],[T.csv]]-'Historical Data'!R335)/'Historical Data'!R335</f>
        <v>-8.2108099315255281E-3</v>
      </c>
      <c r="T336" s="5">
        <f>(Table1[[#This Row],[TSLA.csv]]-'Historical Data'!S335)/'Historical Data'!S335</f>
        <v>3.3526585099152101E-2</v>
      </c>
    </row>
    <row r="337" spans="2:20" x14ac:dyDescent="0.3">
      <c r="B337" s="5">
        <f>(Table1[[#This Row],[AAPL.csv]]-'Historical Data'!A336)/'Historical Data'!A336</f>
        <v>4.8262672212635496E-3</v>
      </c>
      <c r="C337" s="5">
        <f>(Table1[[#This Row],[AMD.csv]]-'Historical Data'!B336)/'Historical Data'!B336</f>
        <v>5.5357283535432938E-3</v>
      </c>
      <c r="D337" s="5">
        <f>(Table1[[#This Row],[AMZN.csv]]-'Historical Data'!C336)/'Historical Data'!C336</f>
        <v>3.2244251400248727E-3</v>
      </c>
      <c r="E337" s="5">
        <f>(Table1[[#This Row],[ATVI.csv]]-'Historical Data'!D336)/'Historical Data'!D336</f>
        <v>2.1304315192267172E-2</v>
      </c>
      <c r="F337" s="5">
        <f>(Table1[[#This Row],[BMW.DE.csv]]-'Historical Data'!E336)/'Historical Data'!E336</f>
        <v>-1.6843565281879056E-2</v>
      </c>
      <c r="G337" s="5">
        <f>(Table1[[#This Row],[DIS.csv]]-'Historical Data'!F336)/'Historical Data'!F336</f>
        <v>-1.3146361611009783E-2</v>
      </c>
      <c r="H337" s="5">
        <f>(Table1[[#This Row],[DPZ.csv]]-'Historical Data'!G336)/'Historical Data'!G336</f>
        <v>1.8333988181952695E-2</v>
      </c>
      <c r="I337" s="5">
        <f>(Table1[[#This Row],[EA.csv]]-'Historical Data'!H336)/'Historical Data'!H336</f>
        <v>2.1891154558783148E-2</v>
      </c>
      <c r="J337" s="5">
        <f>(Table1[[#This Row],[F.csv]]-'Historical Data'!I336)/'Historical Data'!I336</f>
        <v>1.1013215859030602E-3</v>
      </c>
      <c r="K337" s="5">
        <f>(Table1[[#This Row],[JPM.csv]]-'Historical Data'!J336)/'Historical Data'!J336</f>
        <v>-6.6376725144458954E-3</v>
      </c>
      <c r="L337" s="5">
        <f>(Table1[[#This Row],[MRNA.csv]]-'Historical Data'!K336)/'Historical Data'!K336</f>
        <v>0.16349147279721557</v>
      </c>
      <c r="M337" s="5">
        <f>(Table1[[#This Row],[NKE.csv]]-'Historical Data'!L336)/'Historical Data'!L336</f>
        <v>-9.5173791879549531E-3</v>
      </c>
      <c r="N337" s="5">
        <f>(Table1[[#This Row],[NVDA.csv]]-'Historical Data'!M336)/'Historical Data'!M336</f>
        <v>2.0023148326705469E-3</v>
      </c>
      <c r="O337" s="5">
        <f>(Table1[[#This Row],[PFE.csv]]-'Historical Data'!N336)/'Historical Data'!N336</f>
        <v>1.9162407236979779E-2</v>
      </c>
      <c r="P337" s="5">
        <f>(Table1[[#This Row],[PG.csv]]-'Historical Data'!O336)/'Historical Data'!O336</f>
        <v>-5.0478964634493239E-4</v>
      </c>
      <c r="Q337" s="5">
        <f>(Table1[[#This Row],[PZZA.csv]]-'Historical Data'!P336)/'Historical Data'!P336</f>
        <v>1.6706201524316268E-2</v>
      </c>
      <c r="R337" s="5">
        <f>(Table1[[#This Row],[SONY.csv]]-'Historical Data'!Q336)/'Historical Data'!Q336</f>
        <v>9.0099428614198035E-3</v>
      </c>
      <c r="S337" s="5">
        <f>(Table1[[#This Row],[T.csv]]-'Historical Data'!R336)/'Historical Data'!R336</f>
        <v>1.3798884745279503E-3</v>
      </c>
      <c r="T337" s="5">
        <f>(Table1[[#This Row],[TSLA.csv]]-'Historical Data'!S336)/'Historical Data'!S336</f>
        <v>2.0487822299651508E-2</v>
      </c>
    </row>
    <row r="338" spans="2:20" x14ac:dyDescent="0.3">
      <c r="B338" s="5">
        <f>(Table1[[#This Row],[AAPL.csv]]-'Historical Data'!A337)/'Historical Data'!A337</f>
        <v>2.1099625332507407E-2</v>
      </c>
      <c r="C338" s="5">
        <f>(Table1[[#This Row],[AMD.csv]]-'Historical Data'!B337)/'Historical Data'!B337</f>
        <v>6.2736573856254682E-2</v>
      </c>
      <c r="D338" s="5">
        <f>(Table1[[#This Row],[AMZN.csv]]-'Historical Data'!C337)/'Historical Data'!C337</f>
        <v>-8.5437068506493026E-3</v>
      </c>
      <c r="E338" s="5">
        <f>(Table1[[#This Row],[ATVI.csv]]-'Historical Data'!D337)/'Historical Data'!D337</f>
        <v>1.7148783759326269E-2</v>
      </c>
      <c r="F338" s="5">
        <f>(Table1[[#This Row],[BMW.DE.csv]]-'Historical Data'!E337)/'Historical Data'!E337</f>
        <v>-1.4029519493912835E-2</v>
      </c>
      <c r="G338" s="5">
        <f>(Table1[[#This Row],[DIS.csv]]-'Historical Data'!F337)/'Historical Data'!F337</f>
        <v>5.9810369747489113E-3</v>
      </c>
      <c r="H338" s="5">
        <f>(Table1[[#This Row],[DPZ.csv]]-'Historical Data'!G337)/'Historical Data'!G337</f>
        <v>5.3781716419349255E-3</v>
      </c>
      <c r="I338" s="5">
        <f>(Table1[[#This Row],[EA.csv]]-'Historical Data'!H337)/'Historical Data'!H337</f>
        <v>2.8831488551531337E-2</v>
      </c>
      <c r="J338" s="5">
        <f>(Table1[[#This Row],[F.csv]]-'Historical Data'!I337)/'Historical Data'!I337</f>
        <v>-1.1001100110010766E-3</v>
      </c>
      <c r="K338" s="5">
        <f>(Table1[[#This Row],[JPM.csv]]-'Historical Data'!J337)/'Historical Data'!J337</f>
        <v>-2.7553300005107431E-2</v>
      </c>
      <c r="L338" s="5">
        <f>(Table1[[#This Row],[MRNA.csv]]-'Historical Data'!K337)/'Historical Data'!K337</f>
        <v>0.20239318430601572</v>
      </c>
      <c r="M338" s="5">
        <f>(Table1[[#This Row],[NKE.csv]]-'Historical Data'!L337)/'Historical Data'!L337</f>
        <v>3.3519423873675444E-3</v>
      </c>
      <c r="N338" s="5">
        <f>(Table1[[#This Row],[NVDA.csv]]-'Historical Data'!M337)/'Historical Data'!M337</f>
        <v>1.0575889579210244E-2</v>
      </c>
      <c r="O338" s="5">
        <f>(Table1[[#This Row],[PFE.csv]]-'Historical Data'!N337)/'Historical Data'!N337</f>
        <v>2.9008894452892509E-2</v>
      </c>
      <c r="P338" s="5">
        <f>(Table1[[#This Row],[PG.csv]]-'Historical Data'!O337)/'Historical Data'!O337</f>
        <v>1.8757286890773077E-3</v>
      </c>
      <c r="Q338" s="5">
        <f>(Table1[[#This Row],[PZZA.csv]]-'Historical Data'!P337)/'Historical Data'!P337</f>
        <v>-1.4592319761101841E-2</v>
      </c>
      <c r="R338" s="5">
        <f>(Table1[[#This Row],[SONY.csv]]-'Historical Data'!Q337)/'Historical Data'!Q337</f>
        <v>-8.2916870415646812E-3</v>
      </c>
      <c r="S338" s="5">
        <f>(Table1[[#This Row],[T.csv]]-'Historical Data'!R337)/'Historical Data'!R337</f>
        <v>-9.6452554867498107E-3</v>
      </c>
      <c r="T338" s="5">
        <f>(Table1[[#This Row],[TSLA.csv]]-'Historical Data'!S337)/'Historical Data'!S337</f>
        <v>-3.100251585969482E-2</v>
      </c>
    </row>
    <row r="339" spans="2:20" x14ac:dyDescent="0.3">
      <c r="B339" s="5">
        <f>(Table1[[#This Row],[AAPL.csv]]-'Historical Data'!A338)/'Historical Data'!A338</f>
        <v>3.0827406618045429E-2</v>
      </c>
      <c r="C339" s="5">
        <f>(Table1[[#This Row],[AMD.csv]]-'Historical Data'!B338)/'Historical Data'!B338</f>
        <v>-3.2383983061340762E-4</v>
      </c>
      <c r="D339" s="5">
        <f>(Table1[[#This Row],[AMZN.csv]]-'Historical Data'!C338)/'Historical Data'!C338</f>
        <v>1.6426572378935765E-2</v>
      </c>
      <c r="E339" s="5">
        <f>(Table1[[#This Row],[ATVI.csv]]-'Historical Data'!D338)/'Historical Data'!D338</f>
        <v>5.6617807221393205E-3</v>
      </c>
      <c r="F339" s="5">
        <f>(Table1[[#This Row],[BMW.DE.csv]]-'Historical Data'!E338)/'Historical Data'!E338</f>
        <v>-6.8403204657966233E-4</v>
      </c>
      <c r="G339" s="5">
        <f>(Table1[[#This Row],[DIS.csv]]-'Historical Data'!F338)/'Historical Data'!F338</f>
        <v>9.6615569779594217E-3</v>
      </c>
      <c r="H339" s="5">
        <f>(Table1[[#This Row],[DPZ.csv]]-'Historical Data'!G338)/'Historical Data'!G338</f>
        <v>-2.0887805864585147E-3</v>
      </c>
      <c r="I339" s="5">
        <f>(Table1[[#This Row],[EA.csv]]-'Historical Data'!H338)/'Historical Data'!H338</f>
        <v>-2.665033462167371E-3</v>
      </c>
      <c r="J339" s="5">
        <f>(Table1[[#This Row],[F.csv]]-'Historical Data'!I338)/'Historical Data'!I338</f>
        <v>1.7621145374449355E-2</v>
      </c>
      <c r="K339" s="5">
        <f>(Table1[[#This Row],[JPM.csv]]-'Historical Data'!J338)/'Historical Data'!J338</f>
        <v>1.5778768043664484E-2</v>
      </c>
      <c r="L339" s="5">
        <f>(Table1[[#This Row],[MRNA.csv]]-'Historical Data'!K338)/'Historical Data'!K338</f>
        <v>-7.6797234621014926E-2</v>
      </c>
      <c r="M339" s="5">
        <f>(Table1[[#This Row],[NKE.csv]]-'Historical Data'!L338)/'Historical Data'!L338</f>
        <v>5.4937152162329002E-3</v>
      </c>
      <c r="N339" s="5">
        <f>(Table1[[#This Row],[NVDA.csv]]-'Historical Data'!M338)/'Historical Data'!M338</f>
        <v>-8.5810521296418628E-4</v>
      </c>
      <c r="O339" s="5">
        <f>(Table1[[#This Row],[PFE.csv]]-'Historical Data'!N338)/'Historical Data'!N338</f>
        <v>2.8713081520558639E-2</v>
      </c>
      <c r="P339" s="5">
        <f>(Table1[[#This Row],[PG.csv]]-'Historical Data'!O338)/'Historical Data'!O338</f>
        <v>3.6004673777934172E-3</v>
      </c>
      <c r="Q339" s="5">
        <f>(Table1[[#This Row],[PZZA.csv]]-'Historical Data'!P338)/'Historical Data'!P338</f>
        <v>1.1448538055854777E-2</v>
      </c>
      <c r="R339" s="5">
        <f>(Table1[[#This Row],[SONY.csv]]-'Historical Data'!Q338)/'Historical Data'!Q338</f>
        <v>1.4899764016510227E-2</v>
      </c>
      <c r="S339" s="5">
        <f>(Table1[[#This Row],[T.csv]]-'Historical Data'!R338)/'Historical Data'!R338</f>
        <v>4.1739291621367657E-3</v>
      </c>
      <c r="T339" s="5">
        <f>(Table1[[#This Row],[TSLA.csv]]-'Historical Data'!S338)/'Historical Data'!S338</f>
        <v>3.0232619319208703E-2</v>
      </c>
    </row>
    <row r="340" spans="2:20" x14ac:dyDescent="0.3">
      <c r="B340" s="5">
        <f>(Table1[[#This Row],[AAPL.csv]]-'Historical Data'!A339)/'Historical Data'!A339</f>
        <v>2.9334869570092396E-3</v>
      </c>
      <c r="C340" s="5">
        <f>(Table1[[#This Row],[AMD.csv]]-'Historical Data'!B339)/'Historical Data'!B339</f>
        <v>1.1983169987579692E-2</v>
      </c>
      <c r="D340" s="5">
        <f>(Table1[[#This Row],[AMZN.csv]]-'Historical Data'!C339)/'Historical Data'!C339</f>
        <v>-5.13963895279251E-3</v>
      </c>
      <c r="E340" s="5">
        <f>(Table1[[#This Row],[ATVI.csv]]-'Historical Data'!D339)/'Historical Data'!D339</f>
        <v>-9.7584817964275952E-3</v>
      </c>
      <c r="F340" s="5">
        <f>(Table1[[#This Row],[BMW.DE.csv]]-'Historical Data'!E339)/'Historical Data'!E339</f>
        <v>2.382257945803179E-2</v>
      </c>
      <c r="G340" s="5">
        <f>(Table1[[#This Row],[DIS.csv]]-'Historical Data'!F339)/'Historical Data'!F339</f>
        <v>2.7904168523766607E-2</v>
      </c>
      <c r="H340" s="5">
        <f>(Table1[[#This Row],[DPZ.csv]]-'Historical Data'!G339)/'Historical Data'!G339</f>
        <v>-1.000640972190144E-2</v>
      </c>
      <c r="I340" s="5">
        <f>(Table1[[#This Row],[EA.csv]]-'Historical Data'!H339)/'Historical Data'!H339</f>
        <v>1.8076003290820257E-2</v>
      </c>
      <c r="J340" s="5">
        <f>(Table1[[#This Row],[F.csv]]-'Historical Data'!I339)/'Historical Data'!I339</f>
        <v>-4.3290043290044287E-3</v>
      </c>
      <c r="K340" s="5">
        <f>(Table1[[#This Row],[JPM.csv]]-'Historical Data'!J339)/'Historical Data'!J339</f>
        <v>1.9208373537516612E-2</v>
      </c>
      <c r="L340" s="5">
        <f>(Table1[[#This Row],[MRNA.csv]]-'Historical Data'!K339)/'Historical Data'!K339</f>
        <v>1.4112510251489595E-2</v>
      </c>
      <c r="M340" s="5">
        <f>(Table1[[#This Row],[NKE.csv]]-'Historical Data'!L339)/'Historical Data'!L339</f>
        <v>1.0337079566438989E-3</v>
      </c>
      <c r="N340" s="5">
        <f>(Table1[[#This Row],[NVDA.csv]]-'Historical Data'!M339)/'Historical Data'!M339</f>
        <v>1.1538566760051225E-2</v>
      </c>
      <c r="O340" s="5">
        <f>(Table1[[#This Row],[PFE.csv]]-'Historical Data'!N339)/'Historical Data'!N339</f>
        <v>3.5270162017961272E-2</v>
      </c>
      <c r="P340" s="5">
        <f>(Table1[[#This Row],[PG.csv]]-'Historical Data'!O339)/'Historical Data'!O339</f>
        <v>-7.2469393337038363E-3</v>
      </c>
      <c r="Q340" s="5">
        <f>(Table1[[#This Row],[PZZA.csv]]-'Historical Data'!P339)/'Historical Data'!P339</f>
        <v>-9.9656083245940712E-3</v>
      </c>
      <c r="R340" s="5">
        <f>(Table1[[#This Row],[SONY.csv]]-'Historical Data'!Q339)/'Historical Data'!Q339</f>
        <v>-2.1757467258132761E-2</v>
      </c>
      <c r="S340" s="5">
        <f>(Table1[[#This Row],[T.csv]]-'Historical Data'!R339)/'Historical Data'!R339</f>
        <v>7.6203112790859681E-3</v>
      </c>
      <c r="T340" s="5">
        <f>(Table1[[#This Row],[TSLA.csv]]-'Historical Data'!S339)/'Historical Data'!S339</f>
        <v>-2.7259051110557191E-2</v>
      </c>
    </row>
    <row r="341" spans="2:20" x14ac:dyDescent="0.3">
      <c r="B341" s="5">
        <f>(Table1[[#This Row],[AAPL.csv]]-'Historical Data'!A340)/'Historical Data'!A340</f>
        <v>-1.1374528642505736E-3</v>
      </c>
      <c r="C341" s="5">
        <f>(Table1[[#This Row],[AMD.csv]]-'Historical Data'!B340)/'Historical Data'!B340</f>
        <v>-1.5254960854597061E-2</v>
      </c>
      <c r="D341" s="5">
        <f>(Table1[[#This Row],[AMZN.csv]]-'Historical Data'!C340)/'Historical Data'!C340</f>
        <v>-5.2442302235088381E-3</v>
      </c>
      <c r="E341" s="5">
        <f>(Table1[[#This Row],[ATVI.csv]]-'Historical Data'!D340)/'Historical Data'!D340</f>
        <v>-4.5483724126877245E-3</v>
      </c>
      <c r="F341" s="5">
        <f>(Table1[[#This Row],[BMW.DE.csv]]-'Historical Data'!E340)/'Historical Data'!E340</f>
        <v>-6.0176063426507801E-3</v>
      </c>
      <c r="G341" s="5">
        <f>(Table1[[#This Row],[DIS.csv]]-'Historical Data'!F340)/'Historical Data'!F340</f>
        <v>-2.4086712947812209E-3</v>
      </c>
      <c r="H341" s="5">
        <f>(Table1[[#This Row],[DPZ.csv]]-'Historical Data'!G340)/'Historical Data'!G340</f>
        <v>-1.1474098218891251E-2</v>
      </c>
      <c r="I341" s="5">
        <f>(Table1[[#This Row],[EA.csv]]-'Historical Data'!H340)/'Historical Data'!H340</f>
        <v>-8.9546058249707766E-3</v>
      </c>
      <c r="J341" s="5">
        <f>(Table1[[#This Row],[F.csv]]-'Historical Data'!I340)/'Historical Data'!I340</f>
        <v>1.0869565217393005E-3</v>
      </c>
      <c r="K341" s="5">
        <f>(Table1[[#This Row],[JPM.csv]]-'Historical Data'!J340)/'Historical Data'!J340</f>
        <v>-6.5552699110738898E-3</v>
      </c>
      <c r="L341" s="5">
        <f>(Table1[[#This Row],[MRNA.csv]]-'Historical Data'!K340)/'Historical Data'!K340</f>
        <v>9.9720244755244783E-2</v>
      </c>
      <c r="M341" s="5">
        <f>(Table1[[#This Row],[NKE.csv]]-'Historical Data'!L340)/'Historical Data'!L340</f>
        <v>1.017842493412165E-2</v>
      </c>
      <c r="N341" s="5">
        <f>(Table1[[#This Row],[NVDA.csv]]-'Historical Data'!M340)/'Historical Data'!M340</f>
        <v>-1.0671677551230514E-2</v>
      </c>
      <c r="O341" s="5">
        <f>(Table1[[#This Row],[PFE.csv]]-'Historical Data'!N340)/'Historical Data'!N340</f>
        <v>-1.7401853062968913E-2</v>
      </c>
      <c r="P341" s="5">
        <f>(Table1[[#This Row],[PG.csv]]-'Historical Data'!O340)/'Historical Data'!O340</f>
        <v>-7.3719752673454091E-3</v>
      </c>
      <c r="Q341" s="5">
        <f>(Table1[[#This Row],[PZZA.csv]]-'Historical Data'!P340)/'Historical Data'!P340</f>
        <v>6.9590508783087084E-3</v>
      </c>
      <c r="R341" s="5">
        <f>(Table1[[#This Row],[SONY.csv]]-'Historical Data'!Q340)/'Historical Data'!Q340</f>
        <v>1.3064121796670599E-2</v>
      </c>
      <c r="S341" s="5">
        <f>(Table1[[#This Row],[T.csv]]-'Historical Data'!R340)/'Historical Data'!R340</f>
        <v>4.8127174820266566E-3</v>
      </c>
      <c r="T341" s="5">
        <f>(Table1[[#This Row],[TSLA.csv]]-'Historical Data'!S340)/'Historical Data'!S340</f>
        <v>4.3177099429978293E-2</v>
      </c>
    </row>
    <row r="342" spans="2:20" x14ac:dyDescent="0.3">
      <c r="B342" s="5">
        <f>(Table1[[#This Row],[AAPL.csv]]-'Historical Data'!A341)/'Historical Data'!A341</f>
        <v>-5.6124429753542518E-3</v>
      </c>
      <c r="C342" s="5">
        <f>(Table1[[#This Row],[AMD.csv]]-'Historical Data'!B341)/'Historical Data'!B341</f>
        <v>1.8741231041950739E-2</v>
      </c>
      <c r="D342" s="5">
        <f>(Table1[[#This Row],[AMZN.csv]]-'Historical Data'!C341)/'Historical Data'!C341</f>
        <v>-7.5782705631056045E-3</v>
      </c>
      <c r="E342" s="5">
        <f>(Table1[[#This Row],[ATVI.csv]]-'Historical Data'!D341)/'Historical Data'!D341</f>
        <v>2.6526167522253157E-2</v>
      </c>
      <c r="F342" s="5">
        <f>(Table1[[#This Row],[BMW.DE.csv]]-'Historical Data'!E341)/'Historical Data'!E341</f>
        <v>-5.3814446385475132E-4</v>
      </c>
      <c r="G342" s="5">
        <f>(Table1[[#This Row],[DIS.csv]]-'Historical Data'!F341)/'Historical Data'!F341</f>
        <v>5.8731008263801119E-3</v>
      </c>
      <c r="H342" s="5">
        <f>(Table1[[#This Row],[DPZ.csv]]-'Historical Data'!G341)/'Historical Data'!G341</f>
        <v>-1.0172936399932447E-3</v>
      </c>
      <c r="I342" s="5">
        <f>(Table1[[#This Row],[EA.csv]]-'Historical Data'!H341)/'Historical Data'!H341</f>
        <v>2.4147231444368745E-3</v>
      </c>
      <c r="J342" s="5">
        <f>(Table1[[#This Row],[F.csv]]-'Historical Data'!I341)/'Historical Data'!I341</f>
        <v>1.4115092290987947E-2</v>
      </c>
      <c r="K342" s="5">
        <f>(Table1[[#This Row],[JPM.csv]]-'Historical Data'!J341)/'Historical Data'!J341</f>
        <v>9.0729277833959138E-3</v>
      </c>
      <c r="L342" s="5">
        <f>(Table1[[#This Row],[MRNA.csv]]-'Historical Data'!K341)/'Historical Data'!K341</f>
        <v>-3.0141111221579291E-2</v>
      </c>
      <c r="M342" s="5">
        <f>(Table1[[#This Row],[NKE.csv]]-'Historical Data'!L341)/'Historical Data'!L341</f>
        <v>3.6947402458977216E-3</v>
      </c>
      <c r="N342" s="5">
        <f>(Table1[[#This Row],[NVDA.csv]]-'Historical Data'!M341)/'Historical Data'!M341</f>
        <v>1.2111812288305053E-2</v>
      </c>
      <c r="O342" s="5">
        <f>(Table1[[#This Row],[PFE.csv]]-'Historical Data'!N341)/'Historical Data'!N341</f>
        <v>6.2359855154957887E-3</v>
      </c>
      <c r="P342" s="5">
        <f>(Table1[[#This Row],[PG.csv]]-'Historical Data'!O341)/'Historical Data'!O341</f>
        <v>9.4653689668624174E-4</v>
      </c>
      <c r="Q342" s="5">
        <f>(Table1[[#This Row],[PZZA.csv]]-'Historical Data'!P341)/'Historical Data'!P341</f>
        <v>-2.0978654727883432E-3</v>
      </c>
      <c r="R342" s="5">
        <f>(Table1[[#This Row],[SONY.csv]]-'Historical Data'!Q341)/'Historical Data'!Q341</f>
        <v>6.0748160273939615E-3</v>
      </c>
      <c r="S342" s="5">
        <f>(Table1[[#This Row],[T.csv]]-'Historical Data'!R341)/'Historical Data'!R341</f>
        <v>1.0605534836740274E-2</v>
      </c>
      <c r="T342" s="5">
        <f>(Table1[[#This Row],[TSLA.csv]]-'Historical Data'!S341)/'Historical Data'!S341</f>
        <v>9.5385300352343969E-3</v>
      </c>
    </row>
    <row r="343" spans="2:20" x14ac:dyDescent="0.3">
      <c r="B343" s="5">
        <f>(Table1[[#This Row],[AAPL.csv]]-'Historical Data'!A342)/'Historical Data'!A342</f>
        <v>1.2269902801984254E-2</v>
      </c>
      <c r="C343" s="5">
        <f>(Table1[[#This Row],[AMD.csv]]-'Historical Data'!B342)/'Historical Data'!B342</f>
        <v>3.1900254871317421E-4</v>
      </c>
      <c r="D343" s="5">
        <f>(Table1[[#This Row],[AMZN.csv]]-'Historical Data'!C342)/'Historical Data'!C342</f>
        <v>-1.4482093376419346E-3</v>
      </c>
      <c r="E343" s="5">
        <f>(Table1[[#This Row],[ATVI.csv]]-'Historical Data'!D342)/'Historical Data'!D342</f>
        <v>1.7185927546797999E-2</v>
      </c>
      <c r="F343" s="5">
        <f>(Table1[[#This Row],[BMW.DE.csv]]-'Historical Data'!E342)/'Historical Data'!E342</f>
        <v>8.8841152755900279E-3</v>
      </c>
      <c r="G343" s="5">
        <f>(Table1[[#This Row],[DIS.csv]]-'Historical Data'!F342)/'Historical Data'!F342</f>
        <v>-2.9843389320379642E-3</v>
      </c>
      <c r="H343" s="5">
        <f>(Table1[[#This Row],[DPZ.csv]]-'Historical Data'!G342)/'Historical Data'!G342</f>
        <v>4.0732394599890358E-3</v>
      </c>
      <c r="I343" s="5">
        <f>(Table1[[#This Row],[EA.csv]]-'Historical Data'!H342)/'Historical Data'!H342</f>
        <v>1.6706748634549417E-2</v>
      </c>
      <c r="J343" s="5">
        <f>(Table1[[#This Row],[F.csv]]-'Historical Data'!I342)/'Historical Data'!I342</f>
        <v>-1.2847965738757947E-2</v>
      </c>
      <c r="K343" s="5">
        <f>(Table1[[#This Row],[JPM.csv]]-'Historical Data'!J342)/'Historical Data'!J342</f>
        <v>-3.7600435880837443E-3</v>
      </c>
      <c r="L343" s="5">
        <f>(Table1[[#This Row],[MRNA.csv]]-'Historical Data'!K342)/'Historical Data'!K342</f>
        <v>4.5895619042863385E-2</v>
      </c>
      <c r="M343" s="5">
        <f>(Table1[[#This Row],[NKE.csv]]-'Historical Data'!L342)/'Historical Data'!L342</f>
        <v>1.13710552147782E-2</v>
      </c>
      <c r="N343" s="5">
        <f>(Table1[[#This Row],[NVDA.csv]]-'Historical Data'!M342)/'Historical Data'!M342</f>
        <v>3.5771903918675662E-3</v>
      </c>
      <c r="O343" s="5">
        <f>(Table1[[#This Row],[PFE.csv]]-'Historical Data'!N342)/'Historical Data'!N342</f>
        <v>2.2558279229600443E-2</v>
      </c>
      <c r="P343" s="5">
        <f>(Table1[[#This Row],[PG.csv]]-'Historical Data'!O342)/'Historical Data'!O342</f>
        <v>1.5275946179687952E-3</v>
      </c>
      <c r="Q343" s="5">
        <f>(Table1[[#This Row],[PZZA.csv]]-'Historical Data'!P342)/'Historical Data'!P342</f>
        <v>1.4840294923549763E-2</v>
      </c>
      <c r="R343" s="5">
        <f>(Table1[[#This Row],[SONY.csv]]-'Historical Data'!Q342)/'Historical Data'!Q342</f>
        <v>-1.1016959512352592E-2</v>
      </c>
      <c r="S343" s="5">
        <f>(Table1[[#This Row],[T.csv]]-'Historical Data'!R342)/'Historical Data'!R342</f>
        <v>3.3850987360606447E-3</v>
      </c>
      <c r="T343" s="5">
        <f>(Table1[[#This Row],[TSLA.csv]]-'Historical Data'!S342)/'Historical Data'!S342</f>
        <v>7.131415860194884E-2</v>
      </c>
    </row>
    <row r="344" spans="2:20" x14ac:dyDescent="0.3">
      <c r="B344" s="5">
        <f>(Table1[[#This Row],[AAPL.csv]]-'Historical Data'!A343)/'Historical Data'!A343</f>
        <v>5.0908942350265263E-3</v>
      </c>
      <c r="C344" s="5">
        <f>(Table1[[#This Row],[AMD.csv]]-'Historical Data'!B343)/'Historical Data'!B343</f>
        <v>-1.2224960136068741E-2</v>
      </c>
      <c r="D344" s="5">
        <f>(Table1[[#This Row],[AMZN.csv]]-'Historical Data'!C343)/'Historical Data'!C343</f>
        <v>6.10830873970867E-3</v>
      </c>
      <c r="E344" s="5">
        <f>(Table1[[#This Row],[ATVI.csv]]-'Historical Data'!D343)/'Historical Data'!D343</f>
        <v>1.6530938499532723E-2</v>
      </c>
      <c r="F344" s="5">
        <f>(Table1[[#This Row],[BMW.DE.csv]]-'Historical Data'!E343)/'Historical Data'!E343</f>
        <v>-1.667784156917574E-2</v>
      </c>
      <c r="G344" s="5">
        <f>(Table1[[#This Row],[DIS.csv]]-'Historical Data'!F343)/'Historical Data'!F343</f>
        <v>2.6033317167056526E-4</v>
      </c>
      <c r="H344" s="5">
        <f>(Table1[[#This Row],[DPZ.csv]]-'Historical Data'!G343)/'Historical Data'!G343</f>
        <v>5.564991167134558E-3</v>
      </c>
      <c r="I344" s="5">
        <f>(Table1[[#This Row],[EA.csv]]-'Historical Data'!H343)/'Historical Data'!H343</f>
        <v>1.0012133000448705E-2</v>
      </c>
      <c r="J344" s="5">
        <f>(Table1[[#This Row],[F.csv]]-'Historical Data'!I343)/'Historical Data'!I343</f>
        <v>3.253796095444616E-3</v>
      </c>
      <c r="K344" s="5">
        <f>(Table1[[#This Row],[JPM.csv]]-'Historical Data'!J343)/'Historical Data'!J343</f>
        <v>9.8458555554542613E-4</v>
      </c>
      <c r="L344" s="5">
        <f>(Table1[[#This Row],[MRNA.csv]]-'Historical Data'!K343)/'Historical Data'!K343</f>
        <v>6.4819437943344146E-2</v>
      </c>
      <c r="M344" s="5">
        <f>(Table1[[#This Row],[NKE.csv]]-'Historical Data'!L343)/'Historical Data'!L343</f>
        <v>2.6666251584933202E-3</v>
      </c>
      <c r="N344" s="5">
        <f>(Table1[[#This Row],[NVDA.csv]]-'Historical Data'!M343)/'Historical Data'!M343</f>
        <v>-1.8869412574414463E-2</v>
      </c>
      <c r="O344" s="5">
        <f>(Table1[[#This Row],[PFE.csv]]-'Historical Data'!N343)/'Historical Data'!N343</f>
        <v>3.1757489424895494E-2</v>
      </c>
      <c r="P344" s="5">
        <f>(Table1[[#This Row],[PG.csv]]-'Historical Data'!O343)/'Historical Data'!O343</f>
        <v>2.6874985805818118E-3</v>
      </c>
      <c r="Q344" s="5">
        <f>(Table1[[#This Row],[PZZA.csv]]-'Historical Data'!P343)/'Historical Data'!P343</f>
        <v>4.1311305292033473E-2</v>
      </c>
      <c r="R344" s="5">
        <f>(Table1[[#This Row],[SONY.csv]]-'Historical Data'!Q343)/'Historical Data'!Q343</f>
        <v>1.0713367494501277E-4</v>
      </c>
      <c r="S344" s="5">
        <f>(Table1[[#This Row],[T.csv]]-'Historical Data'!R343)/'Historical Data'!R343</f>
        <v>3.9473770306650648E-2</v>
      </c>
      <c r="T344" s="5">
        <f>(Table1[[#This Row],[TSLA.csv]]-'Historical Data'!S343)/'Historical Data'!S343</f>
        <v>1.2652697072851295E-2</v>
      </c>
    </row>
    <row r="345" spans="2:20" x14ac:dyDescent="0.3">
      <c r="B345" s="5">
        <f>(Table1[[#This Row],[AAPL.csv]]-'Historical Data'!A344)/'Historical Data'!A344</f>
        <v>-2.0903713248497529E-2</v>
      </c>
      <c r="C345" s="5">
        <f>(Table1[[#This Row],[AMD.csv]]-'Historical Data'!B344)/'Historical Data'!B344</f>
        <v>-3.325437006574207E-2</v>
      </c>
      <c r="D345" s="5">
        <f>(Table1[[#This Row],[AMZN.csv]]-'Historical Data'!C344)/'Historical Data'!C344</f>
        <v>-2.3003908079793634E-2</v>
      </c>
      <c r="E345" s="5">
        <f>(Table1[[#This Row],[ATVI.csv]]-'Historical Data'!D344)/'Historical Data'!D344</f>
        <v>-1.2555261500411648E-2</v>
      </c>
      <c r="F345" s="5">
        <f>(Table1[[#This Row],[BMW.DE.csv]]-'Historical Data'!E344)/'Historical Data'!E344</f>
        <v>-9.3621283240852195E-3</v>
      </c>
      <c r="G345" s="5">
        <f>(Table1[[#This Row],[DIS.csv]]-'Historical Data'!F344)/'Historical Data'!F344</f>
        <v>4.6187353329512383E-3</v>
      </c>
      <c r="H345" s="5">
        <f>(Table1[[#This Row],[DPZ.csv]]-'Historical Data'!G344)/'Historical Data'!G344</f>
        <v>-4.4480586221615718E-3</v>
      </c>
      <c r="I345" s="5">
        <f>(Table1[[#This Row],[EA.csv]]-'Historical Data'!H344)/'Historical Data'!H344</f>
        <v>7.7186683456656729E-3</v>
      </c>
      <c r="J345" s="5">
        <f>(Table1[[#This Row],[F.csv]]-'Historical Data'!I344)/'Historical Data'!I344</f>
        <v>2.1621621621621546E-2</v>
      </c>
      <c r="K345" s="5">
        <f>(Table1[[#This Row],[JPM.csv]]-'Historical Data'!J344)/'Historical Data'!J344</f>
        <v>-7.786817674989681E-3</v>
      </c>
      <c r="L345" s="5">
        <f>(Table1[[#This Row],[MRNA.csv]]-'Historical Data'!K344)/'Historical Data'!K344</f>
        <v>-7.8123189225696499E-2</v>
      </c>
      <c r="M345" s="5">
        <f>(Table1[[#This Row],[NKE.csv]]-'Historical Data'!L344)/'Historical Data'!L344</f>
        <v>-2.3721015157022883E-3</v>
      </c>
      <c r="N345" s="5">
        <f>(Table1[[#This Row],[NVDA.csv]]-'Historical Data'!M344)/'Historical Data'!M344</f>
        <v>-3.1404501858014203E-2</v>
      </c>
      <c r="O345" s="5">
        <f>(Table1[[#This Row],[PFE.csv]]-'Historical Data'!N344)/'Historical Data'!N344</f>
        <v>-1.668239587867126E-2</v>
      </c>
      <c r="P345" s="5">
        <f>(Table1[[#This Row],[PG.csv]]-'Historical Data'!O344)/'Historical Data'!O344</f>
        <v>-1.1879864550082673E-2</v>
      </c>
      <c r="Q345" s="5">
        <f>(Table1[[#This Row],[PZZA.csv]]-'Historical Data'!P344)/'Historical Data'!P344</f>
        <v>-1.2873041019125271E-2</v>
      </c>
      <c r="R345" s="5">
        <f>(Table1[[#This Row],[SONY.csv]]-'Historical Data'!Q344)/'Historical Data'!Q344</f>
        <v>8.1395948975176331E-3</v>
      </c>
      <c r="S345" s="5">
        <f>(Table1[[#This Row],[T.csv]]-'Historical Data'!R344)/'Historical Data'!R344</f>
        <v>2.1097003252782336E-2</v>
      </c>
      <c r="T345" s="5">
        <f>(Table1[[#This Row],[TSLA.csv]]-'Historical Data'!S344)/'Historical Data'!S344</f>
        <v>-6.985908883286851E-2</v>
      </c>
    </row>
    <row r="346" spans="2:20" x14ac:dyDescent="0.3">
      <c r="B346" s="5">
        <f>(Table1[[#This Row],[AAPL.csv]]-'Historical Data'!A345)/'Historical Data'!A345</f>
        <v>1.1988821595027822E-2</v>
      </c>
      <c r="C346" s="5">
        <f>(Table1[[#This Row],[AMD.csv]]-'Historical Data'!B345)/'Historical Data'!B345</f>
        <v>2.0371835236071882E-2</v>
      </c>
      <c r="D346" s="5">
        <f>(Table1[[#This Row],[AMZN.csv]]-'Historical Data'!C345)/'Historical Data'!C345</f>
        <v>-8.7299820977286688E-4</v>
      </c>
      <c r="E346" s="5">
        <f>(Table1[[#This Row],[ATVI.csv]]-'Historical Data'!D345)/'Historical Data'!D345</f>
        <v>6.4180777700657598E-3</v>
      </c>
      <c r="F346" s="5">
        <f>(Table1[[#This Row],[BMW.DE.csv]]-'Historical Data'!E345)/'Historical Data'!E345</f>
        <v>1.6435069576098251E-3</v>
      </c>
      <c r="G346" s="5">
        <f>(Table1[[#This Row],[DIS.csv]]-'Historical Data'!F345)/'Historical Data'!F345</f>
        <v>1.6836690525524832E-3</v>
      </c>
      <c r="H346" s="5">
        <f>(Table1[[#This Row],[DPZ.csv]]-'Historical Data'!G345)/'Historical Data'!G345</f>
        <v>2.8054351253669085E-3</v>
      </c>
      <c r="I346" s="5">
        <f>(Table1[[#This Row],[EA.csv]]-'Historical Data'!H345)/'Historical Data'!H345</f>
        <v>1.1338744670528318E-2</v>
      </c>
      <c r="J346" s="5">
        <f>(Table1[[#This Row],[F.csv]]-'Historical Data'!I345)/'Historical Data'!I345</f>
        <v>-3.4920634920634928E-2</v>
      </c>
      <c r="K346" s="5">
        <f>(Table1[[#This Row],[JPM.csv]]-'Historical Data'!J345)/'Historical Data'!J345</f>
        <v>-6.4437080123339189E-3</v>
      </c>
      <c r="L346" s="5">
        <f>(Table1[[#This Row],[MRNA.csv]]-'Historical Data'!K345)/'Historical Data'!K345</f>
        <v>-5.7474552844360548E-3</v>
      </c>
      <c r="M346" s="5">
        <f>(Table1[[#This Row],[NKE.csv]]-'Historical Data'!L345)/'Historical Data'!L345</f>
        <v>-8.7181766592374001E-3</v>
      </c>
      <c r="N346" s="5">
        <f>(Table1[[#This Row],[NVDA.csv]]-'Historical Data'!M345)/'Historical Data'!M345</f>
        <v>3.2095452578574757E-3</v>
      </c>
      <c r="O346" s="5">
        <f>(Table1[[#This Row],[PFE.csv]]-'Historical Data'!N345)/'Historical Data'!N345</f>
        <v>-2.8673293622988511E-3</v>
      </c>
      <c r="P346" s="5">
        <f>(Table1[[#This Row],[PG.csv]]-'Historical Data'!O345)/'Historical Data'!O345</f>
        <v>-6.597765228687655E-3</v>
      </c>
      <c r="Q346" s="5">
        <f>(Table1[[#This Row],[PZZA.csv]]-'Historical Data'!P345)/'Historical Data'!P345</f>
        <v>-1.4226144719796279E-3</v>
      </c>
      <c r="R346" s="5">
        <f>(Table1[[#This Row],[SONY.csv]]-'Historical Data'!Q345)/'Historical Data'!Q345</f>
        <v>-4.2495486321967826E-4</v>
      </c>
      <c r="S346" s="5">
        <f>(Table1[[#This Row],[T.csv]]-'Historical Data'!R345)/'Historical Data'!R345</f>
        <v>-2.4475431109015126E-2</v>
      </c>
      <c r="T346" s="5">
        <f>(Table1[[#This Row],[TSLA.csv]]-'Historical Data'!S345)/'Historical Data'!S345</f>
        <v>3.7371009375695256E-2</v>
      </c>
    </row>
    <row r="347" spans="2:20" x14ac:dyDescent="0.3">
      <c r="B347" s="5">
        <f>(Table1[[#This Row],[AAPL.csv]]-'Historical Data'!A346)/'Historical Data'!A346</f>
        <v>-6.7347652890140386E-3</v>
      </c>
      <c r="C347" s="5">
        <f>(Table1[[#This Row],[AMD.csv]]-'Historical Data'!B346)/'Historical Data'!B346</f>
        <v>-1.0912065855899446E-4</v>
      </c>
      <c r="D347" s="5">
        <f>(Table1[[#This Row],[AMZN.csv]]-'Historical Data'!C346)/'Historical Data'!C346</f>
        <v>4.8137933858042239E-3</v>
      </c>
      <c r="E347" s="5">
        <f>(Table1[[#This Row],[ATVI.csv]]-'Historical Data'!D346)/'Historical Data'!D346</f>
        <v>6.8583749970105475E-3</v>
      </c>
      <c r="F347" s="5">
        <f>(Table1[[#This Row],[BMW.DE.csv]]-'Historical Data'!E346)/'Historical Data'!E346</f>
        <v>-2.4203437388038491E-2</v>
      </c>
      <c r="G347" s="5">
        <f>(Table1[[#This Row],[DIS.csv]]-'Historical Data'!F346)/'Historical Data'!F346</f>
        <v>0.13594930976857836</v>
      </c>
      <c r="H347" s="5">
        <f>(Table1[[#This Row],[DPZ.csv]]-'Historical Data'!G346)/'Historical Data'!G346</f>
        <v>-6.942082069877599E-3</v>
      </c>
      <c r="I347" s="5">
        <f>(Table1[[#This Row],[EA.csv]]-'Historical Data'!H346)/'Historical Data'!H346</f>
        <v>8.3161020120026373E-3</v>
      </c>
      <c r="J347" s="5">
        <f>(Table1[[#This Row],[F.csv]]-'Historical Data'!I346)/'Historical Data'!I346</f>
        <v>-1.0964912280701716E-2</v>
      </c>
      <c r="K347" s="5">
        <f>(Table1[[#This Row],[JPM.csv]]-'Historical Data'!J346)/'Historical Data'!J346</f>
        <v>-5.9034213367592904E-3</v>
      </c>
      <c r="L347" s="5">
        <f>(Table1[[#This Row],[MRNA.csv]]-'Historical Data'!K346)/'Historical Data'!K346</f>
        <v>7.9644870195325936E-3</v>
      </c>
      <c r="M347" s="5">
        <f>(Table1[[#This Row],[NKE.csv]]-'Historical Data'!L346)/'Historical Data'!L346</f>
        <v>-1.2355174664991175E-3</v>
      </c>
      <c r="N347" s="5">
        <f>(Table1[[#This Row],[NVDA.csv]]-'Historical Data'!M346)/'Historical Data'!M346</f>
        <v>3.1605491054043752E-3</v>
      </c>
      <c r="O347" s="5">
        <f>(Table1[[#This Row],[PFE.csv]]-'Historical Data'!N346)/'Historical Data'!N346</f>
        <v>-1.4617757140196995E-2</v>
      </c>
      <c r="P347" s="5">
        <f>(Table1[[#This Row],[PG.csv]]-'Historical Data'!O346)/'Historical Data'!O346</f>
        <v>7.3794835821590962E-3</v>
      </c>
      <c r="Q347" s="5">
        <f>(Table1[[#This Row],[PZZA.csv]]-'Historical Data'!P346)/'Historical Data'!P346</f>
        <v>7.1233255278742745E-3</v>
      </c>
      <c r="R347" s="5">
        <f>(Table1[[#This Row],[SONY.csv]]-'Historical Data'!Q346)/'Historical Data'!Q346</f>
        <v>6.270634765464413E-3</v>
      </c>
      <c r="S347" s="5">
        <f>(Table1[[#This Row],[T.csv]]-'Historical Data'!R346)/'Historical Data'!R346</f>
        <v>1.0426832003309287E-2</v>
      </c>
      <c r="T347" s="5">
        <f>(Table1[[#This Row],[TSLA.csv]]-'Historical Data'!S346)/'Historical Data'!S346</f>
        <v>-2.723781525082573E-2</v>
      </c>
    </row>
    <row r="348" spans="2:20" x14ac:dyDescent="0.3">
      <c r="B348" s="5">
        <f>(Table1[[#This Row],[AAPL.csv]]-'Historical Data'!A347)/'Historical Data'!A347</f>
        <v>-5.1466889663043568E-3</v>
      </c>
      <c r="C348" s="5">
        <f>(Table1[[#This Row],[AMD.csv]]-'Historical Data'!B347)/'Historical Data'!B347</f>
        <v>3.4151630460411808E-2</v>
      </c>
      <c r="D348" s="5">
        <f>(Table1[[#This Row],[AMZN.csv]]-'Historical Data'!C347)/'Historical Data'!C347</f>
        <v>1.301174104097514E-2</v>
      </c>
      <c r="E348" s="5">
        <f>(Table1[[#This Row],[ATVI.csv]]-'Historical Data'!D347)/'Historical Data'!D347</f>
        <v>2.700761017593048E-2</v>
      </c>
      <c r="F348" s="5">
        <f>(Table1[[#This Row],[BMW.DE.csv]]-'Historical Data'!E347)/'Historical Data'!E347</f>
        <v>-1.191148429502765E-2</v>
      </c>
      <c r="G348" s="5">
        <f>(Table1[[#This Row],[DIS.csv]]-'Historical Data'!F347)/'Historical Data'!F347</f>
        <v>-3.653538563319262E-2</v>
      </c>
      <c r="H348" s="5">
        <f>(Table1[[#This Row],[DPZ.csv]]-'Historical Data'!G347)/'Historical Data'!G347</f>
        <v>1.6728809269362793E-3</v>
      </c>
      <c r="I348" s="5">
        <f>(Table1[[#This Row],[EA.csv]]-'Historical Data'!H347)/'Historical Data'!H347</f>
        <v>1.2812966187732215E-2</v>
      </c>
      <c r="J348" s="5">
        <f>(Table1[[#This Row],[F.csv]]-'Historical Data'!I347)/'Historical Data'!I347</f>
        <v>-1.219512195121945E-2</v>
      </c>
      <c r="K348" s="5">
        <f>(Table1[[#This Row],[JPM.csv]]-'Historical Data'!J347)/'Historical Data'!J347</f>
        <v>-1.0538520901581019E-2</v>
      </c>
      <c r="L348" s="5">
        <f>(Table1[[#This Row],[MRNA.csv]]-'Historical Data'!K347)/'Historical Data'!K347</f>
        <v>-1.1852329592597332E-2</v>
      </c>
      <c r="M348" s="5">
        <f>(Table1[[#This Row],[NKE.csv]]-'Historical Data'!L347)/'Historical Data'!L347</f>
        <v>-8.2236046026852461E-3</v>
      </c>
      <c r="N348" s="5">
        <f>(Table1[[#This Row],[NVDA.csv]]-'Historical Data'!M347)/'Historical Data'!M347</f>
        <v>2.2707427005531477E-2</v>
      </c>
      <c r="O348" s="5">
        <f>(Table1[[#This Row],[PFE.csv]]-'Historical Data'!N347)/'Historical Data'!N347</f>
        <v>-4.6449456117728292E-2</v>
      </c>
      <c r="P348" s="5">
        <f>(Table1[[#This Row],[PG.csv]]-'Historical Data'!O347)/'Historical Data'!O347</f>
        <v>-4.8346842510042336E-3</v>
      </c>
      <c r="Q348" s="5">
        <f>(Table1[[#This Row],[PZZA.csv]]-'Historical Data'!P347)/'Historical Data'!P347</f>
        <v>9.5484696154630195E-3</v>
      </c>
      <c r="R348" s="5">
        <f>(Table1[[#This Row],[SONY.csv]]-'Historical Data'!Q347)/'Historical Data'!Q347</f>
        <v>-1.3836047739755067E-2</v>
      </c>
      <c r="S348" s="5">
        <f>(Table1[[#This Row],[T.csv]]-'Historical Data'!R347)/'Historical Data'!R347</f>
        <v>-1.4833970522269081E-2</v>
      </c>
      <c r="T348" s="5">
        <f>(Table1[[#This Row],[TSLA.csv]]-'Historical Data'!S347)/'Historical Data'!S347</f>
        <v>4.8918879799978297E-2</v>
      </c>
    </row>
    <row r="349" spans="2:20" x14ac:dyDescent="0.3">
      <c r="B349" s="5">
        <f>(Table1[[#This Row],[AAPL.csv]]-'Historical Data'!A348)/'Historical Data'!A348</f>
        <v>5.0090258273427592E-2</v>
      </c>
      <c r="C349" s="5">
        <f>(Table1[[#This Row],[AMD.csv]]-'Historical Data'!B348)/'Historical Data'!B348</f>
        <v>2.4688795364937632E-2</v>
      </c>
      <c r="D349" s="5">
        <f>(Table1[[#This Row],[AMZN.csv]]-'Historical Data'!C348)/'Historical Data'!C348</f>
        <v>2.5816355793268171E-3</v>
      </c>
      <c r="E349" s="5">
        <f>(Table1[[#This Row],[ATVI.csv]]-'Historical Data'!D348)/'Historical Data'!D348</f>
        <v>1.1403248237311632E-2</v>
      </c>
      <c r="F349" s="5">
        <f>(Table1[[#This Row],[BMW.DE.csv]]-'Historical Data'!E348)/'Historical Data'!E348</f>
        <v>1.9855448205417622E-2</v>
      </c>
      <c r="G349" s="5">
        <f>(Table1[[#This Row],[DIS.csv]]-'Historical Data'!F348)/'Historical Data'!F348</f>
        <v>2.7406963483633185E-2</v>
      </c>
      <c r="H349" s="5">
        <f>(Table1[[#This Row],[DPZ.csv]]-'Historical Data'!G348)/'Historical Data'!G348</f>
        <v>3.7835773495542074E-3</v>
      </c>
      <c r="I349" s="5">
        <f>(Table1[[#This Row],[EA.csv]]-'Historical Data'!H348)/'Historical Data'!H348</f>
        <v>2.2684398332659363E-2</v>
      </c>
      <c r="J349" s="5">
        <f>(Table1[[#This Row],[F.csv]]-'Historical Data'!I348)/'Historical Data'!I348</f>
        <v>2.6936026936026959E-2</v>
      </c>
      <c r="K349" s="5">
        <f>(Table1[[#This Row],[JPM.csv]]-'Historical Data'!J348)/'Historical Data'!J348</f>
        <v>1.7075240713622482E-2</v>
      </c>
      <c r="L349" s="5">
        <f>(Table1[[#This Row],[MRNA.csv]]-'Historical Data'!K348)/'Historical Data'!K348</f>
        <v>-5.062233601369482E-2</v>
      </c>
      <c r="M349" s="5">
        <f>(Table1[[#This Row],[NKE.csv]]-'Historical Data'!L348)/'Historical Data'!L348</f>
        <v>2.2820566150515628E-2</v>
      </c>
      <c r="N349" s="5">
        <f>(Table1[[#This Row],[NVDA.csv]]-'Historical Data'!M348)/'Historical Data'!M348</f>
        <v>3.8886009178873901E-3</v>
      </c>
      <c r="O349" s="5">
        <f>(Table1[[#This Row],[PFE.csv]]-'Historical Data'!N348)/'Historical Data'!N348</f>
        <v>-1.275185730609751E-2</v>
      </c>
      <c r="P349" s="5">
        <f>(Table1[[#This Row],[PG.csv]]-'Historical Data'!O348)/'Historical Data'!O348</f>
        <v>5.8886701264096236E-3</v>
      </c>
      <c r="Q349" s="5">
        <f>(Table1[[#This Row],[PZZA.csv]]-'Historical Data'!P348)/'Historical Data'!P348</f>
        <v>1.9850527342156657E-2</v>
      </c>
      <c r="R349" s="5">
        <f>(Table1[[#This Row],[SONY.csv]]-'Historical Data'!Q348)/'Historical Data'!Q348</f>
        <v>8.3538500046958734E-3</v>
      </c>
      <c r="S349" s="5">
        <f>(Table1[[#This Row],[T.csv]]-'Historical Data'!R348)/'Historical Data'!R348</f>
        <v>9.820005665255563E-4</v>
      </c>
      <c r="T349" s="5">
        <f>(Table1[[#This Row],[TSLA.csv]]-'Historical Data'!S348)/'Historical Data'!S348</f>
        <v>-1.0284007978950445E-2</v>
      </c>
    </row>
    <row r="350" spans="2:20" x14ac:dyDescent="0.3">
      <c r="B350" s="5">
        <f>(Table1[[#This Row],[AAPL.csv]]-'Historical Data'!A349)/'Historical Data'!A349</f>
        <v>-5.4732029582199278E-4</v>
      </c>
      <c r="C350" s="5">
        <f>(Table1[[#This Row],[AMD.csv]]-'Historical Data'!B349)/'Historical Data'!B349</f>
        <v>-2.7801172946833375E-3</v>
      </c>
      <c r="D350" s="5">
        <f>(Table1[[#This Row],[AMZN.csv]]-'Historical Data'!C349)/'Historical Data'!C349</f>
        <v>2.3961126654454892E-2</v>
      </c>
      <c r="E350" s="5">
        <f>(Table1[[#This Row],[ATVI.csv]]-'Historical Data'!D349)/'Historical Data'!D349</f>
        <v>1.4956330011131523E-2</v>
      </c>
      <c r="F350" s="5">
        <f>(Table1[[#This Row],[BMW.DE.csv]]-'Historical Data'!E349)/'Historical Data'!E349</f>
        <v>2.711708445238812E-2</v>
      </c>
      <c r="G350" s="5">
        <f>(Table1[[#This Row],[DIS.csv]]-'Historical Data'!F349)/'Historical Data'!F349</f>
        <v>-4.7143094778164026E-3</v>
      </c>
      <c r="H350" s="5">
        <f>(Table1[[#This Row],[DPZ.csv]]-'Historical Data'!G349)/'Historical Data'!G349</f>
        <v>-5.6150759428696415E-3</v>
      </c>
      <c r="I350" s="5">
        <f>(Table1[[#This Row],[EA.csv]]-'Historical Data'!H349)/'Historical Data'!H349</f>
        <v>6.6826290882944003E-3</v>
      </c>
      <c r="J350" s="5">
        <f>(Table1[[#This Row],[F.csv]]-'Historical Data'!I349)/'Historical Data'!I349</f>
        <v>-1.2021857923497399E-2</v>
      </c>
      <c r="K350" s="5">
        <f>(Table1[[#This Row],[JPM.csv]]-'Historical Data'!J349)/'Historical Data'!J349</f>
        <v>2.9088466859375603E-3</v>
      </c>
      <c r="L350" s="5">
        <f>(Table1[[#This Row],[MRNA.csv]]-'Historical Data'!K349)/'Historical Data'!K349</f>
        <v>-6.9216152226489885E-2</v>
      </c>
      <c r="M350" s="5">
        <f>(Table1[[#This Row],[NKE.csv]]-'Historical Data'!L349)/'Historical Data'!L349</f>
        <v>-7.5328327387938427E-3</v>
      </c>
      <c r="N350" s="5">
        <f>(Table1[[#This Row],[NVDA.csv]]-'Historical Data'!M349)/'Historical Data'!M349</f>
        <v>-8.8321049233717006E-3</v>
      </c>
      <c r="O350" s="5">
        <f>(Table1[[#This Row],[PFE.csv]]-'Historical Data'!N349)/'Historical Data'!N349</f>
        <v>-2.2474700308634417E-2</v>
      </c>
      <c r="P350" s="5">
        <f>(Table1[[#This Row],[PG.csv]]-'Historical Data'!O349)/'Historical Data'!O349</f>
        <v>4.5373591977030323E-3</v>
      </c>
      <c r="Q350" s="5">
        <f>(Table1[[#This Row],[PZZA.csv]]-'Historical Data'!P349)/'Historical Data'!P349</f>
        <v>-2.2896046298453911E-4</v>
      </c>
      <c r="R350" s="5">
        <f>(Table1[[#This Row],[SONY.csv]]-'Historical Data'!Q349)/'Historical Data'!Q349</f>
        <v>1.0196484116909486E-2</v>
      </c>
      <c r="S350" s="5">
        <f>(Table1[[#This Row],[T.csv]]-'Historical Data'!R349)/'Historical Data'!R349</f>
        <v>-9.4832675631921666E-3</v>
      </c>
      <c r="T350" s="5">
        <f>(Table1[[#This Row],[TSLA.csv]]-'Historical Data'!S349)/'Historical Data'!S349</f>
        <v>-1.6549514409790692E-2</v>
      </c>
    </row>
    <row r="351" spans="2:20" x14ac:dyDescent="0.3">
      <c r="B351" s="5">
        <f>(Table1[[#This Row],[AAPL.csv]]-'Historical Data'!A350)/'Historical Data'!A350</f>
        <v>6.9634227810808887E-3</v>
      </c>
      <c r="C351" s="5">
        <f>(Table1[[#This Row],[AMD.csv]]-'Historical Data'!B350)/'Historical Data'!B350</f>
        <v>-1.0327310486883093E-4</v>
      </c>
      <c r="D351" s="5">
        <f>(Table1[[#This Row],[AMZN.csv]]-'Historical Data'!C350)/'Historical Data'!C350</f>
        <v>-1.5056906159662561E-3</v>
      </c>
      <c r="E351" s="5">
        <f>(Table1[[#This Row],[ATVI.csv]]-'Historical Data'!D350)/'Historical Data'!D350</f>
        <v>2.7204881030287098E-3</v>
      </c>
      <c r="F351" s="5">
        <f>(Table1[[#This Row],[BMW.DE.csv]]-'Historical Data'!E350)/'Historical Data'!E350</f>
        <v>7.7173534643317429E-3</v>
      </c>
      <c r="G351" s="5">
        <f>(Table1[[#This Row],[DIS.csv]]-'Historical Data'!F350)/'Historical Data'!F350</f>
        <v>2.4838725301489007E-3</v>
      </c>
      <c r="H351" s="5">
        <f>(Table1[[#This Row],[DPZ.csv]]-'Historical Data'!G350)/'Historical Data'!G350</f>
        <v>3.3044036532255863E-2</v>
      </c>
      <c r="I351" s="5">
        <f>(Table1[[#This Row],[EA.csv]]-'Historical Data'!H350)/'Historical Data'!H350</f>
        <v>-1.235868040946587E-2</v>
      </c>
      <c r="J351" s="5">
        <f>(Table1[[#This Row],[F.csv]]-'Historical Data'!I350)/'Historical Data'!I350</f>
        <v>4.4247787610620492E-3</v>
      </c>
      <c r="K351" s="5">
        <f>(Table1[[#This Row],[JPM.csv]]-'Historical Data'!J350)/'Historical Data'!J350</f>
        <v>-8.287096359715293E-3</v>
      </c>
      <c r="L351" s="5">
        <f>(Table1[[#This Row],[MRNA.csv]]-'Historical Data'!K350)/'Historical Data'!K350</f>
        <v>5.0864781805916789E-2</v>
      </c>
      <c r="M351" s="5">
        <f>(Table1[[#This Row],[NKE.csv]]-'Historical Data'!L350)/'Historical Data'!L350</f>
        <v>1.5613810164770222E-2</v>
      </c>
      <c r="N351" s="5">
        <f>(Table1[[#This Row],[NVDA.csv]]-'Historical Data'!M350)/'Historical Data'!M350</f>
        <v>7.4570886910345384E-3</v>
      </c>
      <c r="O351" s="5">
        <f>(Table1[[#This Row],[PFE.csv]]-'Historical Data'!N350)/'Historical Data'!N350</f>
        <v>5.0210665220263382E-3</v>
      </c>
      <c r="P351" s="5">
        <f>(Table1[[#This Row],[PG.csv]]-'Historical Data'!O350)/'Historical Data'!O350</f>
        <v>7.1391111928731776E-3</v>
      </c>
      <c r="Q351" s="5">
        <f>(Table1[[#This Row],[PZZA.csv]]-'Historical Data'!P350)/'Historical Data'!P350</f>
        <v>2.4393092171785036E-2</v>
      </c>
      <c r="R351" s="5">
        <f>(Table1[[#This Row],[SONY.csv]]-'Historical Data'!Q350)/'Historical Data'!Q350</f>
        <v>2.0081968036148024E-2</v>
      </c>
      <c r="S351" s="5">
        <f>(Table1[[#This Row],[T.csv]]-'Historical Data'!R350)/'Historical Data'!R350</f>
        <v>-2.2119480578050146E-2</v>
      </c>
      <c r="T351" s="5">
        <f>(Table1[[#This Row],[TSLA.csv]]-'Historical Data'!S350)/'Historical Data'!S350</f>
        <v>5.3197814499805214E-2</v>
      </c>
    </row>
    <row r="352" spans="2:20" x14ac:dyDescent="0.3">
      <c r="B352" s="5">
        <f>(Table1[[#This Row],[AAPL.csv]]-'Historical Data'!A351)/'Historical Data'!A351</f>
        <v>-1.5850731121919856E-2</v>
      </c>
      <c r="C352" s="5">
        <f>(Table1[[#This Row],[AMD.csv]]-'Historical Data'!B351)/'Historical Data'!B351</f>
        <v>-9.5001862660133995E-3</v>
      </c>
      <c r="D352" s="5">
        <f>(Table1[[#This Row],[AMZN.csv]]-'Historical Data'!C351)/'Historical Data'!C351</f>
        <v>-1.0639469719574673E-2</v>
      </c>
      <c r="E352" s="5">
        <f>(Table1[[#This Row],[ATVI.csv]]-'Historical Data'!D351)/'Historical Data'!D351</f>
        <v>2.1591661798079309E-2</v>
      </c>
      <c r="F352" s="5">
        <f>(Table1[[#This Row],[BMW.DE.csv]]-'Historical Data'!E351)/'Historical Data'!E351</f>
        <v>-8.7329823403170213E-3</v>
      </c>
      <c r="G352" s="5">
        <f>(Table1[[#This Row],[DIS.csv]]-'Historical Data'!F351)/'Historical Data'!F351</f>
        <v>-3.8029616167740135E-3</v>
      </c>
      <c r="H352" s="5">
        <f>(Table1[[#This Row],[DPZ.csv]]-'Historical Data'!G351)/'Historical Data'!G351</f>
        <v>3.9224587400550244E-3</v>
      </c>
      <c r="I352" s="5">
        <f>(Table1[[#This Row],[EA.csv]]-'Historical Data'!H351)/'Historical Data'!H351</f>
        <v>1.9735485342516509E-2</v>
      </c>
      <c r="J352" s="5">
        <f>(Table1[[#This Row],[F.csv]]-'Historical Data'!I351)/'Historical Data'!I351</f>
        <v>-1.4317180616740173E-2</v>
      </c>
      <c r="K352" s="5">
        <f>(Table1[[#This Row],[JPM.csv]]-'Historical Data'!J351)/'Historical Data'!J351</f>
        <v>-4.9301833803254858E-3</v>
      </c>
      <c r="L352" s="5">
        <f>(Table1[[#This Row],[MRNA.csv]]-'Historical Data'!K351)/'Historical Data'!K351</f>
        <v>-2.6180583333333333E-2</v>
      </c>
      <c r="M352" s="5">
        <f>(Table1[[#This Row],[NKE.csv]]-'Historical Data'!L351)/'Historical Data'!L351</f>
        <v>-2.2918185597469297E-2</v>
      </c>
      <c r="N352" s="5">
        <f>(Table1[[#This Row],[NVDA.csv]]-'Historical Data'!M351)/'Historical Data'!M351</f>
        <v>-5.1905973084954522E-3</v>
      </c>
      <c r="O352" s="5">
        <f>(Table1[[#This Row],[PFE.csv]]-'Historical Data'!N351)/'Historical Data'!N351</f>
        <v>-9.2032960670704461E-3</v>
      </c>
      <c r="P352" s="5">
        <f>(Table1[[#This Row],[PG.csv]]-'Historical Data'!O351)/'Historical Data'!O351</f>
        <v>5.7142595630173291E-3</v>
      </c>
      <c r="Q352" s="5">
        <f>(Table1[[#This Row],[PZZA.csv]]-'Historical Data'!P351)/'Historical Data'!P351</f>
        <v>1.1402991709725299E-2</v>
      </c>
      <c r="R352" s="5">
        <f>(Table1[[#This Row],[SONY.csv]]-'Historical Data'!Q351)/'Historical Data'!Q351</f>
        <v>1.7419110000590834E-2</v>
      </c>
      <c r="S352" s="5">
        <f>(Table1[[#This Row],[T.csv]]-'Historical Data'!R351)/'Historical Data'!R351</f>
        <v>-7.4274304167476152E-3</v>
      </c>
      <c r="T352" s="5">
        <f>(Table1[[#This Row],[TSLA.csv]]-'Historical Data'!S351)/'Historical Data'!S351</f>
        <v>5.9612707073174259E-2</v>
      </c>
    </row>
    <row r="353" spans="2:20" x14ac:dyDescent="0.3">
      <c r="B353" s="5">
        <f>(Table1[[#This Row],[AAPL.csv]]-'Historical Data'!A352)/'Historical Data'!A352</f>
        <v>1.2395286404889846E-2</v>
      </c>
      <c r="C353" s="5">
        <f>(Table1[[#This Row],[AMD.csv]]-'Historical Data'!B352)/'Historical Data'!B352</f>
        <v>-2.8044151960887345E-2</v>
      </c>
      <c r="D353" s="5">
        <f>(Table1[[#This Row],[AMZN.csv]]-'Historical Data'!C352)/'Historical Data'!C352</f>
        <v>1.4149048580140156E-3</v>
      </c>
      <c r="E353" s="5">
        <f>(Table1[[#This Row],[ATVI.csv]]-'Historical Data'!D352)/'Historical Data'!D352</f>
        <v>-1.7262354142952404E-2</v>
      </c>
      <c r="F353" s="5">
        <f>(Table1[[#This Row],[BMW.DE.csv]]-'Historical Data'!E352)/'Historical Data'!E352</f>
        <v>5.5570111123896824E-3</v>
      </c>
      <c r="G353" s="5">
        <f>(Table1[[#This Row],[DIS.csv]]-'Historical Data'!F352)/'Historical Data'!F352</f>
        <v>-1.2724836674907937E-2</v>
      </c>
      <c r="H353" s="5">
        <f>(Table1[[#This Row],[DPZ.csv]]-'Historical Data'!G352)/'Historical Data'!G352</f>
        <v>1.184768851294214E-3</v>
      </c>
      <c r="I353" s="5">
        <f>(Table1[[#This Row],[EA.csv]]-'Historical Data'!H352)/'Historical Data'!H352</f>
        <v>-1.121959940502729E-2</v>
      </c>
      <c r="J353" s="5">
        <f>(Table1[[#This Row],[F.csv]]-'Historical Data'!I352)/'Historical Data'!I352</f>
        <v>-2.2346368715083324E-3</v>
      </c>
      <c r="K353" s="5">
        <f>(Table1[[#This Row],[JPM.csv]]-'Historical Data'!J352)/'Historical Data'!J352</f>
        <v>3.7537842751404656E-2</v>
      </c>
      <c r="L353" s="5">
        <f>(Table1[[#This Row],[MRNA.csv]]-'Historical Data'!K352)/'Historical Data'!K352</f>
        <v>-1.3763053947459259E-2</v>
      </c>
      <c r="M353" s="5">
        <f>(Table1[[#This Row],[NKE.csv]]-'Historical Data'!L352)/'Historical Data'!L352</f>
        <v>4.9096648230858644E-2</v>
      </c>
      <c r="N353" s="5">
        <f>(Table1[[#This Row],[NVDA.csv]]-'Historical Data'!M352)/'Historical Data'!M352</f>
        <v>4.539540758380296E-3</v>
      </c>
      <c r="O353" s="5">
        <f>(Table1[[#This Row],[PFE.csv]]-'Historical Data'!N352)/'Historical Data'!N352</f>
        <v>-7.9616464896971606E-3</v>
      </c>
      <c r="P353" s="5">
        <f>(Table1[[#This Row],[PG.csv]]-'Historical Data'!O352)/'Historical Data'!O352</f>
        <v>-1.093210342767071E-2</v>
      </c>
      <c r="Q353" s="5">
        <f>(Table1[[#This Row],[PZZA.csv]]-'Historical Data'!P352)/'Historical Data'!P352</f>
        <v>-3.6697253018221236E-2</v>
      </c>
      <c r="R353" s="5">
        <f>(Table1[[#This Row],[SONY.csv]]-'Historical Data'!Q352)/'Historical Data'!Q352</f>
        <v>6.9902036976011352E-3</v>
      </c>
      <c r="S353" s="5">
        <f>(Table1[[#This Row],[T.csv]]-'Historical Data'!R352)/'Historical Data'!R352</f>
        <v>-1.3265321158227546E-2</v>
      </c>
      <c r="T353" s="5">
        <f>(Table1[[#This Row],[TSLA.csv]]-'Historical Data'!S352)/'Historical Data'!S352</f>
        <v>-6.4949661870503522E-2</v>
      </c>
    </row>
    <row r="354" spans="2:20" x14ac:dyDescent="0.3">
      <c r="B354" s="5">
        <f>(Table1[[#This Row],[AAPL.csv]]-'Historical Data'!A353)/'Historical Data'!A353</f>
        <v>2.8464512646191282E-2</v>
      </c>
      <c r="C354" s="5">
        <f>(Table1[[#This Row],[AMD.csv]]-'Historical Data'!B353)/'Historical Data'!B353</f>
        <v>-7.5082052716436904E-4</v>
      </c>
      <c r="D354" s="5">
        <f>(Table1[[#This Row],[AMZN.csv]]-'Historical Data'!C353)/'Historical Data'!C353</f>
        <v>1.0607264944976997E-4</v>
      </c>
      <c r="E354" s="5">
        <f>(Table1[[#This Row],[ATVI.csv]]-'Historical Data'!D353)/'Historical Data'!D353</f>
        <v>6.8685315284272054E-3</v>
      </c>
      <c r="F354" s="5">
        <f>(Table1[[#This Row],[BMW.DE.csv]]-'Historical Data'!E353)/'Historical Data'!E353</f>
        <v>-2.9923187386426554E-2</v>
      </c>
      <c r="G354" s="5">
        <f>(Table1[[#This Row],[DIS.csv]]-'Historical Data'!F353)/'Historical Data'!F353</f>
        <v>-1.4060870419346323E-3</v>
      </c>
      <c r="H354" s="5">
        <f>(Table1[[#This Row],[DPZ.csv]]-'Historical Data'!G353)/'Historical Data'!G353</f>
        <v>3.8772639817290181E-3</v>
      </c>
      <c r="I354" s="5">
        <f>(Table1[[#This Row],[EA.csv]]-'Historical Data'!H353)/'Historical Data'!H353</f>
        <v>-1.1204813563400846E-2</v>
      </c>
      <c r="J354" s="5">
        <f>(Table1[[#This Row],[F.csv]]-'Historical Data'!I353)/'Historical Data'!I353</f>
        <v>-1.5677491601343848E-2</v>
      </c>
      <c r="K354" s="5">
        <f>(Table1[[#This Row],[JPM.csv]]-'Historical Data'!J353)/'Historical Data'!J353</f>
        <v>-1.5216613121906889E-2</v>
      </c>
      <c r="L354" s="5">
        <f>(Table1[[#This Row],[MRNA.csv]]-'Historical Data'!K353)/'Historical Data'!K353</f>
        <v>-8.9804813670177577E-2</v>
      </c>
      <c r="M354" s="5">
        <f>(Table1[[#This Row],[NKE.csv]]-'Historical Data'!L353)/'Historical Data'!L353</f>
        <v>-1.0901261457587566E-2</v>
      </c>
      <c r="N354" s="5">
        <f>(Table1[[#This Row],[NVDA.csv]]-'Historical Data'!M353)/'Historical Data'!M353</f>
        <v>-4.0503142924653741E-3</v>
      </c>
      <c r="O354" s="5">
        <f>(Table1[[#This Row],[PFE.csv]]-'Historical Data'!N353)/'Historical Data'!N353</f>
        <v>-1.7121542418359441E-2</v>
      </c>
      <c r="P354" s="5">
        <f>(Table1[[#This Row],[PG.csv]]-'Historical Data'!O353)/'Historical Data'!O353</f>
        <v>-7.0534476110132392E-3</v>
      </c>
      <c r="Q354" s="5">
        <f>(Table1[[#This Row],[PZZA.csv]]-'Historical Data'!P353)/'Historical Data'!P353</f>
        <v>-6.8846554624288825E-3</v>
      </c>
      <c r="R354" s="5">
        <f>(Table1[[#This Row],[SONY.csv]]-'Historical Data'!Q353)/'Historical Data'!Q353</f>
        <v>-1.9517132404081886E-2</v>
      </c>
      <c r="S354" s="5">
        <f>(Table1[[#This Row],[T.csv]]-'Historical Data'!R353)/'Historical Data'!R353</f>
        <v>-2.1027264527744557E-2</v>
      </c>
      <c r="T354" s="5">
        <f>(Table1[[#This Row],[TSLA.csv]]-'Historical Data'!S353)/'Historical Data'!S353</f>
        <v>-1.4649244790783798E-2</v>
      </c>
    </row>
    <row r="355" spans="2:20" x14ac:dyDescent="0.3">
      <c r="B355" s="5">
        <f>(Table1[[#This Row],[AAPL.csv]]-'Historical Data'!A354)/'Historical Data'!A354</f>
        <v>-6.9760190322867149E-3</v>
      </c>
      <c r="C355" s="5">
        <f>(Table1[[#This Row],[AMD.csv]]-'Historical Data'!B354)/'Historical Data'!B354</f>
        <v>-1.728210531206071E-2</v>
      </c>
      <c r="D355" s="5">
        <f>(Table1[[#This Row],[AMZN.csv]]-'Historical Data'!C354)/'Historical Data'!C354</f>
        <v>-6.6271221971038871E-3</v>
      </c>
      <c r="E355" s="5">
        <f>(Table1[[#This Row],[ATVI.csv]]-'Historical Data'!D354)/'Historical Data'!D354</f>
        <v>8.8347204691988715E-3</v>
      </c>
      <c r="F355" s="5">
        <f>(Table1[[#This Row],[BMW.DE.csv]]-'Historical Data'!E354)/'Historical Data'!E354</f>
        <v>1.806258908383243E-3</v>
      </c>
      <c r="G355" s="5">
        <f>(Table1[[#This Row],[DIS.csv]]-'Historical Data'!F354)/'Historical Data'!F354</f>
        <v>1.8187187178419297E-2</v>
      </c>
      <c r="H355" s="5">
        <f>(Table1[[#This Row],[DPZ.csv]]-'Historical Data'!G354)/'Historical Data'!G354</f>
        <v>1.2615404226027234E-2</v>
      </c>
      <c r="I355" s="5">
        <f>(Table1[[#This Row],[EA.csv]]-'Historical Data'!H354)/'Historical Data'!H354</f>
        <v>1.4917864611465995E-2</v>
      </c>
      <c r="J355" s="5">
        <f>(Table1[[#This Row],[F.csv]]-'Historical Data'!I354)/'Historical Data'!I354</f>
        <v>2.2753128555176461E-2</v>
      </c>
      <c r="K355" s="5">
        <f>(Table1[[#This Row],[JPM.csv]]-'Historical Data'!J354)/'Historical Data'!J354</f>
        <v>2.7944483564457837E-2</v>
      </c>
      <c r="L355" s="5">
        <f>(Table1[[#This Row],[MRNA.csv]]-'Historical Data'!K354)/'Historical Data'!K354</f>
        <v>3.5430561695993769E-2</v>
      </c>
      <c r="M355" s="5">
        <f>(Table1[[#This Row],[NKE.csv]]-'Historical Data'!L354)/'Historical Data'!L354</f>
        <v>-4.8437813381730487E-3</v>
      </c>
      <c r="N355" s="5">
        <f>(Table1[[#This Row],[NVDA.csv]]-'Historical Data'!M354)/'Historical Data'!M354</f>
        <v>-2.0258734123997743E-2</v>
      </c>
      <c r="O355" s="5">
        <f>(Table1[[#This Row],[PFE.csv]]-'Historical Data'!N354)/'Historical Data'!N354</f>
        <v>1.90527645341136E-2</v>
      </c>
      <c r="P355" s="5">
        <f>(Table1[[#This Row],[PG.csv]]-'Historical Data'!O354)/'Historical Data'!O354</f>
        <v>-1.537886653524653E-3</v>
      </c>
      <c r="Q355" s="5">
        <f>(Table1[[#This Row],[PZZA.csv]]-'Historical Data'!P354)/'Historical Data'!P354</f>
        <v>8.2033105954228604E-3</v>
      </c>
      <c r="R355" s="5">
        <f>(Table1[[#This Row],[SONY.csv]]-'Historical Data'!Q354)/'Historical Data'!Q354</f>
        <v>0</v>
      </c>
      <c r="S355" s="5">
        <f>(Table1[[#This Row],[T.csv]]-'Historical Data'!R354)/'Historical Data'!R354</f>
        <v>1.2323966792956048E-2</v>
      </c>
      <c r="T355" s="5">
        <f>(Table1[[#This Row],[TSLA.csv]]-'Historical Data'!S354)/'Historical Data'!S354</f>
        <v>8.8077470752894096E-3</v>
      </c>
    </row>
    <row r="356" spans="2:20" x14ac:dyDescent="0.3">
      <c r="B356" s="5">
        <f>(Table1[[#This Row],[AAPL.csv]]-'Historical Data'!A355)/'Historical Data'!A355</f>
        <v>7.7121808911429302E-3</v>
      </c>
      <c r="C356" s="5">
        <f>(Table1[[#This Row],[AMD.csv]]-'Historical Data'!B355)/'Historical Data'!B355</f>
        <v>2.839923445988192E-3</v>
      </c>
      <c r="D356" s="5">
        <f>(Table1[[#This Row],[AMZN.csv]]-'Historical Data'!C355)/'Historical Data'!C355</f>
        <v>-3.9494544955406457E-3</v>
      </c>
      <c r="E356" s="5">
        <f>(Table1[[#This Row],[ATVI.csv]]-'Historical Data'!D355)/'Historical Data'!D355</f>
        <v>8.314000438917989E-3</v>
      </c>
      <c r="F356" s="5">
        <f>(Table1[[#This Row],[BMW.DE.csv]]-'Historical Data'!E355)/'Historical Data'!E355</f>
        <v>1.7753128885686677E-2</v>
      </c>
      <c r="G356" s="5">
        <f>(Table1[[#This Row],[DIS.csv]]-'Historical Data'!F355)/'Historical Data'!F355</f>
        <v>1.0371247299834161E-3</v>
      </c>
      <c r="H356" s="5">
        <f>(Table1[[#This Row],[DPZ.csv]]-'Historical Data'!G355)/'Historical Data'!G355</f>
        <v>-1.7386930677328466E-2</v>
      </c>
      <c r="I356" s="5">
        <f>(Table1[[#This Row],[EA.csv]]-'Historical Data'!H355)/'Historical Data'!H355</f>
        <v>2.1199838565260222E-3</v>
      </c>
      <c r="J356" s="5">
        <f>(Table1[[#This Row],[F.csv]]-'Historical Data'!I355)/'Historical Data'!I355</f>
        <v>-1.4460511679644135E-2</v>
      </c>
      <c r="K356" s="5">
        <f>(Table1[[#This Row],[JPM.csv]]-'Historical Data'!J355)/'Historical Data'!J355</f>
        <v>-4.3975810888362598E-3</v>
      </c>
      <c r="L356" s="5">
        <f>(Table1[[#This Row],[MRNA.csv]]-'Historical Data'!K355)/'Historical Data'!K355</f>
        <v>-5.3322059331657568E-2</v>
      </c>
      <c r="M356" s="5">
        <f>(Table1[[#This Row],[NKE.csv]]-'Historical Data'!L355)/'Historical Data'!L355</f>
        <v>-1.1285207042253335E-3</v>
      </c>
      <c r="N356" s="5">
        <f>(Table1[[#This Row],[NVDA.csv]]-'Historical Data'!M355)/'Historical Data'!M355</f>
        <v>-1.1913137405864568E-3</v>
      </c>
      <c r="O356" s="5">
        <f>(Table1[[#This Row],[PFE.csv]]-'Historical Data'!N355)/'Historical Data'!N355</f>
        <v>-4.5404917072631289E-3</v>
      </c>
      <c r="P356" s="5">
        <f>(Table1[[#This Row],[PG.csv]]-'Historical Data'!O355)/'Historical Data'!O355</f>
        <v>1.0121681491152803E-2</v>
      </c>
      <c r="Q356" s="5">
        <f>(Table1[[#This Row],[PZZA.csv]]-'Historical Data'!P355)/'Historical Data'!P355</f>
        <v>3.2088699597973658E-3</v>
      </c>
      <c r="R356" s="5">
        <f>(Table1[[#This Row],[SONY.csv]]-'Historical Data'!Q355)/'Historical Data'!Q355</f>
        <v>-6.3616150868213836E-3</v>
      </c>
      <c r="S356" s="5">
        <f>(Table1[[#This Row],[T.csv]]-'Historical Data'!R355)/'Historical Data'!R355</f>
        <v>-2.0869279187715147E-3</v>
      </c>
      <c r="T356" s="5">
        <f>(Table1[[#This Row],[TSLA.csv]]-'Historical Data'!S355)/'Historical Data'!S355</f>
        <v>2.4443543900540217E-2</v>
      </c>
    </row>
    <row r="357" spans="2:20" x14ac:dyDescent="0.3">
      <c r="B357" s="5">
        <f>(Table1[[#This Row],[AAPL.csv]]-'Historical Data'!A356)/'Historical Data'!A356</f>
        <v>3.576578468667771E-2</v>
      </c>
      <c r="C357" s="5">
        <f>(Table1[[#This Row],[AMD.csv]]-'Historical Data'!B356)/'Historical Data'!B356</f>
        <v>-2.2873325844097476E-3</v>
      </c>
      <c r="D357" s="5">
        <f>(Table1[[#This Row],[AMZN.csv]]-'Historical Data'!C356)/'Historical Data'!C356</f>
        <v>3.5071192606022109E-2</v>
      </c>
      <c r="E357" s="5">
        <f>(Table1[[#This Row],[ATVI.csv]]-'Historical Data'!D356)/'Historical Data'!D356</f>
        <v>5.1671032359907653E-3</v>
      </c>
      <c r="F357" s="5">
        <f>(Table1[[#This Row],[BMW.DE.csv]]-'Historical Data'!E356)/'Historical Data'!E356</f>
        <v>1.499088669183059E-3</v>
      </c>
      <c r="G357" s="5">
        <f>(Table1[[#This Row],[DIS.csv]]-'Historical Data'!F356)/'Historical Data'!F356</f>
        <v>2.952860828938263E-2</v>
      </c>
      <c r="H357" s="5">
        <f>(Table1[[#This Row],[DPZ.csv]]-'Historical Data'!G356)/'Historical Data'!G356</f>
        <v>8.6960041680332577E-3</v>
      </c>
      <c r="I357" s="5">
        <f>(Table1[[#This Row],[EA.csv]]-'Historical Data'!H356)/'Historical Data'!H356</f>
        <v>-7.6862403431860616E-3</v>
      </c>
      <c r="J357" s="5">
        <f>(Table1[[#This Row],[F.csv]]-'Historical Data'!I356)/'Historical Data'!I356</f>
        <v>3.386004514672815E-3</v>
      </c>
      <c r="K357" s="5">
        <f>(Table1[[#This Row],[JPM.csv]]-'Historical Data'!J356)/'Historical Data'!J356</f>
        <v>6.5852996854966605E-3</v>
      </c>
      <c r="L357" s="5">
        <f>(Table1[[#This Row],[MRNA.csv]]-'Historical Data'!K356)/'Historical Data'!K356</f>
        <v>-9.7171546293634392E-2</v>
      </c>
      <c r="M357" s="5">
        <f>(Table1[[#This Row],[NKE.csv]]-'Historical Data'!L356)/'Historical Data'!L356</f>
        <v>5.8613474563575354E-3</v>
      </c>
      <c r="N357" s="5">
        <f>(Table1[[#This Row],[NVDA.csv]]-'Historical Data'!M356)/'Historical Data'!M356</f>
        <v>-7.2150390278855519E-3</v>
      </c>
      <c r="O357" s="5">
        <f>(Table1[[#This Row],[PFE.csv]]-'Historical Data'!N356)/'Historical Data'!N356</f>
        <v>-1.2074107651725466E-2</v>
      </c>
      <c r="P357" s="5">
        <f>(Table1[[#This Row],[PG.csv]]-'Historical Data'!O356)/'Historical Data'!O356</f>
        <v>6.9707347152954879E-3</v>
      </c>
      <c r="Q357" s="5">
        <f>(Table1[[#This Row],[PZZA.csv]]-'Historical Data'!P356)/'Historical Data'!P356</f>
        <v>1.8962715659226564E-2</v>
      </c>
      <c r="R357" s="5">
        <f>(Table1[[#This Row],[SONY.csv]]-'Historical Data'!Q356)/'Historical Data'!Q356</f>
        <v>1.1462216499884995E-2</v>
      </c>
      <c r="S357" s="5">
        <f>(Table1[[#This Row],[T.csv]]-'Historical Data'!R356)/'Historical Data'!R356</f>
        <v>-4.8798167313302901E-3</v>
      </c>
      <c r="T357" s="5">
        <f>(Table1[[#This Row],[TSLA.csv]]-'Historical Data'!S356)/'Historical Data'!S356</f>
        <v>2.9012828353874422E-3</v>
      </c>
    </row>
    <row r="358" spans="2:20" x14ac:dyDescent="0.3">
      <c r="B358" s="5">
        <f>(Table1[[#This Row],[AAPL.csv]]-'Historical Data'!A357)/'Historical Data'!A357</f>
        <v>-1.3314831318186131E-2</v>
      </c>
      <c r="C358" s="5">
        <f>(Table1[[#This Row],[AMD.csv]]-'Historical Data'!B357)/'Historical Data'!B357</f>
        <v>-1.0698635604773729E-2</v>
      </c>
      <c r="D358" s="5">
        <f>(Table1[[#This Row],[AMZN.csv]]-'Historical Data'!C357)/'Historical Data'!C357</f>
        <v>1.1583587940096684E-2</v>
      </c>
      <c r="E358" s="5">
        <f>(Table1[[#This Row],[ATVI.csv]]-'Historical Data'!D357)/'Historical Data'!D357</f>
        <v>-6.5620800989425287E-4</v>
      </c>
      <c r="F358" s="5">
        <f>(Table1[[#This Row],[BMW.DE.csv]]-'Historical Data'!E357)/'Historical Data'!E357</f>
        <v>-4.4903490330519876E-3</v>
      </c>
      <c r="G358" s="5">
        <f>(Table1[[#This Row],[DIS.csv]]-'Historical Data'!F357)/'Historical Data'!F357</f>
        <v>-8.7218941701784243E-3</v>
      </c>
      <c r="H358" s="5">
        <f>(Table1[[#This Row],[DPZ.csv]]-'Historical Data'!G357)/'Historical Data'!G357</f>
        <v>-3.9532206052114799E-2</v>
      </c>
      <c r="I358" s="5">
        <f>(Table1[[#This Row],[EA.csv]]-'Historical Data'!H357)/'Historical Data'!H357</f>
        <v>-1.4217982030889929E-4</v>
      </c>
      <c r="J358" s="5">
        <f>(Table1[[#This Row],[F.csv]]-'Historical Data'!I357)/'Historical Data'!I357</f>
        <v>-7.8740157480315272E-3</v>
      </c>
      <c r="K358" s="5">
        <f>(Table1[[#This Row],[JPM.csv]]-'Historical Data'!J357)/'Historical Data'!J357</f>
        <v>-2.6328161539029967E-3</v>
      </c>
      <c r="L358" s="5">
        <f>(Table1[[#This Row],[MRNA.csv]]-'Historical Data'!K357)/'Historical Data'!K357</f>
        <v>2.6840188028003826E-2</v>
      </c>
      <c r="M358" s="5">
        <f>(Table1[[#This Row],[NKE.csv]]-'Historical Data'!L357)/'Historical Data'!L357</f>
        <v>-6.037802028887795E-3</v>
      </c>
      <c r="N358" s="5">
        <f>(Table1[[#This Row],[NVDA.csv]]-'Historical Data'!M357)/'Historical Data'!M357</f>
        <v>3.3525911839515639E-3</v>
      </c>
      <c r="O358" s="5">
        <f>(Table1[[#This Row],[PFE.csv]]-'Historical Data'!N357)/'Historical Data'!N357</f>
        <v>6.2465914445181767E-3</v>
      </c>
      <c r="P358" s="5">
        <f>(Table1[[#This Row],[PG.csv]]-'Historical Data'!O357)/'Historical Data'!O357</f>
        <v>-1.8748920406948652E-3</v>
      </c>
      <c r="Q358" s="5">
        <f>(Table1[[#This Row],[PZZA.csv]]-'Historical Data'!P357)/'Historical Data'!P357</f>
        <v>-4.1255629060755646E-2</v>
      </c>
      <c r="R358" s="5">
        <f>(Table1[[#This Row],[SONY.csv]]-'Historical Data'!Q357)/'Historical Data'!Q357</f>
        <v>2.5319071730038039E-2</v>
      </c>
      <c r="S358" s="5">
        <f>(Table1[[#This Row],[T.csv]]-'Historical Data'!R357)/'Historical Data'!R357</f>
        <v>-3.5025175706431889E-4</v>
      </c>
      <c r="T358" s="5">
        <f>(Table1[[#This Row],[TSLA.csv]]-'Historical Data'!S357)/'Historical Data'!S357</f>
        <v>3.4654552472827287E-3</v>
      </c>
    </row>
    <row r="359" spans="2:20" x14ac:dyDescent="0.3">
      <c r="B359" s="5">
        <f>(Table1[[#This Row],[AAPL.csv]]-'Historical Data'!A358)/'Historical Data'!A358</f>
        <v>-8.5267371792157702E-3</v>
      </c>
      <c r="C359" s="5">
        <f>(Table1[[#This Row],[AMD.csv]]-'Historical Data'!B358)/'Historical Data'!B358</f>
        <v>1.8428580277138226E-2</v>
      </c>
      <c r="D359" s="5">
        <f>(Table1[[#This Row],[AMZN.csv]]-'Historical Data'!C358)/'Historical Data'!C358</f>
        <v>-1.0881969295605091E-2</v>
      </c>
      <c r="E359" s="5">
        <f>(Table1[[#This Row],[ATVI.csv]]-'Historical Data'!D358)/'Historical Data'!D358</f>
        <v>2.298313138123901E-3</v>
      </c>
      <c r="F359" s="5">
        <f>(Table1[[#This Row],[BMW.DE.csv]]-'Historical Data'!E358)/'Historical Data'!E358</f>
        <v>-1.2711819701274912E-2</v>
      </c>
      <c r="G359" s="5">
        <f>(Table1[[#This Row],[DIS.csv]]-'Historical Data'!F358)/'Historical Data'!F358</f>
        <v>2.1827382597393349E-2</v>
      </c>
      <c r="H359" s="5">
        <f>(Table1[[#This Row],[DPZ.csv]]-'Historical Data'!G358)/'Historical Data'!G358</f>
        <v>6.7647302524709264E-4</v>
      </c>
      <c r="I359" s="5">
        <f>(Table1[[#This Row],[EA.csv]]-'Historical Data'!H358)/'Historical Data'!H358</f>
        <v>9.5948939705959631E-3</v>
      </c>
      <c r="J359" s="5">
        <f>(Table1[[#This Row],[F.csv]]-'Historical Data'!I358)/'Historical Data'!I358</f>
        <v>4.5351473922901524E-3</v>
      </c>
      <c r="K359" s="5">
        <f>(Table1[[#This Row],[JPM.csv]]-'Historical Data'!J358)/'Historical Data'!J358</f>
        <v>2.7997727499051166E-3</v>
      </c>
      <c r="L359" s="5">
        <f>(Table1[[#This Row],[MRNA.csv]]-'Historical Data'!K358)/'Historical Data'!K358</f>
        <v>-2.8499012400550857E-2</v>
      </c>
      <c r="M359" s="5">
        <f>(Table1[[#This Row],[NKE.csv]]-'Historical Data'!L358)/'Historical Data'!L358</f>
        <v>7.0447669870726175E-5</v>
      </c>
      <c r="N359" s="5">
        <f>(Table1[[#This Row],[NVDA.csv]]-'Historical Data'!M358)/'Historical Data'!M358</f>
        <v>1.564531073159393E-2</v>
      </c>
      <c r="O359" s="5">
        <f>(Table1[[#This Row],[PFE.csv]]-'Historical Data'!N358)/'Historical Data'!N358</f>
        <v>-8.3670726805928058E-3</v>
      </c>
      <c r="P359" s="5">
        <f>(Table1[[#This Row],[PG.csv]]-'Historical Data'!O358)/'Historical Data'!O358</f>
        <v>-4.6957586421425548E-3</v>
      </c>
      <c r="Q359" s="5">
        <f>(Table1[[#This Row],[PZZA.csv]]-'Historical Data'!P358)/'Historical Data'!P358</f>
        <v>-1.1693174091411108E-2</v>
      </c>
      <c r="R359" s="5">
        <f>(Table1[[#This Row],[SONY.csv]]-'Historical Data'!Q358)/'Historical Data'!Q358</f>
        <v>3.4850044807328171E-3</v>
      </c>
      <c r="S359" s="5">
        <f>(Table1[[#This Row],[T.csv]]-'Historical Data'!R358)/'Historical Data'!R358</f>
        <v>-1.7519093137639127E-3</v>
      </c>
      <c r="T359" s="5">
        <f>(Table1[[#This Row],[TSLA.csv]]-'Historical Data'!S358)/'Historical Data'!S358</f>
        <v>4.3228936519000796E-2</v>
      </c>
    </row>
    <row r="360" spans="2:20" x14ac:dyDescent="0.3">
      <c r="B360" s="5">
        <f>(Table1[[#This Row],[AAPL.csv]]-'Historical Data'!A359)/'Historical Data'!A359</f>
        <v>-7.7026161457279729E-3</v>
      </c>
      <c r="C360" s="5">
        <f>(Table1[[#This Row],[AMD.csv]]-'Historical Data'!B359)/'Historical Data'!B359</f>
        <v>-6.2845594724829125E-3</v>
      </c>
      <c r="D360" s="5">
        <f>(Table1[[#This Row],[AMZN.csv]]-'Historical Data'!C359)/'Historical Data'!C359</f>
        <v>-8.8014258525070076E-3</v>
      </c>
      <c r="E360" s="5">
        <f>(Table1[[#This Row],[ATVI.csv]]-'Historical Data'!D359)/'Historical Data'!D359</f>
        <v>1.3867629781669799E-2</v>
      </c>
      <c r="F360" s="5">
        <f>(Table1[[#This Row],[BMW.DE.csv]]-'Historical Data'!E359)/'Historical Data'!E359</f>
        <v>-5.1225712551000941E-3</v>
      </c>
      <c r="G360" s="5">
        <f>(Table1[[#This Row],[DIS.csv]]-'Historical Data'!F359)/'Historical Data'!F359</f>
        <v>5.5169178729049437E-5</v>
      </c>
      <c r="H360" s="5">
        <f>(Table1[[#This Row],[DPZ.csv]]-'Historical Data'!G359)/'Historical Data'!G359</f>
        <v>-3.016002011394292E-3</v>
      </c>
      <c r="I360" s="5">
        <f>(Table1[[#This Row],[EA.csv]]-'Historical Data'!H359)/'Historical Data'!H359</f>
        <v>1.0911614352876376E-2</v>
      </c>
      <c r="J360" s="5">
        <f>(Table1[[#This Row],[F.csv]]-'Historical Data'!I359)/'Historical Data'!I359</f>
        <v>-7.9006772009029679E-3</v>
      </c>
      <c r="K360" s="5">
        <f>(Table1[[#This Row],[JPM.csv]]-'Historical Data'!J359)/'Historical Data'!J359</f>
        <v>1.3640773644972733E-2</v>
      </c>
      <c r="L360" s="5">
        <f>(Table1[[#This Row],[MRNA.csv]]-'Historical Data'!K359)/'Historical Data'!K359</f>
        <v>-5.9929777555919543E-2</v>
      </c>
      <c r="M360" s="5">
        <f>(Table1[[#This Row],[NKE.csv]]-'Historical Data'!L359)/'Historical Data'!L359</f>
        <v>-7.7685548080397336E-4</v>
      </c>
      <c r="N360" s="5">
        <f>(Table1[[#This Row],[NVDA.csv]]-'Historical Data'!M359)/'Historical Data'!M359</f>
        <v>-6.9033944169261318E-3</v>
      </c>
      <c r="O360" s="5">
        <f>(Table1[[#This Row],[PFE.csv]]-'Historical Data'!N359)/'Historical Data'!N359</f>
        <v>1.905377387189033E-3</v>
      </c>
      <c r="P360" s="5">
        <f>(Table1[[#This Row],[PG.csv]]-'Historical Data'!O359)/'Historical Data'!O359</f>
        <v>9.9440604493332609E-3</v>
      </c>
      <c r="Q360" s="5">
        <f>(Table1[[#This Row],[PZZA.csv]]-'Historical Data'!P359)/'Historical Data'!P359</f>
        <v>3.9043716763326047E-3</v>
      </c>
      <c r="R360" s="5">
        <f>(Table1[[#This Row],[SONY.csv]]-'Historical Data'!Q359)/'Historical Data'!Q359</f>
        <v>3.1752232900894919E-3</v>
      </c>
      <c r="S360" s="5">
        <f>(Table1[[#This Row],[T.csv]]-'Historical Data'!R359)/'Historical Data'!R359</f>
        <v>9.4770091783333184E-3</v>
      </c>
      <c r="T360" s="5">
        <f>(Table1[[#This Row],[TSLA.csv]]-'Historical Data'!S359)/'Historical Data'!S359</f>
        <v>1.5673959448250042E-2</v>
      </c>
    </row>
    <row r="361" spans="2:20" x14ac:dyDescent="0.3">
      <c r="B361" s="5">
        <f>(Table1[[#This Row],[AAPL.csv]]-'Historical Data'!A360)/'Historical Data'!A360</f>
        <v>-2.4719171855861002E-2</v>
      </c>
      <c r="C361" s="5">
        <f>(Table1[[#This Row],[AMD.csv]]-'Historical Data'!B360)/'Historical Data'!B360</f>
        <v>6.433366115291393E-3</v>
      </c>
      <c r="D361" s="5">
        <f>(Table1[[#This Row],[AMZN.csv]]-'Historical Data'!C360)/'Historical Data'!C360</f>
        <v>-2.1584759410783649E-2</v>
      </c>
      <c r="E361" s="5">
        <f>(Table1[[#This Row],[ATVI.csv]]-'Historical Data'!D360)/'Historical Data'!D360</f>
        <v>-3.1771661480160127E-2</v>
      </c>
      <c r="F361" s="5">
        <f>(Table1[[#This Row],[BMW.DE.csv]]-'Historical Data'!E360)/'Historical Data'!E360</f>
        <v>-1.3915956263317132E-2</v>
      </c>
      <c r="G361" s="5">
        <f>(Table1[[#This Row],[DIS.csv]]-'Historical Data'!F360)/'Historical Data'!F360</f>
        <v>-1.9317806243650756E-2</v>
      </c>
      <c r="H361" s="5">
        <f>(Table1[[#This Row],[DPZ.csv]]-'Historical Data'!G360)/'Historical Data'!G360</f>
        <v>-1.0326995019437256E-2</v>
      </c>
      <c r="I361" s="5">
        <f>(Table1[[#This Row],[EA.csv]]-'Historical Data'!H360)/'Historical Data'!H360</f>
        <v>-2.8481907339906989E-2</v>
      </c>
      <c r="J361" s="5">
        <f>(Table1[[#This Row],[F.csv]]-'Historical Data'!I360)/'Historical Data'!I360</f>
        <v>-3.0716723549488009E-2</v>
      </c>
      <c r="K361" s="5">
        <f>(Table1[[#This Row],[JPM.csv]]-'Historical Data'!J360)/'Historical Data'!J360</f>
        <v>-9.4436824050441043E-3</v>
      </c>
      <c r="L361" s="5">
        <f>(Table1[[#This Row],[MRNA.csv]]-'Historical Data'!K360)/'Historical Data'!K360</f>
        <v>6.9493653015280432E-2</v>
      </c>
      <c r="M361" s="5">
        <f>(Table1[[#This Row],[NKE.csv]]-'Historical Data'!L360)/'Historical Data'!L360</f>
        <v>-9.6839525790825449E-3</v>
      </c>
      <c r="N361" s="5">
        <f>(Table1[[#This Row],[NVDA.csv]]-'Historical Data'!M360)/'Historical Data'!M360</f>
        <v>4.4810942094890751E-3</v>
      </c>
      <c r="O361" s="5">
        <f>(Table1[[#This Row],[PFE.csv]]-'Historical Data'!N360)/'Historical Data'!N360</f>
        <v>0</v>
      </c>
      <c r="P361" s="5">
        <f>(Table1[[#This Row],[PG.csv]]-'Historical Data'!O360)/'Historical Data'!O360</f>
        <v>-9.486825849962216E-3</v>
      </c>
      <c r="Q361" s="5">
        <f>(Table1[[#This Row],[PZZA.csv]]-'Historical Data'!P360)/'Historical Data'!P360</f>
        <v>5.774872261513752E-3</v>
      </c>
      <c r="R361" s="5">
        <f>(Table1[[#This Row],[SONY.csv]]-'Historical Data'!Q360)/'Historical Data'!Q360</f>
        <v>-1.0187913159009224E-2</v>
      </c>
      <c r="S361" s="5">
        <f>(Table1[[#This Row],[T.csv]]-'Historical Data'!R360)/'Historical Data'!R360</f>
        <v>2.3643943762732315E-2</v>
      </c>
      <c r="T361" s="5">
        <f>(Table1[[#This Row],[TSLA.csv]]-'Historical Data'!S360)/'Historical Data'!S360</f>
        <v>3.4151993964011425E-2</v>
      </c>
    </row>
    <row r="362" spans="2:20" x14ac:dyDescent="0.3">
      <c r="B362" s="5">
        <f>(Table1[[#This Row],[AAPL.csv]]-'Historical Data'!A361)/'Historical Data'!A361</f>
        <v>1.2363659513531451E-2</v>
      </c>
      <c r="C362" s="5">
        <f>(Table1[[#This Row],[AMD.csv]]-'Historical Data'!B361)/'Historical Data'!B361</f>
        <v>5.0920258366622135E-3</v>
      </c>
      <c r="D362" s="5">
        <f>(Table1[[#This Row],[AMZN.csv]]-'Historical Data'!C361)/'Historical Data'!C361</f>
        <v>1.0004339433981232E-2</v>
      </c>
      <c r="E362" s="5">
        <f>(Table1[[#This Row],[ATVI.csv]]-'Historical Data'!D361)/'Historical Data'!D361</f>
        <v>8.7875490634448297E-3</v>
      </c>
      <c r="F362" s="5">
        <f>(Table1[[#This Row],[BMW.DE.csv]]-'Historical Data'!E361)/'Historical Data'!E361</f>
        <v>1.8345533044572672E-3</v>
      </c>
      <c r="G362" s="5">
        <f>(Table1[[#This Row],[DIS.csv]]-'Historical Data'!F361)/'Historical Data'!F361</f>
        <v>4.2774033652736394E-3</v>
      </c>
      <c r="H362" s="5">
        <f>(Table1[[#This Row],[DPZ.csv]]-'Historical Data'!G361)/'Historical Data'!G361</f>
        <v>4.8484709083512342E-3</v>
      </c>
      <c r="I362" s="5">
        <f>(Table1[[#This Row],[EA.csv]]-'Historical Data'!H361)/'Historical Data'!H361</f>
        <v>1.2974050562394694E-2</v>
      </c>
      <c r="J362" s="5">
        <f>(Table1[[#This Row],[F.csv]]-'Historical Data'!I361)/'Historical Data'!I361</f>
        <v>1.5258215962441406E-2</v>
      </c>
      <c r="K362" s="5">
        <f>(Table1[[#This Row],[JPM.csv]]-'Historical Data'!J361)/'Historical Data'!J361</f>
        <v>5.4413450567827168E-3</v>
      </c>
      <c r="L362" s="5">
        <f>(Table1[[#This Row],[MRNA.csv]]-'Historical Data'!K361)/'Historical Data'!K361</f>
        <v>-2.2822902815101416E-2</v>
      </c>
      <c r="M362" s="5">
        <f>(Table1[[#This Row],[NKE.csv]]-'Historical Data'!L361)/'Historical Data'!L361</f>
        <v>8.0655991100677168E-3</v>
      </c>
      <c r="N362" s="5">
        <f>(Table1[[#This Row],[NVDA.csv]]-'Historical Data'!M361)/'Historical Data'!M361</f>
        <v>2.2209935542134553E-2</v>
      </c>
      <c r="O362" s="5">
        <f>(Table1[[#This Row],[PFE.csv]]-'Historical Data'!N361)/'Historical Data'!N361</f>
        <v>1.0323238825093872E-2</v>
      </c>
      <c r="P362" s="5">
        <f>(Table1[[#This Row],[PG.csv]]-'Historical Data'!O361)/'Historical Data'!O361</f>
        <v>6.3850906384522932E-3</v>
      </c>
      <c r="Q362" s="5">
        <f>(Table1[[#This Row],[PZZA.csv]]-'Historical Data'!P361)/'Historical Data'!P361</f>
        <v>5.6714438489090122E-2</v>
      </c>
      <c r="R362" s="5">
        <f>(Table1[[#This Row],[SONY.csv]]-'Historical Data'!Q361)/'Historical Data'!Q361</f>
        <v>3.037874487858503E-2</v>
      </c>
      <c r="S362" s="5">
        <f>(Table1[[#This Row],[T.csv]]-'Historical Data'!R361)/'Historical Data'!R361</f>
        <v>-6.1141183463971453E-3</v>
      </c>
      <c r="T362" s="5">
        <f>(Table1[[#This Row],[TSLA.csv]]-'Historical Data'!S361)/'Historical Data'!S361</f>
        <v>7.3173258062862135E-3</v>
      </c>
    </row>
    <row r="363" spans="2:20" x14ac:dyDescent="0.3">
      <c r="B363" s="5">
        <f>(Table1[[#This Row],[AAPL.csv]]-'Historical Data'!A362)/'Historical Data'!A362</f>
        <v>-3.3661480660446629E-2</v>
      </c>
      <c r="C363" s="5">
        <f>(Table1[[#This Row],[AMD.csv]]-'Historical Data'!B362)/'Historical Data'!B362</f>
        <v>-2.6301553076475904E-2</v>
      </c>
      <c r="D363" s="5">
        <f>(Table1[[#This Row],[AMZN.csv]]-'Historical Data'!C362)/'Historical Data'!C362</f>
        <v>-2.4896653032314135E-2</v>
      </c>
      <c r="E363" s="5">
        <f>(Table1[[#This Row],[ATVI.csv]]-'Historical Data'!D362)/'Historical Data'!D362</f>
        <v>-2.9661505124826591E-2</v>
      </c>
      <c r="F363" s="5">
        <f>(Table1[[#This Row],[BMW.DE.csv]]-'Historical Data'!E362)/'Historical Data'!E362</f>
        <v>4.2252759578029745E-4</v>
      </c>
      <c r="G363" s="5">
        <f>(Table1[[#This Row],[DIS.csv]]-'Historical Data'!F362)/'Historical Data'!F362</f>
        <v>3.8107654807132095E-3</v>
      </c>
      <c r="H363" s="5">
        <f>(Table1[[#This Row],[DPZ.csv]]-'Historical Data'!G362)/'Historical Data'!G362</f>
        <v>9.2568116755683601E-3</v>
      </c>
      <c r="I363" s="5">
        <f>(Table1[[#This Row],[EA.csv]]-'Historical Data'!H362)/'Historical Data'!H362</f>
        <v>-3.1984149313542584E-2</v>
      </c>
      <c r="J363" s="5">
        <f>(Table1[[#This Row],[F.csv]]-'Historical Data'!I362)/'Historical Data'!I362</f>
        <v>2.1965317919075085E-2</v>
      </c>
      <c r="K363" s="5">
        <f>(Table1[[#This Row],[JPM.csv]]-'Historical Data'!J362)/'Historical Data'!J362</f>
        <v>4.6955829845834032E-2</v>
      </c>
      <c r="L363" s="5">
        <f>(Table1[[#This Row],[MRNA.csv]]-'Historical Data'!K362)/'Historical Data'!K362</f>
        <v>6.4847059901080722E-2</v>
      </c>
      <c r="M363" s="5">
        <f>(Table1[[#This Row],[NKE.csv]]-'Historical Data'!L362)/'Historical Data'!L362</f>
        <v>7.9303418080056143E-3</v>
      </c>
      <c r="N363" s="5">
        <f>(Table1[[#This Row],[NVDA.csv]]-'Historical Data'!M362)/'Historical Data'!M362</f>
        <v>-5.8953053048203162E-2</v>
      </c>
      <c r="O363" s="5">
        <f>(Table1[[#This Row],[PFE.csv]]-'Historical Data'!N362)/'Historical Data'!N362</f>
        <v>-8.6045491765148405E-3</v>
      </c>
      <c r="P363" s="5">
        <f>(Table1[[#This Row],[PG.csv]]-'Historical Data'!O362)/'Historical Data'!O362</f>
        <v>1.0526362414768503E-2</v>
      </c>
      <c r="Q363" s="5">
        <f>(Table1[[#This Row],[PZZA.csv]]-'Historical Data'!P362)/'Historical Data'!P362</f>
        <v>3.5706367671145052E-2</v>
      </c>
      <c r="R363" s="5">
        <f>(Table1[[#This Row],[SONY.csv]]-'Historical Data'!Q362)/'Historical Data'!Q362</f>
        <v>-1.9687702262751443E-2</v>
      </c>
      <c r="S363" s="5">
        <f>(Table1[[#This Row],[T.csv]]-'Historical Data'!R362)/'Historical Data'!R362</f>
        <v>1.9480522755362602E-2</v>
      </c>
      <c r="T363" s="5">
        <f>(Table1[[#This Row],[TSLA.csv]]-'Historical Data'!S362)/'Historical Data'!S362</f>
        <v>2.8390302710960866E-2</v>
      </c>
    </row>
    <row r="364" spans="2:20" x14ac:dyDescent="0.3">
      <c r="B364" s="5">
        <f>(Table1[[#This Row],[AAPL.csv]]-'Historical Data'!A363)/'Historical Data'!A363</f>
        <v>3.4123226043574227E-2</v>
      </c>
      <c r="C364" s="5">
        <f>(Table1[[#This Row],[AMD.csv]]-'Historical Data'!B363)/'Historical Data'!B363</f>
        <v>5.3470628728647739E-2</v>
      </c>
      <c r="D364" s="5">
        <f>(Table1[[#This Row],[AMZN.csv]]-'Historical Data'!C363)/'Historical Data'!C363</f>
        <v>7.577167164756521E-3</v>
      </c>
      <c r="E364" s="5">
        <f>(Table1[[#This Row],[ATVI.csv]]-'Historical Data'!D363)/'Historical Data'!D363</f>
        <v>1.8977227153851858E-2</v>
      </c>
      <c r="F364" s="5">
        <f>(Table1[[#This Row],[BMW.DE.csv]]-'Historical Data'!E363)/'Historical Data'!E363</f>
        <v>-7.4626320919429587E-3</v>
      </c>
      <c r="G364" s="5">
        <f>(Table1[[#This Row],[DIS.csv]]-'Historical Data'!F363)/'Historical Data'!F363</f>
        <v>-3.0146997268506027E-3</v>
      </c>
      <c r="H364" s="5">
        <f>(Table1[[#This Row],[DPZ.csv]]-'Historical Data'!G363)/'Historical Data'!G363</f>
        <v>-4.3651179812511558E-3</v>
      </c>
      <c r="I364" s="5">
        <f>(Table1[[#This Row],[EA.csv]]-'Historical Data'!H363)/'Historical Data'!H363</f>
        <v>2.8801130849068501E-2</v>
      </c>
      <c r="J364" s="5">
        <f>(Table1[[#This Row],[F.csv]]-'Historical Data'!I363)/'Historical Data'!I363</f>
        <v>2.488687782805437E-2</v>
      </c>
      <c r="K364" s="5">
        <f>(Table1[[#This Row],[JPM.csv]]-'Historical Data'!J363)/'Historical Data'!J363</f>
        <v>3.28392026294827E-2</v>
      </c>
      <c r="L364" s="5">
        <f>(Table1[[#This Row],[MRNA.csv]]-'Historical Data'!K363)/'Historical Data'!K363</f>
        <v>-1.0063701874011672E-2</v>
      </c>
      <c r="M364" s="5">
        <f>(Table1[[#This Row],[NKE.csv]]-'Historical Data'!L363)/'Historical Data'!L363</f>
        <v>1.8264791968147672E-2</v>
      </c>
      <c r="N364" s="5">
        <f>(Table1[[#This Row],[NVDA.csv]]-'Historical Data'!M363)/'Historical Data'!M363</f>
        <v>5.7830260280709055E-2</v>
      </c>
      <c r="O364" s="5">
        <f>(Table1[[#This Row],[PFE.csv]]-'Historical Data'!N363)/'Historical Data'!N363</f>
        <v>5.153276246808336E-3</v>
      </c>
      <c r="P364" s="5">
        <f>(Table1[[#This Row],[PG.csv]]-'Historical Data'!O363)/'Historical Data'!O363</f>
        <v>-9.346469195352914E-3</v>
      </c>
      <c r="Q364" s="5">
        <f>(Table1[[#This Row],[PZZA.csv]]-'Historical Data'!P363)/'Historical Data'!P363</f>
        <v>3.4260355470559696E-3</v>
      </c>
      <c r="R364" s="5">
        <f>(Table1[[#This Row],[SONY.csv]]-'Historical Data'!Q363)/'Historical Data'!Q363</f>
        <v>9.101681656080763E-3</v>
      </c>
      <c r="S364" s="5">
        <f>(Table1[[#This Row],[T.csv]]-'Historical Data'!R363)/'Historical Data'!R363</f>
        <v>2.6818153646604322E-3</v>
      </c>
      <c r="T364" s="5">
        <f>(Table1[[#This Row],[TSLA.csv]]-'Historical Data'!S363)/'Historical Data'!S363</f>
        <v>7.9446545661169585E-2</v>
      </c>
    </row>
    <row r="365" spans="2:20" x14ac:dyDescent="0.3">
      <c r="B365" s="5">
        <f>(Table1[[#This Row],[AAPL.csv]]-'Historical Data'!A364)/'Historical Data'!A364</f>
        <v>8.6311823881857364E-3</v>
      </c>
      <c r="C365" s="5">
        <f>(Table1[[#This Row],[AMD.csv]]-'Historical Data'!B364)/'Historical Data'!B364</f>
        <v>-6.0950186593099285E-3</v>
      </c>
      <c r="D365" s="5">
        <f>(Table1[[#This Row],[AMZN.csv]]-'Historical Data'!C364)/'Historical Data'!C364</f>
        <v>6.4955725110716596E-3</v>
      </c>
      <c r="E365" s="5">
        <f>(Table1[[#This Row],[ATVI.csv]]-'Historical Data'!D364)/'Historical Data'!D364</f>
        <v>1.8177856351753566E-2</v>
      </c>
      <c r="F365" s="5">
        <f>(Table1[[#This Row],[BMW.DE.csv]]-'Historical Data'!E364)/'Historical Data'!E364</f>
        <v>-1.6881770331227987E-2</v>
      </c>
      <c r="G365" s="5">
        <f>(Table1[[#This Row],[DIS.csv]]-'Historical Data'!F364)/'Historical Data'!F364</f>
        <v>6.1597042652057545E-4</v>
      </c>
      <c r="H365" s="5">
        <f>(Table1[[#This Row],[DPZ.csv]]-'Historical Data'!G364)/'Historical Data'!G364</f>
        <v>1.4718608730067135E-2</v>
      </c>
      <c r="I365" s="5">
        <f>(Table1[[#This Row],[EA.csv]]-'Historical Data'!H364)/'Historical Data'!H364</f>
        <v>7.9579118622295133E-3</v>
      </c>
      <c r="J365" s="5">
        <f>(Table1[[#This Row],[F.csv]]-'Historical Data'!I364)/'Historical Data'!I364</f>
        <v>-6.6225165562914454E-3</v>
      </c>
      <c r="K365" s="5">
        <f>(Table1[[#This Row],[JPM.csv]]-'Historical Data'!J364)/'Historical Data'!J364</f>
        <v>1.1041281242234761E-3</v>
      </c>
      <c r="L365" s="5">
        <f>(Table1[[#This Row],[MRNA.csv]]-'Historical Data'!K364)/'Historical Data'!K364</f>
        <v>-2.0331880105374227E-2</v>
      </c>
      <c r="M365" s="5">
        <f>(Table1[[#This Row],[NKE.csv]]-'Historical Data'!L364)/'Historical Data'!L364</f>
        <v>9.6585167906353547E-3</v>
      </c>
      <c r="N365" s="5">
        <f>(Table1[[#This Row],[NVDA.csv]]-'Historical Data'!M364)/'Historical Data'!M364</f>
        <v>-5.0396440138427675E-3</v>
      </c>
      <c r="O365" s="5">
        <f>(Table1[[#This Row],[PFE.csv]]-'Historical Data'!N364)/'Historical Data'!N364</f>
        <v>1.8888139410283623E-3</v>
      </c>
      <c r="P365" s="5">
        <f>(Table1[[#This Row],[PG.csv]]-'Historical Data'!O364)/'Historical Data'!O364</f>
        <v>-4.3229175850236472E-4</v>
      </c>
      <c r="Q365" s="5">
        <f>(Table1[[#This Row],[PZZA.csv]]-'Historical Data'!P364)/'Historical Data'!P364</f>
        <v>-2.6674645869320035E-3</v>
      </c>
      <c r="R365" s="5">
        <f>(Table1[[#This Row],[SONY.csv]]-'Historical Data'!Q364)/'Historical Data'!Q364</f>
        <v>1.9509784313725489E-2</v>
      </c>
      <c r="S365" s="5">
        <f>(Table1[[#This Row],[T.csv]]-'Historical Data'!R364)/'Historical Data'!R364</f>
        <v>-1.2589253862605969E-2</v>
      </c>
      <c r="T365" s="5">
        <f>(Table1[[#This Row],[TSLA.csv]]-'Historical Data'!S364)/'Historical Data'!S364</f>
        <v>7.8403073041600449E-2</v>
      </c>
    </row>
    <row r="366" spans="2:20" x14ac:dyDescent="0.3">
      <c r="B366" s="5">
        <f>(Table1[[#This Row],[AAPL.csv]]-'Historical Data'!A365)/'Historical Data'!A365</f>
        <v>-2.324870038768578E-2</v>
      </c>
      <c r="C366" s="5">
        <f>(Table1[[#This Row],[AMD.csv]]-'Historical Data'!B365)/'Historical Data'!B365</f>
        <v>2.8230048039119379E-2</v>
      </c>
      <c r="D366" s="5">
        <f>(Table1[[#This Row],[AMZN.csv]]-'Historical Data'!C365)/'Historical Data'!C365</f>
        <v>-2.1519461794845152E-2</v>
      </c>
      <c r="E366" s="5">
        <f>(Table1[[#This Row],[ATVI.csv]]-'Historical Data'!D365)/'Historical Data'!D365</f>
        <v>-4.2716454463620941E-3</v>
      </c>
      <c r="F366" s="5">
        <f>(Table1[[#This Row],[BMW.DE.csv]]-'Historical Data'!E365)/'Historical Data'!E365</f>
        <v>7.7922087735608362E-3</v>
      </c>
      <c r="G366" s="5">
        <f>(Table1[[#This Row],[DIS.csv]]-'Historical Data'!F365)/'Historical Data'!F365</f>
        <v>2.2384800241930761E-3</v>
      </c>
      <c r="H366" s="5">
        <f>(Table1[[#This Row],[DPZ.csv]]-'Historical Data'!G365)/'Historical Data'!G365</f>
        <v>4.3978621378606107E-3</v>
      </c>
      <c r="I366" s="5">
        <f>(Table1[[#This Row],[EA.csv]]-'Historical Data'!H365)/'Historical Data'!H365</f>
        <v>-4.5114611342353516E-3</v>
      </c>
      <c r="J366" s="5">
        <f>(Table1[[#This Row],[F.csv]]-'Historical Data'!I365)/'Historical Data'!I365</f>
        <v>3.3333333333333409E-2</v>
      </c>
      <c r="K366" s="5">
        <f>(Table1[[#This Row],[JPM.csv]]-'Historical Data'!J365)/'Historical Data'!J365</f>
        <v>1.4924124809364231E-2</v>
      </c>
      <c r="L366" s="5">
        <f>(Table1[[#This Row],[MRNA.csv]]-'Historical Data'!K365)/'Historical Data'!K365</f>
        <v>4.0000017738359199E-2</v>
      </c>
      <c r="M366" s="5">
        <f>(Table1[[#This Row],[NKE.csv]]-'Historical Data'!L365)/'Historical Data'!L365</f>
        <v>4.7829582095596304E-3</v>
      </c>
      <c r="N366" s="5">
        <f>(Table1[[#This Row],[NVDA.csv]]-'Historical Data'!M365)/'Historical Data'!M365</f>
        <v>2.5966370179973618E-2</v>
      </c>
      <c r="O366" s="5">
        <f>(Table1[[#This Row],[PFE.csv]]-'Historical Data'!N365)/'Historical Data'!N365</f>
        <v>1.7236714237113138E-2</v>
      </c>
      <c r="P366" s="5">
        <f>(Table1[[#This Row],[PG.csv]]-'Historical Data'!O365)/'Historical Data'!O365</f>
        <v>-6.7724974691508377E-3</v>
      </c>
      <c r="Q366" s="5">
        <f>(Table1[[#This Row],[PZZA.csv]]-'Historical Data'!P365)/'Historical Data'!P365</f>
        <v>-1.497752584403699E-3</v>
      </c>
      <c r="R366" s="5">
        <f>(Table1[[#This Row],[SONY.csv]]-'Historical Data'!Q365)/'Historical Data'!Q365</f>
        <v>-1.4424656494367914E-3</v>
      </c>
      <c r="S366" s="5">
        <f>(Table1[[#This Row],[T.csv]]-'Historical Data'!R365)/'Historical Data'!R365</f>
        <v>-5.1689080769573899E-3</v>
      </c>
      <c r="T366" s="5">
        <f>(Table1[[#This Row],[TSLA.csv]]-'Historical Data'!S365)/'Historical Data'!S365</f>
        <v>-7.8214150173538083E-2</v>
      </c>
    </row>
    <row r="367" spans="2:20" x14ac:dyDescent="0.3">
      <c r="B367" s="5">
        <f>(Table1[[#This Row],[AAPL.csv]]-'Historical Data'!A366)/'Historical Data'!A366</f>
        <v>-1.3956490326513954E-3</v>
      </c>
      <c r="C367" s="5">
        <f>(Table1[[#This Row],[AMD.csv]]-'Historical Data'!B366)/'Historical Data'!B366</f>
        <v>-1.9434437017994889E-2</v>
      </c>
      <c r="D367" s="5">
        <f>(Table1[[#This Row],[AMZN.csv]]-'Historical Data'!C366)/'Historical Data'!C366</f>
        <v>2.1257773505657142E-3</v>
      </c>
      <c r="E367" s="5">
        <f>(Table1[[#This Row],[ATVI.csv]]-'Historical Data'!D366)/'Historical Data'!D366</f>
        <v>-1.8259814835199673E-2</v>
      </c>
      <c r="F367" s="5">
        <f>(Table1[[#This Row],[BMW.DE.csv]]-'Historical Data'!E366)/'Historical Data'!E366</f>
        <v>-1.0309289636153542E-2</v>
      </c>
      <c r="G367" s="5">
        <f>(Table1[[#This Row],[DIS.csv]]-'Historical Data'!F366)/'Historical Data'!F366</f>
        <v>-1.7309682669265438E-2</v>
      </c>
      <c r="H367" s="5">
        <f>(Table1[[#This Row],[DPZ.csv]]-'Historical Data'!G366)/'Historical Data'!G366</f>
        <v>-1.2905309271444478E-2</v>
      </c>
      <c r="I367" s="5">
        <f>(Table1[[#This Row],[EA.csv]]-'Historical Data'!H366)/'Historical Data'!H366</f>
        <v>-1.5295361532567253E-2</v>
      </c>
      <c r="J367" s="5">
        <f>(Table1[[#This Row],[F.csv]]-'Historical Data'!I366)/'Historical Data'!I366</f>
        <v>5.1612903225806306E-2</v>
      </c>
      <c r="K367" s="5">
        <f>(Table1[[#This Row],[JPM.csv]]-'Historical Data'!J366)/'Historical Data'!J366</f>
        <v>1.5718899646245413E-2</v>
      </c>
      <c r="L367" s="5">
        <f>(Table1[[#This Row],[MRNA.csv]]-'Historical Data'!K366)/'Historical Data'!K366</f>
        <v>6.2169545246980325E-2</v>
      </c>
      <c r="M367" s="5">
        <f>(Table1[[#This Row],[NKE.csv]]-'Historical Data'!L366)/'Historical Data'!L366</f>
        <v>-1.3600749865577555E-2</v>
      </c>
      <c r="N367" s="5">
        <f>(Table1[[#This Row],[NVDA.csv]]-'Historical Data'!M366)/'Historical Data'!M366</f>
        <v>-1.0039159508639903E-2</v>
      </c>
      <c r="O367" s="5">
        <f>(Table1[[#This Row],[PFE.csv]]-'Historical Data'!N366)/'Historical Data'!N366</f>
        <v>-1.5620778716130167E-2</v>
      </c>
      <c r="P367" s="5">
        <f>(Table1[[#This Row],[PG.csv]]-'Historical Data'!O366)/'Historical Data'!O366</f>
        <v>-5.8035807859823452E-3</v>
      </c>
      <c r="Q367" s="5">
        <f>(Table1[[#This Row],[PZZA.csv]]-'Historical Data'!P366)/'Historical Data'!P366</f>
        <v>8.6787696269873815E-3</v>
      </c>
      <c r="R367" s="5">
        <f>(Table1[[#This Row],[SONY.csv]]-'Historical Data'!Q366)/'Historical Data'!Q366</f>
        <v>1.8297670196366761E-3</v>
      </c>
      <c r="S367" s="5">
        <f>(Table1[[#This Row],[T.csv]]-'Historical Data'!R366)/'Historical Data'!R366</f>
        <v>-4.1565326794964236E-3</v>
      </c>
      <c r="T367" s="5">
        <f>(Table1[[#This Row],[TSLA.csv]]-'Historical Data'!S366)/'Historical Data'!S366</f>
        <v>4.7152948021664594E-2</v>
      </c>
    </row>
    <row r="368" spans="2:20" x14ac:dyDescent="0.3">
      <c r="B368" s="5">
        <f>(Table1[[#This Row],[AAPL.csv]]-'Historical Data'!A367)/'Historical Data'!A367</f>
        <v>1.6226746787316587E-2</v>
      </c>
      <c r="C368" s="5">
        <f>(Table1[[#This Row],[AMD.csv]]-'Historical Data'!B367)/'Historical Data'!B367</f>
        <v>-3.7541966888192391E-2</v>
      </c>
      <c r="D368" s="5">
        <f>(Table1[[#This Row],[AMZN.csv]]-'Historical Data'!C367)/'Historical Data'!C367</f>
        <v>1.4438407049984883E-2</v>
      </c>
      <c r="E368" s="5">
        <f>(Table1[[#This Row],[ATVI.csv]]-'Historical Data'!D367)/'Historical Data'!D367</f>
        <v>5.8262476313597697E-3</v>
      </c>
      <c r="F368" s="5">
        <f>(Table1[[#This Row],[BMW.DE.csv]]-'Historical Data'!E367)/'Historical Data'!E367</f>
        <v>9.5485029807469909E-3</v>
      </c>
      <c r="G368" s="5">
        <f>(Table1[[#This Row],[DIS.csv]]-'Historical Data'!F367)/'Historical Data'!F367</f>
        <v>7.3862149160114116E-4</v>
      </c>
      <c r="H368" s="5">
        <f>(Table1[[#This Row],[DPZ.csv]]-'Historical Data'!G367)/'Historical Data'!G367</f>
        <v>-9.4422198442550322E-3</v>
      </c>
      <c r="I368" s="5">
        <f>(Table1[[#This Row],[EA.csv]]-'Historical Data'!H367)/'Historical Data'!H367</f>
        <v>-1.9559858243697558E-2</v>
      </c>
      <c r="J368" s="5">
        <f>(Table1[[#This Row],[F.csv]]-'Historical Data'!I367)/'Historical Data'!I367</f>
        <v>0</v>
      </c>
      <c r="K368" s="5">
        <f>(Table1[[#This Row],[JPM.csv]]-'Historical Data'!J367)/'Historical Data'!J367</f>
        <v>9.273069222709312E-4</v>
      </c>
      <c r="L368" s="5">
        <f>(Table1[[#This Row],[MRNA.csv]]-'Historical Data'!K367)/'Historical Data'!K367</f>
        <v>-3.9342030365106511E-3</v>
      </c>
      <c r="M368" s="5">
        <f>(Table1[[#This Row],[NKE.csv]]-'Historical Data'!L367)/'Historical Data'!L367</f>
        <v>-1.3857356759861113E-2</v>
      </c>
      <c r="N368" s="5">
        <f>(Table1[[#This Row],[NVDA.csv]]-'Historical Data'!M367)/'Historical Data'!M367</f>
        <v>3.4853874408459912E-3</v>
      </c>
      <c r="O368" s="5">
        <f>(Table1[[#This Row],[PFE.csv]]-'Historical Data'!N367)/'Historical Data'!N367</f>
        <v>-8.6068911925525904E-3</v>
      </c>
      <c r="P368" s="5">
        <f>(Table1[[#This Row],[PG.csv]]-'Historical Data'!O367)/'Historical Data'!O367</f>
        <v>1.5321645004412895E-3</v>
      </c>
      <c r="Q368" s="5">
        <f>(Table1[[#This Row],[PZZA.csv]]-'Historical Data'!P367)/'Historical Data'!P367</f>
        <v>-4.0363603282256716E-3</v>
      </c>
      <c r="R368" s="5">
        <f>(Table1[[#This Row],[SONY.csv]]-'Historical Data'!Q367)/'Historical Data'!Q367</f>
        <v>-1.3457656574619458E-3</v>
      </c>
      <c r="S368" s="5">
        <f>(Table1[[#This Row],[T.csv]]-'Historical Data'!R367)/'Historical Data'!R367</f>
        <v>-4.8694864512852385E-3</v>
      </c>
      <c r="T368" s="5">
        <f>(Table1[[#This Row],[TSLA.csv]]-'Historical Data'!S367)/'Historical Data'!S367</f>
        <v>5.8508793891248675E-3</v>
      </c>
    </row>
    <row r="369" spans="2:20" x14ac:dyDescent="0.3">
      <c r="B369" s="5">
        <f>(Table1[[#This Row],[AAPL.csv]]-'Historical Data'!A368)/'Historical Data'!A368</f>
        <v>-1.5127033102999333E-2</v>
      </c>
      <c r="C369" s="5">
        <f>(Table1[[#This Row],[AMD.csv]]-'Historical Data'!B368)/'Historical Data'!B368</f>
        <v>-1.078664208745524E-2</v>
      </c>
      <c r="D369" s="5">
        <f>(Table1[[#This Row],[AMZN.csv]]-'Historical Data'!C368)/'Historical Data'!C368</f>
        <v>-1.213558376902151E-2</v>
      </c>
      <c r="E369" s="5">
        <f>(Table1[[#This Row],[ATVI.csv]]-'Historical Data'!D368)/'Historical Data'!D368</f>
        <v>2.4507196216394635E-3</v>
      </c>
      <c r="F369" s="5">
        <f>(Table1[[#This Row],[BMW.DE.csv]]-'Historical Data'!E368)/'Historical Data'!E368</f>
        <v>-5.3022023131085519E-3</v>
      </c>
      <c r="G369" s="5">
        <f>(Table1[[#This Row],[DIS.csv]]-'Historical Data'!F368)/'Historical Data'!F368</f>
        <v>-1.5273688827892555E-2</v>
      </c>
      <c r="H369" s="5">
        <f>(Table1[[#This Row],[DPZ.csv]]-'Historical Data'!G368)/'Historical Data'!G368</f>
        <v>-2.110724000291057E-2</v>
      </c>
      <c r="I369" s="5">
        <f>(Table1[[#This Row],[EA.csv]]-'Historical Data'!H368)/'Historical Data'!H368</f>
        <v>1.9070064870471342E-2</v>
      </c>
      <c r="J369" s="5">
        <f>(Table1[[#This Row],[F.csv]]-'Historical Data'!I368)/'Historical Data'!I368</f>
        <v>3.9877300613496994E-2</v>
      </c>
      <c r="K369" s="5">
        <f>(Table1[[#This Row],[JPM.csv]]-'Historical Data'!J368)/'Historical Data'!J368</f>
        <v>5.8424491882385762E-3</v>
      </c>
      <c r="L369" s="5">
        <f>(Table1[[#This Row],[MRNA.csv]]-'Historical Data'!K368)/'Historical Data'!K368</f>
        <v>4.5623110521088382E-2</v>
      </c>
      <c r="M369" s="5">
        <f>(Table1[[#This Row],[NKE.csv]]-'Historical Data'!L368)/'Historical Data'!L368</f>
        <v>-1.2164417296305069E-2</v>
      </c>
      <c r="N369" s="5">
        <f>(Table1[[#This Row],[NVDA.csv]]-'Historical Data'!M368)/'Historical Data'!M368</f>
        <v>-2.4497924878960606E-2</v>
      </c>
      <c r="O369" s="5">
        <f>(Table1[[#This Row],[PFE.csv]]-'Historical Data'!N368)/'Historical Data'!N368</f>
        <v>-2.9841734346244312E-3</v>
      </c>
      <c r="P369" s="5">
        <f>(Table1[[#This Row],[PG.csv]]-'Historical Data'!O368)/'Historical Data'!O368</f>
        <v>-1.0636684625183633E-2</v>
      </c>
      <c r="Q369" s="5">
        <f>(Table1[[#This Row],[PZZA.csv]]-'Historical Data'!P368)/'Historical Data'!P368</f>
        <v>9.5976222675935388E-4</v>
      </c>
      <c r="R369" s="5">
        <f>(Table1[[#This Row],[SONY.csv]]-'Historical Data'!Q368)/'Historical Data'!Q368</f>
        <v>-4.5240254550391931E-3</v>
      </c>
      <c r="S369" s="5">
        <f>(Table1[[#This Row],[T.csv]]-'Historical Data'!R368)/'Historical Data'!R368</f>
        <v>2.3767852796128901E-2</v>
      </c>
      <c r="T369" s="5">
        <f>(Table1[[#This Row],[TSLA.csv]]-'Historical Data'!S368)/'Historical Data'!S368</f>
        <v>-1.1013416623590882E-2</v>
      </c>
    </row>
    <row r="370" spans="2:20" x14ac:dyDescent="0.3">
      <c r="B370" s="5">
        <f>(Table1[[#This Row],[AAPL.csv]]-'Historical Data'!A369)/'Historical Data'!A369</f>
        <v>-1.3730720826797148E-2</v>
      </c>
      <c r="C370" s="5">
        <f>(Table1[[#This Row],[AMD.csv]]-'Historical Data'!B369)/'Historical Data'!B369</f>
        <v>-2.8417248282660634E-2</v>
      </c>
      <c r="D370" s="5">
        <f>(Table1[[#This Row],[AMZN.csv]]-'Historical Data'!C369)/'Historical Data'!C369</f>
        <v>-7.424522446357963E-3</v>
      </c>
      <c r="E370" s="5">
        <f>(Table1[[#This Row],[ATVI.csv]]-'Historical Data'!D369)/'Historical Data'!D369</f>
        <v>7.7786981415749806E-3</v>
      </c>
      <c r="F370" s="5">
        <f>(Table1[[#This Row],[BMW.DE.csv]]-'Historical Data'!E369)/'Historical Data'!E369</f>
        <v>1.1524588643418725E-3</v>
      </c>
      <c r="G370" s="5">
        <f>(Table1[[#This Row],[DIS.csv]]-'Historical Data'!F369)/'Historical Data'!F369</f>
        <v>-1.1474318631841283E-2</v>
      </c>
      <c r="H370" s="5">
        <f>(Table1[[#This Row],[DPZ.csv]]-'Historical Data'!G369)/'Historical Data'!G369</f>
        <v>3.8256307649533381E-3</v>
      </c>
      <c r="I370" s="5">
        <f>(Table1[[#This Row],[EA.csv]]-'Historical Data'!H369)/'Historical Data'!H369</f>
        <v>4.3177310372096648E-4</v>
      </c>
      <c r="J370" s="5">
        <f>(Table1[[#This Row],[F.csv]]-'Historical Data'!I369)/'Historical Data'!I369</f>
        <v>-3.3431661750245804E-2</v>
      </c>
      <c r="K370" s="5">
        <f>(Table1[[#This Row],[JPM.csv]]-'Historical Data'!J369)/'Historical Data'!J369</f>
        <v>-1.7921672286755105E-2</v>
      </c>
      <c r="L370" s="5">
        <f>(Table1[[#This Row],[MRNA.csv]]-'Historical Data'!K369)/'Historical Data'!K369</f>
        <v>-5.3967776333893125E-4</v>
      </c>
      <c r="M370" s="5">
        <f>(Table1[[#This Row],[NKE.csv]]-'Historical Data'!L369)/'Historical Data'!L369</f>
        <v>-4.1047019761479763E-3</v>
      </c>
      <c r="N370" s="5">
        <f>(Table1[[#This Row],[NVDA.csv]]-'Historical Data'!M369)/'Historical Data'!M369</f>
        <v>-2.5813935336999685E-2</v>
      </c>
      <c r="O370" s="5">
        <f>(Table1[[#This Row],[PFE.csv]]-'Historical Data'!N369)/'Historical Data'!N369</f>
        <v>-1.3606094673830765E-3</v>
      </c>
      <c r="P370" s="5">
        <f>(Table1[[#This Row],[PG.csv]]-'Historical Data'!O369)/'Historical Data'!O369</f>
        <v>-7.5109459055977736E-3</v>
      </c>
      <c r="Q370" s="5">
        <f>(Table1[[#This Row],[PZZA.csv]]-'Historical Data'!P369)/'Historical Data'!P369</f>
        <v>1.4384604432474531E-2</v>
      </c>
      <c r="R370" s="5">
        <f>(Table1[[#This Row],[SONY.csv]]-'Historical Data'!Q369)/'Historical Data'!Q369</f>
        <v>-1.3246906077101286E-2</v>
      </c>
      <c r="S370" s="5">
        <f>(Table1[[#This Row],[T.csv]]-'Historical Data'!R369)/'Historical Data'!R369</f>
        <v>-4.0970365120478955E-3</v>
      </c>
      <c r="T370" s="5">
        <f>(Table1[[#This Row],[TSLA.csv]]-'Historical Data'!S369)/'Historical Data'!S369</f>
        <v>-2.2295889940828359E-2</v>
      </c>
    </row>
    <row r="371" spans="2:20" x14ac:dyDescent="0.3">
      <c r="B371" s="5">
        <f>(Table1[[#This Row],[AAPL.csv]]-'Historical Data'!A370)/'Historical Data'!A370</f>
        <v>5.4271104625079015E-3</v>
      </c>
      <c r="C371" s="5">
        <f>(Table1[[#This Row],[AMD.csv]]-'Historical Data'!B370)/'Historical Data'!B370</f>
        <v>1.4057340596954321E-2</v>
      </c>
      <c r="D371" s="5">
        <f>(Table1[[#This Row],[AMZN.csv]]-'Historical Data'!C370)/'Historical Data'!C370</f>
        <v>5.3185181605862816E-3</v>
      </c>
      <c r="E371" s="5">
        <f>(Table1[[#This Row],[ATVI.csv]]-'Historical Data'!D370)/'Historical Data'!D370</f>
        <v>2.7125334750623172E-2</v>
      </c>
      <c r="F371" s="5">
        <f>(Table1[[#This Row],[BMW.DE.csv]]-'Historical Data'!E370)/'Historical Data'!E370</f>
        <v>-1.6549097037607492E-2</v>
      </c>
      <c r="G371" s="5">
        <f>(Table1[[#This Row],[DIS.csv]]-'Historical Data'!F370)/'Historical Data'!F370</f>
        <v>4.782973579293419E-3</v>
      </c>
      <c r="H371" s="5">
        <f>(Table1[[#This Row],[DPZ.csv]]-'Historical Data'!G370)/'Historical Data'!G370</f>
        <v>-6.8758879297733302E-3</v>
      </c>
      <c r="I371" s="5">
        <f>(Table1[[#This Row],[EA.csv]]-'Historical Data'!H370)/'Historical Data'!H370</f>
        <v>1.7482007692982561E-2</v>
      </c>
      <c r="J371" s="5">
        <f>(Table1[[#This Row],[F.csv]]-'Historical Data'!I370)/'Historical Data'!I370</f>
        <v>1.9328585961342779E-2</v>
      </c>
      <c r="K371" s="5">
        <f>(Table1[[#This Row],[JPM.csv]]-'Historical Data'!J370)/'Historical Data'!J370</f>
        <v>-4.3278261917317857E-3</v>
      </c>
      <c r="L371" s="5">
        <f>(Table1[[#This Row],[MRNA.csv]]-'Historical Data'!K370)/'Historical Data'!K370</f>
        <v>-3.5788601733371408E-2</v>
      </c>
      <c r="M371" s="5">
        <f>(Table1[[#This Row],[NKE.csv]]-'Historical Data'!L370)/'Historical Data'!L370</f>
        <v>-1.0304107075756443E-2</v>
      </c>
      <c r="N371" s="5">
        <f>(Table1[[#This Row],[NVDA.csv]]-'Historical Data'!M370)/'Historical Data'!M370</f>
        <v>1.2889354212973703E-2</v>
      </c>
      <c r="O371" s="5">
        <f>(Table1[[#This Row],[PFE.csv]]-'Historical Data'!N370)/'Historical Data'!N370</f>
        <v>8.1747233512210039E-4</v>
      </c>
      <c r="P371" s="5">
        <f>(Table1[[#This Row],[PG.csv]]-'Historical Data'!O370)/'Historical Data'!O370</f>
        <v>-8.75492243420521E-3</v>
      </c>
      <c r="Q371" s="5">
        <f>(Table1[[#This Row],[PZZA.csv]]-'Historical Data'!P370)/'Historical Data'!P370</f>
        <v>2.268908587350708E-2</v>
      </c>
      <c r="R371" s="5">
        <f>(Table1[[#This Row],[SONY.csv]]-'Historical Data'!Q370)/'Historical Data'!Q370</f>
        <v>1.763841202434777E-3</v>
      </c>
      <c r="S371" s="5">
        <f>(Table1[[#This Row],[T.csv]]-'Historical Data'!R370)/'Historical Data'!R370</f>
        <v>-7.5418736249555944E-3</v>
      </c>
      <c r="T371" s="5">
        <f>(Table1[[#This Row],[TSLA.csv]]-'Historical Data'!S370)/'Historical Data'!S370</f>
        <v>2.225962961291995E-2</v>
      </c>
    </row>
    <row r="372" spans="2:20" x14ac:dyDescent="0.3">
      <c r="B372" s="5">
        <f>(Table1[[#This Row],[AAPL.csv]]-'Historical Data'!A371)/'Historical Data'!A371</f>
        <v>3.285619495020755E-2</v>
      </c>
      <c r="C372" s="5">
        <f>(Table1[[#This Row],[AMD.csv]]-'Historical Data'!B371)/'Historical Data'!B371</f>
        <v>-7.8255676185209518E-3</v>
      </c>
      <c r="D372" s="5">
        <f>(Table1[[#This Row],[AMZN.csv]]-'Historical Data'!C371)/'Historical Data'!C371</f>
        <v>4.5700365469628051E-2</v>
      </c>
      <c r="E372" s="5">
        <f>(Table1[[#This Row],[ATVI.csv]]-'Historical Data'!D371)/'Historical Data'!D371</f>
        <v>2.1148713054247033E-2</v>
      </c>
      <c r="F372" s="5">
        <f>(Table1[[#This Row],[BMW.DE.csv]]-'Historical Data'!E371)/'Historical Data'!E371</f>
        <v>3.5850114009027163E-2</v>
      </c>
      <c r="G372" s="5">
        <f>(Table1[[#This Row],[DIS.csv]]-'Historical Data'!F371)/'Historical Data'!F371</f>
        <v>8.0111693954245458E-3</v>
      </c>
      <c r="H372" s="5">
        <f>(Table1[[#This Row],[DPZ.csv]]-'Historical Data'!G371)/'Historical Data'!G371</f>
        <v>1.704017335181823E-2</v>
      </c>
      <c r="I372" s="5">
        <f>(Table1[[#This Row],[EA.csv]]-'Historical Data'!H371)/'Historical Data'!H371</f>
        <v>2.9484656818235595E-2</v>
      </c>
      <c r="J372" s="5">
        <f>(Table1[[#This Row],[F.csv]]-'Historical Data'!I371)/'Historical Data'!I371</f>
        <v>8.3832335329341312E-2</v>
      </c>
      <c r="K372" s="5">
        <f>(Table1[[#This Row],[JPM.csv]]-'Historical Data'!J371)/'Historical Data'!J371</f>
        <v>-1.4995595493041964E-2</v>
      </c>
      <c r="L372" s="5">
        <f>(Table1[[#This Row],[MRNA.csv]]-'Historical Data'!K371)/'Historical Data'!K371</f>
        <v>1.0398927919383844E-3</v>
      </c>
      <c r="M372" s="5">
        <f>(Table1[[#This Row],[NKE.csv]]-'Historical Data'!L371)/'Historical Data'!L371</f>
        <v>2.5346363626205019E-2</v>
      </c>
      <c r="N372" s="5">
        <f>(Table1[[#This Row],[NVDA.csv]]-'Historical Data'!M371)/'Historical Data'!M371</f>
        <v>2.6141536616392614E-2</v>
      </c>
      <c r="O372" s="5">
        <f>(Table1[[#This Row],[PFE.csv]]-'Historical Data'!N371)/'Historical Data'!N371</f>
        <v>-6.2618976532171937E-3</v>
      </c>
      <c r="P372" s="5">
        <f>(Table1[[#This Row],[PG.csv]]-'Historical Data'!O371)/'Historical Data'!O371</f>
        <v>-1.2500141557958004E-2</v>
      </c>
      <c r="Q372" s="5">
        <f>(Table1[[#This Row],[PZZA.csv]]-'Historical Data'!P371)/'Historical Data'!P371</f>
        <v>7.3953409109121402E-3</v>
      </c>
      <c r="R372" s="5">
        <f>(Table1[[#This Row],[SONY.csv]]-'Historical Data'!Q371)/'Historical Data'!Q371</f>
        <v>6.4559912025044814E-3</v>
      </c>
      <c r="S372" s="5">
        <f>(Table1[[#This Row],[T.csv]]-'Historical Data'!R371)/'Historical Data'!R371</f>
        <v>3.4527442877408656E-4</v>
      </c>
      <c r="T372" s="5">
        <f>(Table1[[#This Row],[TSLA.csv]]-'Historical Data'!S371)/'Historical Data'!S371</f>
        <v>6.9859973759185349E-3</v>
      </c>
    </row>
    <row r="373" spans="2:20" x14ac:dyDescent="0.3">
      <c r="B373" s="5">
        <f>(Table1[[#This Row],[AAPL.csv]]-'Historical Data'!A372)/'Historical Data'!A372</f>
        <v>3.6658229193559544E-2</v>
      </c>
      <c r="C373" s="5">
        <f>(Table1[[#This Row],[AMD.csv]]-'Historical Data'!B372)/'Historical Data'!B372</f>
        <v>3.132393239436624E-2</v>
      </c>
      <c r="D373" s="5">
        <f>(Table1[[#This Row],[AMZN.csv]]-'Historical Data'!C372)/'Historical Data'!C372</f>
        <v>1.3363478529477706E-2</v>
      </c>
      <c r="E373" s="5">
        <f>(Table1[[#This Row],[ATVI.csv]]-'Historical Data'!D372)/'Historical Data'!D372</f>
        <v>-5.4667750963460215E-3</v>
      </c>
      <c r="F373" s="5">
        <f>(Table1[[#This Row],[BMW.DE.csv]]-'Historical Data'!E372)/'Historical Data'!E372</f>
        <v>6.9218225681358693E-3</v>
      </c>
      <c r="G373" s="5">
        <f>(Table1[[#This Row],[DIS.csv]]-'Historical Data'!F372)/'Historical Data'!F372</f>
        <v>-1.3591338479563026E-2</v>
      </c>
      <c r="H373" s="5">
        <f>(Table1[[#This Row],[DPZ.csv]]-'Historical Data'!G372)/'Historical Data'!G372</f>
        <v>5.5936534847399588E-3</v>
      </c>
      <c r="I373" s="5">
        <f>(Table1[[#This Row],[EA.csv]]-'Historical Data'!H372)/'Historical Data'!H372</f>
        <v>2.5411517856149387E-3</v>
      </c>
      <c r="J373" s="5">
        <f>(Table1[[#This Row],[F.csv]]-'Historical Data'!I372)/'Historical Data'!I372</f>
        <v>6.1694290976058927E-2</v>
      </c>
      <c r="K373" s="5">
        <f>(Table1[[#This Row],[JPM.csv]]-'Historical Data'!J372)/'Historical Data'!J372</f>
        <v>-8.3842050942734038E-3</v>
      </c>
      <c r="L373" s="5">
        <f>(Table1[[#This Row],[MRNA.csv]]-'Historical Data'!K372)/'Historical Data'!K372</f>
        <v>6.2649808715437155E-2</v>
      </c>
      <c r="M373" s="5">
        <f>(Table1[[#This Row],[NKE.csv]]-'Historical Data'!L372)/'Historical Data'!L372</f>
        <v>-8.3333472785420519E-3</v>
      </c>
      <c r="N373" s="5">
        <f>(Table1[[#This Row],[NVDA.csv]]-'Historical Data'!M372)/'Historical Data'!M372</f>
        <v>3.7539854161654049E-2</v>
      </c>
      <c r="O373" s="5">
        <f>(Table1[[#This Row],[PFE.csv]]-'Historical Data'!N372)/'Historical Data'!N372</f>
        <v>-5.4797713831581708E-4</v>
      </c>
      <c r="P373" s="5">
        <f>(Table1[[#This Row],[PG.csv]]-'Historical Data'!O372)/'Historical Data'!O372</f>
        <v>-9.8370625930756738E-4</v>
      </c>
      <c r="Q373" s="5">
        <f>(Table1[[#This Row],[PZZA.csv]]-'Historical Data'!P372)/'Historical Data'!P372</f>
        <v>-1.8964094183847643E-2</v>
      </c>
      <c r="R373" s="5">
        <f>(Table1[[#This Row],[SONY.csv]]-'Historical Data'!Q372)/'Historical Data'!Q372</f>
        <v>-3.3044611070508346E-3</v>
      </c>
      <c r="S373" s="5">
        <f>(Table1[[#This Row],[T.csv]]-'Historical Data'!R372)/'Historical Data'!R372</f>
        <v>-4.4889137963037189E-3</v>
      </c>
      <c r="T373" s="5">
        <f>(Table1[[#This Row],[TSLA.csv]]-'Historical Data'!S372)/'Historical Data'!S372</f>
        <v>-6.4201562972051327E-3</v>
      </c>
    </row>
    <row r="374" spans="2:20" x14ac:dyDescent="0.3">
      <c r="B374" s="5">
        <f>(Table1[[#This Row],[AAPL.csv]]-'Historical Data'!A373)/'Historical Data'!A373</f>
        <v>1.6073767172980574E-2</v>
      </c>
      <c r="C374" s="5">
        <f>(Table1[[#This Row],[AMD.csv]]-'Historical Data'!B373)/'Historical Data'!B373</f>
        <v>1.3766000368906373E-2</v>
      </c>
      <c r="D374" s="5">
        <f>(Table1[[#This Row],[AMZN.csv]]-'Historical Data'!C373)/'Historical Data'!C373</f>
        <v>-4.4632762858771054E-3</v>
      </c>
      <c r="E374" s="5">
        <f>(Table1[[#This Row],[ATVI.csv]]-'Historical Data'!D373)/'Historical Data'!D373</f>
        <v>-1.7970524248635737E-3</v>
      </c>
      <c r="F374" s="5">
        <f>(Table1[[#This Row],[BMW.DE.csv]]-'Historical Data'!E373)/'Historical Data'!E373</f>
        <v>-4.2070573361099314E-4</v>
      </c>
      <c r="G374" s="5">
        <f>(Table1[[#This Row],[DIS.csv]]-'Historical Data'!F373)/'Historical Data'!F373</f>
        <v>8.7575899623866769E-3</v>
      </c>
      <c r="H374" s="5">
        <f>(Table1[[#This Row],[DPZ.csv]]-'Historical Data'!G373)/'Historical Data'!G373</f>
        <v>-1.9679120648361894E-3</v>
      </c>
      <c r="I374" s="5">
        <f>(Table1[[#This Row],[EA.csv]]-'Historical Data'!H373)/'Historical Data'!H373</f>
        <v>2.0549276960814879E-4</v>
      </c>
      <c r="J374" s="5">
        <f>(Table1[[#This Row],[F.csv]]-'Historical Data'!I373)/'Historical Data'!I373</f>
        <v>-8.6730268863831632E-4</v>
      </c>
      <c r="K374" s="5">
        <f>(Table1[[#This Row],[JPM.csv]]-'Historical Data'!J373)/'Historical Data'!J373</f>
        <v>-7.7135087801124581E-3</v>
      </c>
      <c r="L374" s="5">
        <f>(Table1[[#This Row],[MRNA.csv]]-'Historical Data'!K373)/'Historical Data'!K373</f>
        <v>-1.4738998788960707E-2</v>
      </c>
      <c r="M374" s="5">
        <f>(Table1[[#This Row],[NKE.csv]]-'Historical Data'!L373)/'Historical Data'!L373</f>
        <v>-1.595919984336714E-2</v>
      </c>
      <c r="N374" s="5">
        <f>(Table1[[#This Row],[NVDA.csv]]-'Historical Data'!M373)/'Historical Data'!M373</f>
        <v>-1.1177161651914496E-2</v>
      </c>
      <c r="O374" s="5">
        <f>(Table1[[#This Row],[PFE.csv]]-'Historical Data'!N373)/'Historical Data'!N373</f>
        <v>1.9189574181430146E-3</v>
      </c>
      <c r="P374" s="5">
        <f>(Table1[[#This Row],[PG.csv]]-'Historical Data'!O373)/'Historical Data'!O373</f>
        <v>-7.7092759774375188E-3</v>
      </c>
      <c r="Q374" s="5">
        <f>(Table1[[#This Row],[PZZA.csv]]-'Historical Data'!P373)/'Historical Data'!P373</f>
        <v>2.7021388212796867E-2</v>
      </c>
      <c r="R374" s="5">
        <f>(Table1[[#This Row],[SONY.csv]]-'Historical Data'!Q373)/'Historical Data'!Q373</f>
        <v>-1.4041949857378423E-2</v>
      </c>
      <c r="S374" s="5">
        <f>(Table1[[#This Row],[T.csv]]-'Historical Data'!R373)/'Historical Data'!R373</f>
        <v>3.4686609128800803E-3</v>
      </c>
      <c r="T374" s="5">
        <f>(Table1[[#This Row],[TSLA.csv]]-'Historical Data'!S373)/'Historical Data'!S373</f>
        <v>1.9527154398597244E-3</v>
      </c>
    </row>
    <row r="375" spans="2:20" x14ac:dyDescent="0.3">
      <c r="B375" s="5">
        <f>(Table1[[#This Row],[AAPL.csv]]-'Historical Data'!A374)/'Historical Data'!A374</f>
        <v>2.7683830171883046E-2</v>
      </c>
      <c r="C375" s="5">
        <f>(Table1[[#This Row],[AMD.csv]]-'Historical Data'!B374)/'Historical Data'!B374</f>
        <v>1.4441168073702243E-2</v>
      </c>
      <c r="D375" s="5">
        <f>(Table1[[#This Row],[AMZN.csv]]-'Historical Data'!C374)/'Historical Data'!C374</f>
        <v>5.3763558765719381E-4</v>
      </c>
      <c r="E375" s="5">
        <f>(Table1[[#This Row],[ATVI.csv]]-'Historical Data'!D374)/'Historical Data'!D374</f>
        <v>-1.090749864780498E-2</v>
      </c>
      <c r="F375" s="5">
        <f>(Table1[[#This Row],[BMW.DE.csv]]-'Historical Data'!E374)/'Historical Data'!E374</f>
        <v>-1.4596605964517752E-2</v>
      </c>
      <c r="G375" s="5">
        <f>(Table1[[#This Row],[DIS.csv]]-'Historical Data'!F374)/'Historical Data'!F374</f>
        <v>-5.1510591801775321E-3</v>
      </c>
      <c r="H375" s="5">
        <f>(Table1[[#This Row],[DPZ.csv]]-'Historical Data'!G374)/'Historical Data'!G374</f>
        <v>-4.9424938771542321E-3</v>
      </c>
      <c r="I375" s="5">
        <f>(Table1[[#This Row],[EA.csv]]-'Historical Data'!H374)/'Historical Data'!H374</f>
        <v>2.0547870150033937E-3</v>
      </c>
      <c r="J375" s="5">
        <f>(Table1[[#This Row],[F.csv]]-'Historical Data'!I374)/'Historical Data'!I374</f>
        <v>-1.9965277777777814E-2</v>
      </c>
      <c r="K375" s="5">
        <f>(Table1[[#This Row],[JPM.csv]]-'Historical Data'!J374)/'Historical Data'!J374</f>
        <v>-1.2482147374342006E-2</v>
      </c>
      <c r="L375" s="5">
        <f>(Table1[[#This Row],[MRNA.csv]]-'Historical Data'!K374)/'Historical Data'!K374</f>
        <v>0.12196607779068606</v>
      </c>
      <c r="M375" s="5">
        <f>(Table1[[#This Row],[NKE.csv]]-'Historical Data'!L374)/'Historical Data'!L374</f>
        <v>-1.2917175355994986E-2</v>
      </c>
      <c r="N375" s="5">
        <f>(Table1[[#This Row],[NVDA.csv]]-'Historical Data'!M374)/'Historical Data'!M374</f>
        <v>-4.3207885686500124E-3</v>
      </c>
      <c r="O375" s="5">
        <f>(Table1[[#This Row],[PFE.csv]]-'Historical Data'!N374)/'Historical Data'!N374</f>
        <v>1.9972520539842616E-2</v>
      </c>
      <c r="P375" s="5">
        <f>(Table1[[#This Row],[PG.csv]]-'Historical Data'!O374)/'Historical Data'!O374</f>
        <v>1.7230803828898706E-2</v>
      </c>
      <c r="Q375" s="5">
        <f>(Table1[[#This Row],[PZZA.csv]]-'Historical Data'!P374)/'Historical Data'!P374</f>
        <v>-1.3964766254301385E-2</v>
      </c>
      <c r="R375" s="5">
        <f>(Table1[[#This Row],[SONY.csv]]-'Historical Data'!Q374)/'Historical Data'!Q374</f>
        <v>-1.8099119591542614E-2</v>
      </c>
      <c r="S375" s="5">
        <f>(Table1[[#This Row],[T.csv]]-'Historical Data'!R374)/'Historical Data'!R374</f>
        <v>6.2219574875269574E-3</v>
      </c>
      <c r="T375" s="5">
        <f>(Table1[[#This Row],[TSLA.csv]]-'Historical Data'!S374)/'Historical Data'!S374</f>
        <v>4.0347694881867874E-2</v>
      </c>
    </row>
    <row r="376" spans="2:20" x14ac:dyDescent="0.3">
      <c r="B376" s="5">
        <f>(Table1[[#This Row],[AAPL.csv]]-'Historical Data'!A375)/'Historical Data'!A375</f>
        <v>1.6793550623070549E-3</v>
      </c>
      <c r="C376" s="5">
        <f>(Table1[[#This Row],[AMD.csv]]-'Historical Data'!B375)/'Historical Data'!B375</f>
        <v>6.1617127216098098E-3</v>
      </c>
      <c r="D376" s="5">
        <f>(Table1[[#This Row],[AMZN.csv]]-'Historical Data'!C375)/'Historical Data'!C375</f>
        <v>9.7540628415300739E-3</v>
      </c>
      <c r="E376" s="5">
        <f>(Table1[[#This Row],[ATVI.csv]]-'Historical Data'!D375)/'Historical Data'!D375</f>
        <v>-1.092083415944994E-2</v>
      </c>
      <c r="F376" s="5">
        <f>(Table1[[#This Row],[BMW.DE.csv]]-'Historical Data'!E375)/'Historical Data'!E375</f>
        <v>2.6634452600440558E-2</v>
      </c>
      <c r="G376" s="5">
        <f>(Table1[[#This Row],[DIS.csv]]-'Historical Data'!F375)/'Historical Data'!F375</f>
        <v>-1.355518653531426E-2</v>
      </c>
      <c r="H376" s="5">
        <f>(Table1[[#This Row],[DPZ.csv]]-'Historical Data'!G375)/'Historical Data'!G375</f>
        <v>9.2472844314439649E-4</v>
      </c>
      <c r="I376" s="5">
        <f>(Table1[[#This Row],[EA.csv]]-'Historical Data'!H375)/'Historical Data'!H375</f>
        <v>0</v>
      </c>
      <c r="J376" s="5">
        <f>(Table1[[#This Row],[F.csv]]-'Historical Data'!I375)/'Historical Data'!I375</f>
        <v>-8.8573959255978437E-3</v>
      </c>
      <c r="K376" s="5">
        <f>(Table1[[#This Row],[JPM.csv]]-'Historical Data'!J375)/'Historical Data'!J375</f>
        <v>-4.0871218008364553E-3</v>
      </c>
      <c r="L376" s="5">
        <f>(Table1[[#This Row],[MRNA.csv]]-'Historical Data'!K375)/'Historical Data'!K375</f>
        <v>3.3537367346938747E-2</v>
      </c>
      <c r="M376" s="5">
        <f>(Table1[[#This Row],[NKE.csv]]-'Historical Data'!L375)/'Historical Data'!L375</f>
        <v>-1.7811738007685769E-2</v>
      </c>
      <c r="N376" s="5">
        <f>(Table1[[#This Row],[NVDA.csv]]-'Historical Data'!M375)/'Historical Data'!M375</f>
        <v>-1.5967065035450749E-2</v>
      </c>
      <c r="O376" s="5">
        <f>(Table1[[#This Row],[PFE.csv]]-'Historical Data'!N375)/'Historical Data'!N375</f>
        <v>8.0478178424531438E-4</v>
      </c>
      <c r="P376" s="5">
        <f>(Table1[[#This Row],[PG.csv]]-'Historical Data'!O375)/'Historical Data'!O375</f>
        <v>6.4276492872492215E-3</v>
      </c>
      <c r="Q376" s="5">
        <f>(Table1[[#This Row],[PZZA.csv]]-'Historical Data'!P375)/'Historical Data'!P375</f>
        <v>4.7208520980327247E-2</v>
      </c>
      <c r="R376" s="5">
        <f>(Table1[[#This Row],[SONY.csv]]-'Historical Data'!Q375)/'Historical Data'!Q375</f>
        <v>4.331184572231841E-3</v>
      </c>
      <c r="S376" s="5">
        <f>(Table1[[#This Row],[T.csv]]-'Historical Data'!R375)/'Historical Data'!R375</f>
        <v>2.1985571063938659E-2</v>
      </c>
      <c r="T376" s="5">
        <f>(Table1[[#This Row],[TSLA.csv]]-'Historical Data'!S375)/'Historical Data'!S375</f>
        <v>2.5999534868294968E-3</v>
      </c>
    </row>
    <row r="377" spans="2:20" x14ac:dyDescent="0.3">
      <c r="B377" s="5">
        <f>(Table1[[#This Row],[AAPL.csv]]-'Historical Data'!A376)/'Historical Data'!A376</f>
        <v>-7.6837670973825684E-3</v>
      </c>
      <c r="C377" s="5">
        <f>(Table1[[#This Row],[AMD.csv]]-'Historical Data'!B376)/'Historical Data'!B376</f>
        <v>-6.1978704064815766E-2</v>
      </c>
      <c r="D377" s="5">
        <f>(Table1[[#This Row],[AMZN.csv]]-'Historical Data'!C376)/'Historical Data'!C376</f>
        <v>-2.8125722172828362E-2</v>
      </c>
      <c r="E377" s="5">
        <f>(Table1[[#This Row],[ATVI.csv]]-'Historical Data'!D376)/'Historical Data'!D376</f>
        <v>-4.0160206911719835E-2</v>
      </c>
      <c r="F377" s="5">
        <f>(Table1[[#This Row],[BMW.DE.csv]]-'Historical Data'!E376)/'Historical Data'!E376</f>
        <v>-1.0682630482570057E-2</v>
      </c>
      <c r="G377" s="5">
        <f>(Table1[[#This Row],[DIS.csv]]-'Historical Data'!F376)/'Historical Data'!F376</f>
        <v>-3.8511435934317502E-2</v>
      </c>
      <c r="H377" s="5">
        <f>(Table1[[#This Row],[DPZ.csv]]-'Historical Data'!G376)/'Historical Data'!G376</f>
        <v>-5.0945441507334877E-3</v>
      </c>
      <c r="I377" s="5">
        <f>(Table1[[#This Row],[EA.csv]]-'Historical Data'!H376)/'Historical Data'!H376</f>
        <v>-4.7853635954409518E-4</v>
      </c>
      <c r="J377" s="5">
        <f>(Table1[[#This Row],[F.csv]]-'Historical Data'!I376)/'Historical Data'!I376</f>
        <v>-3.5746201966041141E-2</v>
      </c>
      <c r="K377" s="5">
        <f>(Table1[[#This Row],[JPM.csv]]-'Historical Data'!J376)/'Historical Data'!J376</f>
        <v>-2.8271851912404986E-2</v>
      </c>
      <c r="L377" s="5">
        <f>(Table1[[#This Row],[MRNA.csv]]-'Historical Data'!K376)/'Historical Data'!K376</f>
        <v>2.5011539360763373E-2</v>
      </c>
      <c r="M377" s="5">
        <f>(Table1[[#This Row],[NKE.csv]]-'Historical Data'!L376)/'Historical Data'!L376</f>
        <v>-3.0199737382020121E-2</v>
      </c>
      <c r="N377" s="5">
        <f>(Table1[[#This Row],[NVDA.csv]]-'Historical Data'!M376)/'Historical Data'!M376</f>
        <v>-3.8517952958755763E-2</v>
      </c>
      <c r="O377" s="5">
        <f>(Table1[[#This Row],[PFE.csv]]-'Historical Data'!N376)/'Historical Data'!N376</f>
        <v>-2.8678556333446556E-2</v>
      </c>
      <c r="P377" s="5">
        <f>(Table1[[#This Row],[PG.csv]]-'Historical Data'!O376)/'Historical Data'!O376</f>
        <v>-3.5389559678768168E-2</v>
      </c>
      <c r="Q377" s="5">
        <f>(Table1[[#This Row],[PZZA.csv]]-'Historical Data'!P376)/'Historical Data'!P376</f>
        <v>5.0862380865179517E-2</v>
      </c>
      <c r="R377" s="5">
        <f>(Table1[[#This Row],[SONY.csv]]-'Historical Data'!Q376)/'Historical Data'!Q376</f>
        <v>-2.7178808817358392E-2</v>
      </c>
      <c r="S377" s="5">
        <f>(Table1[[#This Row],[T.csv]]-'Historical Data'!R376)/'Historical Data'!R376</f>
        <v>-2.0504286802322143E-2</v>
      </c>
      <c r="T377" s="5">
        <f>(Table1[[#This Row],[TSLA.csv]]-'Historical Data'!S376)/'Historical Data'!S376</f>
        <v>-2.1436154209903593E-2</v>
      </c>
    </row>
    <row r="378" spans="2:20" x14ac:dyDescent="0.3">
      <c r="B378" s="5">
        <f>(Table1[[#This Row],[AAPL.csv]]-'Historical Data'!A377)/'Historical Data'!A377</f>
        <v>-3.4985246364704396E-2</v>
      </c>
      <c r="C378" s="5">
        <f>(Table1[[#This Row],[AMD.csv]]-'Historical Data'!B377)/'Historical Data'!B377</f>
        <v>-1.485816140739128E-2</v>
      </c>
      <c r="D378" s="5">
        <f>(Table1[[#This Row],[AMZN.csv]]-'Historical Data'!C377)/'Historical Data'!C377</f>
        <v>1.5591381739623463E-3</v>
      </c>
      <c r="E378" s="5">
        <f>(Table1[[#This Row],[ATVI.csv]]-'Historical Data'!D377)/'Historical Data'!D377</f>
        <v>1.8044374575552771E-2</v>
      </c>
      <c r="F378" s="5">
        <f>(Table1[[#This Row],[BMW.DE.csv]]-'Historical Data'!E377)/'Historical Data'!E377</f>
        <v>-5.6092036174840961E-3</v>
      </c>
      <c r="G378" s="5">
        <f>(Table1[[#This Row],[DIS.csv]]-'Historical Data'!F377)/'Historical Data'!F377</f>
        <v>5.4284524653649829E-2</v>
      </c>
      <c r="H378" s="5">
        <f>(Table1[[#This Row],[DPZ.csv]]-'Historical Data'!G377)/'Historical Data'!G377</f>
        <v>-1.4088198008944491E-2</v>
      </c>
      <c r="I378" s="5">
        <f>(Table1[[#This Row],[EA.csv]]-'Historical Data'!H377)/'Historical Data'!H377</f>
        <v>-2.2020119762249039E-2</v>
      </c>
      <c r="J378" s="5">
        <f>(Table1[[#This Row],[F.csv]]-'Historical Data'!I377)/'Historical Data'!I377</f>
        <v>-6.4874884151991212E-3</v>
      </c>
      <c r="K378" s="5">
        <f>(Table1[[#This Row],[JPM.csv]]-'Historical Data'!J377)/'Historical Data'!J377</f>
        <v>1.7597349910744259E-2</v>
      </c>
      <c r="L378" s="5">
        <f>(Table1[[#This Row],[MRNA.csv]]-'Historical Data'!K377)/'Historical Data'!K377</f>
        <v>2.4529680203677677E-2</v>
      </c>
      <c r="M378" s="5">
        <f>(Table1[[#This Row],[NKE.csv]]-'Historical Data'!L377)/'Historical Data'!L377</f>
        <v>2.8239974634241851E-2</v>
      </c>
      <c r="N378" s="5">
        <f>(Table1[[#This Row],[NVDA.csv]]-'Historical Data'!M377)/'Historical Data'!M377</f>
        <v>1.0315193375155343E-2</v>
      </c>
      <c r="O378" s="5">
        <f>(Table1[[#This Row],[PFE.csv]]-'Historical Data'!N377)/'Historical Data'!N377</f>
        <v>2.7898139925993721E-4</v>
      </c>
      <c r="P378" s="5">
        <f>(Table1[[#This Row],[PG.csv]]-'Historical Data'!O377)/'Historical Data'!O377</f>
        <v>1.5423025049719236E-2</v>
      </c>
      <c r="Q378" s="5">
        <f>(Table1[[#This Row],[PZZA.csv]]-'Historical Data'!P377)/'Historical Data'!P377</f>
        <v>-2.4619975272970145E-2</v>
      </c>
      <c r="R378" s="5">
        <f>(Table1[[#This Row],[SONY.csv]]-'Historical Data'!Q377)/'Historical Data'!Q377</f>
        <v>6.7010515463917595E-3</v>
      </c>
      <c r="S378" s="5">
        <f>(Table1[[#This Row],[T.csv]]-'Historical Data'!R377)/'Historical Data'!R377</f>
        <v>-1.1667800006852694E-2</v>
      </c>
      <c r="T378" s="5">
        <f>(Table1[[#This Row],[TSLA.csv]]-'Historical Data'!S377)/'Historical Data'!S377</f>
        <v>-3.3246136013754098E-2</v>
      </c>
    </row>
    <row r="379" spans="2:20" x14ac:dyDescent="0.3">
      <c r="B379" s="5">
        <f>(Table1[[#This Row],[AAPL.csv]]-'Historical Data'!A378)/'Historical Data'!A378</f>
        <v>-3.7420734610843144E-2</v>
      </c>
      <c r="C379" s="5">
        <f>(Table1[[#This Row],[AMD.csv]]-'Historical Data'!B378)/'Historical Data'!B378</f>
        <v>-2.1480782271964663E-2</v>
      </c>
      <c r="D379" s="5">
        <f>(Table1[[#This Row],[AMZN.csv]]-'Historical Data'!C378)/'Historical Data'!C378</f>
        <v>-9.7047105171541911E-3</v>
      </c>
      <c r="E379" s="5">
        <f>(Table1[[#This Row],[ATVI.csv]]-'Historical Data'!D378)/'Historical Data'!D378</f>
        <v>8.0868906560740694E-3</v>
      </c>
      <c r="F379" s="5">
        <f>(Table1[[#This Row],[BMW.DE.csv]]-'Historical Data'!E378)/'Historical Data'!E378</f>
        <v>-1.2692268830951576E-2</v>
      </c>
      <c r="G379" s="5">
        <f>(Table1[[#This Row],[DIS.csv]]-'Historical Data'!F378)/'Historical Data'!F378</f>
        <v>-2.1584866721408452E-2</v>
      </c>
      <c r="H379" s="5">
        <f>(Table1[[#This Row],[DPZ.csv]]-'Historical Data'!G378)/'Historical Data'!G378</f>
        <v>-2.2604165228325914E-3</v>
      </c>
      <c r="I379" s="5">
        <f>(Table1[[#This Row],[EA.csv]]-'Historical Data'!H378)/'Historical Data'!H378</f>
        <v>1.3287257941607491E-3</v>
      </c>
      <c r="J379" s="5">
        <f>(Table1[[#This Row],[F.csv]]-'Historical Data'!I378)/'Historical Data'!I378</f>
        <v>-1.7723880597015042E-2</v>
      </c>
      <c r="K379" s="5">
        <f>(Table1[[#This Row],[JPM.csv]]-'Historical Data'!J378)/'Historical Data'!J378</f>
        <v>-1.1067532981915084E-2</v>
      </c>
      <c r="L379" s="5">
        <f>(Table1[[#This Row],[MRNA.csv]]-'Historical Data'!K378)/'Historical Data'!K378</f>
        <v>8.5302417700361829E-2</v>
      </c>
      <c r="M379" s="5">
        <f>(Table1[[#This Row],[NKE.csv]]-'Historical Data'!L378)/'Historical Data'!L378</f>
        <v>-8.3879274505367623E-3</v>
      </c>
      <c r="N379" s="5">
        <f>(Table1[[#This Row],[NVDA.csv]]-'Historical Data'!M378)/'Historical Data'!M378</f>
        <v>-4.6930398490822338E-3</v>
      </c>
      <c r="O379" s="5">
        <f>(Table1[[#This Row],[PFE.csv]]-'Historical Data'!N378)/'Historical Data'!N378</f>
        <v>1.1153017847669619E-3</v>
      </c>
      <c r="P379" s="5">
        <f>(Table1[[#This Row],[PG.csv]]-'Historical Data'!O378)/'Historical Data'!O378</f>
        <v>-1.6492775363158615E-2</v>
      </c>
      <c r="Q379" s="5">
        <f>(Table1[[#This Row],[PZZA.csv]]-'Historical Data'!P378)/'Historical Data'!P378</f>
        <v>-2.2086332569086813E-2</v>
      </c>
      <c r="R379" s="5">
        <f>(Table1[[#This Row],[SONY.csv]]-'Historical Data'!Q378)/'Historical Data'!Q378</f>
        <v>-1.9866901794840765E-2</v>
      </c>
      <c r="S379" s="5">
        <f>(Table1[[#This Row],[T.csv]]-'Historical Data'!R378)/'Historical Data'!R378</f>
        <v>-5.9027543897548478E-3</v>
      </c>
      <c r="T379" s="5">
        <f>(Table1[[#This Row],[TSLA.csv]]-'Historical Data'!S378)/'Historical Data'!S378</f>
        <v>-5.0153770335128432E-2</v>
      </c>
    </row>
    <row r="380" spans="2:20" x14ac:dyDescent="0.3">
      <c r="B380" s="5">
        <f>(Table1[[#This Row],[AAPL.csv]]-'Historical Data'!A379)/'Historical Data'!A379</f>
        <v>1.652011894363806E-2</v>
      </c>
      <c r="C380" s="5">
        <f>(Table1[[#This Row],[AMD.csv]]-'Historical Data'!B379)/'Historical Data'!B379</f>
        <v>2.3587167487005664E-2</v>
      </c>
      <c r="D380" s="5">
        <f>(Table1[[#This Row],[AMZN.csv]]-'Historical Data'!C379)/'Historical Data'!C379</f>
        <v>4.2629884002515224E-2</v>
      </c>
      <c r="E380" s="5">
        <f>(Table1[[#This Row],[ATVI.csv]]-'Historical Data'!D379)/'Historical Data'!D379</f>
        <v>4.6153935510878791E-3</v>
      </c>
      <c r="F380" s="5">
        <f>(Table1[[#This Row],[BMW.DE.csv]]-'Historical Data'!E379)/'Historical Data'!E379</f>
        <v>-1.8569316792755124E-3</v>
      </c>
      <c r="G380" s="5">
        <f>(Table1[[#This Row],[DIS.csv]]-'Historical Data'!F379)/'Historical Data'!F379</f>
        <v>1.6649836673007536E-2</v>
      </c>
      <c r="H380" s="5">
        <f>(Table1[[#This Row],[DPZ.csv]]-'Historical Data'!G379)/'Historical Data'!G379</f>
        <v>1.7800925348946826E-3</v>
      </c>
      <c r="I380" s="5">
        <f>(Table1[[#This Row],[EA.csv]]-'Historical Data'!H379)/'Historical Data'!H379</f>
        <v>1.8645196921015444E-2</v>
      </c>
      <c r="J380" s="5">
        <f>(Table1[[#This Row],[F.csv]]-'Historical Data'!I379)/'Historical Data'!I379</f>
        <v>2.849002849002856E-2</v>
      </c>
      <c r="K380" s="5">
        <f>(Table1[[#This Row],[JPM.csv]]-'Historical Data'!J379)/'Historical Data'!J379</f>
        <v>7.3831626296035052E-3</v>
      </c>
      <c r="L380" s="5">
        <f>(Table1[[#This Row],[MRNA.csv]]-'Historical Data'!K379)/'Historical Data'!K379</f>
        <v>-9.0552134660380285E-2</v>
      </c>
      <c r="M380" s="5">
        <f>(Table1[[#This Row],[NKE.csv]]-'Historical Data'!L379)/'Historical Data'!L379</f>
        <v>1.5869541120619446E-2</v>
      </c>
      <c r="N380" s="5">
        <f>(Table1[[#This Row],[NVDA.csv]]-'Historical Data'!M379)/'Historical Data'!M379</f>
        <v>1.9034148025783765E-2</v>
      </c>
      <c r="O380" s="5">
        <f>(Table1[[#This Row],[PFE.csv]]-'Historical Data'!N379)/'Historical Data'!N379</f>
        <v>-2.7854462173686105E-3</v>
      </c>
      <c r="P380" s="5">
        <f>(Table1[[#This Row],[PG.csv]]-'Historical Data'!O379)/'Historical Data'!O379</f>
        <v>5.92772200053186E-3</v>
      </c>
      <c r="Q380" s="5">
        <f>(Table1[[#This Row],[PZZA.csv]]-'Historical Data'!P379)/'Historical Data'!P379</f>
        <v>-6.2573192424899829E-3</v>
      </c>
      <c r="R380" s="5">
        <f>(Table1[[#This Row],[SONY.csv]]-'Historical Data'!Q379)/'Historical Data'!Q379</f>
        <v>2.9464006158855017E-2</v>
      </c>
      <c r="S380" s="5">
        <f>(Table1[[#This Row],[T.csv]]-'Historical Data'!R379)/'Historical Data'!R379</f>
        <v>6.9855663944987838E-4</v>
      </c>
      <c r="T380" s="5">
        <f>(Table1[[#This Row],[TSLA.csv]]-'Historical Data'!S379)/'Historical Data'!S379</f>
        <v>5.8321635361829431E-2</v>
      </c>
    </row>
    <row r="381" spans="2:20" x14ac:dyDescent="0.3">
      <c r="B381" s="5">
        <f>(Table1[[#This Row],[AAPL.csv]]-'Historical Data'!A380)/'Historical Data'!A380</f>
        <v>6.3367689121364276E-3</v>
      </c>
      <c r="C381" s="5">
        <f>(Table1[[#This Row],[AMD.csv]]-'Historical Data'!B380)/'Historical Data'!B380</f>
        <v>1.368921908787497E-2</v>
      </c>
      <c r="D381" s="5">
        <f>(Table1[[#This Row],[AMZN.csv]]-'Historical Data'!C380)/'Historical Data'!C380</f>
        <v>1.1104232966542381E-2</v>
      </c>
      <c r="E381" s="5">
        <f>(Table1[[#This Row],[ATVI.csv]]-'Historical Data'!D380)/'Historical Data'!D380</f>
        <v>2.8002664556740473E-2</v>
      </c>
      <c r="F381" s="5">
        <f>(Table1[[#This Row],[BMW.DE.csv]]-'Historical Data'!E380)/'Historical Data'!E380</f>
        <v>2.1894856716084536E-2</v>
      </c>
      <c r="G381" s="5">
        <f>(Table1[[#This Row],[DIS.csv]]-'Historical Data'!F380)/'Historical Data'!F380</f>
        <v>3.50354212140409E-2</v>
      </c>
      <c r="H381" s="5">
        <f>(Table1[[#This Row],[DPZ.csv]]-'Historical Data'!G380)/'Historical Data'!G380</f>
        <v>1.561570370971813E-2</v>
      </c>
      <c r="I381" s="5">
        <f>(Table1[[#This Row],[EA.csv]]-'Historical Data'!H380)/'Historical Data'!H380</f>
        <v>2.1251831790837117E-2</v>
      </c>
      <c r="J381" s="5">
        <f>(Table1[[#This Row],[F.csv]]-'Historical Data'!I380)/'Historical Data'!I380</f>
        <v>2.7700831024930158E-3</v>
      </c>
      <c r="K381" s="5">
        <f>(Table1[[#This Row],[JPM.csv]]-'Historical Data'!J380)/'Historical Data'!J380</f>
        <v>3.0782275113315889E-2</v>
      </c>
      <c r="L381" s="5">
        <f>(Table1[[#This Row],[MRNA.csv]]-'Historical Data'!K380)/'Historical Data'!K380</f>
        <v>6.9850522475248707E-3</v>
      </c>
      <c r="M381" s="5">
        <f>(Table1[[#This Row],[NKE.csv]]-'Historical Data'!L380)/'Historical Data'!L380</f>
        <v>2.8590292505893965E-2</v>
      </c>
      <c r="N381" s="5">
        <f>(Table1[[#This Row],[NVDA.csv]]-'Historical Data'!M380)/'Historical Data'!M380</f>
        <v>2.4155773164809852E-2</v>
      </c>
      <c r="O381" s="5">
        <f>(Table1[[#This Row],[PFE.csv]]-'Historical Data'!N380)/'Historical Data'!N380</f>
        <v>-2.2625639265855691E-2</v>
      </c>
      <c r="P381" s="5">
        <f>(Table1[[#This Row],[PG.csv]]-'Historical Data'!O380)/'Historical Data'!O380</f>
        <v>-1.395706115342269E-3</v>
      </c>
      <c r="Q381" s="5">
        <f>(Table1[[#This Row],[PZZA.csv]]-'Historical Data'!P380)/'Historical Data'!P380</f>
        <v>-2.4596101911747974E-3</v>
      </c>
      <c r="R381" s="5">
        <f>(Table1[[#This Row],[SONY.csv]]-'Historical Data'!Q380)/'Historical Data'!Q380</f>
        <v>7.2059170527343274E-3</v>
      </c>
      <c r="S381" s="5">
        <f>(Table1[[#This Row],[T.csv]]-'Historical Data'!R380)/'Historical Data'!R380</f>
        <v>-3.839379492937979E-3</v>
      </c>
      <c r="T381" s="5">
        <f>(Table1[[#This Row],[TSLA.csv]]-'Historical Data'!S380)/'Historical Data'!S380</f>
        <v>3.9270763718628733E-2</v>
      </c>
    </row>
    <row r="382" spans="2:20" x14ac:dyDescent="0.3">
      <c r="B382" s="5">
        <f>(Table1[[#This Row],[AAPL.csv]]-'Historical Data'!A381)/'Historical Data'!A381</f>
        <v>-7.7782447449502483E-3</v>
      </c>
      <c r="C382" s="5">
        <f>(Table1[[#This Row],[AMD.csv]]-'Historical Data'!B381)/'Historical Data'!B381</f>
        <v>-1.0916070099976635E-2</v>
      </c>
      <c r="D382" s="5">
        <f>(Table1[[#This Row],[AMZN.csv]]-'Historical Data'!C381)/'Historical Data'!C381</f>
        <v>-1.9961529881656802E-2</v>
      </c>
      <c r="E382" s="5">
        <f>(Table1[[#This Row],[ATVI.csv]]-'Historical Data'!D381)/'Historical Data'!D381</f>
        <v>-1.2875170058902562E-2</v>
      </c>
      <c r="F382" s="5">
        <f>(Table1[[#This Row],[BMW.DE.csv]]-'Historical Data'!E381)/'Historical Data'!E381</f>
        <v>4.4810491486909241E-3</v>
      </c>
      <c r="G382" s="5">
        <f>(Table1[[#This Row],[DIS.csv]]-'Historical Data'!F381)/'Historical Data'!F381</f>
        <v>-2.9951061202206793E-3</v>
      </c>
      <c r="H382" s="5">
        <f>(Table1[[#This Row],[DPZ.csv]]-'Historical Data'!G381)/'Historical Data'!G381</f>
        <v>-1.0312340052684327E-2</v>
      </c>
      <c r="I382" s="5">
        <f>(Table1[[#This Row],[EA.csv]]-'Historical Data'!H381)/'Historical Data'!H381</f>
        <v>-5.4708951438467449E-2</v>
      </c>
      <c r="J382" s="5">
        <f>(Table1[[#This Row],[F.csv]]-'Historical Data'!I381)/'Historical Data'!I381</f>
        <v>3.1307550644567209E-2</v>
      </c>
      <c r="K382" s="5">
        <f>(Table1[[#This Row],[JPM.csv]]-'Historical Data'!J381)/'Historical Data'!J381</f>
        <v>1.1451257162719582E-2</v>
      </c>
      <c r="L382" s="5">
        <f>(Table1[[#This Row],[MRNA.csv]]-'Historical Data'!K381)/'Historical Data'!K381</f>
        <v>4.5907421542345568E-2</v>
      </c>
      <c r="M382" s="5">
        <f>(Table1[[#This Row],[NKE.csv]]-'Historical Data'!L381)/'Historical Data'!L381</f>
        <v>-6.8771187771056626E-3</v>
      </c>
      <c r="N382" s="5">
        <f>(Table1[[#This Row],[NVDA.csv]]-'Historical Data'!M381)/'Historical Data'!M381</f>
        <v>-1.9363837848302462E-3</v>
      </c>
      <c r="O382" s="5">
        <f>(Table1[[#This Row],[PFE.csv]]-'Historical Data'!N381)/'Historical Data'!N381</f>
        <v>-4.2869923934388647E-3</v>
      </c>
      <c r="P382" s="5">
        <f>(Table1[[#This Row],[PG.csv]]-'Historical Data'!O381)/'Historical Data'!O381</f>
        <v>1.2422760060933334E-3</v>
      </c>
      <c r="Q382" s="5">
        <f>(Table1[[#This Row],[PZZA.csv]]-'Historical Data'!P381)/'Historical Data'!P381</f>
        <v>-1.5090165773975563E-2</v>
      </c>
      <c r="R382" s="5">
        <f>(Table1[[#This Row],[SONY.csv]]-'Historical Data'!Q381)/'Historical Data'!Q381</f>
        <v>0.12162434747328384</v>
      </c>
      <c r="S382" s="5">
        <f>(Table1[[#This Row],[T.csv]]-'Historical Data'!R381)/'Historical Data'!R381</f>
        <v>-1.0512118003977715E-3</v>
      </c>
      <c r="T382" s="5">
        <f>(Table1[[#This Row],[TSLA.csv]]-'Historical Data'!S381)/'Historical Data'!S381</f>
        <v>-2.0738065807625449E-2</v>
      </c>
    </row>
    <row r="383" spans="2:20" x14ac:dyDescent="0.3">
      <c r="B383" s="5">
        <f>(Table1[[#This Row],[AAPL.csv]]-'Historical Data'!A382)/'Historical Data'!A382</f>
        <v>2.5757708640834966E-2</v>
      </c>
      <c r="C383" s="5">
        <f>(Table1[[#This Row],[AMD.csv]]-'Historical Data'!B382)/'Historical Data'!B382</f>
        <v>-5.6892707439903142E-4</v>
      </c>
      <c r="D383" s="5">
        <f>(Table1[[#This Row],[AMZN.csv]]-'Historical Data'!C382)/'Historical Data'!C382</f>
        <v>5.5757897553537885E-3</v>
      </c>
      <c r="E383" s="5">
        <f>(Table1[[#This Row],[ATVI.csv]]-'Historical Data'!D382)/'Historical Data'!D382</f>
        <v>-9.7008355720776252E-4</v>
      </c>
      <c r="F383" s="5">
        <f>(Table1[[#This Row],[BMW.DE.csv]]-'Historical Data'!E382)/'Historical Data'!E382</f>
        <v>-1.3383512592949015E-2</v>
      </c>
      <c r="G383" s="5">
        <f>(Table1[[#This Row],[DIS.csv]]-'Historical Data'!F382)/'Historical Data'!F382</f>
        <v>2.1538304997835621E-2</v>
      </c>
      <c r="H383" s="5">
        <f>(Table1[[#This Row],[DPZ.csv]]-'Historical Data'!G382)/'Historical Data'!G382</f>
        <v>-8.8395968229910634E-4</v>
      </c>
      <c r="I383" s="5">
        <f>(Table1[[#This Row],[EA.csv]]-'Historical Data'!H382)/'Historical Data'!H382</f>
        <v>-1.555181467023802E-2</v>
      </c>
      <c r="J383" s="5">
        <f>(Table1[[#This Row],[F.csv]]-'Historical Data'!I382)/'Historical Data'!I382</f>
        <v>1.5178571428571423E-2</v>
      </c>
      <c r="K383" s="5">
        <f>(Table1[[#This Row],[JPM.csv]]-'Historical Data'!J382)/'Historical Data'!J382</f>
        <v>2.3013219356903945E-2</v>
      </c>
      <c r="L383" s="5">
        <f>(Table1[[#This Row],[MRNA.csv]]-'Historical Data'!K382)/'Historical Data'!K382</f>
        <v>4.4917381858691749E-2</v>
      </c>
      <c r="M383" s="5">
        <f>(Table1[[#This Row],[NKE.csv]]-'Historical Data'!L382)/'Historical Data'!L382</f>
        <v>1.4426811820904609E-2</v>
      </c>
      <c r="N383" s="5">
        <f>(Table1[[#This Row],[NVDA.csv]]-'Historical Data'!M382)/'Historical Data'!M382</f>
        <v>9.8851777795476766E-3</v>
      </c>
      <c r="O383" s="5">
        <f>(Table1[[#This Row],[PFE.csv]]-'Historical Data'!N382)/'Historical Data'!N382</f>
        <v>1.435023200087736E-3</v>
      </c>
      <c r="P383" s="5">
        <f>(Table1[[#This Row],[PG.csv]]-'Historical Data'!O382)/'Historical Data'!O382</f>
        <v>6.2045372569458752E-4</v>
      </c>
      <c r="Q383" s="5">
        <f>(Table1[[#This Row],[PZZA.csv]]-'Historical Data'!P382)/'Historical Data'!P382</f>
        <v>6.4089577265110118E-3</v>
      </c>
      <c r="R383" s="5">
        <f>(Table1[[#This Row],[SONY.csv]]-'Historical Data'!Q382)/'Historical Data'!Q382</f>
        <v>-3.8630941310410418E-3</v>
      </c>
      <c r="S383" s="5">
        <f>(Table1[[#This Row],[T.csv]]-'Historical Data'!R382)/'Historical Data'!R382</f>
        <v>1.3328622781030142E-2</v>
      </c>
      <c r="T383" s="5">
        <f>(Table1[[#This Row],[TSLA.csv]]-'Historical Data'!S382)/'Historical Data'!S382</f>
        <v>-5.499083865497253E-3</v>
      </c>
    </row>
    <row r="384" spans="2:20" x14ac:dyDescent="0.3">
      <c r="B384" s="5">
        <f>(Table1[[#This Row],[AAPL.csv]]-'Historical Data'!A383)/'Historical Data'!A383</f>
        <v>-3.0981261536500641E-3</v>
      </c>
      <c r="C384" s="5">
        <f>(Table1[[#This Row],[AMD.csv]]-'Historical Data'!B383)/'Historical Data'!B383</f>
        <v>6.8312844640841443E-4</v>
      </c>
      <c r="D384" s="5">
        <f>(Table1[[#This Row],[AMZN.csv]]-'Historical Data'!C383)/'Historical Data'!C383</f>
        <v>6.3494151906334766E-3</v>
      </c>
      <c r="E384" s="5">
        <f>(Table1[[#This Row],[ATVI.csv]]-'Historical Data'!D383)/'Historical Data'!D383</f>
        <v>9.6353041859645411E-2</v>
      </c>
      <c r="F384" s="5">
        <f>(Table1[[#This Row],[BMW.DE.csv]]-'Historical Data'!E383)/'Historical Data'!E383</f>
        <v>-1.0173695673069293E-2</v>
      </c>
      <c r="G384" s="5">
        <f>(Table1[[#This Row],[DIS.csv]]-'Historical Data'!F383)/'Historical Data'!F383</f>
        <v>5.1601177419988769E-3</v>
      </c>
      <c r="H384" s="5">
        <f>(Table1[[#This Row],[DPZ.csv]]-'Historical Data'!G383)/'Historical Data'!G383</f>
        <v>1.1340632572256266E-2</v>
      </c>
      <c r="I384" s="5">
        <f>(Table1[[#This Row],[EA.csv]]-'Historical Data'!H383)/'Historical Data'!H383</f>
        <v>1.8682782519861333E-2</v>
      </c>
      <c r="J384" s="5">
        <f>(Table1[[#This Row],[F.csv]]-'Historical Data'!I383)/'Historical Data'!I383</f>
        <v>1.2313104661389672E-2</v>
      </c>
      <c r="K384" s="5">
        <f>(Table1[[#This Row],[JPM.csv]]-'Historical Data'!J383)/'Historical Data'!J383</f>
        <v>-1.9529531745673186E-3</v>
      </c>
      <c r="L384" s="5">
        <f>(Table1[[#This Row],[MRNA.csv]]-'Historical Data'!K383)/'Historical Data'!K383</f>
        <v>1.6906162563108385E-2</v>
      </c>
      <c r="M384" s="5">
        <f>(Table1[[#This Row],[NKE.csv]]-'Historical Data'!L383)/'Historical Data'!L383</f>
        <v>3.1856586255905039E-2</v>
      </c>
      <c r="N384" s="5">
        <f>(Table1[[#This Row],[NVDA.csv]]-'Historical Data'!M383)/'Historical Data'!M383</f>
        <v>-5.3606418954046785E-3</v>
      </c>
      <c r="O384" s="5">
        <f>(Table1[[#This Row],[PFE.csv]]-'Historical Data'!N383)/'Historical Data'!N383</f>
        <v>8.5976843320970694E-4</v>
      </c>
      <c r="P384" s="5">
        <f>(Table1[[#This Row],[PG.csv]]-'Historical Data'!O383)/'Historical Data'!O383</f>
        <v>4.1851792802893471E-3</v>
      </c>
      <c r="Q384" s="5">
        <f>(Table1[[#This Row],[PZZA.csv]]-'Historical Data'!P383)/'Historical Data'!P383</f>
        <v>1.5208122895662955E-2</v>
      </c>
      <c r="R384" s="5">
        <f>(Table1[[#This Row],[SONY.csv]]-'Historical Data'!Q383)/'Historical Data'!Q383</f>
        <v>5.2579384539485449E-2</v>
      </c>
      <c r="S384" s="5">
        <f>(Table1[[#This Row],[T.csv]]-'Historical Data'!R383)/'Historical Data'!R383</f>
        <v>1.384611496233301E-3</v>
      </c>
      <c r="T384" s="5">
        <f>(Table1[[#This Row],[TSLA.csv]]-'Historical Data'!S383)/'Historical Data'!S383</f>
        <v>2.6353133876316831E-3</v>
      </c>
    </row>
    <row r="385" spans="2:20" x14ac:dyDescent="0.3">
      <c r="B385" s="5">
        <f>(Table1[[#This Row],[AAPL.csv]]-'Historical Data'!A384)/'Historical Data'!A384</f>
        <v>1.0969174818635122E-3</v>
      </c>
      <c r="C385" s="5">
        <f>(Table1[[#This Row],[AMD.csv]]-'Historical Data'!B384)/'Historical Data'!B384</f>
        <v>4.0614322170322542E-2</v>
      </c>
      <c r="D385" s="5">
        <f>(Table1[[#This Row],[AMZN.csv]]-'Historical Data'!C384)/'Historical Data'!C384</f>
        <v>-8.713799159927909E-3</v>
      </c>
      <c r="E385" s="5">
        <f>(Table1[[#This Row],[ATVI.csv]]-'Historical Data'!D384)/'Historical Data'!D384</f>
        <v>-4.1333802688090998E-3</v>
      </c>
      <c r="F385" s="5">
        <f>(Table1[[#This Row],[BMW.DE.csv]]-'Historical Data'!E384)/'Historical Data'!E384</f>
        <v>-3.4262373766042911E-3</v>
      </c>
      <c r="G385" s="5">
        <f>(Table1[[#This Row],[DIS.csv]]-'Historical Data'!F384)/'Historical Data'!F384</f>
        <v>4.8796620693384474E-2</v>
      </c>
      <c r="H385" s="5">
        <f>(Table1[[#This Row],[DPZ.csv]]-'Historical Data'!G384)/'Historical Data'!G384</f>
        <v>7.501951380794669E-3</v>
      </c>
      <c r="I385" s="5">
        <f>(Table1[[#This Row],[EA.csv]]-'Historical Data'!H384)/'Historical Data'!H384</f>
        <v>8.780680499739648E-3</v>
      </c>
      <c r="J385" s="5">
        <f>(Table1[[#This Row],[F.csv]]-'Historical Data'!I384)/'Historical Data'!I384</f>
        <v>4.3440486533449793E-3</v>
      </c>
      <c r="K385" s="5">
        <f>(Table1[[#This Row],[JPM.csv]]-'Historical Data'!J384)/'Historical Data'!J384</f>
        <v>1.5654490595743559E-2</v>
      </c>
      <c r="L385" s="5">
        <f>(Table1[[#This Row],[MRNA.csv]]-'Historical Data'!K384)/'Historical Data'!K384</f>
        <v>5.5265494346757441E-2</v>
      </c>
      <c r="M385" s="5">
        <f>(Table1[[#This Row],[NKE.csv]]-'Historical Data'!L384)/'Historical Data'!L384</f>
        <v>-1.1715220416468509E-2</v>
      </c>
      <c r="N385" s="5">
        <f>(Table1[[#This Row],[NVDA.csv]]-'Historical Data'!M384)/'Historical Data'!M384</f>
        <v>6.2375779901913314E-2</v>
      </c>
      <c r="O385" s="5">
        <f>(Table1[[#This Row],[PFE.csv]]-'Historical Data'!N384)/'Historical Data'!N384</f>
        <v>-2.8635009771253209E-3</v>
      </c>
      <c r="P385" s="5">
        <f>(Table1[[#This Row],[PG.csv]]-'Historical Data'!O384)/'Historical Data'!O384</f>
        <v>-3.087204736835136E-3</v>
      </c>
      <c r="Q385" s="5">
        <f>(Table1[[#This Row],[PZZA.csv]]-'Historical Data'!P384)/'Historical Data'!P384</f>
        <v>-1.5127714091797719E-2</v>
      </c>
      <c r="R385" s="5">
        <f>(Table1[[#This Row],[SONY.csv]]-'Historical Data'!Q384)/'Historical Data'!Q384</f>
        <v>-9.3393540342674441E-3</v>
      </c>
      <c r="S385" s="5">
        <f>(Table1[[#This Row],[T.csv]]-'Historical Data'!R384)/'Historical Data'!R384</f>
        <v>-5.5305731877287028E-3</v>
      </c>
      <c r="T385" s="5">
        <f>(Table1[[#This Row],[TSLA.csv]]-'Historical Data'!S384)/'Historical Data'!S384</f>
        <v>1.3130262091929749E-2</v>
      </c>
    </row>
    <row r="386" spans="2:20" x14ac:dyDescent="0.3">
      <c r="B386" s="5">
        <f>(Table1[[#This Row],[AAPL.csv]]-'Historical Data'!A385)/'Historical Data'!A385</f>
        <v>-6.5737365485940419E-3</v>
      </c>
      <c r="C386" s="5">
        <f>(Table1[[#This Row],[AMD.csv]]-'Historical Data'!B385)/'Historical Data'!B385</f>
        <v>-6.1221930018345106E-3</v>
      </c>
      <c r="D386" s="5">
        <f>(Table1[[#This Row],[AMZN.csv]]-'Historical Data'!C385)/'Historical Data'!C385</f>
        <v>-5.3988159035463258E-3</v>
      </c>
      <c r="E386" s="5">
        <f>(Table1[[#This Row],[ATVI.csv]]-'Historical Data'!D385)/'Historical Data'!D385</f>
        <v>1.5218880301927227E-2</v>
      </c>
      <c r="F386" s="5">
        <f>(Table1[[#This Row],[BMW.DE.csv]]-'Historical Data'!E385)/'Historical Data'!E385</f>
        <v>4.0108846229281033E-3</v>
      </c>
      <c r="G386" s="5">
        <f>(Table1[[#This Row],[DIS.csv]]-'Historical Data'!F385)/'Historical Data'!F385</f>
        <v>-9.421015789473736E-3</v>
      </c>
      <c r="H386" s="5">
        <f>(Table1[[#This Row],[DPZ.csv]]-'Historical Data'!G385)/'Historical Data'!G385</f>
        <v>7.6303532279813997E-3</v>
      </c>
      <c r="I386" s="5">
        <f>(Table1[[#This Row],[EA.csv]]-'Historical Data'!H385)/'Historical Data'!H385</f>
        <v>2.5621227030354247E-2</v>
      </c>
      <c r="J386" s="5">
        <f>(Table1[[#This Row],[F.csv]]-'Historical Data'!I385)/'Historical Data'!I385</f>
        <v>3.2006920415224842E-2</v>
      </c>
      <c r="K386" s="5">
        <f>(Table1[[#This Row],[JPM.csv]]-'Historical Data'!J385)/'Historical Data'!J385</f>
        <v>-3.9960879641368361E-3</v>
      </c>
      <c r="L386" s="5">
        <f>(Table1[[#This Row],[MRNA.csv]]-'Historical Data'!K385)/'Historical Data'!K385</f>
        <v>-3.4734875464778478E-2</v>
      </c>
      <c r="M386" s="5">
        <f>(Table1[[#This Row],[NKE.csv]]-'Historical Data'!L385)/'Historical Data'!L385</f>
        <v>-1.1296335988423051E-2</v>
      </c>
      <c r="N386" s="5">
        <f>(Table1[[#This Row],[NVDA.csv]]-'Historical Data'!M385)/'Historical Data'!M385</f>
        <v>-1.2154719020031922E-2</v>
      </c>
      <c r="O386" s="5">
        <f>(Table1[[#This Row],[PFE.csv]]-'Historical Data'!N385)/'Historical Data'!N385</f>
        <v>4.3079227881404102E-3</v>
      </c>
      <c r="P386" s="5">
        <f>(Table1[[#This Row],[PG.csv]]-'Historical Data'!O385)/'Historical Data'!O385</f>
        <v>-3.8709053940939667E-3</v>
      </c>
      <c r="Q386" s="5">
        <f>(Table1[[#This Row],[PZZA.csv]]-'Historical Data'!P385)/'Historical Data'!P385</f>
        <v>4.3985634787258109E-2</v>
      </c>
      <c r="R386" s="5">
        <f>(Table1[[#This Row],[SONY.csv]]-'Historical Data'!Q385)/'Historical Data'!Q385</f>
        <v>-2.5774121455437032E-2</v>
      </c>
      <c r="S386" s="5">
        <f>(Table1[[#This Row],[T.csv]]-'Historical Data'!R385)/'Historical Data'!R385</f>
        <v>-5.2137878747788172E-3</v>
      </c>
      <c r="T386" s="5">
        <f>(Table1[[#This Row],[TSLA.csv]]-'Historical Data'!S385)/'Historical Data'!S385</f>
        <v>-1.6168216250329732E-2</v>
      </c>
    </row>
    <row r="387" spans="2:20" x14ac:dyDescent="0.3">
      <c r="B387" s="5">
        <f>(Table1[[#This Row],[AAPL.csv]]-'Historical Data'!A386)/'Historical Data'!A386</f>
        <v>-4.5585202238213251E-3</v>
      </c>
      <c r="C387" s="5">
        <f>(Table1[[#This Row],[AMD.csv]]-'Historical Data'!B386)/'Historical Data'!B386</f>
        <v>1.5839774905300835E-2</v>
      </c>
      <c r="D387" s="5">
        <f>(Table1[[#This Row],[AMZN.csv]]-'Historical Data'!C386)/'Historical Data'!C386</f>
        <v>-5.5733500756429783E-3</v>
      </c>
      <c r="E387" s="5">
        <f>(Table1[[#This Row],[ATVI.csv]]-'Historical Data'!D386)/'Historical Data'!D386</f>
        <v>2.9201351830679216E-4</v>
      </c>
      <c r="F387" s="5">
        <f>(Table1[[#This Row],[BMW.DE.csv]]-'Historical Data'!E386)/'Historical Data'!E386</f>
        <v>-1.2840087875033851E-3</v>
      </c>
      <c r="G387" s="5">
        <f>(Table1[[#This Row],[DIS.csv]]-'Historical Data'!F386)/'Historical Data'!F386</f>
        <v>7.5447529206033185E-3</v>
      </c>
      <c r="H387" s="5">
        <f>(Table1[[#This Row],[DPZ.csv]]-'Historical Data'!G386)/'Historical Data'!G386</f>
        <v>-2.35013202047642E-3</v>
      </c>
      <c r="I387" s="5">
        <f>(Table1[[#This Row],[EA.csv]]-'Historical Data'!H386)/'Historical Data'!H386</f>
        <v>-1.0266288900686506E-2</v>
      </c>
      <c r="J387" s="5">
        <f>(Table1[[#This Row],[F.csv]]-'Historical Data'!I386)/'Historical Data'!I386</f>
        <v>-1.4249790444258167E-2</v>
      </c>
      <c r="K387" s="5">
        <f>(Table1[[#This Row],[JPM.csv]]-'Historical Data'!J386)/'Historical Data'!J386</f>
        <v>5.7322119828025783E-4</v>
      </c>
      <c r="L387" s="5">
        <f>(Table1[[#This Row],[MRNA.csv]]-'Historical Data'!K386)/'Historical Data'!K386</f>
        <v>-1.0027183377290178E-3</v>
      </c>
      <c r="M387" s="5">
        <f>(Table1[[#This Row],[NKE.csv]]-'Historical Data'!L386)/'Historical Data'!L386</f>
        <v>4.7253255214136751E-3</v>
      </c>
      <c r="N387" s="5">
        <f>(Table1[[#This Row],[NVDA.csv]]-'Historical Data'!M386)/'Historical Data'!M386</f>
        <v>3.5125134382956752E-2</v>
      </c>
      <c r="O387" s="5">
        <f>(Table1[[#This Row],[PFE.csv]]-'Historical Data'!N386)/'Historical Data'!N386</f>
        <v>-6.5770506328958105E-3</v>
      </c>
      <c r="P387" s="5">
        <f>(Table1[[#This Row],[PG.csv]]-'Historical Data'!O386)/'Historical Data'!O386</f>
        <v>-3.4972512439206491E-3</v>
      </c>
      <c r="Q387" s="5">
        <f>(Table1[[#This Row],[PZZA.csv]]-'Historical Data'!P386)/'Historical Data'!P386</f>
        <v>3.4967039018571427E-2</v>
      </c>
      <c r="R387" s="5">
        <f>(Table1[[#This Row],[SONY.csv]]-'Historical Data'!Q386)/'Historical Data'!Q386</f>
        <v>5.9481445840565928E-3</v>
      </c>
      <c r="S387" s="5">
        <f>(Table1[[#This Row],[T.csv]]-'Historical Data'!R386)/'Historical Data'!R386</f>
        <v>-2.4458748809442119E-3</v>
      </c>
      <c r="T387" s="5">
        <f>(Table1[[#This Row],[TSLA.csv]]-'Historical Data'!S386)/'Historical Data'!S386</f>
        <v>-5.2551048717864146E-2</v>
      </c>
    </row>
    <row r="388" spans="2:20" x14ac:dyDescent="0.3">
      <c r="B388" s="5">
        <f>(Table1[[#This Row],[AAPL.csv]]-'Historical Data'!A387)/'Historical Data'!A387</f>
        <v>-1.9202611510706709E-3</v>
      </c>
      <c r="C388" s="5">
        <f>(Table1[[#This Row],[AMD.csv]]-'Historical Data'!B387)/'Historical Data'!B387</f>
        <v>3.3568598453028804E-3</v>
      </c>
      <c r="D388" s="5">
        <f>(Table1[[#This Row],[AMZN.csv]]-'Historical Data'!C387)/'Historical Data'!C387</f>
        <v>-7.4394033979779681E-3</v>
      </c>
      <c r="E388" s="5">
        <f>(Table1[[#This Row],[ATVI.csv]]-'Historical Data'!D387)/'Historical Data'!D387</f>
        <v>4.6710479115076213E-3</v>
      </c>
      <c r="F388" s="5">
        <f>(Table1[[#This Row],[BMW.DE.csv]]-'Historical Data'!E387)/'Historical Data'!E387</f>
        <v>8.2857191931544824E-3</v>
      </c>
      <c r="G388" s="5">
        <f>(Table1[[#This Row],[DIS.csv]]-'Historical Data'!F387)/'Historical Data'!F387</f>
        <v>6.7499813650269908E-3</v>
      </c>
      <c r="H388" s="5">
        <f>(Table1[[#This Row],[DPZ.csv]]-'Historical Data'!G387)/'Historical Data'!G387</f>
        <v>8.2187134699983743E-3</v>
      </c>
      <c r="I388" s="5">
        <f>(Table1[[#This Row],[EA.csv]]-'Historical Data'!H387)/'Historical Data'!H387</f>
        <v>1.8809271163955723E-2</v>
      </c>
      <c r="J388" s="5">
        <f>(Table1[[#This Row],[F.csv]]-'Historical Data'!I387)/'Historical Data'!I387</f>
        <v>-2.6360544217687118E-2</v>
      </c>
      <c r="K388" s="5">
        <f>(Table1[[#This Row],[JPM.csv]]-'Historical Data'!J387)/'Historical Data'!J387</f>
        <v>-2.7925173880201538E-3</v>
      </c>
      <c r="L388" s="5">
        <f>(Table1[[#This Row],[MRNA.csv]]-'Historical Data'!K387)/'Historical Data'!K387</f>
        <v>2.2861637623767868E-2</v>
      </c>
      <c r="M388" s="5">
        <f>(Table1[[#This Row],[NKE.csv]]-'Historical Data'!L387)/'Historical Data'!L387</f>
        <v>7.5810732998272765E-3</v>
      </c>
      <c r="N388" s="5">
        <f>(Table1[[#This Row],[NVDA.csv]]-'Historical Data'!M387)/'Historical Data'!M387</f>
        <v>3.2951257134673208E-2</v>
      </c>
      <c r="O388" s="5">
        <f>(Table1[[#This Row],[PFE.csv]]-'Historical Data'!N387)/'Historical Data'!N387</f>
        <v>-8.92361036252955E-3</v>
      </c>
      <c r="P388" s="5">
        <f>(Table1[[#This Row],[PG.csv]]-'Historical Data'!O387)/'Historical Data'!O387</f>
        <v>8.5785649186887261E-4</v>
      </c>
      <c r="Q388" s="5">
        <f>(Table1[[#This Row],[PZZA.csv]]-'Historical Data'!P387)/'Historical Data'!P387</f>
        <v>7.3848608622006651E-3</v>
      </c>
      <c r="R388" s="5">
        <f>(Table1[[#This Row],[SONY.csv]]-'Historical Data'!Q387)/'Historical Data'!Q387</f>
        <v>5.8247551994485367E-3</v>
      </c>
      <c r="S388" s="5">
        <f>(Table1[[#This Row],[T.csv]]-'Historical Data'!R387)/'Historical Data'!R387</f>
        <v>4.9037437054401476E-3</v>
      </c>
      <c r="T388" s="5">
        <f>(Table1[[#This Row],[TSLA.csv]]-'Historical Data'!S387)/'Historical Data'!S387</f>
        <v>8.4987524421718356E-3</v>
      </c>
    </row>
    <row r="389" spans="2:20" x14ac:dyDescent="0.3">
      <c r="B389" s="5">
        <f>(Table1[[#This Row],[AAPL.csv]]-'Historical Data'!A388)/'Historical Data'!A388</f>
        <v>1.7758996683652144E-3</v>
      </c>
      <c r="C389" s="5">
        <f>(Table1[[#This Row],[AMD.csv]]-'Historical Data'!B388)/'Historical Data'!B388</f>
        <v>1.1979203022697936E-2</v>
      </c>
      <c r="D389" s="5">
        <f>(Table1[[#This Row],[AMZN.csv]]-'Historical Data'!C388)/'Historical Data'!C388</f>
        <v>4.7760446575694964E-3</v>
      </c>
      <c r="E389" s="5">
        <f>(Table1[[#This Row],[ATVI.csv]]-'Historical Data'!D388)/'Historical Data'!D388</f>
        <v>5.5211117974112763E-3</v>
      </c>
      <c r="F389" s="5">
        <f>(Table1[[#This Row],[BMW.DE.csv]]-'Historical Data'!E388)/'Historical Data'!E388</f>
        <v>-4.675603744192504E-3</v>
      </c>
      <c r="G389" s="5">
        <f>(Table1[[#This Row],[DIS.csv]]-'Historical Data'!F388)/'Historical Data'!F388</f>
        <v>-1.6971378828319516E-2</v>
      </c>
      <c r="H389" s="5">
        <f>(Table1[[#This Row],[DPZ.csv]]-'Historical Data'!G388)/'Historical Data'!G388</f>
        <v>-7.7849750607216972E-5</v>
      </c>
      <c r="I389" s="5">
        <f>(Table1[[#This Row],[EA.csv]]-'Historical Data'!H388)/'Historical Data'!H388</f>
        <v>2.7829145274176873E-3</v>
      </c>
      <c r="J389" s="5">
        <f>(Table1[[#This Row],[F.csv]]-'Historical Data'!I388)/'Historical Data'!I388</f>
        <v>0</v>
      </c>
      <c r="K389" s="5">
        <f>(Table1[[#This Row],[JPM.csv]]-'Historical Data'!J388)/'Historical Data'!J388</f>
        <v>1.4216947148606109E-2</v>
      </c>
      <c r="L389" s="5">
        <f>(Table1[[#This Row],[MRNA.csv]]-'Historical Data'!K388)/'Historical Data'!K388</f>
        <v>1.6354284601458073E-3</v>
      </c>
      <c r="M389" s="5">
        <f>(Table1[[#This Row],[NKE.csv]]-'Historical Data'!L388)/'Historical Data'!L388</f>
        <v>-9.8926837008460507E-3</v>
      </c>
      <c r="N389" s="5">
        <f>(Table1[[#This Row],[NVDA.csv]]-'Historical Data'!M388)/'Historical Data'!M388</f>
        <v>-1.8982691977228759E-2</v>
      </c>
      <c r="O389" s="5">
        <f>(Table1[[#This Row],[PFE.csv]]-'Historical Data'!N388)/'Historical Data'!N388</f>
        <v>8.4229535851290983E-3</v>
      </c>
      <c r="P389" s="5">
        <f>(Table1[[#This Row],[PG.csv]]-'Historical Data'!O388)/'Historical Data'!O388</f>
        <v>-5.5325716987703697E-3</v>
      </c>
      <c r="Q389" s="5">
        <f>(Table1[[#This Row],[PZZA.csv]]-'Historical Data'!P388)/'Historical Data'!P388</f>
        <v>9.1628645245583741E-5</v>
      </c>
      <c r="R389" s="5">
        <f>(Table1[[#This Row],[SONY.csv]]-'Historical Data'!Q388)/'Historical Data'!Q388</f>
        <v>-3.8606826019067304E-3</v>
      </c>
      <c r="S389" s="5">
        <f>(Table1[[#This Row],[T.csv]]-'Historical Data'!R388)/'Historical Data'!R388</f>
        <v>3.8340263858125181E-3</v>
      </c>
      <c r="T389" s="5">
        <f>(Table1[[#This Row],[TSLA.csv]]-'Historical Data'!S388)/'Historical Data'!S388</f>
        <v>5.4949389502542099E-3</v>
      </c>
    </row>
    <row r="390" spans="2:20" x14ac:dyDescent="0.3">
      <c r="B390" s="5">
        <f>(Table1[[#This Row],[AAPL.csv]]-'Historical Data'!A389)/'Historical Data'!A389</f>
        <v>-1.6103801484387052E-2</v>
      </c>
      <c r="C390" s="5">
        <f>(Table1[[#This Row],[AMD.csv]]-'Historical Data'!B389)/'Historical Data'!B389</f>
        <v>-2.4634724047181183E-2</v>
      </c>
      <c r="D390" s="5">
        <f>(Table1[[#This Row],[AMZN.csv]]-'Historical Data'!C389)/'Historical Data'!C389</f>
        <v>-2.6726007194753025E-3</v>
      </c>
      <c r="E390" s="5">
        <f>(Table1[[#This Row],[ATVI.csv]]-'Historical Data'!D389)/'Historical Data'!D389</f>
        <v>-8.188014409167629E-3</v>
      </c>
      <c r="F390" s="5">
        <f>(Table1[[#This Row],[BMW.DE.csv]]-'Historical Data'!E389)/'Historical Data'!E389</f>
        <v>7.2598407755119897E-3</v>
      </c>
      <c r="G390" s="5">
        <f>(Table1[[#This Row],[DIS.csv]]-'Historical Data'!F389)/'Historical Data'!F389</f>
        <v>-7.0335802955568049E-3</v>
      </c>
      <c r="H390" s="5">
        <f>(Table1[[#This Row],[DPZ.csv]]-'Historical Data'!G389)/'Historical Data'!G389</f>
        <v>-1.8822922589422267E-2</v>
      </c>
      <c r="I390" s="5">
        <f>(Table1[[#This Row],[EA.csv]]-'Historical Data'!H389)/'Historical Data'!H389</f>
        <v>-1.3266559166097962E-2</v>
      </c>
      <c r="J390" s="5">
        <f>(Table1[[#This Row],[F.csv]]-'Historical Data'!I389)/'Historical Data'!I389</f>
        <v>7.8602620087336126E-3</v>
      </c>
      <c r="K390" s="5">
        <f>(Table1[[#This Row],[JPM.csv]]-'Historical Data'!J389)/'Historical Data'!J389</f>
        <v>2.4070739734126517E-2</v>
      </c>
      <c r="L390" s="5">
        <f>(Table1[[#This Row],[MRNA.csv]]-'Historical Data'!K389)/'Historical Data'!K389</f>
        <v>-2.8355316524564113E-2</v>
      </c>
      <c r="M390" s="5">
        <f>(Table1[[#This Row],[NKE.csv]]-'Historical Data'!L389)/'Historical Data'!L389</f>
        <v>-2.8848635506824E-3</v>
      </c>
      <c r="N390" s="5">
        <f>(Table1[[#This Row],[NVDA.csv]]-'Historical Data'!M389)/'Historical Data'!M389</f>
        <v>2.4663716881806422E-2</v>
      </c>
      <c r="O390" s="5">
        <f>(Table1[[#This Row],[PFE.csv]]-'Historical Data'!N389)/'Historical Data'!N389</f>
        <v>-8.6409546854964781E-4</v>
      </c>
      <c r="P390" s="5">
        <f>(Table1[[#This Row],[PG.csv]]-'Historical Data'!O389)/'Historical Data'!O389</f>
        <v>2.3506990918598213E-3</v>
      </c>
      <c r="Q390" s="5">
        <f>(Table1[[#This Row],[PZZA.csv]]-'Historical Data'!P389)/'Historical Data'!P389</f>
        <v>-6.0472781671743275E-2</v>
      </c>
      <c r="R390" s="5">
        <f>(Table1[[#This Row],[SONY.csv]]-'Historical Data'!Q389)/'Historical Data'!Q389</f>
        <v>1.2683889832501388E-2</v>
      </c>
      <c r="S390" s="5">
        <f>(Table1[[#This Row],[T.csv]]-'Historical Data'!R389)/'Historical Data'!R389</f>
        <v>5.9027184273917257E-3</v>
      </c>
      <c r="T390" s="5">
        <f>(Table1[[#This Row],[TSLA.csv]]-'Historical Data'!S389)/'Historical Data'!S389</f>
        <v>-2.438369862510234E-2</v>
      </c>
    </row>
    <row r="391" spans="2:20" x14ac:dyDescent="0.3">
      <c r="B391" s="5">
        <f>(Table1[[#This Row],[AAPL.csv]]-'Historical Data'!A390)/'Historical Data'!A390</f>
        <v>-1.7644037923057573E-2</v>
      </c>
      <c r="C391" s="5">
        <f>(Table1[[#This Row],[AMD.csv]]-'Historical Data'!B390)/'Historical Data'!B390</f>
        <v>-1.661925450053842E-2</v>
      </c>
      <c r="D391" s="5">
        <f>(Table1[[#This Row],[AMZN.csv]]-'Historical Data'!C390)/'Historical Data'!C390</f>
        <v>1.2141495769263301E-2</v>
      </c>
      <c r="E391" s="5">
        <f>(Table1[[#This Row],[ATVI.csv]]-'Historical Data'!D390)/'Historical Data'!D390</f>
        <v>-5.9246535281573323E-3</v>
      </c>
      <c r="F391" s="5">
        <f>(Table1[[#This Row],[BMW.DE.csv]]-'Historical Data'!E390)/'Historical Data'!E390</f>
        <v>2.2611653280385376E-3</v>
      </c>
      <c r="G391" s="5">
        <f>(Table1[[#This Row],[DIS.csv]]-'Historical Data'!F390)/'Historical Data'!F390</f>
        <v>4.8294068742871455E-4</v>
      </c>
      <c r="H391" s="5">
        <f>(Table1[[#This Row],[DPZ.csv]]-'Historical Data'!G390)/'Historical Data'!G390</f>
        <v>-3.7839218050445514E-3</v>
      </c>
      <c r="I391" s="5">
        <f>(Table1[[#This Row],[EA.csv]]-'Historical Data'!H390)/'Historical Data'!H390</f>
        <v>3.4289533598811652E-4</v>
      </c>
      <c r="J391" s="5">
        <f>(Table1[[#This Row],[F.csv]]-'Historical Data'!I390)/'Historical Data'!I390</f>
        <v>-5.1993067590986762E-3</v>
      </c>
      <c r="K391" s="5">
        <f>(Table1[[#This Row],[JPM.csv]]-'Historical Data'!J390)/'Historical Data'!J390</f>
        <v>3.1110068938673195E-3</v>
      </c>
      <c r="L391" s="5">
        <f>(Table1[[#This Row],[MRNA.csv]]-'Historical Data'!K390)/'Historical Data'!K390</f>
        <v>-9.9143225783583869E-3</v>
      </c>
      <c r="M391" s="5">
        <f>(Table1[[#This Row],[NKE.csv]]-'Historical Data'!L390)/'Historical Data'!L390</f>
        <v>1.6089131964355761E-2</v>
      </c>
      <c r="N391" s="5">
        <f>(Table1[[#This Row],[NVDA.csv]]-'Historical Data'!M390)/'Historical Data'!M390</f>
        <v>-2.76740595290813E-2</v>
      </c>
      <c r="O391" s="5">
        <f>(Table1[[#This Row],[PFE.csv]]-'Historical Data'!N390)/'Historical Data'!N390</f>
        <v>5.7653247572450302E-3</v>
      </c>
      <c r="P391" s="5">
        <f>(Table1[[#This Row],[PG.csv]]-'Historical Data'!O390)/'Historical Data'!O390</f>
        <v>4.2214239454248566E-3</v>
      </c>
      <c r="Q391" s="5">
        <f>(Table1[[#This Row],[PZZA.csv]]-'Historical Data'!P390)/'Historical Data'!P390</f>
        <v>-2.0869879895497906E-2</v>
      </c>
      <c r="R391" s="5">
        <f>(Table1[[#This Row],[SONY.csv]]-'Historical Data'!Q390)/'Historical Data'!Q390</f>
        <v>-4.3492214982227917E-4</v>
      </c>
      <c r="S391" s="5">
        <f>(Table1[[#This Row],[T.csv]]-'Historical Data'!R390)/'Historical Data'!R390</f>
        <v>2.0711176242095217E-2</v>
      </c>
      <c r="T391" s="5">
        <f>(Table1[[#This Row],[TSLA.csv]]-'Historical Data'!S390)/'Historical Data'!S390</f>
        <v>2.4240198315749651E-3</v>
      </c>
    </row>
    <row r="392" spans="2:20" x14ac:dyDescent="0.3">
      <c r="B392" s="5">
        <f>(Table1[[#This Row],[AAPL.csv]]-'Historical Data'!A391)/'Historical Data'!A391</f>
        <v>-8.6365544459663188E-3</v>
      </c>
      <c r="C392" s="5">
        <f>(Table1[[#This Row],[AMD.csv]]-'Historical Data'!B391)/'Historical Data'!B391</f>
        <v>-1.4454113532263472E-2</v>
      </c>
      <c r="D392" s="5">
        <f>(Table1[[#This Row],[AMZN.csv]]-'Historical Data'!C391)/'Historical Data'!C391</f>
        <v>5.9208882300688746E-3</v>
      </c>
      <c r="E392" s="5">
        <f>(Table1[[#This Row],[ATVI.csv]]-'Historical Data'!D391)/'Historical Data'!D391</f>
        <v>-9.770381696291078E-4</v>
      </c>
      <c r="F392" s="5">
        <f>(Table1[[#This Row],[BMW.DE.csv]]-'Historical Data'!E391)/'Historical Data'!E391</f>
        <v>-8.460221519312666E-4</v>
      </c>
      <c r="G392" s="5">
        <f>(Table1[[#This Row],[DIS.csv]]-'Historical Data'!F391)/'Historical Data'!F391</f>
        <v>-1.8450986714750157E-2</v>
      </c>
      <c r="H392" s="5">
        <f>(Table1[[#This Row],[DPZ.csv]]-'Historical Data'!G391)/'Historical Data'!G391</f>
        <v>1.7265330506379293E-3</v>
      </c>
      <c r="I392" s="5">
        <f>(Table1[[#This Row],[EA.csv]]-'Historical Data'!H391)/'Historical Data'!H391</f>
        <v>1.0834572035669303E-2</v>
      </c>
      <c r="J392" s="5">
        <f>(Table1[[#This Row],[F.csv]]-'Historical Data'!I391)/'Historical Data'!I391</f>
        <v>-4.3554006968641729E-3</v>
      </c>
      <c r="K392" s="5">
        <f>(Table1[[#This Row],[JPM.csv]]-'Historical Data'!J391)/'Historical Data'!J391</f>
        <v>3.3769053307147259E-3</v>
      </c>
      <c r="L392" s="5">
        <f>(Table1[[#This Row],[MRNA.csv]]-'Historical Data'!K391)/'Historical Data'!K391</f>
        <v>-4.067655693246653E-2</v>
      </c>
      <c r="M392" s="5">
        <f>(Table1[[#This Row],[NKE.csv]]-'Historical Data'!L391)/'Historical Data'!L391</f>
        <v>7.6393670393740797E-3</v>
      </c>
      <c r="N392" s="5">
        <f>(Table1[[#This Row],[NVDA.csv]]-'Historical Data'!M391)/'Historical Data'!M391</f>
        <v>-5.1657255588283442E-3</v>
      </c>
      <c r="O392" s="5">
        <f>(Table1[[#This Row],[PFE.csv]]-'Historical Data'!N391)/'Historical Data'!N391</f>
        <v>-9.4582413293296461E-3</v>
      </c>
      <c r="P392" s="5">
        <f>(Table1[[#This Row],[PG.csv]]-'Historical Data'!O391)/'Historical Data'!O391</f>
        <v>8.3294117012661061E-3</v>
      </c>
      <c r="Q392" s="5">
        <f>(Table1[[#This Row],[PZZA.csv]]-'Historical Data'!P391)/'Historical Data'!P391</f>
        <v>1.2549821001574323E-2</v>
      </c>
      <c r="R392" s="5">
        <f>(Table1[[#This Row],[SONY.csv]]-'Historical Data'!Q391)/'Historical Data'!Q391</f>
        <v>-1.2182396661719426E-2</v>
      </c>
      <c r="S392" s="5">
        <f>(Table1[[#This Row],[T.csv]]-'Historical Data'!R391)/'Historical Data'!R391</f>
        <v>-1.1498164099658889E-2</v>
      </c>
      <c r="T392" s="5">
        <f>(Table1[[#This Row],[TSLA.csv]]-'Historical Data'!S391)/'Historical Data'!S391</f>
        <v>-1.3493727590240662E-2</v>
      </c>
    </row>
    <row r="393" spans="2:20" x14ac:dyDescent="0.3">
      <c r="B393" s="5">
        <f>(Table1[[#This Row],[AAPL.csv]]-'Historical Data'!A392)/'Historical Data'!A392</f>
        <v>1.2336004040826992E-3</v>
      </c>
      <c r="C393" s="5">
        <f>(Table1[[#This Row],[AMD.csv]]-'Historical Data'!B392)/'Historical Data'!B392</f>
        <v>1.0604727105197623E-2</v>
      </c>
      <c r="D393" s="5">
        <f>(Table1[[#This Row],[AMZN.csv]]-'Historical Data'!C392)/'Historical Data'!C392</f>
        <v>-2.3535055711504636E-2</v>
      </c>
      <c r="E393" s="5">
        <f>(Table1[[#This Row],[ATVI.csv]]-'Historical Data'!D392)/'Historical Data'!D392</f>
        <v>-1.4180879266835034E-2</v>
      </c>
      <c r="F393" s="5">
        <f>(Table1[[#This Row],[BMW.DE.csv]]-'Historical Data'!E392)/'Historical Data'!E392</f>
        <v>2.3990357920206078E-3</v>
      </c>
      <c r="G393" s="5">
        <f>(Table1[[#This Row],[DIS.csv]]-'Historical Data'!F392)/'Historical Data'!F392</f>
        <v>3.5518797814207237E-3</v>
      </c>
      <c r="H393" s="5">
        <f>(Table1[[#This Row],[DPZ.csv]]-'Historical Data'!G392)/'Historical Data'!G392</f>
        <v>-1.506073559205331E-2</v>
      </c>
      <c r="I393" s="5">
        <f>(Table1[[#This Row],[EA.csv]]-'Historical Data'!H392)/'Historical Data'!H392</f>
        <v>-9.9044124004339425E-3</v>
      </c>
      <c r="J393" s="5">
        <f>(Table1[[#This Row],[F.csv]]-'Historical Data'!I392)/'Historical Data'!I392</f>
        <v>1.3123359580052524E-2</v>
      </c>
      <c r="K393" s="5">
        <f>(Table1[[#This Row],[JPM.csv]]-'Historical Data'!J392)/'Historical Data'!J392</f>
        <v>1.6690822219648981E-2</v>
      </c>
      <c r="L393" s="5">
        <f>(Table1[[#This Row],[MRNA.csv]]-'Historical Data'!K392)/'Historical Data'!K392</f>
        <v>3.0488870593724706E-2</v>
      </c>
      <c r="M393" s="5">
        <f>(Table1[[#This Row],[NKE.csv]]-'Historical Data'!L392)/'Historical Data'!L392</f>
        <v>-2.1159174884730649E-2</v>
      </c>
      <c r="N393" s="5">
        <f>(Table1[[#This Row],[NVDA.csv]]-'Historical Data'!M392)/'Historical Data'!M392</f>
        <v>6.5749596006850685E-3</v>
      </c>
      <c r="O393" s="5">
        <f>(Table1[[#This Row],[PFE.csv]]-'Historical Data'!N392)/'Historical Data'!N392</f>
        <v>-3.4722362480495662E-3</v>
      </c>
      <c r="P393" s="5">
        <f>(Table1[[#This Row],[PG.csv]]-'Historical Data'!O392)/'Historical Data'!O392</f>
        <v>-1.8605742913319349E-2</v>
      </c>
      <c r="Q393" s="5">
        <f>(Table1[[#This Row],[PZZA.csv]]-'Historical Data'!P392)/'Historical Data'!P392</f>
        <v>1.9870147153660492E-2</v>
      </c>
      <c r="R393" s="5">
        <f>(Table1[[#This Row],[SONY.csv]]-'Historical Data'!Q392)/'Historical Data'!Q392</f>
        <v>1.7794256988925044E-2</v>
      </c>
      <c r="S393" s="5">
        <f>(Table1[[#This Row],[T.csv]]-'Historical Data'!R392)/'Historical Data'!R392</f>
        <v>-7.8686427169762634E-3</v>
      </c>
      <c r="T393" s="5">
        <f>(Table1[[#This Row],[TSLA.csv]]-'Historical Data'!S392)/'Historical Data'!S392</f>
        <v>-7.7218331191938232E-3</v>
      </c>
    </row>
    <row r="394" spans="2:20" x14ac:dyDescent="0.3">
      <c r="B394" s="5">
        <f>(Table1[[#This Row],[AAPL.csv]]-'Historical Data'!A393)/'Historical Data'!A393</f>
        <v>-2.9799037395196088E-2</v>
      </c>
      <c r="C394" s="5">
        <f>(Table1[[#This Row],[AMD.csv]]-'Historical Data'!B393)/'Historical Data'!B393</f>
        <v>-4.6997085353938671E-2</v>
      </c>
      <c r="D394" s="5">
        <f>(Table1[[#This Row],[AMZN.csv]]-'Historical Data'!C393)/'Historical Data'!C393</f>
        <v>-2.1280628353334458E-2</v>
      </c>
      <c r="E394" s="5">
        <f>(Table1[[#This Row],[ATVI.csv]]-'Historical Data'!D393)/'Historical Data'!D393</f>
        <v>-4.1865110887039793E-2</v>
      </c>
      <c r="F394" s="5">
        <f>(Table1[[#This Row],[BMW.DE.csv]]-'Historical Data'!E393)/'Historical Data'!E393</f>
        <v>7.7432647564321371E-3</v>
      </c>
      <c r="G394" s="5">
        <f>(Table1[[#This Row],[DIS.csv]]-'Historical Data'!F393)/'Historical Data'!F393</f>
        <v>4.4160094010131094E-2</v>
      </c>
      <c r="H394" s="5">
        <f>(Table1[[#This Row],[DPZ.csv]]-'Historical Data'!G393)/'Historical Data'!G393</f>
        <v>-1.6960131490039131E-2</v>
      </c>
      <c r="I394" s="5">
        <f>(Table1[[#This Row],[EA.csv]]-'Historical Data'!H393)/'Historical Data'!H393</f>
        <v>-2.528262631843441E-2</v>
      </c>
      <c r="J394" s="5">
        <f>(Table1[[#This Row],[F.csv]]-'Historical Data'!I393)/'Historical Data'!I393</f>
        <v>1.0362694300518067E-2</v>
      </c>
      <c r="K394" s="5">
        <f>(Table1[[#This Row],[JPM.csv]]-'Historical Data'!J393)/'Historical Data'!J393</f>
        <v>9.3906442446431791E-3</v>
      </c>
      <c r="L394" s="5">
        <f>(Table1[[#This Row],[MRNA.csv]]-'Historical Data'!K393)/'Historical Data'!K393</f>
        <v>-8.795930845944526E-2</v>
      </c>
      <c r="M394" s="5">
        <f>(Table1[[#This Row],[NKE.csv]]-'Historical Data'!L393)/'Historical Data'!L393</f>
        <v>-3.7670795565151002E-2</v>
      </c>
      <c r="N394" s="5">
        <f>(Table1[[#This Row],[NVDA.csv]]-'Historical Data'!M393)/'Historical Data'!M393</f>
        <v>-3.8237367855833912E-2</v>
      </c>
      <c r="O394" s="5">
        <f>(Table1[[#This Row],[PFE.csv]]-'Historical Data'!N393)/'Historical Data'!N393</f>
        <v>-5.226575991060127E-3</v>
      </c>
      <c r="P394" s="5">
        <f>(Table1[[#This Row],[PG.csv]]-'Historical Data'!O393)/'Historical Data'!O393</f>
        <v>-4.247998492826895E-3</v>
      </c>
      <c r="Q394" s="5">
        <f>(Table1[[#This Row],[PZZA.csv]]-'Historical Data'!P393)/'Historical Data'!P393</f>
        <v>-1.9288061621445637E-4</v>
      </c>
      <c r="R394" s="5">
        <f>(Table1[[#This Row],[SONY.csv]]-'Historical Data'!Q393)/'Historical Data'!Q393</f>
        <v>-1.9560342569150575E-2</v>
      </c>
      <c r="S394" s="5">
        <f>(Table1[[#This Row],[T.csv]]-'Historical Data'!R393)/'Historical Data'!R393</f>
        <v>1.1034518916318074E-2</v>
      </c>
      <c r="T394" s="5">
        <f>(Table1[[#This Row],[TSLA.csv]]-'Historical Data'!S393)/'Historical Data'!S393</f>
        <v>-8.5498514048358065E-2</v>
      </c>
    </row>
    <row r="395" spans="2:20" x14ac:dyDescent="0.3">
      <c r="B395" s="5">
        <f>(Table1[[#This Row],[AAPL.csv]]-'Historical Data'!A394)/'Historical Data'!A394</f>
        <v>-1.1111308654687523E-3</v>
      </c>
      <c r="C395" s="5">
        <f>(Table1[[#This Row],[AMD.csv]]-'Historical Data'!B394)/'Historical Data'!B394</f>
        <v>-7.379699869519708E-3</v>
      </c>
      <c r="D395" s="5">
        <f>(Table1[[#This Row],[AMZN.csv]]-'Historical Data'!C394)/'Historical Data'!C394</f>
        <v>4.3260404947466219E-3</v>
      </c>
      <c r="E395" s="5">
        <f>(Table1[[#This Row],[ATVI.csv]]-'Historical Data'!D394)/'Historical Data'!D394</f>
        <v>-1.6566989847455512E-3</v>
      </c>
      <c r="F395" s="5">
        <f>(Table1[[#This Row],[BMW.DE.csv]]-'Historical Data'!E394)/'Historical Data'!E394</f>
        <v>-4.3308668942706576E-3</v>
      </c>
      <c r="G395" s="5">
        <f>(Table1[[#This Row],[DIS.csv]]-'Historical Data'!F394)/'Historical Data'!F394</f>
        <v>2.7795166557028801E-2</v>
      </c>
      <c r="H395" s="5">
        <f>(Table1[[#This Row],[DPZ.csv]]-'Historical Data'!G394)/'Historical Data'!G394</f>
        <v>4.3268280610559767E-3</v>
      </c>
      <c r="I395" s="5">
        <f>(Table1[[#This Row],[EA.csv]]-'Historical Data'!H394)/'Historical Data'!H394</f>
        <v>-7.6620324902630836E-3</v>
      </c>
      <c r="J395" s="5">
        <f>(Table1[[#This Row],[F.csv]]-'Historical Data'!I394)/'Historical Data'!I394</f>
        <v>-6.8376068376068437E-3</v>
      </c>
      <c r="K395" s="5">
        <f>(Table1[[#This Row],[JPM.csv]]-'Historical Data'!J394)/'Historical Data'!J394</f>
        <v>8.0315122253849479E-3</v>
      </c>
      <c r="L395" s="5">
        <f>(Table1[[#This Row],[MRNA.csv]]-'Historical Data'!K394)/'Historical Data'!K394</f>
        <v>-5.7727284235655506E-2</v>
      </c>
      <c r="M395" s="5">
        <f>(Table1[[#This Row],[NKE.csv]]-'Historical Data'!L394)/'Historical Data'!L394</f>
        <v>-3.9510632984274411E-3</v>
      </c>
      <c r="N395" s="5">
        <f>(Table1[[#This Row],[NVDA.csv]]-'Historical Data'!M394)/'Historical Data'!M394</f>
        <v>-1.4889526252370298E-2</v>
      </c>
      <c r="O395" s="5">
        <f>(Table1[[#This Row],[PFE.csv]]-'Historical Data'!N394)/'Historical Data'!N394</f>
        <v>-1.0215817122751502E-2</v>
      </c>
      <c r="P395" s="5">
        <f>(Table1[[#This Row],[PG.csv]]-'Historical Data'!O394)/'Historical Data'!O394</f>
        <v>7.4261222704629214E-3</v>
      </c>
      <c r="Q395" s="5">
        <f>(Table1[[#This Row],[PZZA.csv]]-'Historical Data'!P394)/'Historical Data'!P394</f>
        <v>-1.6978649706497099E-2</v>
      </c>
      <c r="R395" s="5">
        <f>(Table1[[#This Row],[SONY.csv]]-'Historical Data'!Q394)/'Historical Data'!Q394</f>
        <v>-7.5035223120014051E-3</v>
      </c>
      <c r="S395" s="5">
        <f>(Table1[[#This Row],[T.csv]]-'Historical Data'!R394)/'Historical Data'!R394</f>
        <v>-4.7748910784932578E-3</v>
      </c>
      <c r="T395" s="5">
        <f>(Table1[[#This Row],[TSLA.csv]]-'Historical Data'!S394)/'Historical Data'!S394</f>
        <v>-2.1917386983904878E-2</v>
      </c>
    </row>
    <row r="396" spans="2:20" x14ac:dyDescent="0.3">
      <c r="B396" s="5">
        <f>(Table1[[#This Row],[AAPL.csv]]-'Historical Data'!A395)/'Historical Data'!A395</f>
        <v>-4.0521570894803509E-3</v>
      </c>
      <c r="C396" s="5">
        <f>(Table1[[#This Row],[AMD.csv]]-'Historical Data'!B395)/'Historical Data'!B395</f>
        <v>2.596181321599756E-2</v>
      </c>
      <c r="D396" s="5">
        <f>(Table1[[#This Row],[AMZN.csv]]-'Historical Data'!C395)/'Historical Data'!C395</f>
        <v>-1.0946930975113471E-2</v>
      </c>
      <c r="E396" s="5">
        <f>(Table1[[#This Row],[ATVI.csv]]-'Historical Data'!D395)/'Historical Data'!D395</f>
        <v>-7.5710076570894473E-3</v>
      </c>
      <c r="F396" s="5">
        <f>(Table1[[#This Row],[BMW.DE.csv]]-'Historical Data'!E395)/'Historical Data'!E395</f>
        <v>-2.7360699876960812E-2</v>
      </c>
      <c r="G396" s="5">
        <f>(Table1[[#This Row],[DIS.csv]]-'Historical Data'!F395)/'Historical Data'!F395</f>
        <v>2.1310011087523183E-3</v>
      </c>
      <c r="H396" s="5">
        <f>(Table1[[#This Row],[DPZ.csv]]-'Historical Data'!G395)/'Historical Data'!G395</f>
        <v>-5.8624134285017752E-3</v>
      </c>
      <c r="I396" s="5">
        <f>(Table1[[#This Row],[EA.csv]]-'Historical Data'!H395)/'Historical Data'!H395</f>
        <v>-2.4722002211088539E-2</v>
      </c>
      <c r="J396" s="5">
        <f>(Table1[[#This Row],[F.csv]]-'Historical Data'!I395)/'Historical Data'!I395</f>
        <v>5.5938037865748746E-2</v>
      </c>
      <c r="K396" s="5">
        <f>(Table1[[#This Row],[JPM.csv]]-'Historical Data'!J395)/'Historical Data'!J395</f>
        <v>1.7595084633083517E-2</v>
      </c>
      <c r="L396" s="5">
        <f>(Table1[[#This Row],[MRNA.csv]]-'Historical Data'!K395)/'Historical Data'!K395</f>
        <v>-3.5826097567105135E-2</v>
      </c>
      <c r="M396" s="5">
        <f>(Table1[[#This Row],[NKE.csv]]-'Historical Data'!L395)/'Historical Data'!L395</f>
        <v>-3.5261261651043717E-3</v>
      </c>
      <c r="N396" s="5">
        <f>(Table1[[#This Row],[NVDA.csv]]-'Historical Data'!M395)/'Historical Data'!M395</f>
        <v>2.5244043734174403E-2</v>
      </c>
      <c r="O396" s="5">
        <f>(Table1[[#This Row],[PFE.csv]]-'Historical Data'!N395)/'Historical Data'!N395</f>
        <v>-4.718501073195238E-3</v>
      </c>
      <c r="P396" s="5">
        <f>(Table1[[#This Row],[PG.csv]]-'Historical Data'!O395)/'Historical Data'!O395</f>
        <v>1.0978945606028938E-3</v>
      </c>
      <c r="Q396" s="5">
        <f>(Table1[[#This Row],[PZZA.csv]]-'Historical Data'!P395)/'Historical Data'!P395</f>
        <v>7.2620150581469848E-3</v>
      </c>
      <c r="R396" s="5">
        <f>(Table1[[#This Row],[SONY.csv]]-'Historical Data'!Q395)/'Historical Data'!Q395</f>
        <v>-2.5171235435382081E-2</v>
      </c>
      <c r="S396" s="5">
        <f>(Table1[[#This Row],[T.csv]]-'Historical Data'!R395)/'Historical Data'!R395</f>
        <v>6.8539696496163361E-3</v>
      </c>
      <c r="T396" s="5">
        <f>(Table1[[#This Row],[TSLA.csv]]-'Historical Data'!S395)/'Historical Data'!S395</f>
        <v>6.1788093600425788E-2</v>
      </c>
    </row>
    <row r="397" spans="2:20" x14ac:dyDescent="0.3">
      <c r="B397" s="5">
        <f>(Table1[[#This Row],[AAPL.csv]]-'Historical Data'!A396)/'Historical Data'!A396</f>
        <v>-3.4782584198942618E-2</v>
      </c>
      <c r="C397" s="5">
        <f>(Table1[[#This Row],[AMD.csv]]-'Historical Data'!B396)/'Historical Data'!B396</f>
        <v>-5.1989922889580792E-2</v>
      </c>
      <c r="D397" s="5">
        <f>(Table1[[#This Row],[AMZN.csv]]-'Historical Data'!C396)/'Historical Data'!C396</f>
        <v>-3.2400425398837043E-2</v>
      </c>
      <c r="E397" s="5">
        <f>(Table1[[#This Row],[ATVI.csv]]-'Historical Data'!D396)/'Historical Data'!D396</f>
        <v>-6.1657535266179259E-3</v>
      </c>
      <c r="F397" s="5">
        <f>(Table1[[#This Row],[BMW.DE.csv]]-'Historical Data'!E396)/'Historical Data'!E396</f>
        <v>1.5435605097726884E-2</v>
      </c>
      <c r="G397" s="5">
        <f>(Table1[[#This Row],[DIS.csv]]-'Historical Data'!F396)/'Historical Data'!F396</f>
        <v>-3.3061612907235423E-2</v>
      </c>
      <c r="H397" s="5">
        <f>(Table1[[#This Row],[DPZ.csv]]-'Historical Data'!G396)/'Historical Data'!G396</f>
        <v>-7.0188426056296549E-2</v>
      </c>
      <c r="I397" s="5">
        <f>(Table1[[#This Row],[EA.csv]]-'Historical Data'!H396)/'Historical Data'!H396</f>
        <v>-1.7722163041567179E-2</v>
      </c>
      <c r="J397" s="5">
        <f>(Table1[[#This Row],[F.csv]]-'Historical Data'!I396)/'Historical Data'!I396</f>
        <v>-4.1564792176039103E-2</v>
      </c>
      <c r="K397" s="5">
        <f>(Table1[[#This Row],[JPM.csv]]-'Historical Data'!J396)/'Historical Data'!J396</f>
        <v>-1.3571685802571813E-2</v>
      </c>
      <c r="L397" s="5">
        <f>(Table1[[#This Row],[MRNA.csv]]-'Historical Data'!K396)/'Historical Data'!K396</f>
        <v>2.4794614086347814E-2</v>
      </c>
      <c r="M397" s="5">
        <f>(Table1[[#This Row],[NKE.csv]]-'Historical Data'!L396)/'Historical Data'!L396</f>
        <v>-8.1093449299300007E-4</v>
      </c>
      <c r="N397" s="5">
        <f>(Table1[[#This Row],[NVDA.csv]]-'Historical Data'!M396)/'Historical Data'!M396</f>
        <v>-8.2178169330378248E-2</v>
      </c>
      <c r="O397" s="5">
        <f>(Table1[[#This Row],[PFE.csv]]-'Historical Data'!N396)/'Historical Data'!N396</f>
        <v>2.0742008292818585E-3</v>
      </c>
      <c r="P397" s="5">
        <f>(Table1[[#This Row],[PG.csv]]-'Historical Data'!O396)/'Historical Data'!O396</f>
        <v>-8.4599878761452696E-3</v>
      </c>
      <c r="Q397" s="5">
        <f>(Table1[[#This Row],[PZZA.csv]]-'Historical Data'!P396)/'Historical Data'!P396</f>
        <v>-0.11584179340080369</v>
      </c>
      <c r="R397" s="5">
        <f>(Table1[[#This Row],[SONY.csv]]-'Historical Data'!Q396)/'Historical Data'!Q396</f>
        <v>-2.299266465315087E-2</v>
      </c>
      <c r="S397" s="5">
        <f>(Table1[[#This Row],[T.csv]]-'Historical Data'!R396)/'Historical Data'!R396</f>
        <v>-2.5527545393834429E-2</v>
      </c>
      <c r="T397" s="5">
        <f>(Table1[[#This Row],[TSLA.csv]]-'Historical Data'!S396)/'Historical Data'!S396</f>
        <v>-8.0590883518210268E-2</v>
      </c>
    </row>
    <row r="398" spans="2:20" x14ac:dyDescent="0.3">
      <c r="B398" s="5">
        <f>(Table1[[#This Row],[AAPL.csv]]-'Historical Data'!A397)/'Historical Data'!A397</f>
        <v>2.2316149161080816E-3</v>
      </c>
      <c r="C398" s="5">
        <f>(Table1[[#This Row],[AMD.csv]]-'Historical Data'!B397)/'Historical Data'!B397</f>
        <v>2.5357971981508579E-2</v>
      </c>
      <c r="D398" s="5">
        <f>(Table1[[#This Row],[AMZN.csv]]-'Historical Data'!C397)/'Historical Data'!C397</f>
        <v>1.1700408558804866E-2</v>
      </c>
      <c r="E398" s="5">
        <f>(Table1[[#This Row],[ATVI.csv]]-'Historical Data'!D397)/'Historical Data'!D397</f>
        <v>5.3628126968144601E-3</v>
      </c>
      <c r="F398" s="5">
        <f>(Table1[[#This Row],[BMW.DE.csv]]-'Historical Data'!E397)/'Historical Data'!E397</f>
        <v>1.5769354475114534E-2</v>
      </c>
      <c r="G398" s="5">
        <f>(Table1[[#This Row],[DIS.csv]]-'Historical Data'!F397)/'Historical Data'!F397</f>
        <v>-1.0158147662753067E-2</v>
      </c>
      <c r="H398" s="5">
        <f>(Table1[[#This Row],[DPZ.csv]]-'Historical Data'!G397)/'Historical Data'!G397</f>
        <v>2.2153498273990123E-2</v>
      </c>
      <c r="I398" s="5">
        <f>(Table1[[#This Row],[EA.csv]]-'Historical Data'!H397)/'Historical Data'!H397</f>
        <v>-9.3907381682107344E-3</v>
      </c>
      <c r="J398" s="5">
        <f>(Table1[[#This Row],[F.csv]]-'Historical Data'!I397)/'Historical Data'!I397</f>
        <v>-5.1020408163265727E-3</v>
      </c>
      <c r="K398" s="5">
        <f>(Table1[[#This Row],[JPM.csv]]-'Historical Data'!J397)/'Historical Data'!J397</f>
        <v>-2.6524601866038507E-2</v>
      </c>
      <c r="L398" s="5">
        <f>(Table1[[#This Row],[MRNA.csv]]-'Historical Data'!K397)/'Historical Data'!K397</f>
        <v>4.3334632587456748E-2</v>
      </c>
      <c r="M398" s="5">
        <f>(Table1[[#This Row],[NKE.csv]]-'Historical Data'!L397)/'Historical Data'!L397</f>
        <v>-3.5854410062881822E-3</v>
      </c>
      <c r="N398" s="5">
        <f>(Table1[[#This Row],[NVDA.csv]]-'Historical Data'!M397)/'Historical Data'!M397</f>
        <v>3.058433037894636E-2</v>
      </c>
      <c r="O398" s="5">
        <f>(Table1[[#This Row],[PFE.csv]]-'Historical Data'!N397)/'Historical Data'!N397</f>
        <v>-9.7575711431061481E-3</v>
      </c>
      <c r="P398" s="5">
        <f>(Table1[[#This Row],[PG.csv]]-'Historical Data'!O397)/'Historical Data'!O397</f>
        <v>-2.4095403963297929E-2</v>
      </c>
      <c r="Q398" s="5">
        <f>(Table1[[#This Row],[PZZA.csv]]-'Historical Data'!P397)/'Historical Data'!P397</f>
        <v>-6.1707932024577788E-3</v>
      </c>
      <c r="R398" s="5">
        <f>(Table1[[#This Row],[SONY.csv]]-'Historical Data'!Q397)/'Historical Data'!Q397</f>
        <v>-1.1860328504663273E-2</v>
      </c>
      <c r="S398" s="5">
        <f>(Table1[[#This Row],[T.csv]]-'Historical Data'!R397)/'Historical Data'!R397</f>
        <v>-2.5847029770450898E-2</v>
      </c>
      <c r="T398" s="5">
        <f>(Table1[[#This Row],[TSLA.csv]]-'Historical Data'!S397)/'Historical Data'!S397</f>
        <v>-9.8501528622063558E-3</v>
      </c>
    </row>
    <row r="399" spans="2:20" x14ac:dyDescent="0.3">
      <c r="B399" s="5">
        <f>(Table1[[#This Row],[AAPL.csv]]-'Historical Data'!A398)/'Historical Data'!A398</f>
        <v>5.3851263392920359E-2</v>
      </c>
      <c r="C399" s="5">
        <f>(Table1[[#This Row],[AMD.csv]]-'Historical Data'!B398)/'Historical Data'!B398</f>
        <v>2.2245852035360301E-2</v>
      </c>
      <c r="D399" s="5">
        <f>(Table1[[#This Row],[AMZN.csv]]-'Historical Data'!C398)/'Historical Data'!C398</f>
        <v>1.7203739551122824E-2</v>
      </c>
      <c r="E399" s="5">
        <f>(Table1[[#This Row],[ATVI.csv]]-'Historical Data'!D398)/'Historical Data'!D398</f>
        <v>3.2527995476582604E-2</v>
      </c>
      <c r="F399" s="5">
        <f>(Table1[[#This Row],[BMW.DE.csv]]-'Historical Data'!E398)/'Historical Data'!E398</f>
        <v>0</v>
      </c>
      <c r="G399" s="5">
        <f>(Table1[[#This Row],[DIS.csv]]-'Historical Data'!F398)/'Historical Data'!F398</f>
        <v>3.1421938319686614E-2</v>
      </c>
      <c r="H399" s="5">
        <f>(Table1[[#This Row],[DPZ.csv]]-'Historical Data'!G398)/'Historical Data'!G398</f>
        <v>-4.1847062859192439E-3</v>
      </c>
      <c r="I399" s="5">
        <f>(Table1[[#This Row],[EA.csv]]-'Historical Data'!H398)/'Historical Data'!H398</f>
        <v>2.4632372359947755E-2</v>
      </c>
      <c r="J399" s="5">
        <f>(Table1[[#This Row],[F.csv]]-'Historical Data'!I398)/'Historical Data'!I398</f>
        <v>2.393162393162403E-2</v>
      </c>
      <c r="K399" s="5">
        <f>(Table1[[#This Row],[JPM.csv]]-'Historical Data'!J398)/'Historical Data'!J398</f>
        <v>2.2626793414252597E-2</v>
      </c>
      <c r="L399" s="5">
        <f>(Table1[[#This Row],[MRNA.csv]]-'Historical Data'!K398)/'Historical Data'!K398</f>
        <v>1.6730159766554516E-2</v>
      </c>
      <c r="M399" s="5">
        <f>(Table1[[#This Row],[NKE.csv]]-'Historical Data'!L398)/'Historical Data'!L398</f>
        <v>2.1293896387629317E-2</v>
      </c>
      <c r="N399" s="5">
        <f>(Table1[[#This Row],[NVDA.csv]]-'Historical Data'!M398)/'Historical Data'!M398</f>
        <v>9.2784242927047428E-3</v>
      </c>
      <c r="O399" s="5">
        <f>(Table1[[#This Row],[PFE.csv]]-'Historical Data'!N398)/'Historical Data'!N398</f>
        <v>5.9717834101042184E-3</v>
      </c>
      <c r="P399" s="5">
        <f>(Table1[[#This Row],[PG.csv]]-'Historical Data'!O398)/'Historical Data'!O398</f>
        <v>6.1523629549981741E-3</v>
      </c>
      <c r="Q399" s="5">
        <f>(Table1[[#This Row],[PZZA.csv]]-'Historical Data'!P398)/'Historical Data'!P398</f>
        <v>3.9915804635971573E-2</v>
      </c>
      <c r="R399" s="5">
        <f>(Table1[[#This Row],[SONY.csv]]-'Historical Data'!Q398)/'Historical Data'!Q398</f>
        <v>2.1453587023033498E-2</v>
      </c>
      <c r="S399" s="5">
        <f>(Table1[[#This Row],[T.csv]]-'Historical Data'!R398)/'Historical Data'!R398</f>
        <v>7.1710617444964535E-3</v>
      </c>
      <c r="T399" s="5">
        <f>(Table1[[#This Row],[TSLA.csv]]-'Historical Data'!S398)/'Historical Data'!S398</f>
        <v>6.3552913397483299E-2</v>
      </c>
    </row>
    <row r="400" spans="2:20" x14ac:dyDescent="0.3">
      <c r="B400" s="5">
        <f>(Table1[[#This Row],[AAPL.csv]]-'Historical Data'!A399)/'Historical Data'!A399</f>
        <v>-2.0893708272022641E-2</v>
      </c>
      <c r="C400" s="5">
        <f>(Table1[[#This Row],[AMD.csv]]-'Historical Data'!B399)/'Historical Data'!B399</f>
        <v>-2.6160458689205447E-2</v>
      </c>
      <c r="D400" s="5">
        <f>(Table1[[#This Row],[AMZN.csv]]-'Historical Data'!C399)/'Historical Data'!C399</f>
        <v>-1.6404186004198133E-2</v>
      </c>
      <c r="E400" s="5">
        <f>(Table1[[#This Row],[ATVI.csv]]-'Historical Data'!D399)/'Historical Data'!D399</f>
        <v>-1.9955454725747182E-2</v>
      </c>
      <c r="F400" s="5">
        <f>(Table1[[#This Row],[BMW.DE.csv]]-'Historical Data'!E399)/'Historical Data'!E399</f>
        <v>8.3915052217449736E-3</v>
      </c>
      <c r="G400" s="5">
        <f>(Table1[[#This Row],[DIS.csv]]-'Historical Data'!F399)/'Historical Data'!F399</f>
        <v>-5.3338497350261882E-3</v>
      </c>
      <c r="H400" s="5">
        <f>(Table1[[#This Row],[DPZ.csv]]-'Historical Data'!G399)/'Historical Data'!G399</f>
        <v>-5.9408916189503409E-3</v>
      </c>
      <c r="I400" s="5">
        <f>(Table1[[#This Row],[EA.csv]]-'Historical Data'!H399)/'Historical Data'!H399</f>
        <v>-2.0422758841506078E-3</v>
      </c>
      <c r="J400" s="5">
        <f>(Table1[[#This Row],[F.csv]]-'Historical Data'!I399)/'Historical Data'!I399</f>
        <v>4.7579298831385668E-2</v>
      </c>
      <c r="K400" s="5">
        <f>(Table1[[#This Row],[JPM.csv]]-'Historical Data'!J399)/'Historical Data'!J399</f>
        <v>-3.2558483397214914E-3</v>
      </c>
      <c r="L400" s="5">
        <f>(Table1[[#This Row],[MRNA.csv]]-'Historical Data'!K399)/'Historical Data'!K399</f>
        <v>-6.7280790366484933E-2</v>
      </c>
      <c r="M400" s="5">
        <f>(Table1[[#This Row],[NKE.csv]]-'Historical Data'!L399)/'Historical Data'!L399</f>
        <v>-4.5767647326815332E-3</v>
      </c>
      <c r="N400" s="5">
        <f>(Table1[[#This Row],[NVDA.csv]]-'Historical Data'!M399)/'Historical Data'!M399</f>
        <v>-3.1462737057376657E-2</v>
      </c>
      <c r="O400" s="5">
        <f>(Table1[[#This Row],[PFE.csv]]-'Historical Data'!N399)/'Historical Data'!N399</f>
        <v>-5.3427177719317983E-3</v>
      </c>
      <c r="P400" s="5">
        <f>(Table1[[#This Row],[PG.csv]]-'Historical Data'!O399)/'Historical Data'!O399</f>
        <v>-3.1378420701380265E-3</v>
      </c>
      <c r="Q400" s="5">
        <f>(Table1[[#This Row],[PZZA.csv]]-'Historical Data'!P399)/'Historical Data'!P399</f>
        <v>-3.7850623845895714E-2</v>
      </c>
      <c r="R400" s="5">
        <f>(Table1[[#This Row],[SONY.csv]]-'Historical Data'!Q399)/'Historical Data'!Q399</f>
        <v>-2.1373102861341451E-2</v>
      </c>
      <c r="S400" s="5">
        <f>(Table1[[#This Row],[T.csv]]-'Historical Data'!R399)/'Historical Data'!R399</f>
        <v>4.6279065771617292E-3</v>
      </c>
      <c r="T400" s="5">
        <f>(Table1[[#This Row],[TSLA.csv]]-'Historical Data'!S399)/'Historical Data'!S399</f>
        <v>-4.4527638477921842E-2</v>
      </c>
    </row>
    <row r="401" spans="2:20" x14ac:dyDescent="0.3">
      <c r="B401" s="5">
        <f>(Table1[[#This Row],[AAPL.csv]]-'Historical Data'!A400)/'Historical Data'!A400</f>
        <v>-2.4456568931431489E-2</v>
      </c>
      <c r="C401" s="5">
        <f>(Table1[[#This Row],[AMD.csv]]-'Historical Data'!B400)/'Historical Data'!B400</f>
        <v>-3.8868371765186274E-2</v>
      </c>
      <c r="D401" s="5">
        <f>(Table1[[#This Row],[AMZN.csv]]-'Historical Data'!C400)/'Historical Data'!C400</f>
        <v>-2.8931704705070099E-2</v>
      </c>
      <c r="E401" s="5">
        <f>(Table1[[#This Row],[ATVI.csv]]-'Historical Data'!D400)/'Historical Data'!D400</f>
        <v>-3.142120285523399E-2</v>
      </c>
      <c r="F401" s="5">
        <f>(Table1[[#This Row],[BMW.DE.csv]]-'Historical Data'!E400)/'Historical Data'!E400</f>
        <v>6.3800216145863866E-3</v>
      </c>
      <c r="G401" s="5">
        <f>(Table1[[#This Row],[DIS.csv]]-'Historical Data'!F400)/'Historical Data'!F400</f>
        <v>-8.6625089340774016E-3</v>
      </c>
      <c r="H401" s="5">
        <f>(Table1[[#This Row],[DPZ.csv]]-'Historical Data'!G400)/'Historical Data'!G400</f>
        <v>-2.997003576680457E-2</v>
      </c>
      <c r="I401" s="5">
        <f>(Table1[[#This Row],[EA.csv]]-'Historical Data'!H400)/'Historical Data'!H400</f>
        <v>-2.7554464865945913E-2</v>
      </c>
      <c r="J401" s="5">
        <f>(Table1[[#This Row],[F.csv]]-'Historical Data'!I400)/'Historical Data'!I400</f>
        <v>-3.0278884462151455E-2</v>
      </c>
      <c r="K401" s="5">
        <f>(Table1[[#This Row],[JPM.csv]]-'Historical Data'!J400)/'Historical Data'!J400</f>
        <v>1.9332143943838392E-2</v>
      </c>
      <c r="L401" s="5">
        <f>(Table1[[#This Row],[MRNA.csv]]-'Historical Data'!K400)/'Historical Data'!K400</f>
        <v>-0.10619165732840627</v>
      </c>
      <c r="M401" s="5">
        <f>(Table1[[#This Row],[NKE.csv]]-'Historical Data'!L400)/'Historical Data'!L400</f>
        <v>-2.014314623346038E-2</v>
      </c>
      <c r="N401" s="5">
        <f>(Table1[[#This Row],[NVDA.csv]]-'Historical Data'!M400)/'Historical Data'!M400</f>
        <v>-4.4867164205449471E-2</v>
      </c>
      <c r="O401" s="5">
        <f>(Table1[[#This Row],[PFE.csv]]-'Historical Data'!N400)/'Historical Data'!N400</f>
        <v>2.6260761494879901E-2</v>
      </c>
      <c r="P401" s="5">
        <f>(Table1[[#This Row],[PG.csv]]-'Historical Data'!O400)/'Historical Data'!O400</f>
        <v>-5.9725424299951159E-3</v>
      </c>
      <c r="Q401" s="5">
        <f>(Table1[[#This Row],[PZZA.csv]]-'Historical Data'!P400)/'Historical Data'!P400</f>
        <v>-4.8758871360158537E-2</v>
      </c>
      <c r="R401" s="5">
        <f>(Table1[[#This Row],[SONY.csv]]-'Historical Data'!Q400)/'Historical Data'!Q400</f>
        <v>-1.1818096203595429E-2</v>
      </c>
      <c r="S401" s="5">
        <f>(Table1[[#This Row],[T.csv]]-'Historical Data'!R400)/'Historical Data'!R400</f>
        <v>1.7717938687148757E-2</v>
      </c>
      <c r="T401" s="5">
        <f>(Table1[[#This Row],[TSLA.csv]]-'Historical Data'!S400)/'Historical Data'!S400</f>
        <v>-4.8423736820628983E-2</v>
      </c>
    </row>
    <row r="402" spans="2:20" x14ac:dyDescent="0.3">
      <c r="B402" s="5">
        <f>(Table1[[#This Row],[AAPL.csv]]-'Historical Data'!A401)/'Historical Data'!A401</f>
        <v>-1.5811881055395643E-2</v>
      </c>
      <c r="C402" s="5">
        <f>(Table1[[#This Row],[AMD.csv]]-'Historical Data'!B401)/'Historical Data'!B401</f>
        <v>-3.8461550352936517E-2</v>
      </c>
      <c r="D402" s="5">
        <f>(Table1[[#This Row],[AMZN.csv]]-'Historical Data'!C401)/'Historical Data'!C401</f>
        <v>-9.1280971713810343E-3</v>
      </c>
      <c r="E402" s="5">
        <f>(Table1[[#This Row],[ATVI.csv]]-'Historical Data'!D401)/'Historical Data'!D401</f>
        <v>-2.3156571126051233E-2</v>
      </c>
      <c r="F402" s="5">
        <f>(Table1[[#This Row],[BMW.DE.csv]]-'Historical Data'!E401)/'Historical Data'!E401</f>
        <v>4.8787228057728983E-2</v>
      </c>
      <c r="G402" s="5">
        <f>(Table1[[#This Row],[DIS.csv]]-'Historical Data'!F401)/'Historical Data'!F401</f>
        <v>-2.2001436128197133E-2</v>
      </c>
      <c r="H402" s="5">
        <f>(Table1[[#This Row],[DPZ.csv]]-'Historical Data'!G401)/'Historical Data'!G401</f>
        <v>-6.6120312700318823E-3</v>
      </c>
      <c r="I402" s="5">
        <f>(Table1[[#This Row],[EA.csv]]-'Historical Data'!H401)/'Historical Data'!H401</f>
        <v>-1.3228202255498764E-2</v>
      </c>
      <c r="J402" s="5">
        <f>(Table1[[#This Row],[F.csv]]-'Historical Data'!I401)/'Historical Data'!I401</f>
        <v>-1.9720624486442087E-2</v>
      </c>
      <c r="K402" s="5">
        <f>(Table1[[#This Row],[JPM.csv]]-'Historical Data'!J401)/'Historical Data'!J401</f>
        <v>-1.5368552525974633E-2</v>
      </c>
      <c r="L402" s="5">
        <f>(Table1[[#This Row],[MRNA.csv]]-'Historical Data'!K401)/'Historical Data'!K401</f>
        <v>8.2304678537535401E-3</v>
      </c>
      <c r="M402" s="5">
        <f>(Table1[[#This Row],[NKE.csv]]-'Historical Data'!L401)/'Historical Data'!L401</f>
        <v>-1.6535086328774245E-2</v>
      </c>
      <c r="N402" s="5">
        <f>(Table1[[#This Row],[NVDA.csv]]-'Historical Data'!M401)/'Historical Data'!M401</f>
        <v>-3.3932732765434556E-2</v>
      </c>
      <c r="O402" s="5">
        <f>(Table1[[#This Row],[PFE.csv]]-'Historical Data'!N401)/'Historical Data'!N401</f>
        <v>-5.5248820142361254E-3</v>
      </c>
      <c r="P402" s="5">
        <f>(Table1[[#This Row],[PG.csv]]-'Historical Data'!O401)/'Historical Data'!O401</f>
        <v>-8.2007167456711657E-3</v>
      </c>
      <c r="Q402" s="5">
        <f>(Table1[[#This Row],[PZZA.csv]]-'Historical Data'!P401)/'Historical Data'!P401</f>
        <v>-3.7045598218404557E-2</v>
      </c>
      <c r="R402" s="5">
        <f>(Table1[[#This Row],[SONY.csv]]-'Historical Data'!Q401)/'Historical Data'!Q401</f>
        <v>-2.5641035944538003E-2</v>
      </c>
      <c r="S402" s="5">
        <f>(Table1[[#This Row],[T.csv]]-'Historical Data'!R401)/'Historical Data'!R401</f>
        <v>6.9637842324991161E-3</v>
      </c>
      <c r="T402" s="5">
        <f>(Table1[[#This Row],[TSLA.csv]]-'Historical Data'!S401)/'Historical Data'!S401</f>
        <v>-4.862218220534871E-2</v>
      </c>
    </row>
    <row r="403" spans="2:20" x14ac:dyDescent="0.3">
      <c r="B403" s="5">
        <f>(Table1[[#This Row],[AAPL.csv]]-'Historical Data'!A402)/'Historical Data'!A402</f>
        <v>1.0738384164998702E-2</v>
      </c>
      <c r="C403" s="5">
        <f>(Table1[[#This Row],[AMD.csv]]-'Historical Data'!B402)/'Historical Data'!B402</f>
        <v>9.9034983922830049E-3</v>
      </c>
      <c r="D403" s="5">
        <f>(Table1[[#This Row],[AMZN.csv]]-'Historical Data'!C402)/'Historical Data'!C402</f>
        <v>7.6874405898951391E-3</v>
      </c>
      <c r="E403" s="5">
        <f>(Table1[[#This Row],[ATVI.csv]]-'Historical Data'!D402)/'Historical Data'!D402</f>
        <v>1.1361157165145746E-2</v>
      </c>
      <c r="F403" s="5">
        <f>(Table1[[#This Row],[BMW.DE.csv]]-'Historical Data'!E402)/'Historical Data'!E402</f>
        <v>2.4967770492046273E-3</v>
      </c>
      <c r="G403" s="5">
        <f>(Table1[[#This Row],[DIS.csv]]-'Historical Data'!F402)/'Historical Data'!F402</f>
        <v>1.0423900496856316E-2</v>
      </c>
      <c r="H403" s="5">
        <f>(Table1[[#This Row],[DPZ.csv]]-'Historical Data'!G402)/'Historical Data'!G402</f>
        <v>-8.77366347180909E-4</v>
      </c>
      <c r="I403" s="5">
        <f>(Table1[[#This Row],[EA.csv]]-'Historical Data'!H402)/'Historical Data'!H402</f>
        <v>9.9780197841389043E-3</v>
      </c>
      <c r="J403" s="5">
        <f>(Table1[[#This Row],[F.csv]]-'Historical Data'!I402)/'Historical Data'!I402</f>
        <v>2.8499580888516333E-2</v>
      </c>
      <c r="K403" s="5">
        <f>(Table1[[#This Row],[JPM.csv]]-'Historical Data'!J402)/'Historical Data'!J402</f>
        <v>2.3246877502317558E-3</v>
      </c>
      <c r="L403" s="5">
        <f>(Table1[[#This Row],[MRNA.csv]]-'Historical Data'!K402)/'Historical Data'!K402</f>
        <v>-8.3145122831184749E-4</v>
      </c>
      <c r="M403" s="5">
        <f>(Table1[[#This Row],[NKE.csv]]-'Historical Data'!L402)/'Historical Data'!L402</f>
        <v>9.921320346926556E-3</v>
      </c>
      <c r="N403" s="5">
        <f>(Table1[[#This Row],[NVDA.csv]]-'Historical Data'!M402)/'Historical Data'!M402</f>
        <v>7.3766003782353888E-3</v>
      </c>
      <c r="O403" s="5">
        <f>(Table1[[#This Row],[PFE.csv]]-'Historical Data'!N402)/'Historical Data'!N402</f>
        <v>5.5555759156914524E-3</v>
      </c>
      <c r="P403" s="5">
        <f>(Table1[[#This Row],[PG.csv]]-'Historical Data'!O402)/'Historical Data'!O402</f>
        <v>3.1354907257370647E-2</v>
      </c>
      <c r="Q403" s="5">
        <f>(Table1[[#This Row],[PZZA.csv]]-'Historical Data'!P402)/'Historical Data'!P402</f>
        <v>1.2095849319269596E-4</v>
      </c>
      <c r="R403" s="5">
        <f>(Table1[[#This Row],[SONY.csv]]-'Historical Data'!Q402)/'Historical Data'!Q402</f>
        <v>2.258447653513266E-2</v>
      </c>
      <c r="S403" s="5">
        <f>(Table1[[#This Row],[T.csv]]-'Historical Data'!R402)/'Historical Data'!R402</f>
        <v>2.420481393102606E-2</v>
      </c>
      <c r="T403" s="5">
        <f>(Table1[[#This Row],[TSLA.csv]]-'Historical Data'!S402)/'Historical Data'!S402</f>
        <v>-3.7799288627062076E-2</v>
      </c>
    </row>
    <row r="404" spans="2:20" x14ac:dyDescent="0.3">
      <c r="B404" s="5">
        <f>(Table1[[#This Row],[AAPL.csv]]-'Historical Data'!A403)/'Historical Data'!A403</f>
        <v>-4.1673516051454813E-2</v>
      </c>
      <c r="C404" s="5">
        <f>(Table1[[#This Row],[AMD.csv]]-'Historical Data'!B403)/'Historical Data'!B403</f>
        <v>-5.8074352702789926E-2</v>
      </c>
      <c r="D404" s="5">
        <f>(Table1[[#This Row],[AMZN.csv]]-'Historical Data'!C403)/'Historical Data'!C403</f>
        <v>-1.6167524523084266E-2</v>
      </c>
      <c r="E404" s="5">
        <f>(Table1[[#This Row],[ATVI.csv]]-'Historical Data'!D403)/'Historical Data'!D403</f>
        <v>-3.6400935438570779E-2</v>
      </c>
      <c r="F404" s="5">
        <f>(Table1[[#This Row],[BMW.DE.csv]]-'Historical Data'!E403)/'Historical Data'!E403</f>
        <v>-8.1269886751377859E-3</v>
      </c>
      <c r="G404" s="5">
        <f>(Table1[[#This Row],[DIS.csv]]-'Historical Data'!F403)/'Historical Data'!F403</f>
        <v>6.2740137303538626E-2</v>
      </c>
      <c r="H404" s="5">
        <f>(Table1[[#This Row],[DPZ.csv]]-'Historical Data'!G403)/'Historical Data'!G403</f>
        <v>9.9020248690251424E-3</v>
      </c>
      <c r="I404" s="5">
        <f>(Table1[[#This Row],[EA.csv]]-'Historical Data'!H403)/'Historical Data'!H403</f>
        <v>-4.0648632391899697E-2</v>
      </c>
      <c r="J404" s="5">
        <f>(Table1[[#This Row],[F.csv]]-'Historical Data'!I403)/'Historical Data'!I403</f>
        <v>3.0969845150774312E-2</v>
      </c>
      <c r="K404" s="5">
        <f>(Table1[[#This Row],[JPM.csv]]-'Historical Data'!J403)/'Historical Data'!J403</f>
        <v>1.3252934840216403E-2</v>
      </c>
      <c r="L404" s="5">
        <f>(Table1[[#This Row],[MRNA.csv]]-'Historical Data'!K403)/'Historical Data'!K403</f>
        <v>-6.5965662062702726E-2</v>
      </c>
      <c r="M404" s="5">
        <f>(Table1[[#This Row],[NKE.csv]]-'Historical Data'!L403)/'Historical Data'!L403</f>
        <v>9.0738780329194003E-3</v>
      </c>
      <c r="N404" s="5">
        <f>(Table1[[#This Row],[NVDA.csv]]-'Historical Data'!M403)/'Historical Data'!M403</f>
        <v>-6.9674515297901279E-2</v>
      </c>
      <c r="O404" s="5">
        <f>(Table1[[#This Row],[PFE.csv]]-'Historical Data'!N403)/'Historical Data'!N403</f>
        <v>-1.1630940678588246E-3</v>
      </c>
      <c r="P404" s="5">
        <f>(Table1[[#This Row],[PG.csv]]-'Historical Data'!O403)/'Historical Data'!O403</f>
        <v>1.055717410463243E-2</v>
      </c>
      <c r="Q404" s="5">
        <f>(Table1[[#This Row],[PZZA.csv]]-'Historical Data'!P403)/'Historical Data'!P403</f>
        <v>-4.0038692310396813E-2</v>
      </c>
      <c r="R404" s="5">
        <f>(Table1[[#This Row],[SONY.csv]]-'Historical Data'!Q403)/'Historical Data'!Q403</f>
        <v>-3.735355326823081E-2</v>
      </c>
      <c r="S404" s="5">
        <f>(Table1[[#This Row],[T.csv]]-'Historical Data'!R403)/'Historical Data'!R403</f>
        <v>1.2491461986880968E-2</v>
      </c>
      <c r="T404" s="5">
        <f>(Table1[[#This Row],[TSLA.csv]]-'Historical Data'!S403)/'Historical Data'!S403</f>
        <v>-5.8449722048002924E-2</v>
      </c>
    </row>
    <row r="405" spans="2:20" x14ac:dyDescent="0.3">
      <c r="B405" s="5">
        <f>(Table1[[#This Row],[AAPL.csv]]-'Historical Data'!A404)/'Historical Data'!A404</f>
        <v>4.0649680404351067E-2</v>
      </c>
      <c r="C405" s="5">
        <f>(Table1[[#This Row],[AMD.csv]]-'Historical Data'!B404)/'Historical Data'!B404</f>
        <v>6.1790157676989796E-2</v>
      </c>
      <c r="D405" s="5">
        <f>(Table1[[#This Row],[AMZN.csv]]-'Historical Data'!C404)/'Historical Data'!C404</f>
        <v>3.7568437419622035E-2</v>
      </c>
      <c r="E405" s="5">
        <f>(Table1[[#This Row],[ATVI.csv]]-'Historical Data'!D404)/'Historical Data'!D404</f>
        <v>3.6879274435894074E-2</v>
      </c>
      <c r="F405" s="5">
        <f>(Table1[[#This Row],[BMW.DE.csv]]-'Historical Data'!E404)/'Historical Data'!E404</f>
        <v>5.246472444661357E-2</v>
      </c>
      <c r="G405" s="5">
        <f>(Table1[[#This Row],[DIS.csv]]-'Historical Data'!F404)/'Historical Data'!F404</f>
        <v>-3.6650036419195869E-2</v>
      </c>
      <c r="H405" s="5">
        <f>(Table1[[#This Row],[DPZ.csv]]-'Historical Data'!G404)/'Historical Data'!G404</f>
        <v>6.1677152331157885E-2</v>
      </c>
      <c r="I405" s="5">
        <f>(Table1[[#This Row],[EA.csv]]-'Historical Data'!H404)/'Historical Data'!H404</f>
        <v>2.9242926337987675E-2</v>
      </c>
      <c r="J405" s="5">
        <f>(Table1[[#This Row],[F.csv]]-'Historical Data'!I404)/'Historical Data'!I404</f>
        <v>-6.324110671936764E-3</v>
      </c>
      <c r="K405" s="5">
        <f>(Table1[[#This Row],[JPM.csv]]-'Historical Data'!J404)/'Historical Data'!J404</f>
        <v>-7.0629470534291031E-3</v>
      </c>
      <c r="L405" s="5">
        <f>(Table1[[#This Row],[MRNA.csv]]-'Historical Data'!K404)/'Historical Data'!K404</f>
        <v>5.9933538025969506E-2</v>
      </c>
      <c r="M405" s="5">
        <f>(Table1[[#This Row],[NKE.csv]]-'Historical Data'!L404)/'Historical Data'!L404</f>
        <v>1.0329897977073801E-2</v>
      </c>
      <c r="N405" s="5">
        <f>(Table1[[#This Row],[NVDA.csv]]-'Historical Data'!M404)/'Historical Data'!M404</f>
        <v>8.033301275598205E-2</v>
      </c>
      <c r="O405" s="5">
        <f>(Table1[[#This Row],[PFE.csv]]-'Historical Data'!N404)/'Historical Data'!N404</f>
        <v>2.9112545707412063E-3</v>
      </c>
      <c r="P405" s="5">
        <f>(Table1[[#This Row],[PG.csv]]-'Historical Data'!O404)/'Historical Data'!O404</f>
        <v>-8.8759118267221059E-3</v>
      </c>
      <c r="Q405" s="5">
        <f>(Table1[[#This Row],[PZZA.csv]]-'Historical Data'!P404)/'Historical Data'!P404</f>
        <v>5.1285242457509886E-2</v>
      </c>
      <c r="R405" s="5">
        <f>(Table1[[#This Row],[SONY.csv]]-'Historical Data'!Q404)/'Historical Data'!Q404</f>
        <v>1.2668299251870361E-2</v>
      </c>
      <c r="S405" s="5">
        <f>(Table1[[#This Row],[T.csv]]-'Historical Data'!R404)/'Historical Data'!R404</f>
        <v>-1.1670541306180605E-2</v>
      </c>
      <c r="T405" s="5">
        <f>(Table1[[#This Row],[TSLA.csv]]-'Historical Data'!S404)/'Historical Data'!S404</f>
        <v>0.19641210834813499</v>
      </c>
    </row>
    <row r="406" spans="2:20" x14ac:dyDescent="0.3">
      <c r="B406" s="5">
        <f>(Table1[[#This Row],[AAPL.csv]]-'Historical Data'!A405)/'Historical Data'!A405</f>
        <v>-9.1666113729176515E-3</v>
      </c>
      <c r="C406" s="5">
        <f>(Table1[[#This Row],[AMD.csv]]-'Historical Data'!B405)/'Historical Data'!B405</f>
        <v>-1.2861352513196899E-2</v>
      </c>
      <c r="D406" s="5">
        <f>(Table1[[#This Row],[AMZN.csv]]-'Historical Data'!C405)/'Historical Data'!C405</f>
        <v>-1.7010969630547881E-3</v>
      </c>
      <c r="E406" s="5">
        <f>(Table1[[#This Row],[ATVI.csv]]-'Historical Data'!D405)/'Historical Data'!D405</f>
        <v>-1.2864854968236474E-2</v>
      </c>
      <c r="F406" s="5">
        <f>(Table1[[#This Row],[BMW.DE.csv]]-'Historical Data'!E405)/'Historical Data'!E405</f>
        <v>-6.2787890433785797E-4</v>
      </c>
      <c r="G406" s="5">
        <f>(Table1[[#This Row],[DIS.csv]]-'Historical Data'!F405)/'Historical Data'!F405</f>
        <v>2.8276336133780879E-3</v>
      </c>
      <c r="H406" s="5">
        <f>(Table1[[#This Row],[DPZ.csv]]-'Historical Data'!G405)/'Historical Data'!G405</f>
        <v>1.0873269898973715E-2</v>
      </c>
      <c r="I406" s="5">
        <f>(Table1[[#This Row],[EA.csv]]-'Historical Data'!H405)/'Historical Data'!H405</f>
        <v>-6.1865079092283453E-3</v>
      </c>
      <c r="J406" s="5">
        <f>(Table1[[#This Row],[F.csv]]-'Historical Data'!I405)/'Historical Data'!I405</f>
        <v>2.7048528241845653E-2</v>
      </c>
      <c r="K406" s="5">
        <f>(Table1[[#This Row],[JPM.csv]]-'Historical Data'!J405)/'Historical Data'!J405</f>
        <v>2.1734873901080667E-2</v>
      </c>
      <c r="L406" s="5">
        <f>(Table1[[#This Row],[MRNA.csv]]-'Historical Data'!K405)/'Historical Data'!K405</f>
        <v>-8.5580732237361887E-3</v>
      </c>
      <c r="M406" s="5">
        <f>(Table1[[#This Row],[NKE.csv]]-'Historical Data'!L405)/'Historical Data'!L405</f>
        <v>1.2063300051746807E-2</v>
      </c>
      <c r="N406" s="5">
        <f>(Table1[[#This Row],[NVDA.csv]]-'Historical Data'!M405)/'Historical Data'!M405</f>
        <v>-4.1532249241300898E-3</v>
      </c>
      <c r="O406" s="5">
        <f>(Table1[[#This Row],[PFE.csv]]-'Historical Data'!N405)/'Historical Data'!N405</f>
        <v>1.3933233294857777E-2</v>
      </c>
      <c r="P406" s="5">
        <f>(Table1[[#This Row],[PG.csv]]-'Historical Data'!O405)/'Historical Data'!O405</f>
        <v>9.1931710188521126E-3</v>
      </c>
      <c r="Q406" s="5">
        <f>(Table1[[#This Row],[PZZA.csv]]-'Historical Data'!P405)/'Historical Data'!P405</f>
        <v>1.07875993168515E-2</v>
      </c>
      <c r="R406" s="5">
        <f>(Table1[[#This Row],[SONY.csv]]-'Historical Data'!Q405)/'Historical Data'!Q405</f>
        <v>-5.2206364820913424E-3</v>
      </c>
      <c r="S406" s="5">
        <f>(Table1[[#This Row],[T.csv]]-'Historical Data'!R405)/'Historical Data'!R405</f>
        <v>1.1808351156105824E-2</v>
      </c>
      <c r="T406" s="5">
        <f>(Table1[[#This Row],[TSLA.csv]]-'Historical Data'!S405)/'Historical Data'!S405</f>
        <v>-8.1950456674549001E-3</v>
      </c>
    </row>
    <row r="407" spans="2:20" x14ac:dyDescent="0.3">
      <c r="B407" s="5">
        <f>(Table1[[#This Row],[AAPL.csv]]-'Historical Data'!A406)/'Historical Data'!A406</f>
        <v>1.6502628226603002E-2</v>
      </c>
      <c r="C407" s="5">
        <f>(Table1[[#This Row],[AMD.csv]]-'Historical Data'!B406)/'Historical Data'!B406</f>
        <v>4.7858696382560392E-2</v>
      </c>
      <c r="D407" s="5">
        <f>(Table1[[#This Row],[AMZN.csv]]-'Historical Data'!C406)/'Historical Data'!C406</f>
        <v>1.8298490652247614E-2</v>
      </c>
      <c r="E407" s="5">
        <f>(Table1[[#This Row],[ATVI.csv]]-'Historical Data'!D406)/'Historical Data'!D406</f>
        <v>1.7851289519938227E-2</v>
      </c>
      <c r="F407" s="5">
        <f>(Table1[[#This Row],[BMW.DE.csv]]-'Historical Data'!E406)/'Historical Data'!E406</f>
        <v>2.1987752504842816E-2</v>
      </c>
      <c r="G407" s="5">
        <f>(Table1[[#This Row],[DIS.csv]]-'Historical Data'!F406)/'Historical Data'!F406</f>
        <v>8.6640111623501222E-3</v>
      </c>
      <c r="H407" s="5">
        <f>(Table1[[#This Row],[DPZ.csv]]-'Historical Data'!G406)/'Historical Data'!G406</f>
        <v>1.2292677195041332E-3</v>
      </c>
      <c r="I407" s="5">
        <f>(Table1[[#This Row],[EA.csv]]-'Historical Data'!H406)/'Historical Data'!H406</f>
        <v>9.3759849990640819E-3</v>
      </c>
      <c r="J407" s="5">
        <f>(Table1[[#This Row],[F.csv]]-'Historical Data'!I406)/'Historical Data'!I406</f>
        <v>-7.7459333849728617E-3</v>
      </c>
      <c r="K407" s="5">
        <f>(Table1[[#This Row],[JPM.csv]]-'Historical Data'!J406)/'Historical Data'!J406</f>
        <v>-5.2214298713573609E-3</v>
      </c>
      <c r="L407" s="5">
        <f>(Table1[[#This Row],[MRNA.csv]]-'Historical Data'!K406)/'Historical Data'!K406</f>
        <v>8.2620431599229258E-2</v>
      </c>
      <c r="M407" s="5">
        <f>(Table1[[#This Row],[NKE.csv]]-'Historical Data'!L406)/'Historical Data'!L406</f>
        <v>2.6164747037982838E-2</v>
      </c>
      <c r="N407" s="5">
        <f>(Table1[[#This Row],[NVDA.csv]]-'Historical Data'!M406)/'Historical Data'!M406</f>
        <v>4.2126948287827037E-2</v>
      </c>
      <c r="O407" s="5">
        <f>(Table1[[#This Row],[PFE.csv]]-'Historical Data'!N406)/'Historical Data'!N406</f>
        <v>-6.2983702215855843E-3</v>
      </c>
      <c r="P407" s="5">
        <f>(Table1[[#This Row],[PG.csv]]-'Historical Data'!O406)/'Historical Data'!O406</f>
        <v>-3.3767474073946751E-3</v>
      </c>
      <c r="Q407" s="5">
        <f>(Table1[[#This Row],[PZZA.csv]]-'Historical Data'!P406)/'Historical Data'!P406</f>
        <v>3.8894735669722201E-2</v>
      </c>
      <c r="R407" s="5">
        <f>(Table1[[#This Row],[SONY.csv]]-'Historical Data'!Q406)/'Historical Data'!Q406</f>
        <v>2.1883345319008683E-2</v>
      </c>
      <c r="S407" s="5">
        <f>(Table1[[#This Row],[T.csv]]-'Historical Data'!R406)/'Historical Data'!R406</f>
        <v>-1.5004932343116492E-2</v>
      </c>
      <c r="T407" s="5">
        <f>(Table1[[#This Row],[TSLA.csv]]-'Historical Data'!S406)/'Historical Data'!S406</f>
        <v>4.7211295533967926E-2</v>
      </c>
    </row>
    <row r="408" spans="2:20" x14ac:dyDescent="0.3">
      <c r="B408" s="5">
        <f>(Table1[[#This Row],[AAPL.csv]]-'Historical Data'!A407)/'Historical Data'!A407</f>
        <v>-7.6254423904968038E-3</v>
      </c>
      <c r="C408" s="5">
        <f>(Table1[[#This Row],[AMD.csv]]-'Historical Data'!B407)/'Historical Data'!B407</f>
        <v>-2.2159299932562188E-3</v>
      </c>
      <c r="D408" s="5">
        <f>(Table1[[#This Row],[AMZN.csv]]-'Historical Data'!C407)/'Historical Data'!C407</f>
        <v>-7.740292498002033E-3</v>
      </c>
      <c r="E408" s="5">
        <f>(Table1[[#This Row],[ATVI.csv]]-'Historical Data'!D407)/'Historical Data'!D407</f>
        <v>1.0759505953829263E-3</v>
      </c>
      <c r="F408" s="5">
        <f>(Table1[[#This Row],[BMW.DE.csv]]-'Historical Data'!E407)/'Historical Data'!E407</f>
        <v>-3.4669305352448332E-2</v>
      </c>
      <c r="G408" s="5">
        <f>(Table1[[#This Row],[DIS.csv]]-'Historical Data'!F407)/'Historical Data'!F407</f>
        <v>2.0838831003811256E-3</v>
      </c>
      <c r="H408" s="5">
        <f>(Table1[[#This Row],[DPZ.csv]]-'Historical Data'!G407)/'Historical Data'!G407</f>
        <v>1.0295725147444614E-2</v>
      </c>
      <c r="I408" s="5">
        <f>(Table1[[#This Row],[EA.csv]]-'Historical Data'!H407)/'Historical Data'!H407</f>
        <v>-6.4717148676089846E-3</v>
      </c>
      <c r="J408" s="5">
        <f>(Table1[[#This Row],[F.csv]]-'Historical Data'!I407)/'Historical Data'!I407</f>
        <v>4.3715846994535415E-2</v>
      </c>
      <c r="K408" s="5">
        <f>(Table1[[#This Row],[JPM.csv]]-'Historical Data'!J407)/'Historical Data'!J407</f>
        <v>1.1858322249168671E-2</v>
      </c>
      <c r="L408" s="5">
        <f>(Table1[[#This Row],[MRNA.csv]]-'Historical Data'!K407)/'Historical Data'!K407</f>
        <v>-2.477394443814377E-2</v>
      </c>
      <c r="M408" s="5">
        <f>(Table1[[#This Row],[NKE.csv]]-'Historical Data'!L407)/'Historical Data'!L407</f>
        <v>-5.2412718479031544E-3</v>
      </c>
      <c r="N408" s="5">
        <f>(Table1[[#This Row],[NVDA.csv]]-'Historical Data'!M407)/'Historical Data'!M407</f>
        <v>-1.0582176107646597E-2</v>
      </c>
      <c r="O408" s="5">
        <f>(Table1[[#This Row],[PFE.csv]]-'Historical Data'!N407)/'Historical Data'!N407</f>
        <v>6.6263472281455548E-3</v>
      </c>
      <c r="P408" s="5">
        <f>(Table1[[#This Row],[PG.csv]]-'Historical Data'!O407)/'Historical Data'!O407</f>
        <v>9.6918847287997042E-3</v>
      </c>
      <c r="Q408" s="5">
        <f>(Table1[[#This Row],[PZZA.csv]]-'Historical Data'!P407)/'Historical Data'!P407</f>
        <v>-5.1364076093828445E-3</v>
      </c>
      <c r="R408" s="5">
        <f>(Table1[[#This Row],[SONY.csv]]-'Historical Data'!Q407)/'Historical Data'!Q407</f>
        <v>1.3178304646656114E-2</v>
      </c>
      <c r="S408" s="5">
        <f>(Table1[[#This Row],[T.csv]]-'Historical Data'!R407)/'Historical Data'!R407</f>
        <v>9.1400710177209545E-3</v>
      </c>
      <c r="T408" s="5">
        <f>(Table1[[#This Row],[TSLA.csv]]-'Historical Data'!S407)/'Historical Data'!S407</f>
        <v>-8.3905034324929916E-3</v>
      </c>
    </row>
    <row r="409" spans="2:20" x14ac:dyDescent="0.3">
      <c r="B409" s="5">
        <f>(Table1[[#This Row],[AAPL.csv]]-'Historical Data'!A408)/'Historical Data'!A408</f>
        <v>2.4456762926617449E-2</v>
      </c>
      <c r="C409" s="5">
        <f>(Table1[[#This Row],[AMD.csv]]-'Historical Data'!B408)/'Historical Data'!B408</f>
        <v>1.7890153563596984E-2</v>
      </c>
      <c r="D409" s="5">
        <f>(Table1[[#This Row],[AMZN.csv]]-'Historical Data'!C408)/'Historical Data'!C408</f>
        <v>-2.5279441025151295E-3</v>
      </c>
      <c r="E409" s="5">
        <f>(Table1[[#This Row],[ATVI.csv]]-'Historical Data'!D408)/'Historical Data'!D408</f>
        <v>-4.9441374226252078E-3</v>
      </c>
      <c r="F409" s="5">
        <f>(Table1[[#This Row],[BMW.DE.csv]]-'Historical Data'!E408)/'Historical Data'!E408</f>
        <v>-1.3244938773149594E-2</v>
      </c>
      <c r="G409" s="5">
        <f>(Table1[[#This Row],[DIS.csv]]-'Historical Data'!F408)/'Historical Data'!F408</f>
        <v>-2.0288546961075484E-3</v>
      </c>
      <c r="H409" s="5">
        <f>(Table1[[#This Row],[DPZ.csv]]-'Historical Data'!G408)/'Historical Data'!G408</f>
        <v>5.1507851319017106E-3</v>
      </c>
      <c r="I409" s="5">
        <f>(Table1[[#This Row],[EA.csv]]-'Historical Data'!H408)/'Historical Data'!H408</f>
        <v>3.0653441863372688E-3</v>
      </c>
      <c r="J409" s="5">
        <f>(Table1[[#This Row],[F.csv]]-'Historical Data'!I408)/'Historical Data'!I408</f>
        <v>-1.271503365744203E-2</v>
      </c>
      <c r="K409" s="5">
        <f>(Table1[[#This Row],[JPM.csv]]-'Historical Data'!J408)/'Historical Data'!J408</f>
        <v>-4.9951385931793707E-3</v>
      </c>
      <c r="L409" s="5">
        <f>(Table1[[#This Row],[MRNA.csv]]-'Historical Data'!K408)/'Historical Data'!K408</f>
        <v>4.8689676301566599E-2</v>
      </c>
      <c r="M409" s="5">
        <f>(Table1[[#This Row],[NKE.csv]]-'Historical Data'!L408)/'Historical Data'!L408</f>
        <v>3.1968772143203934E-2</v>
      </c>
      <c r="N409" s="5">
        <f>(Table1[[#This Row],[NVDA.csv]]-'Historical Data'!M408)/'Historical Data'!M408</f>
        <v>2.6077302650261813E-2</v>
      </c>
      <c r="O409" s="5">
        <f>(Table1[[#This Row],[PFE.csv]]-'Historical Data'!N408)/'Historical Data'!N408</f>
        <v>1.345158631951477E-2</v>
      </c>
      <c r="P409" s="5">
        <f>(Table1[[#This Row],[PG.csv]]-'Historical Data'!O408)/'Historical Data'!O408</f>
        <v>3.277636557843135E-3</v>
      </c>
      <c r="Q409" s="5">
        <f>(Table1[[#This Row],[PZZA.csv]]-'Historical Data'!P408)/'Historical Data'!P408</f>
        <v>-2.2943854380729005E-4</v>
      </c>
      <c r="R409" s="5">
        <f>(Table1[[#This Row],[SONY.csv]]-'Historical Data'!Q408)/'Historical Data'!Q408</f>
        <v>7.938035729495807E-3</v>
      </c>
      <c r="S409" s="5">
        <f>(Table1[[#This Row],[T.csv]]-'Historical Data'!R408)/'Historical Data'!R408</f>
        <v>4.0255341364343116E-3</v>
      </c>
      <c r="T409" s="5">
        <f>(Table1[[#This Row],[TSLA.csv]]-'Historical Data'!S408)/'Historical Data'!S408</f>
        <v>2.048350570058987E-2</v>
      </c>
    </row>
    <row r="410" spans="2:20" x14ac:dyDescent="0.3">
      <c r="B410" s="5">
        <f>(Table1[[#This Row],[AAPL.csv]]-'Historical Data'!A409)/'Historical Data'!A409</f>
        <v>1.2742946142603372E-2</v>
      </c>
      <c r="C410" s="5">
        <f>(Table1[[#This Row],[AMD.csv]]-'Historical Data'!B409)/'Historical Data'!B409</f>
        <v>3.0303030303030303E-3</v>
      </c>
      <c r="D410" s="5">
        <f>(Table1[[#This Row],[AMZN.csv]]-'Historical Data'!C409)/'Historical Data'!C409</f>
        <v>3.3034498145928684E-3</v>
      </c>
      <c r="E410" s="5">
        <f>(Table1[[#This Row],[ATVI.csv]]-'Historical Data'!D409)/'Historical Data'!D409</f>
        <v>7.5610066462402899E-3</v>
      </c>
      <c r="F410" s="5">
        <f>(Table1[[#This Row],[BMW.DE.csv]]-'Historical Data'!E409)/'Historical Data'!E409</f>
        <v>4.1300994715659589E-3</v>
      </c>
      <c r="G410" s="5">
        <f>(Table1[[#This Row],[DIS.csv]]-'Historical Data'!F409)/'Historical Data'!F409</f>
        <v>-1.2807430697485061E-2</v>
      </c>
      <c r="H410" s="5">
        <f>(Table1[[#This Row],[DPZ.csv]]-'Historical Data'!G409)/'Historical Data'!G409</f>
        <v>8.3754329893800227E-3</v>
      </c>
      <c r="I410" s="5">
        <f>(Table1[[#This Row],[EA.csv]]-'Historical Data'!H409)/'Historical Data'!H409</f>
        <v>6.4940792820467321E-3</v>
      </c>
      <c r="J410" s="5">
        <f>(Table1[[#This Row],[F.csv]]-'Historical Data'!I409)/'Historical Data'!I409</f>
        <v>-5.3787878787878718E-2</v>
      </c>
      <c r="K410" s="5">
        <f>(Table1[[#This Row],[JPM.csv]]-'Historical Data'!J409)/'Historical Data'!J409</f>
        <v>-1.1971431314987537E-2</v>
      </c>
      <c r="L410" s="5">
        <f>(Table1[[#This Row],[MRNA.csv]]-'Historical Data'!K409)/'Historical Data'!K409</f>
        <v>8.603647261488323E-2</v>
      </c>
      <c r="M410" s="5">
        <f>(Table1[[#This Row],[NKE.csv]]-'Historical Data'!L409)/'Historical Data'!L409</f>
        <v>-2.0009107341947222E-3</v>
      </c>
      <c r="N410" s="5">
        <f>(Table1[[#This Row],[NVDA.csv]]-'Historical Data'!M409)/'Historical Data'!M409</f>
        <v>7.5807911052308231E-3</v>
      </c>
      <c r="O410" s="5">
        <f>(Table1[[#This Row],[PFE.csv]]-'Historical Data'!N409)/'Historical Data'!N409</f>
        <v>1.186120558659463E-2</v>
      </c>
      <c r="P410" s="5">
        <f>(Table1[[#This Row],[PG.csv]]-'Historical Data'!O409)/'Historical Data'!O409</f>
        <v>2.9558001833953382E-3</v>
      </c>
      <c r="Q410" s="5">
        <f>(Table1[[#This Row],[PZZA.csv]]-'Historical Data'!P409)/'Historical Data'!P409</f>
        <v>1.0672465264989914E-2</v>
      </c>
      <c r="R410" s="5">
        <f>(Table1[[#This Row],[SONY.csv]]-'Historical Data'!Q409)/'Historical Data'!Q409</f>
        <v>1.1101613161605496E-2</v>
      </c>
      <c r="S410" s="5">
        <f>(Table1[[#This Row],[T.csv]]-'Historical Data'!R409)/'Historical Data'!R409</f>
        <v>2.0046451847233124E-3</v>
      </c>
      <c r="T410" s="5">
        <f>(Table1[[#This Row],[TSLA.csv]]-'Historical Data'!S409)/'Historical Data'!S409</f>
        <v>-4.3873770252072952E-2</v>
      </c>
    </row>
    <row r="411" spans="2:20" x14ac:dyDescent="0.3">
      <c r="B411" s="5">
        <f>(Table1[[#This Row],[AAPL.csv]]-'Historical Data'!A410)/'Historical Data'!A410</f>
        <v>-6.4505393656777632E-3</v>
      </c>
      <c r="C411" s="5">
        <f>(Table1[[#This Row],[AMD.csv]]-'Historical Data'!B410)/'Historical Data'!B410</f>
        <v>-1.4501873111782112E-3</v>
      </c>
      <c r="D411" s="5">
        <f>(Table1[[#This Row],[AMZN.csv]]-'Historical Data'!C410)/'Historical Data'!C410</f>
        <v>1.4188828563322868E-2</v>
      </c>
      <c r="E411" s="5">
        <f>(Table1[[#This Row],[ATVI.csv]]-'Historical Data'!D410)/'Historical Data'!D410</f>
        <v>-9.0050663401965558E-3</v>
      </c>
      <c r="F411" s="5">
        <f>(Table1[[#This Row],[BMW.DE.csv]]-'Historical Data'!E410)/'Historical Data'!E410</f>
        <v>3.4704386790775248E-2</v>
      </c>
      <c r="G411" s="5">
        <f>(Table1[[#This Row],[DIS.csv]]-'Historical Data'!F410)/'Historical Data'!F410</f>
        <v>5.1482700486956846E-3</v>
      </c>
      <c r="H411" s="5">
        <f>(Table1[[#This Row],[DPZ.csv]]-'Historical Data'!G410)/'Historical Data'!G410</f>
        <v>-7.5408611807955437E-3</v>
      </c>
      <c r="I411" s="5">
        <f>(Table1[[#This Row],[EA.csv]]-'Historical Data'!H410)/'Historical Data'!H410</f>
        <v>-8.6533844910866992E-3</v>
      </c>
      <c r="J411" s="5">
        <f>(Table1[[#This Row],[F.csv]]-'Historical Data'!I410)/'Historical Data'!I410</f>
        <v>1.6012810248198502E-2</v>
      </c>
      <c r="K411" s="5">
        <f>(Table1[[#This Row],[JPM.csv]]-'Historical Data'!J410)/'Historical Data'!J410</f>
        <v>1.0292508465202441E-2</v>
      </c>
      <c r="L411" s="5">
        <f>(Table1[[#This Row],[MRNA.csv]]-'Historical Data'!K410)/'Historical Data'!K410</f>
        <v>-5.4287916823793927E-2</v>
      </c>
      <c r="M411" s="5">
        <f>(Table1[[#This Row],[NKE.csv]]-'Historical Data'!L410)/'Historical Data'!L410</f>
        <v>1.1753846169193041E-3</v>
      </c>
      <c r="N411" s="5">
        <f>(Table1[[#This Row],[NVDA.csv]]-'Historical Data'!M410)/'Historical Data'!M410</f>
        <v>3.7619302230814046E-3</v>
      </c>
      <c r="O411" s="5">
        <f>(Table1[[#This Row],[PFE.csv]]-'Historical Data'!N410)/'Historical Data'!N410</f>
        <v>-1.1164631748029534E-3</v>
      </c>
      <c r="P411" s="5">
        <f>(Table1[[#This Row],[PG.csv]]-'Historical Data'!O410)/'Historical Data'!O410</f>
        <v>-4.0328377908598221E-3</v>
      </c>
      <c r="Q411" s="5">
        <f>(Table1[[#This Row],[PZZA.csv]]-'Historical Data'!P410)/'Historical Data'!P410</f>
        <v>1.3625518812661223E-2</v>
      </c>
      <c r="R411" s="5">
        <f>(Table1[[#This Row],[SONY.csv]]-'Historical Data'!Q410)/'Historical Data'!Q410</f>
        <v>-5.9121435043569199E-3</v>
      </c>
      <c r="S411" s="5">
        <f>(Table1[[#This Row],[T.csv]]-'Historical Data'!R410)/'Historical Data'!R410</f>
        <v>5.335094729859346E-3</v>
      </c>
      <c r="T411" s="5">
        <f>(Table1[[#This Row],[TSLA.csv]]-'Historical Data'!S410)/'Historical Data'!S410</f>
        <v>3.6830742252461669E-2</v>
      </c>
    </row>
    <row r="412" spans="2:20" x14ac:dyDescent="0.3">
      <c r="B412" s="5">
        <f>(Table1[[#This Row],[AAPL.csv]]-'Historical Data'!A411)/'Historical Data'!A411</f>
        <v>-3.3905138736696705E-2</v>
      </c>
      <c r="C412" s="5">
        <f>(Table1[[#This Row],[AMD.csv]]-'Historical Data'!B411)/'Historical Data'!B411</f>
        <v>-5.4580590145731286E-2</v>
      </c>
      <c r="D412" s="5">
        <f>(Table1[[#This Row],[AMZN.csv]]-'Historical Data'!C411)/'Historical Data'!C411</f>
        <v>-3.4358822566731347E-2</v>
      </c>
      <c r="E412" s="5">
        <f>(Table1[[#This Row],[ATVI.csv]]-'Historical Data'!D411)/'Historical Data'!D411</f>
        <v>-3.0939019709161956E-2</v>
      </c>
      <c r="F412" s="5">
        <f>(Table1[[#This Row],[BMW.DE.csv]]-'Historical Data'!E411)/'Historical Data'!E411</f>
        <v>6.1614822290367965E-2</v>
      </c>
      <c r="G412" s="5">
        <f>(Table1[[#This Row],[DIS.csv]]-'Historical Data'!F411)/'Historical Data'!F411</f>
        <v>-1.5160858042387333E-2</v>
      </c>
      <c r="H412" s="5">
        <f>(Table1[[#This Row],[DPZ.csv]]-'Historical Data'!G411)/'Historical Data'!G411</f>
        <v>1.5692497483180345E-3</v>
      </c>
      <c r="I412" s="5">
        <f>(Table1[[#This Row],[EA.csv]]-'Historical Data'!H411)/'Historical Data'!H411</f>
        <v>-1.9908187587761274E-2</v>
      </c>
      <c r="J412" s="5">
        <f>(Table1[[#This Row],[F.csv]]-'Historical Data'!I411)/'Historical Data'!I411</f>
        <v>-1.5760441292356129E-2</v>
      </c>
      <c r="K412" s="5">
        <f>(Table1[[#This Row],[JPM.csv]]-'Historical Data'!J411)/'Historical Data'!J411</f>
        <v>1.6506525636910446E-2</v>
      </c>
      <c r="L412" s="5">
        <f>(Table1[[#This Row],[MRNA.csv]]-'Historical Data'!K411)/'Historical Data'!K411</f>
        <v>-4.1274116409201381E-2</v>
      </c>
      <c r="M412" s="5">
        <f>(Table1[[#This Row],[NKE.csv]]-'Historical Data'!L411)/'Historical Data'!L411</f>
        <v>-1.1393596113139788E-2</v>
      </c>
      <c r="N412" s="5">
        <f>(Table1[[#This Row],[NVDA.csv]]-'Historical Data'!M411)/'Historical Data'!M411</f>
        <v>-4.6378811560722322E-2</v>
      </c>
      <c r="O412" s="5">
        <f>(Table1[[#This Row],[PFE.csv]]-'Historical Data'!N411)/'Historical Data'!N411</f>
        <v>-5.5881282156400335E-4</v>
      </c>
      <c r="P412" s="5">
        <f>(Table1[[#This Row],[PG.csv]]-'Historical Data'!O411)/'Historical Data'!O411</f>
        <v>2.1803530726936622E-3</v>
      </c>
      <c r="Q412" s="5">
        <f>(Table1[[#This Row],[PZZA.csv]]-'Historical Data'!P411)/'Historical Data'!P411</f>
        <v>-3.0469305091926205E-2</v>
      </c>
      <c r="R412" s="5">
        <f>(Table1[[#This Row],[SONY.csv]]-'Historical Data'!Q411)/'Historical Data'!Q411</f>
        <v>-5.569753610875177E-3</v>
      </c>
      <c r="S412" s="5">
        <f>(Table1[[#This Row],[T.csv]]-'Historical Data'!R411)/'Historical Data'!R411</f>
        <v>-4.6434433125272017E-3</v>
      </c>
      <c r="T412" s="5">
        <f>(Table1[[#This Row],[TSLA.csv]]-'Historical Data'!S411)/'Historical Data'!S411</f>
        <v>-6.9320792149786273E-2</v>
      </c>
    </row>
    <row r="413" spans="2:20" x14ac:dyDescent="0.3">
      <c r="B413" s="5">
        <f>(Table1[[#This Row],[AAPL.csv]]-'Historical Data'!A412)/'Historical Data'!A412</f>
        <v>-4.4802054227417046E-3</v>
      </c>
      <c r="C413" s="5">
        <f>(Table1[[#This Row],[AMD.csv]]-'Historical Data'!B412)/'Historical Data'!B412</f>
        <v>1.2032705631104446E-2</v>
      </c>
      <c r="D413" s="5">
        <f>(Table1[[#This Row],[AMZN.csv]]-'Historical Data'!C412)/'Historical Data'!C412</f>
        <v>1.5511930737921623E-2</v>
      </c>
      <c r="E413" s="5">
        <f>(Table1[[#This Row],[ATVI.csv]]-'Historical Data'!D412)/'Historical Data'!D412</f>
        <v>1.0158448915388817E-2</v>
      </c>
      <c r="F413" s="5">
        <f>(Table1[[#This Row],[BMW.DE.csv]]-'Historical Data'!E412)/'Historical Data'!E412</f>
        <v>7.7229097720067572E-3</v>
      </c>
      <c r="G413" s="5">
        <f>(Table1[[#This Row],[DIS.csv]]-'Historical Data'!F412)/'Historical Data'!F412</f>
        <v>-5.9288537857752682E-3</v>
      </c>
      <c r="H413" s="5">
        <f>(Table1[[#This Row],[DPZ.csv]]-'Historical Data'!G412)/'Historical Data'!G412</f>
        <v>-3.2983349907135344E-4</v>
      </c>
      <c r="I413" s="5">
        <f>(Table1[[#This Row],[EA.csv]]-'Historical Data'!H412)/'Historical Data'!H412</f>
        <v>3.124919948731068E-3</v>
      </c>
      <c r="J413" s="5">
        <f>(Table1[[#This Row],[F.csv]]-'Historical Data'!I412)/'Historical Data'!I412</f>
        <v>2.722177742193754E-2</v>
      </c>
      <c r="K413" s="5">
        <f>(Table1[[#This Row],[JPM.csv]]-'Historical Data'!J412)/'Historical Data'!J412</f>
        <v>-1.5921322808895973E-2</v>
      </c>
      <c r="L413" s="5">
        <f>(Table1[[#This Row],[MRNA.csv]]-'Historical Data'!K412)/'Historical Data'!K412</f>
        <v>1.6117615489726411E-2</v>
      </c>
      <c r="M413" s="5">
        <f>(Table1[[#This Row],[NKE.csv]]-'Historical Data'!L412)/'Historical Data'!L412</f>
        <v>-3.9673020928791936E-2</v>
      </c>
      <c r="N413" s="5">
        <f>(Table1[[#This Row],[NVDA.csv]]-'Historical Data'!M412)/'Historical Data'!M412</f>
        <v>9.6876040300277293E-3</v>
      </c>
      <c r="O413" s="5">
        <f>(Table1[[#This Row],[PFE.csv]]-'Historical Data'!N412)/'Historical Data'!N412</f>
        <v>-6.7095886778599668E-3</v>
      </c>
      <c r="P413" s="5">
        <f>(Table1[[#This Row],[PG.csv]]-'Historical Data'!O412)/'Historical Data'!O412</f>
        <v>-5.3613576372208791E-3</v>
      </c>
      <c r="Q413" s="5">
        <f>(Table1[[#This Row],[PZZA.csv]]-'Historical Data'!P412)/'Historical Data'!P412</f>
        <v>6.1236411417716049E-3</v>
      </c>
      <c r="R413" s="5">
        <f>(Table1[[#This Row],[SONY.csv]]-'Historical Data'!Q412)/'Historical Data'!Q412</f>
        <v>-7.5938867512392188E-4</v>
      </c>
      <c r="S413" s="5">
        <f>(Table1[[#This Row],[T.csv]]-'Historical Data'!R412)/'Historical Data'!R412</f>
        <v>-8.3305257524022656E-3</v>
      </c>
      <c r="T413" s="5">
        <f>(Table1[[#This Row],[TSLA.csv]]-'Historical Data'!S412)/'Historical Data'!S412</f>
        <v>2.6180753118501044E-3</v>
      </c>
    </row>
    <row r="414" spans="2:20" x14ac:dyDescent="0.3">
      <c r="B414" s="5">
        <f>(Table1[[#This Row],[AAPL.csv]]-'Historical Data'!A413)/'Historical Data'!A413</f>
        <v>2.8335721564890625E-2</v>
      </c>
      <c r="C414" s="5">
        <f>(Table1[[#This Row],[AMD.csv]]-'Historical Data'!B413)/'Historical Data'!B413</f>
        <v>1.5684354052222602E-2</v>
      </c>
      <c r="D414" s="5">
        <f>(Table1[[#This Row],[AMZN.csv]]-'Historical Data'!C413)/'Historical Data'!C413</f>
        <v>1.1678251572525082E-2</v>
      </c>
      <c r="E414" s="5">
        <f>(Table1[[#This Row],[ATVI.csv]]-'Historical Data'!D413)/'Historical Data'!D413</f>
        <v>1.5250400473769353E-2</v>
      </c>
      <c r="F414" s="5">
        <f>(Table1[[#This Row],[BMW.DE.csv]]-'Historical Data'!E413)/'Historical Data'!E413</f>
        <v>-4.2150455074476435E-2</v>
      </c>
      <c r="G414" s="5">
        <f>(Table1[[#This Row],[DIS.csv]]-'Historical Data'!F413)/'Historical Data'!F413</f>
        <v>8.9986502511178856E-3</v>
      </c>
      <c r="H414" s="5">
        <f>(Table1[[#This Row],[DPZ.csv]]-'Historical Data'!G413)/'Historical Data'!G413</f>
        <v>1.5452297514701476E-2</v>
      </c>
      <c r="I414" s="5">
        <f>(Table1[[#This Row],[EA.csv]]-'Historical Data'!H413)/'Historical Data'!H413</f>
        <v>2.3442518686304349E-2</v>
      </c>
      <c r="J414" s="5">
        <f>(Table1[[#This Row],[F.csv]]-'Historical Data'!I413)/'Historical Data'!I413</f>
        <v>1.5588464536242849E-3</v>
      </c>
      <c r="K414" s="5">
        <f>(Table1[[#This Row],[JPM.csv]]-'Historical Data'!J413)/'Historical Data'!J413</f>
        <v>-2.6878912352696255E-2</v>
      </c>
      <c r="L414" s="5">
        <f>(Table1[[#This Row],[MRNA.csv]]-'Historical Data'!K413)/'Historical Data'!K413</f>
        <v>1.2940037117711323E-2</v>
      </c>
      <c r="M414" s="5">
        <f>(Table1[[#This Row],[NKE.csv]]-'Historical Data'!L413)/'Historical Data'!L413</f>
        <v>5.6731230577888453E-3</v>
      </c>
      <c r="N414" s="5">
        <f>(Table1[[#This Row],[NVDA.csv]]-'Historical Data'!M413)/'Historical Data'!M413</f>
        <v>2.6506829854252321E-2</v>
      </c>
      <c r="O414" s="5">
        <f>(Table1[[#This Row],[PFE.csv]]-'Historical Data'!N413)/'Historical Data'!N413</f>
        <v>1.3228328634451997E-2</v>
      </c>
      <c r="P414" s="5">
        <f>(Table1[[#This Row],[PG.csv]]-'Historical Data'!O413)/'Historical Data'!O413</f>
        <v>1.695181490146289E-2</v>
      </c>
      <c r="Q414" s="5">
        <f>(Table1[[#This Row],[PZZA.csv]]-'Historical Data'!P413)/'Historical Data'!P413</f>
        <v>1.6881030646069769E-2</v>
      </c>
      <c r="R414" s="5">
        <f>(Table1[[#This Row],[SONY.csv]]-'Historical Data'!Q413)/'Historical Data'!Q413</f>
        <v>1.5485435768849814E-2</v>
      </c>
      <c r="S414" s="5">
        <f>(Table1[[#This Row],[T.csv]]-'Historical Data'!R413)/'Historical Data'!R413</f>
        <v>7.7284742287674086E-3</v>
      </c>
      <c r="T414" s="5">
        <f>(Table1[[#This Row],[TSLA.csv]]-'Historical Data'!S413)/'Historical Data'!S413</f>
        <v>2.3103829944140262E-2</v>
      </c>
    </row>
    <row r="415" spans="2:20" x14ac:dyDescent="0.3">
      <c r="B415" s="5">
        <f>(Table1[[#This Row],[AAPL.csv]]-'Historical Data'!A414)/'Historical Data'!A414</f>
        <v>-6.8887331662879246E-3</v>
      </c>
      <c r="C415" s="5">
        <f>(Table1[[#This Row],[AMD.csv]]-'Historical Data'!B414)/'Historical Data'!B414</f>
        <v>-2.3910410065613581E-2</v>
      </c>
      <c r="D415" s="5">
        <f>(Table1[[#This Row],[AMZN.csv]]-'Historical Data'!C414)/'Historical Data'!C414</f>
        <v>8.560268348869823E-3</v>
      </c>
      <c r="E415" s="5">
        <f>(Table1[[#This Row],[ATVI.csv]]-'Historical Data'!D414)/'Historical Data'!D414</f>
        <v>-5.3337228886569284E-3</v>
      </c>
      <c r="F415" s="5">
        <f>(Table1[[#This Row],[BMW.DE.csv]]-'Historical Data'!E414)/'Historical Data'!E414</f>
        <v>2.666990592152629E-2</v>
      </c>
      <c r="G415" s="5">
        <f>(Table1[[#This Row],[DIS.csv]]-'Historical Data'!F414)/'Historical Data'!F414</f>
        <v>-2.1414523377504342E-2</v>
      </c>
      <c r="H415" s="5">
        <f>(Table1[[#This Row],[DPZ.csv]]-'Historical Data'!G414)/'Historical Data'!G414</f>
        <v>1.3809161413430242E-2</v>
      </c>
      <c r="I415" s="5">
        <f>(Table1[[#This Row],[EA.csv]]-'Historical Data'!H414)/'Historical Data'!H414</f>
        <v>1.2479997898421299E-2</v>
      </c>
      <c r="J415" s="5">
        <f>(Table1[[#This Row],[F.csv]]-'Historical Data'!I414)/'Historical Data'!I414</f>
        <v>-4.9805447470817027E-2</v>
      </c>
      <c r="K415" s="5">
        <f>(Table1[[#This Row],[JPM.csv]]-'Historical Data'!J414)/'Historical Data'!J414</f>
        <v>-1.0001962122984988E-2</v>
      </c>
      <c r="L415" s="5">
        <f>(Table1[[#This Row],[MRNA.csv]]-'Historical Data'!K414)/'Historical Data'!K414</f>
        <v>-6.2362648529011785E-2</v>
      </c>
      <c r="M415" s="5">
        <f>(Table1[[#This Row],[NKE.csv]]-'Historical Data'!L414)/'Historical Data'!L414</f>
        <v>-8.3171027515434835E-3</v>
      </c>
      <c r="N415" s="5">
        <f>(Table1[[#This Row],[NVDA.csv]]-'Historical Data'!M414)/'Historical Data'!M414</f>
        <v>-8.7591590136289442E-3</v>
      </c>
      <c r="O415" s="5">
        <f>(Table1[[#This Row],[PFE.csv]]-'Historical Data'!N414)/'Historical Data'!N414</f>
        <v>-1.777778318728333E-2</v>
      </c>
      <c r="P415" s="5">
        <f>(Table1[[#This Row],[PG.csv]]-'Historical Data'!O414)/'Historical Data'!O414</f>
        <v>1.8589658190434434E-2</v>
      </c>
      <c r="Q415" s="5">
        <f>(Table1[[#This Row],[PZZA.csv]]-'Historical Data'!P414)/'Historical Data'!P414</f>
        <v>5.5335671207915049E-3</v>
      </c>
      <c r="R415" s="5">
        <f>(Table1[[#This Row],[SONY.csv]]-'Historical Data'!Q414)/'Historical Data'!Q414</f>
        <v>-1.6652614993475732E-2</v>
      </c>
      <c r="S415" s="5">
        <f>(Table1[[#This Row],[T.csv]]-'Historical Data'!R414)/'Historical Data'!R414</f>
        <v>3.3350817445551654E-4</v>
      </c>
      <c r="T415" s="5">
        <f>(Table1[[#This Row],[TSLA.csv]]-'Historical Data'!S414)/'Historical Data'!S414</f>
        <v>-1.1701532835820842E-2</v>
      </c>
    </row>
    <row r="416" spans="2:20" x14ac:dyDescent="0.3">
      <c r="B416" s="5">
        <f>(Table1[[#This Row],[AAPL.csv]]-'Historical Data'!A415)/'Historical Data'!A415</f>
        <v>-1.9993516126180045E-2</v>
      </c>
      <c r="C416" s="5">
        <f>(Table1[[#This Row],[AMD.csv]]-'Historical Data'!B415)/'Historical Data'!B415</f>
        <v>-2.4240802152620731E-2</v>
      </c>
      <c r="D416" s="5">
        <f>(Table1[[#This Row],[AMZN.csv]]-'Historical Data'!C415)/'Historical Data'!C415</f>
        <v>-1.6073285099601597E-2</v>
      </c>
      <c r="E416" s="5">
        <f>(Table1[[#This Row],[ATVI.csv]]-'Historical Data'!D415)/'Historical Data'!D415</f>
        <v>-9.5205861415337337E-3</v>
      </c>
      <c r="F416" s="5">
        <f>(Table1[[#This Row],[BMW.DE.csv]]-'Historical Data'!E415)/'Historical Data'!E415</f>
        <v>-1.4877787180583385E-2</v>
      </c>
      <c r="G416" s="5">
        <f>(Table1[[#This Row],[DIS.csv]]-'Historical Data'!F415)/'Historical Data'!F415</f>
        <v>-2.1247258437922096E-2</v>
      </c>
      <c r="H416" s="5">
        <f>(Table1[[#This Row],[DPZ.csv]]-'Historical Data'!G415)/'Historical Data'!G415</f>
        <v>-2.1900621423382498E-2</v>
      </c>
      <c r="I416" s="5">
        <f>(Table1[[#This Row],[EA.csv]]-'Historical Data'!H415)/'Historical Data'!H415</f>
        <v>-2.4426940741560231E-2</v>
      </c>
      <c r="J416" s="5">
        <f>(Table1[[#This Row],[F.csv]]-'Historical Data'!I415)/'Historical Data'!I415</f>
        <v>-5.7330057330057561E-3</v>
      </c>
      <c r="K416" s="5">
        <f>(Table1[[#This Row],[JPM.csv]]-'Historical Data'!J415)/'Historical Data'!J415</f>
        <v>7.7611069105311533E-3</v>
      </c>
      <c r="L416" s="5">
        <f>(Table1[[#This Row],[MRNA.csv]]-'Historical Data'!K415)/'Historical Data'!K415</f>
        <v>-3.5965447232187225E-2</v>
      </c>
      <c r="M416" s="5">
        <f>(Table1[[#This Row],[NKE.csv]]-'Historical Data'!L415)/'Historical Data'!L415</f>
        <v>-2.8879707525376063E-2</v>
      </c>
      <c r="N416" s="5">
        <f>(Table1[[#This Row],[NVDA.csv]]-'Historical Data'!M415)/'Historical Data'!M415</f>
        <v>-3.2725743383421615E-2</v>
      </c>
      <c r="O416" s="5">
        <f>(Table1[[#This Row],[PFE.csv]]-'Historical Data'!N415)/'Historical Data'!N415</f>
        <v>7.0701473927421597E-3</v>
      </c>
      <c r="P416" s="5">
        <f>(Table1[[#This Row],[PG.csv]]-'Historical Data'!O415)/'Historical Data'!O415</f>
        <v>-3.0171797166749989E-4</v>
      </c>
      <c r="Q416" s="5">
        <f>(Table1[[#This Row],[PZZA.csv]]-'Historical Data'!P415)/'Historical Data'!P415</f>
        <v>-3.4254247207659426E-2</v>
      </c>
      <c r="R416" s="5">
        <f>(Table1[[#This Row],[SONY.csv]]-'Historical Data'!Q415)/'Historical Data'!Q415</f>
        <v>-2.6258233980989094E-2</v>
      </c>
      <c r="S416" s="5">
        <f>(Table1[[#This Row],[T.csv]]-'Historical Data'!R415)/'Historical Data'!R415</f>
        <v>-3.333969838360684E-4</v>
      </c>
      <c r="T416" s="5">
        <f>(Table1[[#This Row],[TSLA.csv]]-'Historical Data'!S415)/'Historical Data'!S415</f>
        <v>-4.8160496406206045E-2</v>
      </c>
    </row>
    <row r="417" spans="2:20" x14ac:dyDescent="0.3">
      <c r="B417" s="5">
        <f>(Table1[[#This Row],[AAPL.csv]]-'Historical Data'!A416)/'Historical Data'!A416</f>
        <v>4.1635490547053252E-3</v>
      </c>
      <c r="C417" s="5">
        <f>(Table1[[#This Row],[AMD.csv]]-'Historical Data'!B416)/'Historical Data'!B416</f>
        <v>-3.3996076072329664E-3</v>
      </c>
      <c r="D417" s="5">
        <f>(Table1[[#This Row],[AMZN.csv]]-'Historical Data'!C416)/'Historical Data'!C416</f>
        <v>-1.3219673379956475E-2</v>
      </c>
      <c r="E417" s="5">
        <f>(Table1[[#This Row],[ATVI.csv]]-'Historical Data'!D416)/'Historical Data'!D416</f>
        <v>3.7564277100325099E-3</v>
      </c>
      <c r="F417" s="5">
        <f>(Table1[[#This Row],[BMW.DE.csv]]-'Historical Data'!E416)/'Historical Data'!E416</f>
        <v>-1.0068327464678218E-2</v>
      </c>
      <c r="G417" s="5">
        <f>(Table1[[#This Row],[DIS.csv]]-'Historical Data'!F416)/'Historical Data'!F416</f>
        <v>1.1855797900304202E-2</v>
      </c>
      <c r="H417" s="5">
        <f>(Table1[[#This Row],[DPZ.csv]]-'Historical Data'!G416)/'Historical Data'!G416</f>
        <v>3.7682291739562944E-3</v>
      </c>
      <c r="I417" s="5">
        <f>(Table1[[#This Row],[EA.csv]]-'Historical Data'!H416)/'Historical Data'!H416</f>
        <v>1.7719149236170623E-3</v>
      </c>
      <c r="J417" s="5">
        <f>(Table1[[#This Row],[F.csv]]-'Historical Data'!I416)/'Historical Data'!I416</f>
        <v>1.4827018121911013E-2</v>
      </c>
      <c r="K417" s="5">
        <f>(Table1[[#This Row],[JPM.csv]]-'Historical Data'!J416)/'Historical Data'!J416</f>
        <v>1.2813864726163322E-2</v>
      </c>
      <c r="L417" s="5">
        <f>(Table1[[#This Row],[MRNA.csv]]-'Historical Data'!K416)/'Historical Data'!K416</f>
        <v>1.3068923234792744E-2</v>
      </c>
      <c r="M417" s="5">
        <f>(Table1[[#This Row],[NKE.csv]]-'Historical Data'!L416)/'Historical Data'!L416</f>
        <v>-3.3944215740947414E-2</v>
      </c>
      <c r="N417" s="5">
        <f>(Table1[[#This Row],[NVDA.csv]]-'Historical Data'!M416)/'Historical Data'!M416</f>
        <v>-8.5224542195387609E-3</v>
      </c>
      <c r="O417" s="5">
        <f>(Table1[[#This Row],[PFE.csv]]-'Historical Data'!N416)/'Historical Data'!N416</f>
        <v>1.6848838051132572E-3</v>
      </c>
      <c r="P417" s="5">
        <f>(Table1[[#This Row],[PG.csv]]-'Historical Data'!O416)/'Historical Data'!O416</f>
        <v>6.9403242751456574E-3</v>
      </c>
      <c r="Q417" s="5">
        <f>(Table1[[#This Row],[PZZA.csv]]-'Historical Data'!P416)/'Historical Data'!P416</f>
        <v>1.6397226728968824E-2</v>
      </c>
      <c r="R417" s="5">
        <f>(Table1[[#This Row],[SONY.csv]]-'Historical Data'!Q416)/'Historical Data'!Q416</f>
        <v>2.9311578491677281E-3</v>
      </c>
      <c r="S417" s="5">
        <f>(Table1[[#This Row],[T.csv]]-'Historical Data'!R416)/'Historical Data'!R416</f>
        <v>3.001021004004201E-3</v>
      </c>
      <c r="T417" s="5">
        <f>(Table1[[#This Row],[TSLA.csv]]-'Historical Data'!S416)/'Historical Data'!S416</f>
        <v>1.6056602216300727E-2</v>
      </c>
    </row>
    <row r="418" spans="2:20" x14ac:dyDescent="0.3">
      <c r="B418" s="5">
        <f>(Table1[[#This Row],[AAPL.csv]]-'Historical Data'!A417)/'Historical Data'!A417</f>
        <v>5.1414239960938688E-3</v>
      </c>
      <c r="C418" s="5">
        <f>(Table1[[#This Row],[AMD.csv]]-'Historical Data'!B417)/'Historical Data'!B417</f>
        <v>1.5612739233629824E-2</v>
      </c>
      <c r="D418" s="5">
        <f>(Table1[[#This Row],[AMZN.csv]]-'Historical Data'!C417)/'Historical Data'!C417</f>
        <v>1.8941321427122853E-3</v>
      </c>
      <c r="E418" s="5">
        <f>(Table1[[#This Row],[ATVI.csv]]-'Historical Data'!D417)/'Historical Data'!D417</f>
        <v>1.7061120856535317E-2</v>
      </c>
      <c r="F418" s="5">
        <f>(Table1[[#This Row],[BMW.DE.csv]]-'Historical Data'!E417)/'Historical Data'!E417</f>
        <v>1.1018235559582146E-2</v>
      </c>
      <c r="G418" s="5">
        <f>(Table1[[#This Row],[DIS.csv]]-'Historical Data'!F417)/'Historical Data'!F417</f>
        <v>-5.2966988326638422E-3</v>
      </c>
      <c r="H418" s="5">
        <f>(Table1[[#This Row],[DPZ.csv]]-'Historical Data'!G417)/'Historical Data'!G417</f>
        <v>1.1534276868507156E-2</v>
      </c>
      <c r="I418" s="5">
        <f>(Table1[[#This Row],[EA.csv]]-'Historical Data'!H417)/'Historical Data'!H417</f>
        <v>2.1687335615439791E-2</v>
      </c>
      <c r="J418" s="5">
        <f>(Table1[[#This Row],[F.csv]]-'Historical Data'!I417)/'Historical Data'!I417</f>
        <v>-1.6233766233765888E-3</v>
      </c>
      <c r="K418" s="5">
        <f>(Table1[[#This Row],[JPM.csv]]-'Historical Data'!J417)/'Historical Data'!J417</f>
        <v>1.6650218394222021E-2</v>
      </c>
      <c r="L418" s="5">
        <f>(Table1[[#This Row],[MRNA.csv]]-'Historical Data'!K417)/'Historical Data'!K417</f>
        <v>-3.7503187017130465E-4</v>
      </c>
      <c r="M418" s="5">
        <f>(Table1[[#This Row],[NKE.csv]]-'Historical Data'!L417)/'Historical Data'!L417</f>
        <v>3.3815351624868248E-2</v>
      </c>
      <c r="N418" s="5">
        <f>(Table1[[#This Row],[NVDA.csv]]-'Historical Data'!M417)/'Historical Data'!M417</f>
        <v>2.4251573827358944E-2</v>
      </c>
      <c r="O418" s="5">
        <f>(Table1[[#This Row],[PFE.csv]]-'Historical Data'!N417)/'Historical Data'!N417</f>
        <v>1.6260204639863361E-2</v>
      </c>
      <c r="P418" s="5">
        <f>(Table1[[#This Row],[PG.csv]]-'Historical Data'!O417)/'Historical Data'!O417</f>
        <v>1.4758721336606334E-2</v>
      </c>
      <c r="Q418" s="5">
        <f>(Table1[[#This Row],[PZZA.csv]]-'Historical Data'!P417)/'Historical Data'!P417</f>
        <v>1.1670383333753299E-2</v>
      </c>
      <c r="R418" s="5">
        <f>(Table1[[#This Row],[SONY.csv]]-'Historical Data'!Q417)/'Historical Data'!Q417</f>
        <v>2.6984860652998391E-2</v>
      </c>
      <c r="S418" s="5">
        <f>(Table1[[#This Row],[T.csv]]-'Historical Data'!R417)/'Historical Data'!R417</f>
        <v>7.6462219829425242E-3</v>
      </c>
      <c r="T418" s="5">
        <f>(Table1[[#This Row],[TSLA.csv]]-'Historical Data'!S417)/'Historical Data'!S417</f>
        <v>-3.385435826946797E-2</v>
      </c>
    </row>
    <row r="419" spans="2:20" x14ac:dyDescent="0.3">
      <c r="B419" s="5">
        <f>(Table1[[#This Row],[AAPL.csv]]-'Historical Data'!A418)/'Historical Data'!A418</f>
        <v>1.4849767438753316E-3</v>
      </c>
      <c r="C419" s="5">
        <f>(Table1[[#This Row],[AMD.csv]]-'Historical Data'!B418)/'Historical Data'!B418</f>
        <v>-3.487985868079759E-3</v>
      </c>
      <c r="D419" s="5">
        <f>(Table1[[#This Row],[AMZN.csv]]-'Historical Data'!C418)/'Historical Data'!C418</f>
        <v>7.7653072790261381E-3</v>
      </c>
      <c r="E419" s="5">
        <f>(Table1[[#This Row],[ATVI.csv]]-'Historical Data'!D418)/'Historical Data'!D418</f>
        <v>1.7532435649202191E-2</v>
      </c>
      <c r="F419" s="5">
        <f>(Table1[[#This Row],[BMW.DE.csv]]-'Historical Data'!E418)/'Historical Data'!E418</f>
        <v>3.4730121977113999E-3</v>
      </c>
      <c r="G419" s="5">
        <f>(Table1[[#This Row],[DIS.csv]]-'Historical Data'!F418)/'Historical Data'!F418</f>
        <v>-5.7551205438372745E-3</v>
      </c>
      <c r="H419" s="5">
        <f>(Table1[[#This Row],[DPZ.csv]]-'Historical Data'!G418)/'Historical Data'!G418</f>
        <v>6.4543907760992417E-4</v>
      </c>
      <c r="I419" s="5">
        <f>(Table1[[#This Row],[EA.csv]]-'Historical Data'!H418)/'Historical Data'!H418</f>
        <v>1.5957843904755308E-2</v>
      </c>
      <c r="J419" s="5">
        <f>(Table1[[#This Row],[F.csv]]-'Historical Data'!I418)/'Historical Data'!I418</f>
        <v>-1.219512195121954E-2</v>
      </c>
      <c r="K419" s="5">
        <f>(Table1[[#This Row],[JPM.csv]]-'Historical Data'!J418)/'Historical Data'!J418</f>
        <v>-1.5539432170523894E-2</v>
      </c>
      <c r="L419" s="5">
        <f>(Table1[[#This Row],[MRNA.csv]]-'Historical Data'!K418)/'Historical Data'!K418</f>
        <v>-7.397959989480489E-2</v>
      </c>
      <c r="M419" s="5">
        <f>(Table1[[#This Row],[NKE.csv]]-'Historical Data'!L418)/'Historical Data'!L418</f>
        <v>3.7596800499040328E-3</v>
      </c>
      <c r="N419" s="5">
        <f>(Table1[[#This Row],[NVDA.csv]]-'Historical Data'!M418)/'Historical Data'!M418</f>
        <v>8.4896060029970178E-3</v>
      </c>
      <c r="O419" s="5">
        <f>(Table1[[#This Row],[PFE.csv]]-'Historical Data'!N418)/'Historical Data'!N418</f>
        <v>1.0206808622577286E-2</v>
      </c>
      <c r="P419" s="5">
        <f>(Table1[[#This Row],[PG.csv]]-'Historical Data'!O418)/'Historical Data'!O418</f>
        <v>1.5651624871546366E-2</v>
      </c>
      <c r="Q419" s="5">
        <f>(Table1[[#This Row],[PZZA.csv]]-'Historical Data'!P418)/'Historical Data'!P418</f>
        <v>-2.047042746592374E-2</v>
      </c>
      <c r="R419" s="5">
        <f>(Table1[[#This Row],[SONY.csv]]-'Historical Data'!Q418)/'Historical Data'!Q418</f>
        <v>1.1193322162650701E-2</v>
      </c>
      <c r="S419" s="5">
        <f>(Table1[[#This Row],[T.csv]]-'Historical Data'!R418)/'Historical Data'!R418</f>
        <v>8.2481068708675047E-3</v>
      </c>
      <c r="T419" s="5">
        <f>(Table1[[#This Row],[TSLA.csv]]-'Historical Data'!S418)/'Historical Data'!S418</f>
        <v>-1.1992765166490163E-2</v>
      </c>
    </row>
    <row r="420" spans="2:20" x14ac:dyDescent="0.3">
      <c r="B420" s="5">
        <f>(Table1[[#This Row],[AAPL.csv]]-'Historical Data'!A419)/'Historical Data'!A419</f>
        <v>-1.2274461841030287E-2</v>
      </c>
      <c r="C420" s="5">
        <f>(Table1[[#This Row],[AMD.csv]]-'Historical Data'!B419)/'Historical Data'!B419</f>
        <v>-1.477831235128747E-2</v>
      </c>
      <c r="D420" s="5">
        <f>(Table1[[#This Row],[AMZN.csv]]-'Historical Data'!C419)/'Historical Data'!C419</f>
        <v>-6.64555768318781E-3</v>
      </c>
      <c r="E420" s="5">
        <f>(Table1[[#This Row],[ATVI.csv]]-'Historical Data'!D419)/'Historical Data'!D419</f>
        <v>-1.4464935676650699E-2</v>
      </c>
      <c r="F420" s="5">
        <f>(Table1[[#This Row],[BMW.DE.csv]]-'Historical Data'!E419)/'Historical Data'!E419</f>
        <v>2.1601583626325121E-2</v>
      </c>
      <c r="G420" s="5">
        <f>(Table1[[#This Row],[DIS.csv]]-'Historical Data'!F419)/'Historical Data'!F419</f>
        <v>3.6786203837071881E-3</v>
      </c>
      <c r="H420" s="5">
        <f>(Table1[[#This Row],[DPZ.csv]]-'Historical Data'!G419)/'Historical Data'!G419</f>
        <v>-1.0615997484846994E-2</v>
      </c>
      <c r="I420" s="5">
        <f>(Table1[[#This Row],[EA.csv]]-'Historical Data'!H419)/'Historical Data'!H419</f>
        <v>-4.0009653921626457E-3</v>
      </c>
      <c r="J420" s="5">
        <f>(Table1[[#This Row],[F.csv]]-'Historical Data'!I419)/'Historical Data'!I419</f>
        <v>2.5514403292181111E-2</v>
      </c>
      <c r="K420" s="5">
        <f>(Table1[[#This Row],[JPM.csv]]-'Historical Data'!J419)/'Historical Data'!J419</f>
        <v>1.1789451495550716E-2</v>
      </c>
      <c r="L420" s="5">
        <f>(Table1[[#This Row],[MRNA.csv]]-'Historical Data'!K419)/'Historical Data'!K419</f>
        <v>-3.9944904228567613E-2</v>
      </c>
      <c r="M420" s="5">
        <f>(Table1[[#This Row],[NKE.csv]]-'Historical Data'!L419)/'Historical Data'!L419</f>
        <v>-4.0453399039196859E-3</v>
      </c>
      <c r="N420" s="5">
        <f>(Table1[[#This Row],[NVDA.csv]]-'Historical Data'!M419)/'Historical Data'!M419</f>
        <v>-5.9081826983548623E-3</v>
      </c>
      <c r="O420" s="5">
        <f>(Table1[[#This Row],[PFE.csv]]-'Historical Data'!N419)/'Historical Data'!N419</f>
        <v>-1.3926740804339467E-2</v>
      </c>
      <c r="P420" s="5">
        <f>(Table1[[#This Row],[PG.csv]]-'Historical Data'!O419)/'Historical Data'!O419</f>
        <v>-1.5410426654440583E-2</v>
      </c>
      <c r="Q420" s="5">
        <f>(Table1[[#This Row],[PZZA.csv]]-'Historical Data'!P419)/'Historical Data'!P419</f>
        <v>1.1545937897789681E-3</v>
      </c>
      <c r="R420" s="5">
        <f>(Table1[[#This Row],[SONY.csv]]-'Historical Data'!Q419)/'Historical Data'!Q419</f>
        <v>-1.9605966596734827E-2</v>
      </c>
      <c r="S420" s="5">
        <f>(Table1[[#This Row],[T.csv]]-'Historical Data'!R419)/'Historical Data'!R419</f>
        <v>5.5628732378040684E-3</v>
      </c>
      <c r="T420" s="5">
        <f>(Table1[[#This Row],[TSLA.csv]]-'Historical Data'!S419)/'Historical Data'!S419</f>
        <v>3.9801105654639075E-2</v>
      </c>
    </row>
    <row r="421" spans="2:20" x14ac:dyDescent="0.3">
      <c r="B421" s="5">
        <f>(Table1[[#This Row],[AAPL.csv]]-'Historical Data'!A420)/'Historical Data'!A420</f>
        <v>1.8765677186867585E-2</v>
      </c>
      <c r="C421" s="5">
        <f>(Table1[[#This Row],[AMD.csv]]-'Historical Data'!B420)/'Historical Data'!B420</f>
        <v>3.2894736842105261E-2</v>
      </c>
      <c r="D421" s="5">
        <f>(Table1[[#This Row],[AMZN.csv]]-'Historical Data'!C420)/'Historical Data'!C420</f>
        <v>1.2696025092496947E-2</v>
      </c>
      <c r="E421" s="5">
        <f>(Table1[[#This Row],[ATVI.csv]]-'Historical Data'!D420)/'Historical Data'!D420</f>
        <v>3.6692668784042955E-3</v>
      </c>
      <c r="F421" s="5">
        <f>(Table1[[#This Row],[BMW.DE.csv]]-'Historical Data'!E420)/'Historical Data'!E420</f>
        <v>3.7383281510787972E-2</v>
      </c>
      <c r="G421" s="5">
        <f>(Table1[[#This Row],[DIS.csv]]-'Historical Data'!F420)/'Historical Data'!F420</f>
        <v>-5.4438366056370402E-3</v>
      </c>
      <c r="H421" s="5">
        <f>(Table1[[#This Row],[DPZ.csv]]-'Historical Data'!G420)/'Historical Data'!G420</f>
        <v>-9.2350401001154683E-4</v>
      </c>
      <c r="I421" s="5">
        <f>(Table1[[#This Row],[EA.csv]]-'Historical Data'!H420)/'Historical Data'!H420</f>
        <v>6.9925324250903311E-3</v>
      </c>
      <c r="J421" s="5">
        <f>(Table1[[#This Row],[F.csv]]-'Historical Data'!I420)/'Historical Data'!I420</f>
        <v>-1.6853932584269732E-2</v>
      </c>
      <c r="K421" s="5">
        <f>(Table1[[#This Row],[JPM.csv]]-'Historical Data'!J420)/'Historical Data'!J420</f>
        <v>-1.4565019606462531E-2</v>
      </c>
      <c r="L421" s="5">
        <f>(Table1[[#This Row],[MRNA.csv]]-'Historical Data'!K420)/'Historical Data'!K420</f>
        <v>0.10515654663104979</v>
      </c>
      <c r="M421" s="5">
        <f>(Table1[[#This Row],[NKE.csv]]-'Historical Data'!L420)/'Historical Data'!L420</f>
        <v>-4.5126603430186541E-4</v>
      </c>
      <c r="N421" s="5">
        <f>(Table1[[#This Row],[NVDA.csv]]-'Historical Data'!M420)/'Historical Data'!M420</f>
        <v>3.7019114850829413E-2</v>
      </c>
      <c r="O421" s="5">
        <f>(Table1[[#This Row],[PFE.csv]]-'Historical Data'!N420)/'Historical Data'!N420</f>
        <v>3.323192530276688E-3</v>
      </c>
      <c r="P421" s="5">
        <f>(Table1[[#This Row],[PG.csv]]-'Historical Data'!O420)/'Historical Data'!O420</f>
        <v>-1.4774084619675708E-4</v>
      </c>
      <c r="Q421" s="5">
        <f>(Table1[[#This Row],[PZZA.csv]]-'Historical Data'!P420)/'Historical Data'!P420</f>
        <v>2.2258094537227612E-2</v>
      </c>
      <c r="R421" s="5">
        <f>(Table1[[#This Row],[SONY.csv]]-'Historical Data'!Q420)/'Historical Data'!Q420</f>
        <v>1.4352693247484581E-2</v>
      </c>
      <c r="S421" s="5">
        <f>(Table1[[#This Row],[T.csv]]-'Historical Data'!R420)/'Historical Data'!R420</f>
        <v>-1.496904614426796E-2</v>
      </c>
      <c r="T421" s="5">
        <f>(Table1[[#This Row],[TSLA.csv]]-'Historical Data'!S420)/'Historical Data'!S420</f>
        <v>5.0832255520847719E-2</v>
      </c>
    </row>
    <row r="422" spans="2:20" x14ac:dyDescent="0.3">
      <c r="B422" s="5">
        <f>(Table1[[#This Row],[AAPL.csv]]-'Historical Data'!A421)/'Historical Data'!A421</f>
        <v>6.9585980898804432E-3</v>
      </c>
      <c r="C422" s="5">
        <f>(Table1[[#This Row],[AMD.csv]]-'Historical Data'!B421)/'Historical Data'!B421</f>
        <v>3.2993579617834383E-2</v>
      </c>
      <c r="D422" s="5">
        <f>(Table1[[#This Row],[AMZN.csv]]-'Historical Data'!C421)/'Historical Data'!C421</f>
        <v>2.1628374286698098E-2</v>
      </c>
      <c r="E422" s="5">
        <f>(Table1[[#This Row],[ATVI.csv]]-'Historical Data'!D421)/'Historical Data'!D421</f>
        <v>2.731186247642825E-2</v>
      </c>
      <c r="F422" s="5">
        <f>(Table1[[#This Row],[BMW.DE.csv]]-'Historical Data'!E421)/'Historical Data'!E421</f>
        <v>-3.7162626277492589E-3</v>
      </c>
      <c r="G422" s="5">
        <f>(Table1[[#This Row],[DIS.csv]]-'Historical Data'!F421)/'Historical Data'!F421</f>
        <v>2.4116610142713827E-2</v>
      </c>
      <c r="H422" s="5">
        <f>(Table1[[#This Row],[DPZ.csv]]-'Historical Data'!G421)/'Historical Data'!G421</f>
        <v>1.5198807136582577E-2</v>
      </c>
      <c r="I422" s="5">
        <f>(Table1[[#This Row],[EA.csv]]-'Historical Data'!H421)/'Historical Data'!H421</f>
        <v>1.9132826262491728E-2</v>
      </c>
      <c r="J422" s="5">
        <f>(Table1[[#This Row],[F.csv]]-'Historical Data'!I421)/'Historical Data'!I421</f>
        <v>-6.5306122448979646E-3</v>
      </c>
      <c r="K422" s="5">
        <f>(Table1[[#This Row],[JPM.csv]]-'Historical Data'!J421)/'Historical Data'!J421</f>
        <v>9.7221429713647538E-3</v>
      </c>
      <c r="L422" s="5">
        <f>(Table1[[#This Row],[MRNA.csv]]-'Historical Data'!K421)/'Historical Data'!K421</f>
        <v>1.2218450069914913E-2</v>
      </c>
      <c r="M422" s="5">
        <f>(Table1[[#This Row],[NKE.csv]]-'Historical Data'!L421)/'Historical Data'!L421</f>
        <v>-2.7089543273276224E-3</v>
      </c>
      <c r="N422" s="5">
        <f>(Table1[[#This Row],[NVDA.csv]]-'Historical Data'!M421)/'Historical Data'!M421</f>
        <v>3.4723561864078108E-2</v>
      </c>
      <c r="O422" s="5">
        <f>(Table1[[#This Row],[PFE.csv]]-'Historical Data'!N421)/'Historical Data'!N421</f>
        <v>1.9319933611723411E-3</v>
      </c>
      <c r="P422" s="5">
        <f>(Table1[[#This Row],[PG.csv]]-'Historical Data'!O421)/'Historical Data'!O421</f>
        <v>-8.4913362652209567E-3</v>
      </c>
      <c r="Q422" s="5">
        <f>(Table1[[#This Row],[PZZA.csv]]-'Historical Data'!P421)/'Historical Data'!P421</f>
        <v>-1.8049860780214391E-3</v>
      </c>
      <c r="R422" s="5">
        <f>(Table1[[#This Row],[SONY.csv]]-'Historical Data'!Q421)/'Historical Data'!Q421</f>
        <v>8.0181019145721434E-3</v>
      </c>
      <c r="S422" s="5">
        <f>(Table1[[#This Row],[T.csv]]-'Historical Data'!R421)/'Historical Data'!R421</f>
        <v>6.6071633500373074E-3</v>
      </c>
      <c r="T422" s="5">
        <f>(Table1[[#This Row],[TSLA.csv]]-'Historical Data'!S421)/'Historical Data'!S421</f>
        <v>-9.2524561926656413E-3</v>
      </c>
    </row>
    <row r="423" spans="2:20" x14ac:dyDescent="0.3">
      <c r="B423" s="5">
        <f>(Table1[[#This Row],[AAPL.csv]]-'Historical Data'!A422)/'Historical Data'!A422</f>
        <v>2.3577323148646329E-2</v>
      </c>
      <c r="C423" s="5">
        <f>(Table1[[#This Row],[AMD.csv]]-'Historical Data'!B422)/'Historical Data'!B422</f>
        <v>4.1929216521358259E-3</v>
      </c>
      <c r="D423" s="5">
        <f>(Table1[[#This Row],[AMZN.csv]]-'Historical Data'!C422)/'Historical Data'!C422</f>
        <v>2.0794046187915239E-2</v>
      </c>
      <c r="E423" s="5">
        <f>(Table1[[#This Row],[ATVI.csv]]-'Historical Data'!D422)/'Historical Data'!D422</f>
        <v>2.4387672245611169E-2</v>
      </c>
      <c r="F423" s="5">
        <f>(Table1[[#This Row],[BMW.DE.csv]]-'Historical Data'!E422)/'Historical Data'!E422</f>
        <v>2.2607519785840112E-3</v>
      </c>
      <c r="G423" s="5">
        <f>(Table1[[#This Row],[DIS.csv]]-'Historical Data'!F422)/'Historical Data'!F422</f>
        <v>-2.487172553912387E-3</v>
      </c>
      <c r="H423" s="5">
        <f>(Table1[[#This Row],[DPZ.csv]]-'Historical Data'!G422)/'Historical Data'!G422</f>
        <v>-4.6600512076146036E-3</v>
      </c>
      <c r="I423" s="5">
        <f>(Table1[[#This Row],[EA.csv]]-'Historical Data'!H422)/'Historical Data'!H422</f>
        <v>2.594945594685772E-2</v>
      </c>
      <c r="J423" s="5">
        <f>(Table1[[#This Row],[F.csv]]-'Historical Data'!I422)/'Historical Data'!I422</f>
        <v>4.3549712407559518E-2</v>
      </c>
      <c r="K423" s="5">
        <f>(Table1[[#This Row],[JPM.csv]]-'Historical Data'!J422)/'Historical Data'!J422</f>
        <v>5.3006933305139543E-3</v>
      </c>
      <c r="L423" s="5">
        <f>(Table1[[#This Row],[MRNA.csv]]-'Historical Data'!K422)/'Historical Data'!K422</f>
        <v>-1.9917004453029075E-2</v>
      </c>
      <c r="M423" s="5">
        <f>(Table1[[#This Row],[NKE.csv]]-'Historical Data'!L422)/'Historical Data'!L422</f>
        <v>1.9542688403025251E-2</v>
      </c>
      <c r="N423" s="5">
        <f>(Table1[[#This Row],[NVDA.csv]]-'Historical Data'!M422)/'Historical Data'!M422</f>
        <v>1.2724772675108272E-2</v>
      </c>
      <c r="O423" s="5">
        <f>(Table1[[#This Row],[PFE.csv]]-'Historical Data'!N422)/'Historical Data'!N422</f>
        <v>-5.5093370293563676E-4</v>
      </c>
      <c r="P423" s="5">
        <f>(Table1[[#This Row],[PG.csv]]-'Historical Data'!O422)/'Historical Data'!O422</f>
        <v>1.616016939489956E-2</v>
      </c>
      <c r="Q423" s="5">
        <f>(Table1[[#This Row],[PZZA.csv]]-'Historical Data'!P422)/'Historical Data'!P422</f>
        <v>1.1188903635886739E-2</v>
      </c>
      <c r="R423" s="5">
        <f>(Table1[[#This Row],[SONY.csv]]-'Historical Data'!Q422)/'Historical Data'!Q422</f>
        <v>4.2391895541906331E-2</v>
      </c>
      <c r="S423" s="5">
        <f>(Table1[[#This Row],[T.csv]]-'Historical Data'!R422)/'Historical Data'!R422</f>
        <v>7.8766087250325065E-3</v>
      </c>
      <c r="T423" s="5">
        <f>(Table1[[#This Row],[TSLA.csv]]-'Historical Data'!S422)/'Historical Data'!S422</f>
        <v>4.4276521344918753E-2</v>
      </c>
    </row>
    <row r="424" spans="2:20" x14ac:dyDescent="0.3">
      <c r="B424" s="5">
        <f>(Table1[[#This Row],[AAPL.csv]]-'Historical Data'!A423)/'Historical Data'!A423</f>
        <v>2.4622288480301668E-3</v>
      </c>
      <c r="C424" s="5">
        <f>(Table1[[#This Row],[AMD.csv]]-'Historical Data'!B423)/'Historical Data'!B423</f>
        <v>1.22829424045193E-4</v>
      </c>
      <c r="D424" s="5">
        <f>(Table1[[#This Row],[AMZN.csv]]-'Historical Data'!C423)/'Historical Data'!C423</f>
        <v>-9.0181453608959147E-4</v>
      </c>
      <c r="E424" s="5">
        <f>(Table1[[#This Row],[ATVI.csv]]-'Historical Data'!D423)/'Historical Data'!D423</f>
        <v>-5.6196812335955297E-3</v>
      </c>
      <c r="F424" s="5">
        <f>(Table1[[#This Row],[BMW.DE.csv]]-'Historical Data'!E423)/'Historical Data'!E423</f>
        <v>1.0488278631645852E-2</v>
      </c>
      <c r="G424" s="5">
        <f>(Table1[[#This Row],[DIS.csv]]-'Historical Data'!F423)/'Historical Data'!F423</f>
        <v>6.5251777188328908E-3</v>
      </c>
      <c r="H424" s="5">
        <f>(Table1[[#This Row],[DPZ.csv]]-'Historical Data'!G423)/'Historical Data'!G423</f>
        <v>2.4324533723079241E-2</v>
      </c>
      <c r="I424" s="5">
        <f>(Table1[[#This Row],[EA.csv]]-'Historical Data'!H423)/'Historical Data'!H423</f>
        <v>-1.8369242550290564E-3</v>
      </c>
      <c r="J424" s="5">
        <f>(Table1[[#This Row],[F.csv]]-'Historical Data'!I423)/'Historical Data'!I423</f>
        <v>1.7322834645669343E-2</v>
      </c>
      <c r="K424" s="5">
        <f>(Table1[[#This Row],[JPM.csv]]-'Historical Data'!J423)/'Historical Data'!J423</f>
        <v>-7.0303997080735561E-3</v>
      </c>
      <c r="L424" s="5">
        <f>(Table1[[#This Row],[MRNA.csv]]-'Historical Data'!K423)/'Historical Data'!K423</f>
        <v>2.7865405962115262E-2</v>
      </c>
      <c r="M424" s="5">
        <f>(Table1[[#This Row],[NKE.csv]]-'Historical Data'!L423)/'Historical Data'!L423</f>
        <v>1.5097780536441337E-2</v>
      </c>
      <c r="N424" s="5">
        <f>(Table1[[#This Row],[NVDA.csv]]-'Historical Data'!M423)/'Historical Data'!M423</f>
        <v>-9.0079974495964436E-3</v>
      </c>
      <c r="O424" s="5">
        <f>(Table1[[#This Row],[PFE.csv]]-'Historical Data'!N423)/'Historical Data'!N423</f>
        <v>-6.3395952115429402E-3</v>
      </c>
      <c r="P424" s="5">
        <f>(Table1[[#This Row],[PG.csv]]-'Historical Data'!O423)/'Historical Data'!O423</f>
        <v>3.6659330842100523E-4</v>
      </c>
      <c r="Q424" s="5">
        <f>(Table1[[#This Row],[PZZA.csv]]-'Historical Data'!P423)/'Historical Data'!P423</f>
        <v>1.944786051673747E-2</v>
      </c>
      <c r="R424" s="5">
        <f>(Table1[[#This Row],[SONY.csv]]-'Historical Data'!Q423)/'Historical Data'!Q423</f>
        <v>-1.3376398360502745E-2</v>
      </c>
      <c r="S424" s="5">
        <f>(Table1[[#This Row],[T.csv]]-'Historical Data'!R423)/'Historical Data'!R423</f>
        <v>8.7919173272630428E-3</v>
      </c>
      <c r="T424" s="5">
        <f>(Table1[[#This Row],[TSLA.csv]]-'Historical Data'!S423)/'Historical Data'!S423</f>
        <v>8.2484192156592924E-4</v>
      </c>
    </row>
    <row r="425" spans="2:20" x14ac:dyDescent="0.3">
      <c r="B425" s="5">
        <f>(Table1[[#This Row],[AAPL.csv]]-'Historical Data'!A424)/'Historical Data'!A424</f>
        <v>1.3390370740630314E-2</v>
      </c>
      <c r="C425" s="5">
        <f>(Table1[[#This Row],[AMD.csv]]-'Historical Data'!B424)/'Historical Data'!B424</f>
        <v>9.3319619515725115E-3</v>
      </c>
      <c r="D425" s="5">
        <f>(Table1[[#This Row],[AMZN.csv]]-'Historical Data'!C424)/'Historical Data'!C424</f>
        <v>1.7237260091402855E-2</v>
      </c>
      <c r="E425" s="5">
        <f>(Table1[[#This Row],[ATVI.csv]]-'Historical Data'!D424)/'Historical Data'!D424</f>
        <v>-4.9322331106364534E-3</v>
      </c>
      <c r="F425" s="5">
        <f>(Table1[[#This Row],[BMW.DE.csv]]-'Historical Data'!E424)/'Historical Data'!E424</f>
        <v>-5.9152166501559742E-3</v>
      </c>
      <c r="G425" s="5">
        <f>(Table1[[#This Row],[DIS.csv]]-'Historical Data'!F424)/'Historical Data'!F424</f>
        <v>-1.143729534469601E-2</v>
      </c>
      <c r="H425" s="5">
        <f>(Table1[[#This Row],[DPZ.csv]]-'Historical Data'!G424)/'Historical Data'!G424</f>
        <v>4.2555425730833856E-3</v>
      </c>
      <c r="I425" s="5">
        <f>(Table1[[#This Row],[EA.csv]]-'Historical Data'!H424)/'Historical Data'!H424</f>
        <v>5.167003781975891E-3</v>
      </c>
      <c r="J425" s="5">
        <f>(Table1[[#This Row],[F.csv]]-'Historical Data'!I424)/'Historical Data'!I424</f>
        <v>-1.4705882352941138E-2</v>
      </c>
      <c r="K425" s="5">
        <f>(Table1[[#This Row],[JPM.csv]]-'Historical Data'!J424)/'Historical Data'!J424</f>
        <v>1.566806667282061E-2</v>
      </c>
      <c r="L425" s="5">
        <f>(Table1[[#This Row],[MRNA.csv]]-'Historical Data'!K424)/'Historical Data'!K424</f>
        <v>-1.5427229951525779E-2</v>
      </c>
      <c r="M425" s="5">
        <f>(Table1[[#This Row],[NKE.csv]]-'Historical Data'!L424)/'Historical Data'!L424</f>
        <v>-4.5204325268459224E-3</v>
      </c>
      <c r="N425" s="5">
        <f>(Table1[[#This Row],[NVDA.csv]]-'Historical Data'!M424)/'Historical Data'!M424</f>
        <v>2.0343987886790399E-2</v>
      </c>
      <c r="O425" s="5">
        <f>(Table1[[#This Row],[PFE.csv]]-'Historical Data'!N424)/'Historical Data'!N424</f>
        <v>-3.8833932771951329E-3</v>
      </c>
      <c r="P425" s="5">
        <f>(Table1[[#This Row],[PG.csv]]-'Historical Data'!O424)/'Historical Data'!O424</f>
        <v>1.7582433105769887E-3</v>
      </c>
      <c r="Q425" s="5">
        <f>(Table1[[#This Row],[PZZA.csv]]-'Historical Data'!P424)/'Historical Data'!P424</f>
        <v>2.5984088015375779E-2</v>
      </c>
      <c r="R425" s="5">
        <f>(Table1[[#This Row],[SONY.csv]]-'Historical Data'!Q424)/'Historical Data'!Q424</f>
        <v>8.7352045726077077E-3</v>
      </c>
      <c r="S425" s="5">
        <f>(Table1[[#This Row],[T.csv]]-'Historical Data'!R424)/'Historical Data'!R424</f>
        <v>-1.6139184190733927E-3</v>
      </c>
      <c r="T425" s="5">
        <f>(Table1[[#This Row],[TSLA.csv]]-'Historical Data'!S424)/'Historical Data'!S424</f>
        <v>-2.9857471081355925E-2</v>
      </c>
    </row>
    <row r="426" spans="2:20" x14ac:dyDescent="0.3">
      <c r="B426" s="5">
        <f>(Table1[[#This Row],[AAPL.csv]]-'Historical Data'!A425)/'Historical Data'!A425</f>
        <v>1.923378721555977E-2</v>
      </c>
      <c r="C426" s="5">
        <f>(Table1[[#This Row],[AMD.csv]]-'Historical Data'!B425)/'Historical Data'!B425</f>
        <v>1.3990280315947009E-2</v>
      </c>
      <c r="D426" s="5">
        <f>(Table1[[#This Row],[AMZN.csv]]-'Historical Data'!C425)/'Historical Data'!C425</f>
        <v>6.0712988237534692E-3</v>
      </c>
      <c r="E426" s="5">
        <f>(Table1[[#This Row],[ATVI.csv]]-'Historical Data'!D425)/'Historical Data'!D425</f>
        <v>-3.9239679153267246E-3</v>
      </c>
      <c r="F426" s="5">
        <f>(Table1[[#This Row],[BMW.DE.csv]]-'Historical Data'!E425)/'Historical Data'!E425</f>
        <v>-1.0104418014462071E-2</v>
      </c>
      <c r="G426" s="5">
        <f>(Table1[[#This Row],[DIS.csv]]-'Historical Data'!F425)/'Historical Data'!F425</f>
        <v>-1.2795425600292626E-3</v>
      </c>
      <c r="H426" s="5">
        <f>(Table1[[#This Row],[DPZ.csv]]-'Historical Data'!G425)/'Historical Data'!G425</f>
        <v>4.2375909270586706E-3</v>
      </c>
      <c r="I426" s="5">
        <f>(Table1[[#This Row],[EA.csv]]-'Historical Data'!H425)/'Historical Data'!H425</f>
        <v>-3.2391321329476317E-3</v>
      </c>
      <c r="J426" s="5">
        <f>(Table1[[#This Row],[F.csv]]-'Historical Data'!I425)/'Historical Data'!I425</f>
        <v>-1.7282010997643413E-2</v>
      </c>
      <c r="K426" s="5">
        <f>(Table1[[#This Row],[JPM.csv]]-'Historical Data'!J425)/'Historical Data'!J425</f>
        <v>1.2264097852127064E-3</v>
      </c>
      <c r="L426" s="5">
        <f>(Table1[[#This Row],[MRNA.csv]]-'Historical Data'!K425)/'Historical Data'!K425</f>
        <v>1.8331208501322024E-2</v>
      </c>
      <c r="M426" s="5">
        <f>(Table1[[#This Row],[NKE.csv]]-'Historical Data'!L425)/'Historical Data'!L425</f>
        <v>-2.0946188468163797E-2</v>
      </c>
      <c r="N426" s="5">
        <f>(Table1[[#This Row],[NVDA.csv]]-'Historical Data'!M425)/'Historical Data'!M425</f>
        <v>1.2267130499761364E-2</v>
      </c>
      <c r="O426" s="5">
        <f>(Table1[[#This Row],[PFE.csv]]-'Historical Data'!N425)/'Historical Data'!N425</f>
        <v>1.3922642332727408E-3</v>
      </c>
      <c r="P426" s="5">
        <f>(Table1[[#This Row],[PG.csv]]-'Historical Data'!O425)/'Historical Data'!O425</f>
        <v>3.8027865410932044E-3</v>
      </c>
      <c r="Q426" s="5">
        <f>(Table1[[#This Row],[PZZA.csv]]-'Historical Data'!P425)/'Historical Data'!P425</f>
        <v>-7.4803440395471875E-3</v>
      </c>
      <c r="R426" s="5">
        <f>(Table1[[#This Row],[SONY.csv]]-'Historical Data'!Q425)/'Historical Data'!Q425</f>
        <v>-9.3812104511888268E-3</v>
      </c>
      <c r="S426" s="5">
        <f>(Table1[[#This Row],[T.csv]]-'Historical Data'!R425)/'Historical Data'!R425</f>
        <v>-1.3482390717894812E-2</v>
      </c>
      <c r="T426" s="5">
        <f>(Table1[[#This Row],[TSLA.csv]]-'Historical Data'!S425)/'Historical Data'!S425</f>
        <v>1.9121596426854098E-2</v>
      </c>
    </row>
    <row r="427" spans="2:20" x14ac:dyDescent="0.3">
      <c r="B427" s="5">
        <f>(Table1[[#This Row],[AAPL.csv]]-'Historical Data'!A426)/'Historical Data'!A426</f>
        <v>2.025157556016707E-2</v>
      </c>
      <c r="C427" s="5">
        <f>(Table1[[#This Row],[AMD.csv]]-'Historical Data'!B426)/'Historical Data'!B426</f>
        <v>-7.078536462592348E-3</v>
      </c>
      <c r="D427" s="5">
        <f>(Table1[[#This Row],[AMZN.csv]]-'Historical Data'!C426)/'Historical Data'!C426</f>
        <v>2.2095566004097043E-2</v>
      </c>
      <c r="E427" s="5">
        <f>(Table1[[#This Row],[ATVI.csv]]-'Historical Data'!D426)/'Historical Data'!D426</f>
        <v>-7.0495919894995552E-3</v>
      </c>
      <c r="F427" s="5">
        <f>(Table1[[#This Row],[BMW.DE.csv]]-'Historical Data'!E426)/'Historical Data'!E426</f>
        <v>-1.928056422174893E-3</v>
      </c>
      <c r="G427" s="5">
        <f>(Table1[[#This Row],[DIS.csv]]-'Historical Data'!F426)/'Historical Data'!F426</f>
        <v>3.0428783829801209E-3</v>
      </c>
      <c r="H427" s="5">
        <f>(Table1[[#This Row],[DPZ.csv]]-'Historical Data'!G426)/'Historical Data'!G426</f>
        <v>1.6748201298991263E-2</v>
      </c>
      <c r="I427" s="5">
        <f>(Table1[[#This Row],[EA.csv]]-'Historical Data'!H426)/'Historical Data'!H426</f>
        <v>-7.7004341964125285E-3</v>
      </c>
      <c r="J427" s="5">
        <f>(Table1[[#This Row],[F.csv]]-'Historical Data'!I426)/'Historical Data'!I426</f>
        <v>0</v>
      </c>
      <c r="K427" s="5">
        <f>(Table1[[#This Row],[JPM.csv]]-'Historical Data'!J426)/'Historical Data'!J426</f>
        <v>7.4780638463679419E-3</v>
      </c>
      <c r="L427" s="5">
        <f>(Table1[[#This Row],[MRNA.csv]]-'Historical Data'!K426)/'Historical Data'!K426</f>
        <v>5.2584349694339949E-2</v>
      </c>
      <c r="M427" s="5">
        <f>(Table1[[#This Row],[NKE.csv]]-'Historical Data'!L426)/'Historical Data'!L426</f>
        <v>1.3240562531082127E-2</v>
      </c>
      <c r="N427" s="5">
        <f>(Table1[[#This Row],[NVDA.csv]]-'Historical Data'!M426)/'Historical Data'!M426</f>
        <v>5.7973611777991903E-3</v>
      </c>
      <c r="O427" s="5">
        <f>(Table1[[#This Row],[PFE.csv]]-'Historical Data'!N426)/'Historical Data'!N426</f>
        <v>1.7797559676460187E-2</v>
      </c>
      <c r="P427" s="5">
        <f>(Table1[[#This Row],[PG.csv]]-'Historical Data'!O426)/'Historical Data'!O426</f>
        <v>-6.484046003388387E-3</v>
      </c>
      <c r="Q427" s="5">
        <f>(Table1[[#This Row],[PZZA.csv]]-'Historical Data'!P426)/'Historical Data'!P426</f>
        <v>3.0361782641922741E-2</v>
      </c>
      <c r="R427" s="5">
        <f>(Table1[[#This Row],[SONY.csv]]-'Historical Data'!Q426)/'Historical Data'!Q426</f>
        <v>1.7938453833545899E-2</v>
      </c>
      <c r="S427" s="5">
        <f>(Table1[[#This Row],[T.csv]]-'Historical Data'!R426)/'Historical Data'!R426</f>
        <v>1.3333664621370373E-3</v>
      </c>
      <c r="T427" s="5">
        <f>(Table1[[#This Row],[TSLA.csv]]-'Historical Data'!S426)/'Historical Data'!S426</f>
        <v>-9.9151332538484037E-3</v>
      </c>
    </row>
    <row r="428" spans="2:20" x14ac:dyDescent="0.3">
      <c r="B428" s="5">
        <f>(Table1[[#This Row],[AAPL.csv]]-'Historical Data'!A427)/'Historical Data'!A427</f>
        <v>-1.3233022343528725E-2</v>
      </c>
      <c r="C428" s="5">
        <f>(Table1[[#This Row],[AMD.csv]]-'Historical Data'!B427)/'Historical Data'!B427</f>
        <v>-5.0507490321230378E-2</v>
      </c>
      <c r="D428" s="5">
        <f>(Table1[[#This Row],[AMZN.csv]]-'Historical Data'!C427)/'Historical Data'!C427</f>
        <v>2.1321220877984566E-3</v>
      </c>
      <c r="E428" s="5">
        <f>(Table1[[#This Row],[ATVI.csv]]-'Historical Data'!D427)/'Historical Data'!D427</f>
        <v>3.758652283921447E-3</v>
      </c>
      <c r="F428" s="5">
        <f>(Table1[[#This Row],[BMW.DE.csv]]-'Historical Data'!E427)/'Historical Data'!E427</f>
        <v>1.0795413411382062E-2</v>
      </c>
      <c r="G428" s="5">
        <f>(Table1[[#This Row],[DIS.csv]]-'Historical Data'!F427)/'Historical Data'!F427</f>
        <v>-7.4511363428129695E-3</v>
      </c>
      <c r="H428" s="5">
        <f>(Table1[[#This Row],[DPZ.csv]]-'Historical Data'!G427)/'Historical Data'!G427</f>
        <v>6.9168777894455065E-4</v>
      </c>
      <c r="I428" s="5">
        <f>(Table1[[#This Row],[EA.csv]]-'Historical Data'!H427)/'Historical Data'!H427</f>
        <v>7.0482236247701516E-3</v>
      </c>
      <c r="J428" s="5">
        <f>(Table1[[#This Row],[F.csv]]-'Historical Data'!I427)/'Historical Data'!I427</f>
        <v>-1.0391686650679377E-2</v>
      </c>
      <c r="K428" s="5">
        <f>(Table1[[#This Row],[JPM.csv]]-'Historical Data'!J427)/'Historical Data'!J427</f>
        <v>-2.1115994499916447E-3</v>
      </c>
      <c r="L428" s="5">
        <f>(Table1[[#This Row],[MRNA.csv]]-'Historical Data'!K427)/'Historical Data'!K427</f>
        <v>-1.078629024675405E-2</v>
      </c>
      <c r="M428" s="5">
        <f>(Table1[[#This Row],[NKE.csv]]-'Historical Data'!L427)/'Historical Data'!L427</f>
        <v>8.7855550170278726E-3</v>
      </c>
      <c r="N428" s="5">
        <f>(Table1[[#This Row],[NVDA.csv]]-'Historical Data'!M427)/'Historical Data'!M427</f>
        <v>5.6180474957422698E-2</v>
      </c>
      <c r="O428" s="5">
        <f>(Table1[[#This Row],[PFE.csv]]-'Historical Data'!N427)/'Historical Data'!N427</f>
        <v>1.0109426117046533E-2</v>
      </c>
      <c r="P428" s="5">
        <f>(Table1[[#This Row],[PG.csv]]-'Historical Data'!O427)/'Historical Data'!O427</f>
        <v>4.0331686873169509E-3</v>
      </c>
      <c r="Q428" s="5">
        <f>(Table1[[#This Row],[PZZA.csv]]-'Historical Data'!P427)/'Historical Data'!P427</f>
        <v>-1.9644683116251671E-2</v>
      </c>
      <c r="R428" s="5">
        <f>(Table1[[#This Row],[SONY.csv]]-'Historical Data'!Q427)/'Historical Data'!Q427</f>
        <v>-3.5781554380699991E-3</v>
      </c>
      <c r="S428" s="5">
        <f>(Table1[[#This Row],[T.csv]]-'Historical Data'!R427)/'Historical Data'!R427</f>
        <v>-2.6631819268102962E-3</v>
      </c>
      <c r="T428" s="5">
        <f>(Table1[[#This Row],[TSLA.csv]]-'Historical Data'!S427)/'Historical Data'!S427</f>
        <v>3.686738835285832E-2</v>
      </c>
    </row>
    <row r="429" spans="2:20" x14ac:dyDescent="0.3">
      <c r="B429" s="5">
        <f>(Table1[[#This Row],[AAPL.csv]]-'Historical Data'!A428)/'Historical Data'!A428</f>
        <v>2.4306479020486504E-2</v>
      </c>
      <c r="C429" s="5">
        <f>(Table1[[#This Row],[AMD.csv]]-'Historical Data'!B428)/'Historical Data'!B428</f>
        <v>2.0488673441367612E-2</v>
      </c>
      <c r="D429" s="5">
        <f>(Table1[[#This Row],[AMZN.csv]]-'Historical Data'!C428)/'Historical Data'!C428</f>
        <v>6.0987656507736293E-3</v>
      </c>
      <c r="E429" s="5">
        <f>(Table1[[#This Row],[ATVI.csv]]-'Historical Data'!D428)/'Historical Data'!D428</f>
        <v>1.4562128227964358E-2</v>
      </c>
      <c r="F429" s="5">
        <f>(Table1[[#This Row],[BMW.DE.csv]]-'Historical Data'!E428)/'Historical Data'!E428</f>
        <v>-6.8577359968211129E-3</v>
      </c>
      <c r="G429" s="5">
        <f>(Table1[[#This Row],[DIS.csv]]-'Historical Data'!F428)/'Historical Data'!F428</f>
        <v>-5.3622176695206801E-3</v>
      </c>
      <c r="H429" s="5">
        <f>(Table1[[#This Row],[DPZ.csv]]-'Historical Data'!G428)/'Historical Data'!G428</f>
        <v>1.103374232240407E-2</v>
      </c>
      <c r="I429" s="5">
        <f>(Table1[[#This Row],[EA.csv]]-'Historical Data'!H428)/'Historical Data'!H428</f>
        <v>4.6660306892848469E-3</v>
      </c>
      <c r="J429" s="5">
        <f>(Table1[[#This Row],[F.csv]]-'Historical Data'!I428)/'Historical Data'!I428</f>
        <v>-1.4539579967689942E-2</v>
      </c>
      <c r="K429" s="5">
        <f>(Table1[[#This Row],[JPM.csv]]-'Historical Data'!J428)/'Historical Data'!J428</f>
        <v>-1.1926944836414636E-2</v>
      </c>
      <c r="L429" s="5">
        <f>(Table1[[#This Row],[MRNA.csv]]-'Historical Data'!K428)/'Historical Data'!K428</f>
        <v>7.3959924273741345E-2</v>
      </c>
      <c r="M429" s="5">
        <f>(Table1[[#This Row],[NKE.csv]]-'Historical Data'!L428)/'Historical Data'!L428</f>
        <v>-2.2687417411811014E-2</v>
      </c>
      <c r="N429" s="5">
        <f>(Table1[[#This Row],[NVDA.csv]]-'Historical Data'!M428)/'Historical Data'!M428</f>
        <v>3.0935710856742162E-2</v>
      </c>
      <c r="O429" s="5">
        <f>(Table1[[#This Row],[PFE.csv]]-'Historical Data'!N428)/'Historical Data'!N428</f>
        <v>5.1392374904612372E-3</v>
      </c>
      <c r="P429" s="5">
        <f>(Table1[[#This Row],[PG.csv]]-'Historical Data'!O428)/'Historical Data'!O428</f>
        <v>-1.3219348577890476E-2</v>
      </c>
      <c r="Q429" s="5">
        <f>(Table1[[#This Row],[PZZA.csv]]-'Historical Data'!P428)/'Historical Data'!P428</f>
        <v>1.8972465709109237E-2</v>
      </c>
      <c r="R429" s="5">
        <f>(Table1[[#This Row],[SONY.csv]]-'Historical Data'!Q428)/'Historical Data'!Q428</f>
        <v>4.3989406984373874E-3</v>
      </c>
      <c r="S429" s="5">
        <f>(Table1[[#This Row],[T.csv]]-'Historical Data'!R428)/'Historical Data'!R428</f>
        <v>-1.1014739364286444E-2</v>
      </c>
      <c r="T429" s="5">
        <f>(Table1[[#This Row],[TSLA.csv]]-'Historical Data'!S428)/'Historical Data'!S428</f>
        <v>8.5956905779563803E-2</v>
      </c>
    </row>
    <row r="430" spans="2:20" x14ac:dyDescent="0.3">
      <c r="B430" s="5">
        <f>(Table1[[#This Row],[AAPL.csv]]-'Historical Data'!A429)/'Historical Data'!A429</f>
        <v>-1.7853070134426767E-2</v>
      </c>
      <c r="C430" s="5">
        <f>(Table1[[#This Row],[AMD.csv]]-'Historical Data'!B429)/'Historical Data'!B429</f>
        <v>-2.0451414878378517E-2</v>
      </c>
      <c r="D430" s="5">
        <f>(Table1[[#This Row],[AMZN.csv]]-'Historical Data'!C429)/'Historical Data'!C429</f>
        <v>-1.9705882352941177E-2</v>
      </c>
      <c r="E430" s="5">
        <f>(Table1[[#This Row],[ATVI.csv]]-'Historical Data'!D429)/'Historical Data'!D429</f>
        <v>-3.9146801277427246E-3</v>
      </c>
      <c r="F430" s="5">
        <f>(Table1[[#This Row],[BMW.DE.csv]]-'Historical Data'!E429)/'Historical Data'!E429</f>
        <v>-1.2791454555008108E-2</v>
      </c>
      <c r="G430" s="5">
        <f>(Table1[[#This Row],[DIS.csv]]-'Historical Data'!F429)/'Historical Data'!F429</f>
        <v>1.0620529122310358E-2</v>
      </c>
      <c r="H430" s="5">
        <f>(Table1[[#This Row],[DPZ.csv]]-'Historical Data'!G429)/'Historical Data'!G429</f>
        <v>-1.0862608189954137E-2</v>
      </c>
      <c r="I430" s="5">
        <f>(Table1[[#This Row],[EA.csv]]-'Historical Data'!H429)/'Historical Data'!H429</f>
        <v>-3.5183990100561154E-3</v>
      </c>
      <c r="J430" s="5">
        <f>(Table1[[#This Row],[F.csv]]-'Historical Data'!I429)/'Historical Data'!I429</f>
        <v>3.2786885245902398E-3</v>
      </c>
      <c r="K430" s="5">
        <f>(Table1[[#This Row],[JPM.csv]]-'Historical Data'!J429)/'Historical Data'!J429</f>
        <v>-1.8690253716206195E-2</v>
      </c>
      <c r="L430" s="5">
        <f>(Table1[[#This Row],[MRNA.csv]]-'Historical Data'!K429)/'Historical Data'!K429</f>
        <v>6.8933214330823014E-2</v>
      </c>
      <c r="M430" s="5">
        <f>(Table1[[#This Row],[NKE.csv]]-'Historical Data'!L429)/'Historical Data'!L429</f>
        <v>-9.5851258703764791E-3</v>
      </c>
      <c r="N430" s="5">
        <f>(Table1[[#This Row],[NVDA.csv]]-'Historical Data'!M429)/'Historical Data'!M429</f>
        <v>-2.5670462123600527E-2</v>
      </c>
      <c r="O430" s="5">
        <f>(Table1[[#This Row],[PFE.csv]]-'Historical Data'!N429)/'Historical Data'!N429</f>
        <v>2.690368084638395E-4</v>
      </c>
      <c r="P430" s="5">
        <f>(Table1[[#This Row],[PG.csv]]-'Historical Data'!O429)/'Historical Data'!O429</f>
        <v>3.6266676844662351E-3</v>
      </c>
      <c r="Q430" s="5">
        <f>(Table1[[#This Row],[PZZA.csv]]-'Historical Data'!P429)/'Historical Data'!P429</f>
        <v>-1.9560635225233009E-2</v>
      </c>
      <c r="R430" s="5">
        <f>(Table1[[#This Row],[SONY.csv]]-'Historical Data'!Q429)/'Historical Data'!Q429</f>
        <v>-8.9379694924374522E-4</v>
      </c>
      <c r="S430" s="5">
        <f>(Table1[[#This Row],[T.csv]]-'Historical Data'!R429)/'Historical Data'!R429</f>
        <v>3.3750075951762392E-3</v>
      </c>
      <c r="T430" s="5">
        <f>(Table1[[#This Row],[TSLA.csv]]-'Historical Data'!S429)/'Historical Data'!S429</f>
        <v>-3.9471648026679795E-2</v>
      </c>
    </row>
    <row r="431" spans="2:20" x14ac:dyDescent="0.3">
      <c r="B431" s="5">
        <f>(Table1[[#This Row],[AAPL.csv]]-'Historical Data'!A430)/'Historical Data'!A430</f>
        <v>1.8707909581699048E-2</v>
      </c>
      <c r="C431" s="5">
        <f>(Table1[[#This Row],[AMD.csv]]-'Historical Data'!B430)/'Historical Data'!B430</f>
        <v>5.677910667934661E-2</v>
      </c>
      <c r="D431" s="5">
        <f>(Table1[[#This Row],[AMZN.csv]]-'Historical Data'!C430)/'Historical Data'!C430</f>
        <v>1.3828409240924069E-2</v>
      </c>
      <c r="E431" s="5">
        <f>(Table1[[#This Row],[ATVI.csv]]-'Historical Data'!D430)/'Historical Data'!D430</f>
        <v>1.1273109705799745E-2</v>
      </c>
      <c r="F431" s="5">
        <f>(Table1[[#This Row],[BMW.DE.csv]]-'Historical Data'!E430)/'Historical Data'!E430</f>
        <v>2.9813120290049923E-3</v>
      </c>
      <c r="G431" s="5">
        <f>(Table1[[#This Row],[DIS.csv]]-'Historical Data'!F430)/'Historical Data'!F430</f>
        <v>-8.1618155492760355E-3</v>
      </c>
      <c r="H431" s="5">
        <f>(Table1[[#This Row],[DPZ.csv]]-'Historical Data'!G430)/'Historical Data'!G430</f>
        <v>6.0156887213925203E-3</v>
      </c>
      <c r="I431" s="5">
        <f>(Table1[[#This Row],[EA.csv]]-'Historical Data'!H430)/'Historical Data'!H430</f>
        <v>8.1914741701050175E-3</v>
      </c>
      <c r="J431" s="5">
        <f>(Table1[[#This Row],[F.csv]]-'Historical Data'!I430)/'Historical Data'!I430</f>
        <v>0</v>
      </c>
      <c r="K431" s="5">
        <f>(Table1[[#This Row],[JPM.csv]]-'Historical Data'!J430)/'Historical Data'!J430</f>
        <v>6.3486754807452047E-3</v>
      </c>
      <c r="L431" s="5">
        <f>(Table1[[#This Row],[MRNA.csv]]-'Historical Data'!K430)/'Historical Data'!K430</f>
        <v>-9.9983753671094452E-4</v>
      </c>
      <c r="M431" s="5">
        <f>(Table1[[#This Row],[NKE.csv]]-'Historical Data'!L430)/'Historical Data'!L430</f>
        <v>1.066086117535402E-2</v>
      </c>
      <c r="N431" s="5">
        <f>(Table1[[#This Row],[NVDA.csv]]-'Historical Data'!M430)/'Historical Data'!M430</f>
        <v>5.6310111917306865E-2</v>
      </c>
      <c r="O431" s="5">
        <f>(Table1[[#This Row],[PFE.csv]]-'Historical Data'!N430)/'Historical Data'!N430</f>
        <v>1.1568459415729496E-2</v>
      </c>
      <c r="P431" s="5">
        <f>(Table1[[#This Row],[PG.csv]]-'Historical Data'!O430)/'Historical Data'!O430</f>
        <v>1.2094355968210608E-2</v>
      </c>
      <c r="Q431" s="5">
        <f>(Table1[[#This Row],[PZZA.csv]]-'Historical Data'!P430)/'Historical Data'!P430</f>
        <v>-1.0775633372699612E-2</v>
      </c>
      <c r="R431" s="5">
        <f>(Table1[[#This Row],[SONY.csv]]-'Historical Data'!Q430)/'Historical Data'!Q430</f>
        <v>8.8566649566708261E-3</v>
      </c>
      <c r="S431" s="5">
        <f>(Table1[[#This Row],[T.csv]]-'Historical Data'!R430)/'Historical Data'!R430</f>
        <v>6.7273789698591834E-4</v>
      </c>
      <c r="T431" s="5">
        <f>(Table1[[#This Row],[TSLA.csv]]-'Historical Data'!S430)/'Historical Data'!S430</f>
        <v>9.0408699190382986E-3</v>
      </c>
    </row>
    <row r="432" spans="2:20" x14ac:dyDescent="0.3">
      <c r="B432" s="5">
        <f>(Table1[[#This Row],[AAPL.csv]]-'Historical Data'!A431)/'Historical Data'!A431</f>
        <v>-2.5278609716369136E-3</v>
      </c>
      <c r="C432" s="5">
        <f>(Table1[[#This Row],[AMD.csv]]-'Historical Data'!B431)/'Historical Data'!B431</f>
        <v>-1.0360197316945005E-2</v>
      </c>
      <c r="D432" s="5">
        <f>(Table1[[#This Row],[AMZN.csv]]-'Historical Data'!C431)/'Historical Data'!C431</f>
        <v>6.0222877964300568E-3</v>
      </c>
      <c r="E432" s="5">
        <f>(Table1[[#This Row],[ATVI.csv]]-'Historical Data'!D431)/'Historical Data'!D431</f>
        <v>-1.3295111610708926E-2</v>
      </c>
      <c r="F432" s="5">
        <f>(Table1[[#This Row],[BMW.DE.csv]]-'Historical Data'!E431)/'Historical Data'!E431</f>
        <v>1.040352191523055E-2</v>
      </c>
      <c r="G432" s="5">
        <f>(Table1[[#This Row],[DIS.csv]]-'Historical Data'!F431)/'Historical Data'!F431</f>
        <v>7.1532407361517376E-3</v>
      </c>
      <c r="H432" s="5">
        <f>(Table1[[#This Row],[DPZ.csv]]-'Historical Data'!G431)/'Historical Data'!G431</f>
        <v>4.6820542648422381E-3</v>
      </c>
      <c r="I432" s="5">
        <f>(Table1[[#This Row],[EA.csv]]-'Historical Data'!H431)/'Historical Data'!H431</f>
        <v>-1.2047361311701955E-2</v>
      </c>
      <c r="J432" s="5">
        <f>(Table1[[#This Row],[F.csv]]-'Historical Data'!I431)/'Historical Data'!I431</f>
        <v>-8.1699346405227015E-4</v>
      </c>
      <c r="K432" s="5">
        <f>(Table1[[#This Row],[JPM.csv]]-'Historical Data'!J431)/'Historical Data'!J431</f>
        <v>7.4259677215037278E-3</v>
      </c>
      <c r="L432" s="5">
        <f>(Table1[[#This Row],[MRNA.csv]]-'Historical Data'!K431)/'Historical Data'!K431</f>
        <v>6.843062076783088E-2</v>
      </c>
      <c r="M432" s="5">
        <f>(Table1[[#This Row],[NKE.csv]]-'Historical Data'!L431)/'Historical Data'!L431</f>
        <v>4.7879616450328772E-3</v>
      </c>
      <c r="N432" s="5">
        <f>(Table1[[#This Row],[NVDA.csv]]-'Historical Data'!M431)/'Historical Data'!M431</f>
        <v>-1.3927366499551884E-2</v>
      </c>
      <c r="O432" s="5">
        <f>(Table1[[#This Row],[PFE.csv]]-'Historical Data'!N431)/'Historical Data'!N431</f>
        <v>2.5797935235072837E-2</v>
      </c>
      <c r="P432" s="5">
        <f>(Table1[[#This Row],[PG.csv]]-'Historical Data'!O431)/'Historical Data'!O431</f>
        <v>7.2855280883997112E-5</v>
      </c>
      <c r="Q432" s="5">
        <f>(Table1[[#This Row],[PZZA.csv]]-'Historical Data'!P431)/'Historical Data'!P431</f>
        <v>9.49089101795224E-3</v>
      </c>
      <c r="R432" s="5">
        <f>(Table1[[#This Row],[SONY.csv]]-'Historical Data'!Q431)/'Historical Data'!Q431</f>
        <v>-1.4808894603411261E-2</v>
      </c>
      <c r="S432" s="5">
        <f>(Table1[[#This Row],[T.csv]]-'Historical Data'!R431)/'Historical Data'!R431</f>
        <v>6.7227193349393534E-3</v>
      </c>
      <c r="T432" s="5">
        <f>(Table1[[#This Row],[TSLA.csv]]-'Historical Data'!S431)/'Historical Data'!S431</f>
        <v>1.2587846385746428E-3</v>
      </c>
    </row>
    <row r="433" spans="2:20" x14ac:dyDescent="0.3">
      <c r="B433" s="5">
        <f>(Table1[[#This Row],[AAPL.csv]]-'Historical Data'!A432)/'Historical Data'!A432</f>
        <v>5.0684223292997103E-3</v>
      </c>
      <c r="C433" s="5">
        <f>(Table1[[#This Row],[AMD.csv]]-'Historical Data'!B432)/'Historical Data'!B432</f>
        <v>-1.2659780580407091E-2</v>
      </c>
      <c r="D433" s="5">
        <f>(Table1[[#This Row],[AMZN.csv]]-'Historical Data'!C432)/'Historical Data'!C432</f>
        <v>-8.0689559092287332E-3</v>
      </c>
      <c r="E433" s="5">
        <f>(Table1[[#This Row],[ATVI.csv]]-'Historical Data'!D432)/'Historical Data'!D432</f>
        <v>-4.9751553179366755E-3</v>
      </c>
      <c r="F433" s="5">
        <f>(Table1[[#This Row],[BMW.DE.csv]]-'Historical Data'!E432)/'Historical Data'!E432</f>
        <v>-7.6940425598074286E-3</v>
      </c>
      <c r="G433" s="5">
        <f>(Table1[[#This Row],[DIS.csv]]-'Historical Data'!F432)/'Historical Data'!F432</f>
        <v>9.0781803128849037E-4</v>
      </c>
      <c r="H433" s="5">
        <f>(Table1[[#This Row],[DPZ.csv]]-'Historical Data'!G432)/'Historical Data'!G432</f>
        <v>7.9274639856153264E-3</v>
      </c>
      <c r="I433" s="5">
        <f>(Table1[[#This Row],[EA.csv]]-'Historical Data'!H432)/'Historical Data'!H432</f>
        <v>-1.0067309197178921E-2</v>
      </c>
      <c r="J433" s="5">
        <f>(Table1[[#This Row],[F.csv]]-'Historical Data'!I432)/'Historical Data'!I432</f>
        <v>-9.8119378577269812E-3</v>
      </c>
      <c r="K433" s="5">
        <f>(Table1[[#This Row],[JPM.csv]]-'Historical Data'!J432)/'Historical Data'!J432</f>
        <v>-4.2401191258505146E-3</v>
      </c>
      <c r="L433" s="5">
        <f>(Table1[[#This Row],[MRNA.csv]]-'Historical Data'!K432)/'Historical Data'!K432</f>
        <v>-5.2104643195417757E-2</v>
      </c>
      <c r="M433" s="5">
        <f>(Table1[[#This Row],[NKE.csv]]-'Historical Data'!L432)/'Historical Data'!L432</f>
        <v>-1.2955103037658891E-2</v>
      </c>
      <c r="N433" s="5">
        <f>(Table1[[#This Row],[NVDA.csv]]-'Historical Data'!M432)/'Historical Data'!M432</f>
        <v>-3.461126588829809E-2</v>
      </c>
      <c r="O433" s="5">
        <f>(Table1[[#This Row],[PFE.csv]]-'Historical Data'!N432)/'Historical Data'!N432</f>
        <v>9.3337431525292534E-3</v>
      </c>
      <c r="P433" s="5">
        <f>(Table1[[#This Row],[PG.csv]]-'Historical Data'!O432)/'Historical Data'!O432</f>
        <v>-4.6630328650335952E-3</v>
      </c>
      <c r="Q433" s="5">
        <f>(Table1[[#This Row],[PZZA.csv]]-'Historical Data'!P432)/'Historical Data'!P432</f>
        <v>7.9059760249955181E-3</v>
      </c>
      <c r="R433" s="5">
        <f>(Table1[[#This Row],[SONY.csv]]-'Historical Data'!Q432)/'Historical Data'!Q432</f>
        <v>-1.0080963277785144E-2</v>
      </c>
      <c r="S433" s="5">
        <f>(Table1[[#This Row],[T.csv]]-'Historical Data'!R432)/'Historical Data'!R432</f>
        <v>1.3355244366121098E-3</v>
      </c>
      <c r="T433" s="5">
        <f>(Table1[[#This Row],[TSLA.csv]]-'Historical Data'!S432)/'Historical Data'!S432</f>
        <v>-3.3996624691256742E-2</v>
      </c>
    </row>
    <row r="434" spans="2:20" x14ac:dyDescent="0.3">
      <c r="B434" s="5">
        <f>(Table1[[#This Row],[AAPL.csv]]-'Historical Data'!A433)/'Historical Data'!A433</f>
        <v>-1.2829830658826641E-2</v>
      </c>
      <c r="C434" s="5">
        <f>(Table1[[#This Row],[AMD.csv]]-'Historical Data'!B433)/'Historical Data'!B433</f>
        <v>-2.2685291299651116E-2</v>
      </c>
      <c r="D434" s="5">
        <f>(Table1[[#This Row],[AMZN.csv]]-'Historical Data'!C433)/'Historical Data'!C433</f>
        <v>-1.1067603266100588E-2</v>
      </c>
      <c r="E434" s="5">
        <f>(Table1[[#This Row],[ATVI.csv]]-'Historical Data'!D433)/'Historical Data'!D433</f>
        <v>-1.593748958333337E-2</v>
      </c>
      <c r="F434" s="5">
        <f>(Table1[[#This Row],[BMW.DE.csv]]-'Historical Data'!E433)/'Historical Data'!E433</f>
        <v>-1.733182567079921E-2</v>
      </c>
      <c r="G434" s="5">
        <f>(Table1[[#This Row],[DIS.csv]]-'Historical Data'!F433)/'Historical Data'!F433</f>
        <v>-2.4755909797211519E-2</v>
      </c>
      <c r="H434" s="5">
        <f>(Table1[[#This Row],[DPZ.csv]]-'Historical Data'!G433)/'Historical Data'!G433</f>
        <v>2.2615281424126515E-4</v>
      </c>
      <c r="I434" s="5">
        <f>(Table1[[#This Row],[EA.csv]]-'Historical Data'!H433)/'Historical Data'!H433</f>
        <v>8.8089516595287898E-3</v>
      </c>
      <c r="J434" s="5">
        <f>(Table1[[#This Row],[F.csv]]-'Historical Data'!I433)/'Historical Data'!I433</f>
        <v>-5.4500412881915788E-2</v>
      </c>
      <c r="K434" s="5">
        <f>(Table1[[#This Row],[JPM.csv]]-'Historical Data'!J433)/'Historical Data'!J433</f>
        <v>-2.2142103091492914E-2</v>
      </c>
      <c r="L434" s="5">
        <f>(Table1[[#This Row],[MRNA.csv]]-'Historical Data'!K433)/'Historical Data'!K433</f>
        <v>-3.1684299136945135E-2</v>
      </c>
      <c r="M434" s="5">
        <f>(Table1[[#This Row],[NKE.csv]]-'Historical Data'!L433)/'Historical Data'!L433</f>
        <v>-4.1185795881938998E-2</v>
      </c>
      <c r="N434" s="5">
        <f>(Table1[[#This Row],[NVDA.csv]]-'Historical Data'!M433)/'Historical Data'!M433</f>
        <v>-1.2400889370767436E-2</v>
      </c>
      <c r="O434" s="5">
        <f>(Table1[[#This Row],[PFE.csv]]-'Historical Data'!N433)/'Historical Data'!N433</f>
        <v>2.5686491260840777E-3</v>
      </c>
      <c r="P434" s="5">
        <f>(Table1[[#This Row],[PG.csv]]-'Historical Data'!O433)/'Historical Data'!O433</f>
        <v>8.344908977322759E-3</v>
      </c>
      <c r="Q434" s="5">
        <f>(Table1[[#This Row],[PZZA.csv]]-'Historical Data'!P433)/'Historical Data'!P433</f>
        <v>-9.9639400225266673E-3</v>
      </c>
      <c r="R434" s="5">
        <f>(Table1[[#This Row],[SONY.csv]]-'Historical Data'!Q433)/'Historical Data'!Q433</f>
        <v>-1.2456828174481861E-2</v>
      </c>
      <c r="S434" s="5">
        <f>(Table1[[#This Row],[T.csv]]-'Historical Data'!R433)/'Historical Data'!R433</f>
        <v>-3.3344937940365405E-3</v>
      </c>
      <c r="T434" s="5">
        <f>(Table1[[#This Row],[TSLA.csv]]-'Historical Data'!S433)/'Historical Data'!S433</f>
        <v>6.1010382568530011E-3</v>
      </c>
    </row>
    <row r="435" spans="2:20" x14ac:dyDescent="0.3">
      <c r="B435" s="5">
        <f>(Table1[[#This Row],[AAPL.csv]]-'Historical Data'!A434)/'Historical Data'!A434</f>
        <v>2.929732314912102E-3</v>
      </c>
      <c r="C435" s="5">
        <f>(Table1[[#This Row],[AMD.csv]]-'Historical Data'!B434)/'Historical Data'!B434</f>
        <v>2.9519415775933398E-2</v>
      </c>
      <c r="D435" s="5">
        <f>(Table1[[#This Row],[AMZN.csv]]-'Historical Data'!C434)/'Historical Data'!C434</f>
        <v>8.1956881999662463E-3</v>
      </c>
      <c r="E435" s="5">
        <f>(Table1[[#This Row],[ATVI.csv]]-'Historical Data'!D434)/'Historical Data'!D434</f>
        <v>-1.3655139053084053E-2</v>
      </c>
      <c r="F435" s="5">
        <f>(Table1[[#This Row],[BMW.DE.csv]]-'Historical Data'!E434)/'Historical Data'!E434</f>
        <v>-1.1255562548623796E-2</v>
      </c>
      <c r="G435" s="5">
        <f>(Table1[[#This Row],[DIS.csv]]-'Historical Data'!F434)/'Historical Data'!F434</f>
        <v>1.7506866472717759E-3</v>
      </c>
      <c r="H435" s="5">
        <f>(Table1[[#This Row],[DPZ.csv]]-'Historical Data'!G434)/'Historical Data'!G434</f>
        <v>-8.164805012330285E-3</v>
      </c>
      <c r="I435" s="5">
        <f>(Table1[[#This Row],[EA.csv]]-'Historical Data'!H434)/'Historical Data'!H434</f>
        <v>1.2778154655751404E-3</v>
      </c>
      <c r="J435" s="5">
        <f>(Table1[[#This Row],[F.csv]]-'Historical Data'!I434)/'Historical Data'!I434</f>
        <v>2.4454148471615821E-2</v>
      </c>
      <c r="K435" s="5">
        <f>(Table1[[#This Row],[JPM.csv]]-'Historical Data'!J434)/'Historical Data'!J434</f>
        <v>8.5079886501037427E-3</v>
      </c>
      <c r="L435" s="5">
        <f>(Table1[[#This Row],[MRNA.csv]]-'Historical Data'!K434)/'Historical Data'!K434</f>
        <v>8.1132804446567161E-2</v>
      </c>
      <c r="M435" s="5">
        <f>(Table1[[#This Row],[NKE.csv]]-'Historical Data'!L434)/'Historical Data'!L434</f>
        <v>2.1949463585840632E-2</v>
      </c>
      <c r="N435" s="5">
        <f>(Table1[[#This Row],[NVDA.csv]]-'Historical Data'!M434)/'Historical Data'!M434</f>
        <v>1.2474309512034282E-2</v>
      </c>
      <c r="O435" s="5">
        <f>(Table1[[#This Row],[PFE.csv]]-'Historical Data'!N434)/'Historical Data'!N434</f>
        <v>1.2810653658278763E-2</v>
      </c>
      <c r="P435" s="5">
        <f>(Table1[[#This Row],[PG.csv]]-'Historical Data'!O434)/'Historical Data'!O434</f>
        <v>-6.5335593942173658E-3</v>
      </c>
      <c r="Q435" s="5">
        <f>(Table1[[#This Row],[PZZA.csv]]-'Historical Data'!P434)/'Historical Data'!P434</f>
        <v>8.5653639975172421E-4</v>
      </c>
      <c r="R435" s="5">
        <f>(Table1[[#This Row],[SONY.csv]]-'Historical Data'!Q434)/'Historical Data'!Q434</f>
        <v>-1.5652241822554632E-3</v>
      </c>
      <c r="S435" s="5">
        <f>(Table1[[#This Row],[T.csv]]-'Historical Data'!R434)/'Historical Data'!R434</f>
        <v>7.3603683308234484E-3</v>
      </c>
      <c r="T435" s="5">
        <f>(Table1[[#This Row],[TSLA.csv]]-'Historical Data'!S434)/'Historical Data'!S434</f>
        <v>3.4951814836810154E-2</v>
      </c>
    </row>
    <row r="436" spans="2:20" x14ac:dyDescent="0.3">
      <c r="B436" s="5">
        <f>(Table1[[#This Row],[AAPL.csv]]-'Historical Data'!A435)/'Historical Data'!A435</f>
        <v>-1.1685267337326824E-2</v>
      </c>
      <c r="C436" s="5">
        <f>(Table1[[#This Row],[AMD.csv]]-'Historical Data'!B435)/'Historical Data'!B435</f>
        <v>-3.1246207189729161E-2</v>
      </c>
      <c r="D436" s="5">
        <f>(Table1[[#This Row],[AMZN.csv]]-'Historical Data'!C435)/'Historical Data'!C435</f>
        <v>-1.5758377607757362E-2</v>
      </c>
      <c r="E436" s="5">
        <f>(Table1[[#This Row],[ATVI.csv]]-'Historical Data'!D435)/'Historical Data'!D435</f>
        <v>5.5805644988193752E-3</v>
      </c>
      <c r="F436" s="5">
        <f>(Table1[[#This Row],[BMW.DE.csv]]-'Historical Data'!E435)/'Historical Data'!E435</f>
        <v>1.1383692410585435E-2</v>
      </c>
      <c r="G436" s="5">
        <f>(Table1[[#This Row],[DIS.csv]]-'Historical Data'!F435)/'Historical Data'!F435</f>
        <v>-1.9114521221591145E-3</v>
      </c>
      <c r="H436" s="5">
        <f>(Table1[[#This Row],[DPZ.csv]]-'Historical Data'!G435)/'Historical Data'!G435</f>
        <v>1.0030474032226828E-2</v>
      </c>
      <c r="I436" s="5">
        <f>(Table1[[#This Row],[EA.csv]]-'Historical Data'!H435)/'Historical Data'!H435</f>
        <v>1.5598673175050753E-3</v>
      </c>
      <c r="J436" s="5">
        <f>(Table1[[#This Row],[F.csv]]-'Historical Data'!I435)/'Historical Data'!I435</f>
        <v>1.7902813299232656E-2</v>
      </c>
      <c r="K436" s="5">
        <f>(Table1[[#This Row],[JPM.csv]]-'Historical Data'!J435)/'Historical Data'!J435</f>
        <v>-2.1057445790434996E-2</v>
      </c>
      <c r="L436" s="5">
        <f>(Table1[[#This Row],[MRNA.csv]]-'Historical Data'!K435)/'Historical Data'!K435</f>
        <v>-8.2595516224188339E-3</v>
      </c>
      <c r="M436" s="5">
        <f>(Table1[[#This Row],[NKE.csv]]-'Historical Data'!L435)/'Historical Data'!L435</f>
        <v>-5.5427321957630185E-3</v>
      </c>
      <c r="N436" s="5">
        <f>(Table1[[#This Row],[NVDA.csv]]-'Historical Data'!M435)/'Historical Data'!M435</f>
        <v>-3.3218339159358991E-2</v>
      </c>
      <c r="O436" s="5">
        <f>(Table1[[#This Row],[PFE.csv]]-'Historical Data'!N435)/'Historical Data'!N435</f>
        <v>-2.2514536021994474E-2</v>
      </c>
      <c r="P436" s="5">
        <f>(Table1[[#This Row],[PG.csv]]-'Historical Data'!O435)/'Historical Data'!O435</f>
        <v>-9.9279711325957337E-3</v>
      </c>
      <c r="Q436" s="5">
        <f>(Table1[[#This Row],[PZZA.csv]]-'Historical Data'!P435)/'Historical Data'!P435</f>
        <v>-8.5580337301170944E-4</v>
      </c>
      <c r="R436" s="5">
        <f>(Table1[[#This Row],[SONY.csv]]-'Historical Data'!Q435)/'Historical Data'!Q435</f>
        <v>4.6108446217107222E-3</v>
      </c>
      <c r="S436" s="5">
        <f>(Table1[[#This Row],[T.csv]]-'Historical Data'!R435)/'Historical Data'!R435</f>
        <v>4.1514448173225894E-2</v>
      </c>
      <c r="T436" s="5">
        <f>(Table1[[#This Row],[TSLA.csv]]-'Historical Data'!S435)/'Historical Data'!S435</f>
        <v>-3.2830717040468679E-2</v>
      </c>
    </row>
    <row r="437" spans="2:20" x14ac:dyDescent="0.3">
      <c r="B437" s="5">
        <f>(Table1[[#This Row],[AAPL.csv]]-'Historical Data'!A436)/'Historical Data'!A436</f>
        <v>1.8038472945392667E-2</v>
      </c>
      <c r="C437" s="5">
        <f>(Table1[[#This Row],[AMD.csv]]-'Historical Data'!B436)/'Historical Data'!B436</f>
        <v>4.6799950589424592E-2</v>
      </c>
      <c r="D437" s="5">
        <f>(Table1[[#This Row],[AMZN.csv]]-'Historical Data'!C436)/'Historical Data'!C436</f>
        <v>9.6220787976993363E-3</v>
      </c>
      <c r="E437" s="5">
        <f>(Table1[[#This Row],[ATVI.csv]]-'Historical Data'!D436)/'Historical Data'!D436</f>
        <v>-7.2572040744034666E-3</v>
      </c>
      <c r="F437" s="5">
        <f>(Table1[[#This Row],[BMW.DE.csv]]-'Historical Data'!E436)/'Historical Data'!E436</f>
        <v>1.5084294706015371E-3</v>
      </c>
      <c r="G437" s="5">
        <f>(Table1[[#This Row],[DIS.csv]]-'Historical Data'!F436)/'Historical Data'!F436</f>
        <v>1.4226800564313684E-3</v>
      </c>
      <c r="H437" s="5">
        <f>(Table1[[#This Row],[DPZ.csv]]-'Historical Data'!G436)/'Historical Data'!G436</f>
        <v>-2.6332380822532146E-3</v>
      </c>
      <c r="I437" s="5">
        <f>(Table1[[#This Row],[EA.csv]]-'Historical Data'!H436)/'Historical Data'!H436</f>
        <v>1.3308779138261366E-2</v>
      </c>
      <c r="J437" s="5">
        <f>(Table1[[#This Row],[F.csv]]-'Historical Data'!I436)/'Historical Data'!I436</f>
        <v>2.3450586264656712E-2</v>
      </c>
      <c r="K437" s="5">
        <f>(Table1[[#This Row],[JPM.csv]]-'Historical Data'!J436)/'Historical Data'!J436</f>
        <v>1.9135545803981784E-2</v>
      </c>
      <c r="L437" s="5">
        <f>(Table1[[#This Row],[MRNA.csv]]-'Historical Data'!K436)/'Historical Data'!K436</f>
        <v>3.289707794537499E-2</v>
      </c>
      <c r="M437" s="5">
        <f>(Table1[[#This Row],[NKE.csv]]-'Historical Data'!L436)/'Historical Data'!L436</f>
        <v>7.8185393017140541E-3</v>
      </c>
      <c r="N437" s="5">
        <f>(Table1[[#This Row],[NVDA.csv]]-'Historical Data'!M436)/'Historical Data'!M436</f>
        <v>2.7945649741468639E-2</v>
      </c>
      <c r="O437" s="5">
        <f>(Table1[[#This Row],[PFE.csv]]-'Historical Data'!N436)/'Historical Data'!N436</f>
        <v>5.1756966521700719E-4</v>
      </c>
      <c r="P437" s="5">
        <f>(Table1[[#This Row],[PG.csv]]-'Historical Data'!O436)/'Historical Data'!O436</f>
        <v>-5.1251318134010303E-3</v>
      </c>
      <c r="Q437" s="5">
        <f>(Table1[[#This Row],[PZZA.csv]]-'Historical Data'!P436)/'Historical Data'!P436</f>
        <v>1.5417579869138021E-2</v>
      </c>
      <c r="R437" s="5">
        <f>(Table1[[#This Row],[SONY.csv]]-'Historical Data'!Q436)/'Historical Data'!Q436</f>
        <v>9.1793646194351999E-3</v>
      </c>
      <c r="S437" s="5">
        <f>(Table1[[#This Row],[T.csv]]-'Historical Data'!R436)/'Historical Data'!R436</f>
        <v>1.2754769871545549E-3</v>
      </c>
      <c r="T437" s="5">
        <f>(Table1[[#This Row],[TSLA.csv]]-'Historical Data'!S436)/'Historical Data'!S436</f>
        <v>1.349195066350245E-2</v>
      </c>
    </row>
    <row r="438" spans="2:20" x14ac:dyDescent="0.3">
      <c r="B438" s="5">
        <f>(Table1[[#This Row],[AAPL.csv]]-'Historical Data'!A437)/'Historical Data'!A437</f>
        <v>2.9779829705863028E-3</v>
      </c>
      <c r="C438" s="5">
        <f>(Table1[[#This Row],[AMD.csv]]-'Historical Data'!B437)/'Historical Data'!B437</f>
        <v>3.2020323054124632E-2</v>
      </c>
      <c r="D438" s="5">
        <f>(Table1[[#This Row],[AMZN.csv]]-'Historical Data'!C437)/'Historical Data'!C437</f>
        <v>2.0389873142889026E-2</v>
      </c>
      <c r="E438" s="5">
        <f>(Table1[[#This Row],[ATVI.csv]]-'Historical Data'!D437)/'Historical Data'!D437</f>
        <v>1.311547021443138E-2</v>
      </c>
      <c r="F438" s="5">
        <f>(Table1[[#This Row],[BMW.DE.csv]]-'Historical Data'!E437)/'Historical Data'!E437</f>
        <v>5.5614360183069258E-3</v>
      </c>
      <c r="G438" s="5">
        <f>(Table1[[#This Row],[DIS.csv]]-'Historical Data'!F437)/'Historical Data'!F437</f>
        <v>6.8298545114226965E-3</v>
      </c>
      <c r="H438" s="5">
        <f>(Table1[[#This Row],[DPZ.csv]]-'Historical Data'!G437)/'Historical Data'!G437</f>
        <v>6.285987723929235E-3</v>
      </c>
      <c r="I438" s="5">
        <f>(Table1[[#This Row],[EA.csv]]-'Historical Data'!H437)/'Historical Data'!H437</f>
        <v>4.5410377812671338E-3</v>
      </c>
      <c r="J438" s="5">
        <f>(Table1[[#This Row],[F.csv]]-'Historical Data'!I437)/'Historical Data'!I437</f>
        <v>4.0916530278231533E-3</v>
      </c>
      <c r="K438" s="5">
        <f>(Table1[[#This Row],[JPM.csv]]-'Historical Data'!J437)/'Historical Data'!J437</f>
        <v>2.4635054820353222E-3</v>
      </c>
      <c r="L438" s="5">
        <f>(Table1[[#This Row],[MRNA.csv]]-'Historical Data'!K437)/'Historical Data'!K437</f>
        <v>2.2922282355517985E-2</v>
      </c>
      <c r="M438" s="5">
        <f>(Table1[[#This Row],[NKE.csv]]-'Historical Data'!L437)/'Historical Data'!L437</f>
        <v>1.0830359002543396E-2</v>
      </c>
      <c r="N438" s="5">
        <f>(Table1[[#This Row],[NVDA.csv]]-'Historical Data'!M437)/'Historical Data'!M437</f>
        <v>1.3936892423552193E-2</v>
      </c>
      <c r="O438" s="5">
        <f>(Table1[[#This Row],[PFE.csv]]-'Historical Data'!N437)/'Historical Data'!N437</f>
        <v>5.173282834236506E-4</v>
      </c>
      <c r="P438" s="5">
        <f>(Table1[[#This Row],[PG.csv]]-'Historical Data'!O437)/'Historical Data'!O437</f>
        <v>-2.000898928742165E-2</v>
      </c>
      <c r="Q438" s="5">
        <f>(Table1[[#This Row],[PZZA.csv]]-'Historical Data'!P437)/'Historical Data'!P437</f>
        <v>-2.1085895313240662E-4</v>
      </c>
      <c r="R438" s="5">
        <f>(Table1[[#This Row],[SONY.csv]]-'Historical Data'!Q437)/'Historical Data'!Q437</f>
        <v>-9.2778240990026555E-3</v>
      </c>
      <c r="S438" s="5">
        <f>(Table1[[#This Row],[T.csv]]-'Historical Data'!R437)/'Historical Data'!R437</f>
        <v>-1.5605078830632203E-2</v>
      </c>
      <c r="T438" s="5">
        <f>(Table1[[#This Row],[TSLA.csv]]-'Historical Data'!S437)/'Historical Data'!S437</f>
        <v>1.2064693872288637E-2</v>
      </c>
    </row>
    <row r="439" spans="2:20" x14ac:dyDescent="0.3">
      <c r="B439" s="5">
        <f>(Table1[[#This Row],[AAPL.csv]]-'Historical Data'!A438)/'Historical Data'!A438</f>
        <v>-2.4496471857669614E-3</v>
      </c>
      <c r="C439" s="5">
        <f>(Table1[[#This Row],[AMD.csv]]-'Historical Data'!B438)/'Historical Data'!B438</f>
        <v>-2.3417046087482263E-3</v>
      </c>
      <c r="D439" s="5">
        <f>(Table1[[#This Row],[AMZN.csv]]-'Historical Data'!C438)/'Historical Data'!C438</f>
        <v>2.4728459958932259E-3</v>
      </c>
      <c r="E439" s="5">
        <f>(Table1[[#This Row],[ATVI.csv]]-'Historical Data'!D438)/'Historical Data'!D438</f>
        <v>-2.8013582937469934E-2</v>
      </c>
      <c r="F439" s="5">
        <f>(Table1[[#This Row],[BMW.DE.csv]]-'Historical Data'!E438)/'Historical Data'!E438</f>
        <v>-6.6828859005736013E-3</v>
      </c>
      <c r="G439" s="5">
        <f>(Table1[[#This Row],[DIS.csv]]-'Historical Data'!F438)/'Historical Data'!F438</f>
        <v>2.0078959785554068E-3</v>
      </c>
      <c r="H439" s="5">
        <f>(Table1[[#This Row],[DPZ.csv]]-'Historical Data'!G438)/'Historical Data'!G438</f>
        <v>2.0489236181441698E-3</v>
      </c>
      <c r="I439" s="5">
        <f>(Table1[[#This Row],[EA.csv]]-'Historical Data'!H438)/'Historical Data'!H438</f>
        <v>-2.2949962189188957E-3</v>
      </c>
      <c r="J439" s="5">
        <f>(Table1[[#This Row],[F.csv]]-'Historical Data'!I438)/'Historical Data'!I438</f>
        <v>1.7929910350448299E-2</v>
      </c>
      <c r="K439" s="5">
        <f>(Table1[[#This Row],[JPM.csv]]-'Historical Data'!J438)/'Historical Data'!J438</f>
        <v>4.582919924230806E-3</v>
      </c>
      <c r="L439" s="5">
        <f>(Table1[[#This Row],[MRNA.csv]]-'Historical Data'!K438)/'Historical Data'!K438</f>
        <v>3.265583563619244E-2</v>
      </c>
      <c r="M439" s="5">
        <f>(Table1[[#This Row],[NKE.csv]]-'Historical Data'!L438)/'Historical Data'!L438</f>
        <v>3.8753800196323724E-3</v>
      </c>
      <c r="N439" s="5">
        <f>(Table1[[#This Row],[NVDA.csv]]-'Historical Data'!M438)/'Historical Data'!M438</f>
        <v>-6.2185070869417575E-3</v>
      </c>
      <c r="O439" s="5">
        <f>(Table1[[#This Row],[PFE.csv]]-'Historical Data'!N438)/'Historical Data'!N438</f>
        <v>-5.9462386389280584E-3</v>
      </c>
      <c r="P439" s="5">
        <f>(Table1[[#This Row],[PG.csv]]-'Historical Data'!O438)/'Historical Data'!O438</f>
        <v>-6.0958472119440599E-4</v>
      </c>
      <c r="Q439" s="5">
        <f>(Table1[[#This Row],[PZZA.csv]]-'Historical Data'!P438)/'Historical Data'!P438</f>
        <v>1.0124403128841464E-2</v>
      </c>
      <c r="R439" s="5">
        <f>(Table1[[#This Row],[SONY.csv]]-'Historical Data'!Q438)/'Historical Data'!Q438</f>
        <v>-2.0657363581662935E-2</v>
      </c>
      <c r="S439" s="5">
        <f>(Table1[[#This Row],[T.csv]]-'Historical Data'!R438)/'Historical Data'!R438</f>
        <v>-4.5292595046322144E-3</v>
      </c>
      <c r="T439" s="5">
        <f>(Table1[[#This Row],[TSLA.csv]]-'Historical Data'!S438)/'Historical Data'!S438</f>
        <v>-4.5326498856789479E-2</v>
      </c>
    </row>
    <row r="440" spans="2:20" x14ac:dyDescent="0.3">
      <c r="B440" s="5">
        <f>(Table1[[#This Row],[AAPL.csv]]-'Historical Data'!A439)/'Historical Data'!A439</f>
        <v>-6.0271319211032551E-3</v>
      </c>
      <c r="C440" s="5">
        <f>(Table1[[#This Row],[AMD.csv]]-'Historical Data'!B439)/'Historical Data'!B439</f>
        <v>-1.396552064271228E-2</v>
      </c>
      <c r="D440" s="5">
        <f>(Table1[[#This Row],[AMZN.csv]]-'Historical Data'!C439)/'Historical Data'!C439</f>
        <v>1.2017822988974743E-2</v>
      </c>
      <c r="E440" s="5">
        <f>(Table1[[#This Row],[ATVI.csv]]-'Historical Data'!D439)/'Historical Data'!D439</f>
        <v>-3.8209389480554287E-3</v>
      </c>
      <c r="F440" s="5">
        <f>(Table1[[#This Row],[BMW.DE.csv]]-'Historical Data'!E439)/'Historical Data'!E439</f>
        <v>-3.7118680159050044E-3</v>
      </c>
      <c r="G440" s="5">
        <f>(Table1[[#This Row],[DIS.csv]]-'Historical Data'!F439)/'Historical Data'!F439</f>
        <v>-6.7699307125754487E-3</v>
      </c>
      <c r="H440" s="5">
        <f>(Table1[[#This Row],[DPZ.csv]]-'Historical Data'!G439)/'Historical Data'!G439</f>
        <v>7.2813277207947648E-3</v>
      </c>
      <c r="I440" s="5">
        <f>(Table1[[#This Row],[EA.csv]]-'Historical Data'!H439)/'Historical Data'!H439</f>
        <v>3.6944332115415048E-3</v>
      </c>
      <c r="J440" s="5">
        <f>(Table1[[#This Row],[F.csv]]-'Historical Data'!I439)/'Historical Data'!I439</f>
        <v>-4.8038430744596072E-3</v>
      </c>
      <c r="K440" s="5">
        <f>(Table1[[#This Row],[JPM.csv]]-'Historical Data'!J439)/'Historical Data'!J439</f>
        <v>6.4793052169691253E-3</v>
      </c>
      <c r="L440" s="5">
        <f>(Table1[[#This Row],[MRNA.csv]]-'Historical Data'!K439)/'Historical Data'!K439</f>
        <v>-2.5789274831486242E-2</v>
      </c>
      <c r="M440" s="5">
        <f>(Table1[[#This Row],[NKE.csv]]-'Historical Data'!L439)/'Historical Data'!L439</f>
        <v>-1.0597155589162853E-2</v>
      </c>
      <c r="N440" s="5">
        <f>(Table1[[#This Row],[NVDA.csv]]-'Historical Data'!M439)/'Historical Data'!M439</f>
        <v>-6.826268650745545E-3</v>
      </c>
      <c r="O440" s="5">
        <f>(Table1[[#This Row],[PFE.csv]]-'Historical Data'!N439)/'Historical Data'!N439</f>
        <v>9.3629000383058814E-3</v>
      </c>
      <c r="P440" s="5">
        <f>(Table1[[#This Row],[PG.csv]]-'Historical Data'!O439)/'Historical Data'!O439</f>
        <v>1.6771081662275359E-3</v>
      </c>
      <c r="Q440" s="5">
        <f>(Table1[[#This Row],[PZZA.csv]]-'Historical Data'!P439)/'Historical Data'!P439</f>
        <v>2.2968949686753772E-3</v>
      </c>
      <c r="R440" s="5">
        <f>(Table1[[#This Row],[SONY.csv]]-'Historical Data'!Q439)/'Historical Data'!Q439</f>
        <v>-2.0436861731262117E-2</v>
      </c>
      <c r="S440" s="5">
        <f>(Table1[[#This Row],[T.csv]]-'Historical Data'!R439)/'Historical Data'!R439</f>
        <v>6.1748171811118789E-3</v>
      </c>
      <c r="T440" s="5">
        <f>(Table1[[#This Row],[TSLA.csv]]-'Historical Data'!S439)/'Historical Data'!S439</f>
        <v>-1.4672029609104492E-2</v>
      </c>
    </row>
    <row r="441" spans="2:20" x14ac:dyDescent="0.3">
      <c r="B441" s="5">
        <f>(Table1[[#This Row],[AAPL.csv]]-'Historical Data'!A440)/'Historical Data'!A440</f>
        <v>-7.4865198183462112E-4</v>
      </c>
      <c r="C441" s="5">
        <f>(Table1[[#This Row],[AMD.csv]]-'Historical Data'!B440)/'Historical Data'!B440</f>
        <v>-1.3091288256056816E-3</v>
      </c>
      <c r="D441" s="5">
        <f>(Table1[[#This Row],[AMZN.csv]]-'Historical Data'!C440)/'Historical Data'!C440</f>
        <v>3.7039349428942925E-3</v>
      </c>
      <c r="E441" s="5">
        <f>(Table1[[#This Row],[ATVI.csv]]-'Historical Data'!D440)/'Historical Data'!D440</f>
        <v>9.2054356164383479E-3</v>
      </c>
      <c r="F441" s="5">
        <f>(Table1[[#This Row],[BMW.DE.csv]]-'Historical Data'!E440)/'Historical Data'!E440</f>
        <v>-2.4333409511642663E-2</v>
      </c>
      <c r="G441" s="5">
        <f>(Table1[[#This Row],[DIS.csv]]-'Historical Data'!F440)/'Historical Data'!F440</f>
        <v>1.0578564864924934E-2</v>
      </c>
      <c r="H441" s="5">
        <f>(Table1[[#This Row],[DPZ.csv]]-'Historical Data'!G440)/'Historical Data'!G440</f>
        <v>2.9780912475319395E-2</v>
      </c>
      <c r="I441" s="5">
        <f>(Table1[[#This Row],[EA.csv]]-'Historical Data'!H440)/'Historical Data'!H440</f>
        <v>1.632052946423735E-2</v>
      </c>
      <c r="J441" s="5">
        <f>(Table1[[#This Row],[F.csv]]-'Historical Data'!I440)/'Historical Data'!I440</f>
        <v>-9.4127111826226864E-2</v>
      </c>
      <c r="K441" s="5">
        <f>(Table1[[#This Row],[JPM.csv]]-'Historical Data'!J440)/'Historical Data'!J440</f>
        <v>1.9444252184763686E-2</v>
      </c>
      <c r="L441" s="5">
        <f>(Table1[[#This Row],[MRNA.csv]]-'Historical Data'!K440)/'Historical Data'!K440</f>
        <v>-1.6845730456235265E-2</v>
      </c>
      <c r="M441" s="5">
        <f>(Table1[[#This Row],[NKE.csv]]-'Historical Data'!L440)/'Historical Data'!L440</f>
        <v>1.9508681980399324E-2</v>
      </c>
      <c r="N441" s="5">
        <f>(Table1[[#This Row],[NVDA.csv]]-'Historical Data'!M440)/'Historical Data'!M440</f>
        <v>3.1420228588156414E-3</v>
      </c>
      <c r="O441" s="5">
        <f>(Table1[[#This Row],[PFE.csv]]-'Historical Data'!N440)/'Historical Data'!N440</f>
        <v>-5.4110965958552E-3</v>
      </c>
      <c r="P441" s="5">
        <f>(Table1[[#This Row],[PG.csv]]-'Historical Data'!O440)/'Historical Data'!O440</f>
        <v>8.447569966120401E-3</v>
      </c>
      <c r="Q441" s="5">
        <f>(Table1[[#This Row],[PZZA.csv]]-'Historical Data'!P440)/'Historical Data'!P440</f>
        <v>1.7708379137273592E-2</v>
      </c>
      <c r="R441" s="5">
        <f>(Table1[[#This Row],[SONY.csv]]-'Historical Data'!Q440)/'Historical Data'!Q440</f>
        <v>3.4453058368323392E-3</v>
      </c>
      <c r="S441" s="5">
        <f>(Table1[[#This Row],[T.csv]]-'Historical Data'!R440)/'Historical Data'!R440</f>
        <v>1.2273944282290266E-2</v>
      </c>
      <c r="T441" s="5">
        <f>(Table1[[#This Row],[TSLA.csv]]-'Historical Data'!S440)/'Historical Data'!S440</f>
        <v>-2.5057637382800594E-2</v>
      </c>
    </row>
    <row r="442" spans="2:20" x14ac:dyDescent="0.3">
      <c r="B442" s="5">
        <f>(Table1[[#This Row],[AAPL.csv]]-'Historical Data'!A441)/'Historical Data'!A441</f>
        <v>-1.5133294521110872E-2</v>
      </c>
      <c r="C442" s="5">
        <f>(Table1[[#This Row],[AMD.csv]]-'Historical Data'!B441)/'Historical Data'!B441</f>
        <v>-2.7291155891257062E-2</v>
      </c>
      <c r="D442" s="5">
        <f>(Table1[[#This Row],[AMZN.csv]]-'Historical Data'!C441)/'Historical Data'!C441</f>
        <v>-1.1206538551386336E-3</v>
      </c>
      <c r="E442" s="5">
        <f>(Table1[[#This Row],[ATVI.csv]]-'Historical Data'!D441)/'Historical Data'!D441</f>
        <v>-9.7729833759574967E-3</v>
      </c>
      <c r="F442" s="5">
        <f>(Table1[[#This Row],[BMW.DE.csv]]-'Historical Data'!E441)/'Historical Data'!E441</f>
        <v>-4.7732778625541742E-3</v>
      </c>
      <c r="G442" s="5">
        <f>(Table1[[#This Row],[DIS.csv]]-'Historical Data'!F441)/'Historical Data'!F441</f>
        <v>3.7230992961409057E-3</v>
      </c>
      <c r="H442" s="5">
        <f>(Table1[[#This Row],[DPZ.csv]]-'Historical Data'!G441)/'Historical Data'!G441</f>
        <v>1.5289122510977369E-2</v>
      </c>
      <c r="I442" s="5">
        <f>(Table1[[#This Row],[EA.csv]]-'Historical Data'!H441)/'Historical Data'!H441</f>
        <v>-2.9110256665200271E-2</v>
      </c>
      <c r="J442" s="5">
        <f>(Table1[[#This Row],[F.csv]]-'Historical Data'!I441)/'Historical Data'!I441</f>
        <v>2.4866785079928896E-2</v>
      </c>
      <c r="K442" s="5">
        <f>(Table1[[#This Row],[JPM.csv]]-'Historical Data'!J441)/'Historical Data'!J441</f>
        <v>-8.8922789765734436E-3</v>
      </c>
      <c r="L442" s="5">
        <f>(Table1[[#This Row],[MRNA.csv]]-'Historical Data'!K441)/'Historical Data'!K441</f>
        <v>1.7931399987834072E-2</v>
      </c>
      <c r="M442" s="5">
        <f>(Table1[[#This Row],[NKE.csv]]-'Historical Data'!L441)/'Historical Data'!L441</f>
        <v>-4.8025726249043945E-3</v>
      </c>
      <c r="N442" s="5">
        <f>(Table1[[#This Row],[NVDA.csv]]-'Historical Data'!M441)/'Historical Data'!M441</f>
        <v>-2.0571306679008954E-2</v>
      </c>
      <c r="O442" s="5">
        <f>(Table1[[#This Row],[PFE.csv]]-'Historical Data'!N441)/'Historical Data'!N441</f>
        <v>1.2954499064366726E-3</v>
      </c>
      <c r="P442" s="5">
        <f>(Table1[[#This Row],[PG.csv]]-'Historical Data'!O441)/'Historical Data'!O441</f>
        <v>6.8674102652053655E-3</v>
      </c>
      <c r="Q442" s="5">
        <f>(Table1[[#This Row],[PZZA.csv]]-'Historical Data'!P441)/'Historical Data'!P441</f>
        <v>-1.0030735368140819E-2</v>
      </c>
      <c r="R442" s="5">
        <f>(Table1[[#This Row],[SONY.csv]]-'Historical Data'!Q441)/'Historical Data'!Q441</f>
        <v>-4.4730511105970636E-2</v>
      </c>
      <c r="S442" s="5">
        <f>(Table1[[#This Row],[T.csv]]-'Historical Data'!R441)/'Historical Data'!R441</f>
        <v>2.2335416143949263E-3</v>
      </c>
      <c r="T442" s="5">
        <f>(Table1[[#This Row],[TSLA.csv]]-'Historical Data'!S441)/'Historical Data'!S441</f>
        <v>4.7917285081240844E-2</v>
      </c>
    </row>
    <row r="443" spans="2:20" x14ac:dyDescent="0.3">
      <c r="B443" s="5">
        <f>(Table1[[#This Row],[AAPL.csv]]-'Historical Data'!A442)/'Historical Data'!A442</f>
        <v>8.2152914319267162E-3</v>
      </c>
      <c r="C443" s="5">
        <f>(Table1[[#This Row],[AMD.csv]]-'Historical Data'!B442)/'Historical Data'!B442</f>
        <v>-3.7613328683656057E-2</v>
      </c>
      <c r="D443" s="5">
        <f>(Table1[[#This Row],[AMZN.csv]]-'Historical Data'!C442)/'Historical Data'!C442</f>
        <v>-2.3340101233922602E-2</v>
      </c>
      <c r="E443" s="5">
        <f>(Table1[[#This Row],[ATVI.csv]]-'Historical Data'!D442)/'Historical Data'!D442</f>
        <v>-4.386445786020078E-4</v>
      </c>
      <c r="F443" s="5">
        <f>(Table1[[#This Row],[BMW.DE.csv]]-'Historical Data'!E442)/'Historical Data'!E442</f>
        <v>8.752954894894957E-3</v>
      </c>
      <c r="G443" s="5">
        <f>(Table1[[#This Row],[DIS.csv]]-'Historical Data'!F442)/'Historical Data'!F442</f>
        <v>-2.7416890067371281E-3</v>
      </c>
      <c r="H443" s="5">
        <f>(Table1[[#This Row],[DPZ.csv]]-'Historical Data'!G442)/'Historical Data'!G442</f>
        <v>2.6637310643136035E-2</v>
      </c>
      <c r="I443" s="5">
        <f>(Table1[[#This Row],[EA.csv]]-'Historical Data'!H442)/'Historical Data'!H442</f>
        <v>-6.3345401717982809E-3</v>
      </c>
      <c r="J443" s="5">
        <f>(Table1[[#This Row],[F.csv]]-'Historical Data'!I442)/'Historical Data'!I442</f>
        <v>7.7989601386483226E-3</v>
      </c>
      <c r="K443" s="5">
        <f>(Table1[[#This Row],[JPM.csv]]-'Historical Data'!J442)/'Historical Data'!J442</f>
        <v>-2.9256632669198458E-3</v>
      </c>
      <c r="L443" s="5">
        <f>(Table1[[#This Row],[MRNA.csv]]-'Historical Data'!K442)/'Historical Data'!K442</f>
        <v>4.026393422521226E-2</v>
      </c>
      <c r="M443" s="5">
        <f>(Table1[[#This Row],[NKE.csv]]-'Historical Data'!L442)/'Historical Data'!L442</f>
        <v>3.0915747875815513E-3</v>
      </c>
      <c r="N443" s="5">
        <f>(Table1[[#This Row],[NVDA.csv]]-'Historical Data'!M442)/'Historical Data'!M442</f>
        <v>-1.1509429576614839E-2</v>
      </c>
      <c r="O443" s="5">
        <f>(Table1[[#This Row],[PFE.csv]]-'Historical Data'!N442)/'Historical Data'!N442</f>
        <v>3.0530369253908656E-2</v>
      </c>
      <c r="P443" s="5">
        <f>(Table1[[#This Row],[PG.csv]]-'Historical Data'!O442)/'Historical Data'!O442</f>
        <v>1.1842333029714389E-2</v>
      </c>
      <c r="Q443" s="5">
        <f>(Table1[[#This Row],[PZZA.csv]]-'Historical Data'!P442)/'Historical Data'!P442</f>
        <v>1.3130702549885416E-2</v>
      </c>
      <c r="R443" s="5">
        <f>(Table1[[#This Row],[SONY.csv]]-'Historical Data'!Q442)/'Historical Data'!Q442</f>
        <v>-7.8873898607272792E-3</v>
      </c>
      <c r="S443" s="5">
        <f>(Table1[[#This Row],[T.csv]]-'Historical Data'!R442)/'Historical Data'!R442</f>
        <v>2.865319759109781E-3</v>
      </c>
      <c r="T443" s="5">
        <f>(Table1[[#This Row],[TSLA.csv]]-'Historical Data'!S442)/'Historical Data'!S442</f>
        <v>-3.4590631950297067E-2</v>
      </c>
    </row>
    <row r="444" spans="2:20" x14ac:dyDescent="0.3">
      <c r="B444" s="5">
        <f>(Table1[[#This Row],[AAPL.csv]]-'Historical Data'!A443)/'Historical Data'!A443</f>
        <v>-3.5385473456639109E-2</v>
      </c>
      <c r="C444" s="5">
        <f>(Table1[[#This Row],[AMD.csv]]-'Historical Data'!B443)/'Historical Data'!B443</f>
        <v>7.6381919425252108E-4</v>
      </c>
      <c r="D444" s="5">
        <f>(Table1[[#This Row],[AMZN.csv]]-'Historical Data'!C443)/'Historical Data'!C443</f>
        <v>-2.2034576573486373E-2</v>
      </c>
      <c r="E444" s="5">
        <f>(Table1[[#This Row],[ATVI.csv]]-'Historical Data'!D443)/'Historical Data'!D443</f>
        <v>-2.6988479934427139E-2</v>
      </c>
      <c r="F444" s="5">
        <f>(Table1[[#This Row],[BMW.DE.csv]]-'Historical Data'!E443)/'Historical Data'!E443</f>
        <v>-2.7100930655499702E-2</v>
      </c>
      <c r="G444" s="5">
        <f>(Table1[[#This Row],[DIS.csv]]-'Historical Data'!F443)/'Historical Data'!F443</f>
        <v>-6.7920599103029654E-3</v>
      </c>
      <c r="H444" s="5">
        <f>(Table1[[#This Row],[DPZ.csv]]-'Historical Data'!G443)/'Historical Data'!G443</f>
        <v>9.2252843469860669E-4</v>
      </c>
      <c r="I444" s="5">
        <f>(Table1[[#This Row],[EA.csv]]-'Historical Data'!H443)/'Historical Data'!H443</f>
        <v>-2.9182586994148739E-2</v>
      </c>
      <c r="J444" s="5">
        <f>(Table1[[#This Row],[F.csv]]-'Historical Data'!I443)/'Historical Data'!I443</f>
        <v>-1.8916595012897733E-2</v>
      </c>
      <c r="K444" s="5">
        <f>(Table1[[#This Row],[JPM.csv]]-'Historical Data'!J443)/'Historical Data'!J443</f>
        <v>1.3823555295359004E-2</v>
      </c>
      <c r="L444" s="5">
        <f>(Table1[[#This Row],[MRNA.csv]]-'Historical Data'!K443)/'Historical Data'!K443</f>
        <v>-6.6820813529280362E-2</v>
      </c>
      <c r="M444" s="5">
        <f>(Table1[[#This Row],[NKE.csv]]-'Historical Data'!L443)/'Historical Data'!L443</f>
        <v>-1.1125312367914459E-2</v>
      </c>
      <c r="N444" s="5">
        <f>(Table1[[#This Row],[NVDA.csv]]-'Historical Data'!M443)/'Historical Data'!M443</f>
        <v>-3.272276411526092E-2</v>
      </c>
      <c r="O444" s="5">
        <f>(Table1[[#This Row],[PFE.csv]]-'Historical Data'!N443)/'Historical Data'!N443</f>
        <v>3.0128421359905894E-3</v>
      </c>
      <c r="P444" s="5">
        <f>(Table1[[#This Row],[PG.csv]]-'Historical Data'!O443)/'Historical Data'!O443</f>
        <v>-3.407504309340685E-3</v>
      </c>
      <c r="Q444" s="5">
        <f>(Table1[[#This Row],[PZZA.csv]]-'Historical Data'!P443)/'Historical Data'!P443</f>
        <v>-1.377686493585786E-2</v>
      </c>
      <c r="R444" s="5">
        <f>(Table1[[#This Row],[SONY.csv]]-'Historical Data'!Q443)/'Historical Data'!Q443</f>
        <v>-2.5963589837065752E-2</v>
      </c>
      <c r="S444" s="5">
        <f>(Table1[[#This Row],[T.csv]]-'Historical Data'!R443)/'Historical Data'!R443</f>
        <v>1.650799182318502E-2</v>
      </c>
      <c r="T444" s="5">
        <f>(Table1[[#This Row],[TSLA.csv]]-'Historical Data'!S443)/'Historical Data'!S443</f>
        <v>-1.6498828447989746E-2</v>
      </c>
    </row>
    <row r="445" spans="2:20" x14ac:dyDescent="0.3">
      <c r="B445" s="5">
        <f>(Table1[[#This Row],[AAPL.csv]]-'Historical Data'!A444)/'Historical Data'!A444</f>
        <v>1.9555051679442108E-3</v>
      </c>
      <c r="C445" s="5">
        <f>(Table1[[#This Row],[AMD.csv]]-'Historical Data'!B444)/'Historical Data'!B444</f>
        <v>-9.9223888828089916E-3</v>
      </c>
      <c r="D445" s="5">
        <f>(Table1[[#This Row],[AMZN.csv]]-'Historical Data'!C444)/'Historical Data'!C444</f>
        <v>-1.2479377674822011E-2</v>
      </c>
      <c r="E445" s="5">
        <f>(Table1[[#This Row],[ATVI.csv]]-'Historical Data'!D444)/'Historical Data'!D444</f>
        <v>1.5672567016065533E-2</v>
      </c>
      <c r="F445" s="5">
        <f>(Table1[[#This Row],[BMW.DE.csv]]-'Historical Data'!E444)/'Historical Data'!E444</f>
        <v>1.3683573925120639E-2</v>
      </c>
      <c r="G445" s="5">
        <f>(Table1[[#This Row],[DIS.csv]]-'Historical Data'!F444)/'Historical Data'!F444</f>
        <v>-1.4871126187245572E-2</v>
      </c>
      <c r="H445" s="5">
        <f>(Table1[[#This Row],[DPZ.csv]]-'Historical Data'!G444)/'Historical Data'!G444</f>
        <v>-4.8387497309880069E-3</v>
      </c>
      <c r="I445" s="5">
        <f>(Table1[[#This Row],[EA.csv]]-'Historical Data'!H444)/'Historical Data'!H444</f>
        <v>5.8369223401309595E-3</v>
      </c>
      <c r="J445" s="5">
        <f>(Table1[[#This Row],[F.csv]]-'Historical Data'!I444)/'Historical Data'!I444</f>
        <v>1.7528483786152436E-2</v>
      </c>
      <c r="K445" s="5">
        <f>(Table1[[#This Row],[JPM.csv]]-'Historical Data'!J444)/'Historical Data'!J444</f>
        <v>1.3120713246401931E-2</v>
      </c>
      <c r="L445" s="5">
        <f>(Table1[[#This Row],[MRNA.csv]]-'Historical Data'!K444)/'Historical Data'!K444</f>
        <v>-6.1927531814678992E-2</v>
      </c>
      <c r="M445" s="5">
        <f>(Table1[[#This Row],[NKE.csv]]-'Historical Data'!L444)/'Historical Data'!L444</f>
        <v>5.0171422734620833E-3</v>
      </c>
      <c r="N445" s="5">
        <f>(Table1[[#This Row],[NVDA.csv]]-'Historical Data'!M444)/'Historical Data'!M444</f>
        <v>7.4732986109093749E-3</v>
      </c>
      <c r="O445" s="5">
        <f>(Table1[[#This Row],[PFE.csv]]-'Historical Data'!N444)/'Historical Data'!N444</f>
        <v>5.0059802154873143E-4</v>
      </c>
      <c r="P445" s="5">
        <f>(Table1[[#This Row],[PG.csv]]-'Historical Data'!O444)/'Historical Data'!O444</f>
        <v>-8.0271812126919938E-3</v>
      </c>
      <c r="Q445" s="5">
        <f>(Table1[[#This Row],[PZZA.csv]]-'Historical Data'!P444)/'Historical Data'!P444</f>
        <v>-2.7317966922988473E-2</v>
      </c>
      <c r="R445" s="5">
        <f>(Table1[[#This Row],[SONY.csv]]-'Historical Data'!Q444)/'Historical Data'!Q444</f>
        <v>8.6785410819450164E-3</v>
      </c>
      <c r="S445" s="5">
        <f>(Table1[[#This Row],[T.csv]]-'Historical Data'!R444)/'Historical Data'!R444</f>
        <v>3.1220125898176471E-4</v>
      </c>
      <c r="T445" s="5">
        <f>(Table1[[#This Row],[TSLA.csv]]-'Historical Data'!S444)/'Historical Data'!S444</f>
        <v>-3.9488926585114969E-3</v>
      </c>
    </row>
    <row r="446" spans="2:20" x14ac:dyDescent="0.3">
      <c r="B446" s="5">
        <f>(Table1[[#This Row],[AAPL.csv]]-'Historical Data'!A445)/'Historical Data'!A445</f>
        <v>1.2802405172310877E-2</v>
      </c>
      <c r="C446" s="5">
        <f>(Table1[[#This Row],[AMD.csv]]-'Historical Data'!B445)/'Historical Data'!B445</f>
        <v>7.7087239442714972E-4</v>
      </c>
      <c r="D446" s="5">
        <f>(Table1[[#This Row],[AMZN.csv]]-'Historical Data'!C445)/'Historical Data'!C445</f>
        <v>1.0955401118084266E-2</v>
      </c>
      <c r="E446" s="5">
        <f>(Table1[[#This Row],[ATVI.csv]]-'Historical Data'!D445)/'Historical Data'!D445</f>
        <v>3.2748633819968287E-2</v>
      </c>
      <c r="F446" s="5">
        <f>(Table1[[#This Row],[BMW.DE.csv]]-'Historical Data'!E445)/'Historical Data'!E445</f>
        <v>5.0620745500497494E-3</v>
      </c>
      <c r="G446" s="5">
        <f>(Table1[[#This Row],[DIS.csv]]-'Historical Data'!F445)/'Historical Data'!F445</f>
        <v>1.5426037557876974E-3</v>
      </c>
      <c r="H446" s="5">
        <f>(Table1[[#This Row],[DPZ.csv]]-'Historical Data'!G445)/'Historical Data'!G445</f>
        <v>-4.3067237653454608E-3</v>
      </c>
      <c r="I446" s="5">
        <f>(Table1[[#This Row],[EA.csv]]-'Historical Data'!H445)/'Historical Data'!H445</f>
        <v>2.5242993570693234E-2</v>
      </c>
      <c r="J446" s="5">
        <f>(Table1[[#This Row],[F.csv]]-'Historical Data'!I445)/'Historical Data'!I445</f>
        <v>1.1197243755383357E-2</v>
      </c>
      <c r="K446" s="5">
        <f>(Table1[[#This Row],[JPM.csv]]-'Historical Data'!J445)/'Historical Data'!J445</f>
        <v>2.0124452649687301E-2</v>
      </c>
      <c r="L446" s="5">
        <f>(Table1[[#This Row],[MRNA.csv]]-'Historical Data'!K445)/'Historical Data'!K445</f>
        <v>-1.4369909466222373E-2</v>
      </c>
      <c r="M446" s="5">
        <f>(Table1[[#This Row],[NKE.csv]]-'Historical Data'!L445)/'Historical Data'!L445</f>
        <v>9.6815483619913101E-3</v>
      </c>
      <c r="N446" s="5">
        <f>(Table1[[#This Row],[NVDA.csv]]-'Historical Data'!M445)/'Historical Data'!M445</f>
        <v>4.4609312587286856E-3</v>
      </c>
      <c r="O446" s="5">
        <f>(Table1[[#This Row],[PFE.csv]]-'Historical Data'!N445)/'Historical Data'!N445</f>
        <v>-9.8535018783429025E-3</v>
      </c>
      <c r="P446" s="5">
        <f>(Table1[[#This Row],[PG.csv]]-'Historical Data'!O445)/'Historical Data'!O445</f>
        <v>1.2587882071437226E-2</v>
      </c>
      <c r="Q446" s="5">
        <f>(Table1[[#This Row],[PZZA.csv]]-'Historical Data'!P445)/'Historical Data'!P445</f>
        <v>7.3297941563494604E-2</v>
      </c>
      <c r="R446" s="5">
        <f>(Table1[[#This Row],[SONY.csv]]-'Historical Data'!Q445)/'Historical Data'!Q445</f>
        <v>1.2291611562786073E-3</v>
      </c>
      <c r="S446" s="5">
        <f>(Table1[[#This Row],[T.csv]]-'Historical Data'!R445)/'Historical Data'!R445</f>
        <v>1.1863919173853503E-2</v>
      </c>
      <c r="T446" s="5">
        <f>(Table1[[#This Row],[TSLA.csv]]-'Historical Data'!S445)/'Historical Data'!S445</f>
        <v>-1.1029337910903141E-2</v>
      </c>
    </row>
    <row r="447" spans="2:20" x14ac:dyDescent="0.3">
      <c r="B447" s="5">
        <f>(Table1[[#This Row],[AAPL.csv]]-'Historical Data'!A446)/'Historical Data'!A446</f>
        <v>5.3274574231199218E-3</v>
      </c>
      <c r="C447" s="5">
        <f>(Table1[[#This Row],[AMD.csv]]-'Historical Data'!B446)/'Historical Data'!B446</f>
        <v>1.181151639249591E-2</v>
      </c>
      <c r="D447" s="5">
        <f>(Table1[[#This Row],[AMZN.csv]]-'Historical Data'!C446)/'Historical Data'!C446</f>
        <v>-4.4641130538018246E-3</v>
      </c>
      <c r="E447" s="5">
        <f>(Table1[[#This Row],[ATVI.csv]]-'Historical Data'!D446)/'Historical Data'!D446</f>
        <v>1.9026163807655205E-2</v>
      </c>
      <c r="F447" s="5">
        <f>(Table1[[#This Row],[BMW.DE.csv]]-'Historical Data'!E446)/'Historical Data'!E446</f>
        <v>2.9980169248818105E-3</v>
      </c>
      <c r="G447" s="5">
        <f>(Table1[[#This Row],[DIS.csv]]-'Historical Data'!F446)/'Historical Data'!F446</f>
        <v>1.6777617676678187E-2</v>
      </c>
      <c r="H447" s="5">
        <f>(Table1[[#This Row],[DPZ.csv]]-'Historical Data'!G446)/'Historical Data'!G446</f>
        <v>5.6740242598148074E-3</v>
      </c>
      <c r="I447" s="5">
        <f>(Table1[[#This Row],[EA.csv]]-'Historical Data'!H446)/'Historical Data'!H446</f>
        <v>7.6410750043795096E-3</v>
      </c>
      <c r="J447" s="5">
        <f>(Table1[[#This Row],[F.csv]]-'Historical Data'!I446)/'Historical Data'!I446</f>
        <v>6.8143100511073315E-3</v>
      </c>
      <c r="K447" s="5">
        <f>(Table1[[#This Row],[JPM.csv]]-'Historical Data'!J446)/'Historical Data'!J446</f>
        <v>3.4228036199041171E-3</v>
      </c>
      <c r="L447" s="5">
        <f>(Table1[[#This Row],[MRNA.csv]]-'Historical Data'!K446)/'Historical Data'!K446</f>
        <v>1.651086604361366E-2</v>
      </c>
      <c r="M447" s="5">
        <f>(Table1[[#This Row],[NKE.csv]]-'Historical Data'!L446)/'Historical Data'!L446</f>
        <v>3.236193106845893E-2</v>
      </c>
      <c r="N447" s="5">
        <f>(Table1[[#This Row],[NVDA.csv]]-'Historical Data'!M446)/'Historical Data'!M446</f>
        <v>1.9916745224458014E-2</v>
      </c>
      <c r="O447" s="5">
        <f>(Table1[[#This Row],[PFE.csv]]-'Historical Data'!N446)/'Historical Data'!N446</f>
        <v>9.951559589449991E-3</v>
      </c>
      <c r="P447" s="5">
        <f>(Table1[[#This Row],[PG.csv]]-'Historical Data'!O446)/'Historical Data'!O446</f>
        <v>7.3971280199866077E-5</v>
      </c>
      <c r="Q447" s="5">
        <f>(Table1[[#This Row],[PZZA.csv]]-'Historical Data'!P446)/'Historical Data'!P446</f>
        <v>-1.5264171830202929E-2</v>
      </c>
      <c r="R447" s="5">
        <f>(Table1[[#This Row],[SONY.csv]]-'Historical Data'!Q446)/'Historical Data'!Q446</f>
        <v>-7.2634168797953581E-3</v>
      </c>
      <c r="S447" s="5">
        <f>(Table1[[#This Row],[T.csv]]-'Historical Data'!R446)/'Historical Data'!R446</f>
        <v>-7.7136564640683377E-3</v>
      </c>
      <c r="T447" s="5">
        <f>(Table1[[#This Row],[TSLA.csv]]-'Historical Data'!S446)/'Historical Data'!S446</f>
        <v>1.3307437822533125E-2</v>
      </c>
    </row>
    <row r="448" spans="2:20" x14ac:dyDescent="0.3">
      <c r="B448" s="5">
        <f>(Table1[[#This Row],[AAPL.csv]]-'Historical Data'!A447)/'Historical Data'!A447</f>
        <v>-2.5804580268618194E-2</v>
      </c>
      <c r="C448" s="5">
        <f>(Table1[[#This Row],[AMD.csv]]-'Historical Data'!B447)/'Historical Data'!B447</f>
        <v>-3.5782262042437729E-2</v>
      </c>
      <c r="D448" s="5">
        <f>(Table1[[#This Row],[AMZN.csv]]-'Historical Data'!C447)/'Historical Data'!C447</f>
        <v>-3.0720563406023086E-2</v>
      </c>
      <c r="E448" s="5">
        <f>(Table1[[#This Row],[ATVI.csv]]-'Historical Data'!D447)/'Historical Data'!D447</f>
        <v>-1.7194145025501709E-2</v>
      </c>
      <c r="F448" s="5">
        <f>(Table1[[#This Row],[BMW.DE.csv]]-'Historical Data'!E447)/'Historical Data'!E447</f>
        <v>1.8412251946531927E-2</v>
      </c>
      <c r="G448" s="5">
        <f>(Table1[[#This Row],[DIS.csv]]-'Historical Data'!F447)/'Historical Data'!F447</f>
        <v>-2.9214077671804845E-3</v>
      </c>
      <c r="H448" s="5">
        <f>(Table1[[#This Row],[DPZ.csv]]-'Historical Data'!G447)/'Historical Data'!G447</f>
        <v>-3.2372196273577195E-3</v>
      </c>
      <c r="I448" s="5">
        <f>(Table1[[#This Row],[EA.csv]]-'Historical Data'!H447)/'Historical Data'!H447</f>
        <v>-1.2428053464380957E-2</v>
      </c>
      <c r="J448" s="5">
        <f>(Table1[[#This Row],[F.csv]]-'Historical Data'!I447)/'Historical Data'!I447</f>
        <v>-9.3062605752960593E-3</v>
      </c>
      <c r="K448" s="5">
        <f>(Table1[[#This Row],[JPM.csv]]-'Historical Data'!J447)/'Historical Data'!J447</f>
        <v>-1.2411099349016091E-4</v>
      </c>
      <c r="L448" s="5">
        <f>(Table1[[#This Row],[MRNA.csv]]-'Historical Data'!K447)/'Historical Data'!K447</f>
        <v>-2.8194858529997792E-2</v>
      </c>
      <c r="M448" s="5">
        <f>(Table1[[#This Row],[NKE.csv]]-'Historical Data'!L447)/'Historical Data'!L447</f>
        <v>-1.023151722859149E-2</v>
      </c>
      <c r="N448" s="5">
        <f>(Table1[[#This Row],[NVDA.csv]]-'Historical Data'!M447)/'Historical Data'!M447</f>
        <v>-3.6895118206360794E-2</v>
      </c>
      <c r="O448" s="5">
        <f>(Table1[[#This Row],[PFE.csv]]-'Historical Data'!N447)/'Historical Data'!N447</f>
        <v>7.0743371497601105E-3</v>
      </c>
      <c r="P448" s="5">
        <f>(Table1[[#This Row],[PG.csv]]-'Historical Data'!O447)/'Historical Data'!O447</f>
        <v>1.8646003078746719E-2</v>
      </c>
      <c r="Q448" s="5">
        <f>(Table1[[#This Row],[PZZA.csv]]-'Historical Data'!P447)/'Historical Data'!P447</f>
        <v>-3.767966802101308E-2</v>
      </c>
      <c r="R448" s="5">
        <f>(Table1[[#This Row],[SONY.csv]]-'Historical Data'!Q447)/'Historical Data'!Q447</f>
        <v>3.709820654268098E-3</v>
      </c>
      <c r="S448" s="5">
        <f>(Table1[[#This Row],[T.csv]]-'Historical Data'!R447)/'Historical Data'!R447</f>
        <v>1.4614459110842472E-2</v>
      </c>
      <c r="T448" s="5">
        <f>(Table1[[#This Row],[TSLA.csv]]-'Historical Data'!S447)/'Historical Data'!S447</f>
        <v>-6.444371004390223E-2</v>
      </c>
    </row>
    <row r="449" spans="2:20" x14ac:dyDescent="0.3">
      <c r="B449" s="5">
        <f>(Table1[[#This Row],[AAPL.csv]]-'Historical Data'!A448)/'Historical Data'!A448</f>
        <v>-7.4102426393131242E-3</v>
      </c>
      <c r="C449" s="5">
        <f>(Table1[[#This Row],[AMD.csv]]-'Historical Data'!B448)/'Historical Data'!B448</f>
        <v>1.1054138993397437E-2</v>
      </c>
      <c r="D449" s="5">
        <f>(Table1[[#This Row],[AMZN.csv]]-'Historical Data'!C448)/'Historical Data'!C448</f>
        <v>1.0474855619277476E-2</v>
      </c>
      <c r="E449" s="5">
        <f>(Table1[[#This Row],[ATVI.csv]]-'Historical Data'!D448)/'Historical Data'!D448</f>
        <v>2.3290737861773835E-2</v>
      </c>
      <c r="F449" s="5">
        <f>(Table1[[#This Row],[BMW.DE.csv]]-'Historical Data'!E448)/'Historical Data'!E448</f>
        <v>-1.1270255684306171E-2</v>
      </c>
      <c r="G449" s="5">
        <f>(Table1[[#This Row],[DIS.csv]]-'Historical Data'!F448)/'Historical Data'!F448</f>
        <v>-1.4270238508894714E-2</v>
      </c>
      <c r="H449" s="5">
        <f>(Table1[[#This Row],[DPZ.csv]]-'Historical Data'!G448)/'Historical Data'!G448</f>
        <v>-2.025193373731039E-2</v>
      </c>
      <c r="I449" s="5">
        <f>(Table1[[#This Row],[EA.csv]]-'Historical Data'!H448)/'Historical Data'!H448</f>
        <v>5.0480736428345184E-3</v>
      </c>
      <c r="J449" s="5">
        <f>(Table1[[#This Row],[F.csv]]-'Historical Data'!I448)/'Historical Data'!I448</f>
        <v>-1.1101622544833541E-2</v>
      </c>
      <c r="K449" s="5">
        <f>(Table1[[#This Row],[JPM.csv]]-'Historical Data'!J448)/'Historical Data'!J448</f>
        <v>-1.662333024821289E-2</v>
      </c>
      <c r="L449" s="5">
        <f>(Table1[[#This Row],[MRNA.csv]]-'Historical Data'!K448)/'Historical Data'!K448</f>
        <v>2.7751623568243811E-3</v>
      </c>
      <c r="M449" s="5">
        <f>(Table1[[#This Row],[NKE.csv]]-'Historical Data'!L448)/'Historical Data'!L448</f>
        <v>5.2786065075918044E-3</v>
      </c>
      <c r="N449" s="5">
        <f>(Table1[[#This Row],[NVDA.csv]]-'Historical Data'!M448)/'Historical Data'!M448</f>
        <v>2.8389659563943918E-3</v>
      </c>
      <c r="O449" s="5">
        <f>(Table1[[#This Row],[PFE.csv]]-'Historical Data'!N448)/'Historical Data'!N448</f>
        <v>-1.2794849221653833E-2</v>
      </c>
      <c r="P449" s="5">
        <f>(Table1[[#This Row],[PG.csv]]-'Historical Data'!O448)/'Historical Data'!O448</f>
        <v>-4.9392383448656286E-3</v>
      </c>
      <c r="Q449" s="5">
        <f>(Table1[[#This Row],[PZZA.csv]]-'Historical Data'!P448)/'Historical Data'!P448</f>
        <v>1.6982976791643144E-2</v>
      </c>
      <c r="R449" s="5">
        <f>(Table1[[#This Row],[SONY.csv]]-'Historical Data'!Q448)/'Historical Data'!Q448</f>
        <v>-1.3860359058308817E-2</v>
      </c>
      <c r="S449" s="5">
        <f>(Table1[[#This Row],[T.csv]]-'Historical Data'!R448)/'Historical Data'!R448</f>
        <v>-1.1339337360047616E-2</v>
      </c>
      <c r="T449" s="5">
        <f>(Table1[[#This Row],[TSLA.csv]]-'Historical Data'!S448)/'Historical Data'!S448</f>
        <v>-1.8822279050760116E-2</v>
      </c>
    </row>
    <row r="450" spans="2:20" x14ac:dyDescent="0.3">
      <c r="B450" s="5">
        <f>(Table1[[#This Row],[AAPL.csv]]-'Historical Data'!A449)/'Historical Data'!A449</f>
        <v>-2.4938490701545316E-2</v>
      </c>
      <c r="C450" s="5">
        <f>(Table1[[#This Row],[AMD.csv]]-'Historical Data'!B449)/'Historical Data'!B449</f>
        <v>-2.8504528738655902E-2</v>
      </c>
      <c r="D450" s="5">
        <f>(Table1[[#This Row],[AMZN.csv]]-'Historical Data'!C449)/'Historical Data'!C449</f>
        <v>-2.2323815790296804E-2</v>
      </c>
      <c r="E450" s="5">
        <f>(Table1[[#This Row],[ATVI.csv]]-'Historical Data'!D449)/'Historical Data'!D449</f>
        <v>-2.8109839652185411E-2</v>
      </c>
      <c r="F450" s="5">
        <f>(Table1[[#This Row],[BMW.DE.csv]]-'Historical Data'!E449)/'Historical Data'!E449</f>
        <v>3.0871430475306106E-3</v>
      </c>
      <c r="G450" s="5">
        <f>(Table1[[#This Row],[DIS.csv]]-'Historical Data'!F449)/'Historical Data'!F449</f>
        <v>-2.1027093312347509E-2</v>
      </c>
      <c r="H450" s="5">
        <f>(Table1[[#This Row],[DPZ.csv]]-'Historical Data'!G449)/'Historical Data'!G449</f>
        <v>7.3400585636910244E-3</v>
      </c>
      <c r="I450" s="5">
        <f>(Table1[[#This Row],[EA.csv]]-'Historical Data'!H449)/'Historical Data'!H449</f>
        <v>-1.1955278102993374E-2</v>
      </c>
      <c r="J450" s="5">
        <f>(Table1[[#This Row],[F.csv]]-'Historical Data'!I449)/'Historical Data'!I449</f>
        <v>-2.158894645941278E-2</v>
      </c>
      <c r="K450" s="5">
        <f>(Table1[[#This Row],[JPM.csv]]-'Historical Data'!J449)/'Historical Data'!J449</f>
        <v>-6.8751433643181445E-3</v>
      </c>
      <c r="L450" s="5">
        <f>(Table1[[#This Row],[MRNA.csv]]-'Historical Data'!K449)/'Historical Data'!K449</f>
        <v>-3.9688104922067272E-2</v>
      </c>
      <c r="M450" s="5">
        <f>(Table1[[#This Row],[NKE.csv]]-'Historical Data'!L449)/'Historical Data'!L449</f>
        <v>-2.7202445718577727E-2</v>
      </c>
      <c r="N450" s="5">
        <f>(Table1[[#This Row],[NVDA.csv]]-'Historical Data'!M449)/'Historical Data'!M449</f>
        <v>-3.828744016873014E-2</v>
      </c>
      <c r="O450" s="5">
        <f>(Table1[[#This Row],[PFE.csv]]-'Historical Data'!N449)/'Historical Data'!N449</f>
        <v>8.640427128390641E-3</v>
      </c>
      <c r="P450" s="5">
        <f>(Table1[[#This Row],[PG.csv]]-'Historical Data'!O449)/'Historical Data'!O449</f>
        <v>-1.0584798105276039E-2</v>
      </c>
      <c r="Q450" s="5">
        <f>(Table1[[#This Row],[PZZA.csv]]-'Historical Data'!P449)/'Historical Data'!P449</f>
        <v>-1.7008603293988386E-2</v>
      </c>
      <c r="R450" s="5">
        <f>(Table1[[#This Row],[SONY.csv]]-'Historical Data'!Q449)/'Historical Data'!Q449</f>
        <v>-3.1233731455479495E-2</v>
      </c>
      <c r="S450" s="5">
        <f>(Table1[[#This Row],[T.csv]]-'Historical Data'!R449)/'Historical Data'!R449</f>
        <v>-8.989416493479856E-3</v>
      </c>
      <c r="T450" s="5">
        <f>(Table1[[#This Row],[TSLA.csv]]-'Historical Data'!S449)/'Historical Data'!S449</f>
        <v>-4.424821203665185E-2</v>
      </c>
    </row>
    <row r="451" spans="2:20" x14ac:dyDescent="0.3">
      <c r="B451" s="5">
        <f>(Table1[[#This Row],[AAPL.csv]]-'Historical Data'!A450)/'Historical Data'!A450</f>
        <v>1.7919689155562909E-2</v>
      </c>
      <c r="C451" s="5">
        <f>(Table1[[#This Row],[AMD.csv]]-'Historical Data'!B450)/'Historical Data'!B450</f>
        <v>-2.0766385594405003E-2</v>
      </c>
      <c r="D451" s="5">
        <f>(Table1[[#This Row],[AMZN.csv]]-'Historical Data'!C450)/'Historical Data'!C450</f>
        <v>3.0235442864994288E-3</v>
      </c>
      <c r="E451" s="5">
        <f>(Table1[[#This Row],[ATVI.csv]]-'Historical Data'!D450)/'Historical Data'!D450</f>
        <v>8.2019638160171684E-3</v>
      </c>
      <c r="F451" s="5">
        <f>(Table1[[#This Row],[BMW.DE.csv]]-'Historical Data'!E450)/'Historical Data'!E450</f>
        <v>-8.8399577724895713E-3</v>
      </c>
      <c r="G451" s="5">
        <f>(Table1[[#This Row],[DIS.csv]]-'Historical Data'!F450)/'Historical Data'!F450</f>
        <v>2.7550744080380063E-3</v>
      </c>
      <c r="H451" s="5">
        <f>(Table1[[#This Row],[DPZ.csv]]-'Historical Data'!G450)/'Historical Data'!G450</f>
        <v>-7.145543000673083E-3</v>
      </c>
      <c r="I451" s="5">
        <f>(Table1[[#This Row],[EA.csv]]-'Historical Data'!H450)/'Historical Data'!H450</f>
        <v>-3.8662223263243034E-3</v>
      </c>
      <c r="J451" s="5">
        <f>(Table1[[#This Row],[F.csv]]-'Historical Data'!I450)/'Historical Data'!I450</f>
        <v>1.9417475728155397E-2</v>
      </c>
      <c r="K451" s="5">
        <f>(Table1[[#This Row],[JPM.csv]]-'Historical Data'!J450)/'Historical Data'!J450</f>
        <v>2.572244956977458E-2</v>
      </c>
      <c r="L451" s="5">
        <f>(Table1[[#This Row],[MRNA.csv]]-'Historical Data'!K450)/'Historical Data'!K450</f>
        <v>-1.840449390117543E-2</v>
      </c>
      <c r="M451" s="5">
        <f>(Table1[[#This Row],[NKE.csv]]-'Historical Data'!L450)/'Historical Data'!L450</f>
        <v>1.6493067710294114E-3</v>
      </c>
      <c r="N451" s="5">
        <f>(Table1[[#This Row],[NVDA.csv]]-'Historical Data'!M450)/'Historical Data'!M450</f>
        <v>-6.7777055618265299E-3</v>
      </c>
      <c r="O451" s="5">
        <f>(Table1[[#This Row],[PFE.csv]]-'Historical Data'!N450)/'Historical Data'!N450</f>
        <v>1.0330035164714113E-2</v>
      </c>
      <c r="P451" s="5">
        <f>(Table1[[#This Row],[PG.csv]]-'Historical Data'!O450)/'Historical Data'!O450</f>
        <v>1.60838653442913E-2</v>
      </c>
      <c r="Q451" s="5">
        <f>(Table1[[#This Row],[PZZA.csv]]-'Historical Data'!P450)/'Historical Data'!P450</f>
        <v>1.2374156887769631E-2</v>
      </c>
      <c r="R451" s="5">
        <f>(Table1[[#This Row],[SONY.csv]]-'Historical Data'!Q450)/'Historical Data'!Q450</f>
        <v>-8.5977428716479942E-4</v>
      </c>
      <c r="S451" s="5">
        <f>(Table1[[#This Row],[T.csv]]-'Historical Data'!R450)/'Historical Data'!R450</f>
        <v>7.5070017518832528E-3</v>
      </c>
      <c r="T451" s="5">
        <f>(Table1[[#This Row],[TSLA.csv]]-'Historical Data'!S450)/'Historical Data'!S450</f>
        <v>-3.0853231173950113E-2</v>
      </c>
    </row>
    <row r="452" spans="2:20" x14ac:dyDescent="0.3">
      <c r="B452" s="5">
        <f>(Table1[[#This Row],[AAPL.csv]]-'Historical Data'!A451)/'Historical Data'!A451</f>
        <v>1.9844747655336444E-2</v>
      </c>
      <c r="C452" s="5">
        <f>(Table1[[#This Row],[AMD.csv]]-'Historical Data'!B451)/'Historical Data'!B451</f>
        <v>2.0522644439602923E-2</v>
      </c>
      <c r="D452" s="5">
        <f>(Table1[[#This Row],[AMZN.csv]]-'Historical Data'!C451)/'Historical Data'!C451</f>
        <v>1.9430812743278823E-2</v>
      </c>
      <c r="E452" s="5">
        <f>(Table1[[#This Row],[ATVI.csv]]-'Historical Data'!D451)/'Historical Data'!D451</f>
        <v>-7.4930423355401251E-4</v>
      </c>
      <c r="F452" s="5">
        <f>(Table1[[#This Row],[BMW.DE.csv]]-'Historical Data'!E451)/'Historical Data'!E451</f>
        <v>4.6654198123359664E-2</v>
      </c>
      <c r="G452" s="5">
        <f>(Table1[[#This Row],[DIS.csv]]-'Historical Data'!F451)/'Historical Data'!F451</f>
        <v>-2.6017713940063209E-2</v>
      </c>
      <c r="H452" s="5">
        <f>(Table1[[#This Row],[DPZ.csv]]-'Historical Data'!G451)/'Historical Data'!G451</f>
        <v>1.1576704683448269E-2</v>
      </c>
      <c r="I452" s="5">
        <f>(Table1[[#This Row],[EA.csv]]-'Historical Data'!H451)/'Historical Data'!H451</f>
        <v>-3.6656765986236781E-3</v>
      </c>
      <c r="J452" s="5">
        <f>(Table1[[#This Row],[F.csv]]-'Historical Data'!I451)/'Historical Data'!I451</f>
        <v>2.5108225108225034E-2</v>
      </c>
      <c r="K452" s="5">
        <f>(Table1[[#This Row],[JPM.csv]]-'Historical Data'!J451)/'Historical Data'!J451</f>
        <v>1.5541803020410262E-2</v>
      </c>
      <c r="L452" s="5">
        <f>(Table1[[#This Row],[MRNA.csv]]-'Historical Data'!K451)/'Historical Data'!K451</f>
        <v>7.6799962527522761E-2</v>
      </c>
      <c r="M452" s="5">
        <f>(Table1[[#This Row],[NKE.csv]]-'Historical Data'!L451)/'Historical Data'!L451</f>
        <v>1.7363931627241525E-2</v>
      </c>
      <c r="N452" s="5">
        <f>(Table1[[#This Row],[NVDA.csv]]-'Historical Data'!M451)/'Historical Data'!M451</f>
        <v>4.2278721268593958E-2</v>
      </c>
      <c r="O452" s="5">
        <f>(Table1[[#This Row],[PFE.csv]]-'Historical Data'!N451)/'Historical Data'!N451</f>
        <v>-1.9949890874618229E-3</v>
      </c>
      <c r="P452" s="5">
        <f>(Table1[[#This Row],[PG.csv]]-'Historical Data'!O451)/'Historical Data'!O451</f>
        <v>2.1056449869708027E-3</v>
      </c>
      <c r="Q452" s="5">
        <f>(Table1[[#This Row],[PZZA.csv]]-'Historical Data'!P451)/'Historical Data'!P451</f>
        <v>1.1394383928944383E-3</v>
      </c>
      <c r="R452" s="5">
        <f>(Table1[[#This Row],[SONY.csv]]-'Historical Data'!Q451)/'Historical Data'!Q451</f>
        <v>1.2692276942107426E-2</v>
      </c>
      <c r="S452" s="5">
        <f>(Table1[[#This Row],[T.csv]]-'Historical Data'!R451)/'Historical Data'!R451</f>
        <v>9.3145840721907912E-4</v>
      </c>
      <c r="T452" s="5">
        <f>(Table1[[#This Row],[TSLA.csv]]-'Historical Data'!S451)/'Historical Data'!S451</f>
        <v>3.1573034226335804E-2</v>
      </c>
    </row>
    <row r="453" spans="2:20" x14ac:dyDescent="0.3">
      <c r="B453" s="5">
        <f>(Table1[[#This Row],[AAPL.csv]]-'Historical Data'!A452)/'Historical Data'!A452</f>
        <v>-9.258558808548251E-3</v>
      </c>
      <c r="C453" s="5">
        <f>(Table1[[#This Row],[AMD.csv]]-'Historical Data'!B452)/'Historical Data'!B452</f>
        <v>8.0447785518049006E-4</v>
      </c>
      <c r="D453" s="5">
        <f>(Table1[[#This Row],[AMZN.csv]]-'Historical Data'!C452)/'Historical Data'!C452</f>
        <v>1.4735174049473138E-2</v>
      </c>
      <c r="E453" s="5">
        <f>(Table1[[#This Row],[ATVI.csv]]-'Historical Data'!D452)/'Historical Data'!D452</f>
        <v>-1.1247938109221979E-2</v>
      </c>
      <c r="F453" s="5">
        <f>(Table1[[#This Row],[BMW.DE.csv]]-'Historical Data'!E452)/'Historical Data'!E452</f>
        <v>1.2069813575525813E-2</v>
      </c>
      <c r="G453" s="5">
        <f>(Table1[[#This Row],[DIS.csv]]-'Historical Data'!F452)/'Historical Data'!F452</f>
        <v>-2.0840501223497367E-2</v>
      </c>
      <c r="H453" s="5">
        <f>(Table1[[#This Row],[DPZ.csv]]-'Historical Data'!G452)/'Historical Data'!G452</f>
        <v>1.3035643801212167E-2</v>
      </c>
      <c r="I453" s="5">
        <f>(Table1[[#This Row],[EA.csv]]-'Historical Data'!H452)/'Historical Data'!H452</f>
        <v>-7.8631903865112249E-3</v>
      </c>
      <c r="J453" s="5">
        <f>(Table1[[#This Row],[F.csv]]-'Historical Data'!I452)/'Historical Data'!I452</f>
        <v>2.6182432432432474E-2</v>
      </c>
      <c r="K453" s="5">
        <f>(Table1[[#This Row],[JPM.csv]]-'Historical Data'!J452)/'Historical Data'!J452</f>
        <v>4.0241540738715307E-3</v>
      </c>
      <c r="L453" s="5">
        <f>(Table1[[#This Row],[MRNA.csv]]-'Historical Data'!K452)/'Historical Data'!K452</f>
        <v>-5.8868011560664849E-3</v>
      </c>
      <c r="M453" s="5">
        <f>(Table1[[#This Row],[NKE.csv]]-'Historical Data'!L452)/'Historical Data'!L452</f>
        <v>3.5313518325158139E-3</v>
      </c>
      <c r="N453" s="5">
        <f>(Table1[[#This Row],[NVDA.csv]]-'Historical Data'!M452)/'Historical Data'!M452</f>
        <v>-5.4411895883964227E-3</v>
      </c>
      <c r="O453" s="5">
        <f>(Table1[[#This Row],[PFE.csv]]-'Historical Data'!N452)/'Historical Data'!N452</f>
        <v>2.2488460011861481E-3</v>
      </c>
      <c r="P453" s="5">
        <f>(Table1[[#This Row],[PG.csv]]-'Historical Data'!O452)/'Historical Data'!O452</f>
        <v>-2.0287948523716472E-3</v>
      </c>
      <c r="Q453" s="5">
        <f>(Table1[[#This Row],[PZZA.csv]]-'Historical Data'!P452)/'Historical Data'!P452</f>
        <v>-4.6560411623867365E-3</v>
      </c>
      <c r="R453" s="5">
        <f>(Table1[[#This Row],[SONY.csv]]-'Historical Data'!Q452)/'Historical Data'!Q452</f>
        <v>-2.4429526831023741E-3</v>
      </c>
      <c r="S453" s="5">
        <f>(Table1[[#This Row],[T.csv]]-'Historical Data'!R452)/'Historical Data'!R452</f>
        <v>-2.6985103364586316E-2</v>
      </c>
      <c r="T453" s="5">
        <f>(Table1[[#This Row],[TSLA.csv]]-'Historical Data'!S452)/'Historical Data'!S452</f>
        <v>-2.1890957403109184E-2</v>
      </c>
    </row>
    <row r="454" spans="2:20" x14ac:dyDescent="0.3">
      <c r="B454" s="5">
        <f>(Table1[[#This Row],[AAPL.csv]]-'Historical Data'!A453)/'Historical Data'!A453</f>
        <v>-1.1245698829720596E-2</v>
      </c>
      <c r="C454" s="5">
        <f>(Table1[[#This Row],[AMD.csv]]-'Historical Data'!B453)/'Historical Data'!B453</f>
        <v>-2.813127854973048E-3</v>
      </c>
      <c r="D454" s="5">
        <f>(Table1[[#This Row],[AMZN.csv]]-'Historical Data'!C453)/'Historical Data'!C453</f>
        <v>-1.1653003234131513E-2</v>
      </c>
      <c r="E454" s="5">
        <f>(Table1[[#This Row],[ATVI.csv]]-'Historical Data'!D453)/'Historical Data'!D453</f>
        <v>1.473457156875712E-2</v>
      </c>
      <c r="F454" s="5">
        <f>(Table1[[#This Row],[BMW.DE.csv]]-'Historical Data'!E453)/'Historical Data'!E453</f>
        <v>4.4869286931884383E-3</v>
      </c>
      <c r="G454" s="5">
        <f>(Table1[[#This Row],[DIS.csv]]-'Historical Data'!F453)/'Historical Data'!F453</f>
        <v>-2.3518873194745809E-3</v>
      </c>
      <c r="H454" s="5">
        <f>(Table1[[#This Row],[DPZ.csv]]-'Historical Data'!G453)/'Historical Data'!G453</f>
        <v>0</v>
      </c>
      <c r="I454" s="5">
        <f>(Table1[[#This Row],[EA.csv]]-'Historical Data'!H453)/'Historical Data'!H453</f>
        <v>3.8536127004834301E-3</v>
      </c>
      <c r="J454" s="5">
        <f>(Table1[[#This Row],[F.csv]]-'Historical Data'!I453)/'Historical Data'!I453</f>
        <v>-8.2304526748969435E-4</v>
      </c>
      <c r="K454" s="5">
        <f>(Table1[[#This Row],[JPM.csv]]-'Historical Data'!J453)/'Historical Data'!J453</f>
        <v>-1.4088750205319529E-2</v>
      </c>
      <c r="L454" s="5">
        <f>(Table1[[#This Row],[MRNA.csv]]-'Historical Data'!K453)/'Historical Data'!K453</f>
        <v>-5.6098861763335768E-3</v>
      </c>
      <c r="M454" s="5">
        <f>(Table1[[#This Row],[NKE.csv]]-'Historical Data'!L453)/'Historical Data'!L453</f>
        <v>-6.2312780486092267E-3</v>
      </c>
      <c r="N454" s="5">
        <f>(Table1[[#This Row],[NVDA.csv]]-'Historical Data'!M453)/'Historical Data'!M453</f>
        <v>-1.0571494963199488E-2</v>
      </c>
      <c r="O454" s="5">
        <f>(Table1[[#This Row],[PFE.csv]]-'Historical Data'!N453)/'Historical Data'!N453</f>
        <v>-1.4958499221270341E-3</v>
      </c>
      <c r="P454" s="5">
        <f>(Table1[[#This Row],[PG.csv]]-'Historical Data'!O453)/'Historical Data'!O453</f>
        <v>-1.0237395581500722E-2</v>
      </c>
      <c r="Q454" s="5">
        <f>(Table1[[#This Row],[PZZA.csv]]-'Historical Data'!P453)/'Historical Data'!P453</f>
        <v>8.3163027898505953E-4</v>
      </c>
      <c r="R454" s="5">
        <f>(Table1[[#This Row],[SONY.csv]]-'Historical Data'!Q453)/'Historical Data'!Q453</f>
        <v>1.1499169750834036E-2</v>
      </c>
      <c r="S454" s="5">
        <f>(Table1[[#This Row],[T.csv]]-'Historical Data'!R453)/'Historical Data'!R453</f>
        <v>-5.801729220045488E-2</v>
      </c>
      <c r="T454" s="5">
        <f>(Table1[[#This Row],[TSLA.csv]]-'Historical Data'!S453)/'Historical Data'!S453</f>
        <v>1.8029193511960027E-3</v>
      </c>
    </row>
    <row r="455" spans="2:20" x14ac:dyDescent="0.3">
      <c r="B455" s="5">
        <f>(Table1[[#This Row],[AAPL.csv]]-'Historical Data'!A454)/'Historical Data'!A454</f>
        <v>-1.2815247043629556E-3</v>
      </c>
      <c r="C455" s="5">
        <f>(Table1[[#This Row],[AMD.csv]]-'Historical Data'!B454)/'Historical Data'!B454</f>
        <v>2.4046224501713332E-2</v>
      </c>
      <c r="D455" s="5">
        <f>(Table1[[#This Row],[AMZN.csv]]-'Historical Data'!C454)/'Historical Data'!C454</f>
        <v>-1.4849579729902439E-4</v>
      </c>
      <c r="E455" s="5">
        <f>(Table1[[#This Row],[ATVI.csv]]-'Historical Data'!D454)/'Historical Data'!D454</f>
        <v>6.4061282764839448E-3</v>
      </c>
      <c r="F455" s="5">
        <f>(Table1[[#This Row],[BMW.DE.csv]]-'Historical Data'!E454)/'Historical Data'!E454</f>
        <v>-1.6104419889502727E-2</v>
      </c>
      <c r="G455" s="5">
        <f>(Table1[[#This Row],[DIS.csv]]-'Historical Data'!F454)/'Historical Data'!F454</f>
        <v>-2.4162483316462415E-3</v>
      </c>
      <c r="H455" s="5">
        <f>(Table1[[#This Row],[DPZ.csv]]-'Historical Data'!G454)/'Historical Data'!G454</f>
        <v>-2.1022257297347922E-3</v>
      </c>
      <c r="I455" s="5">
        <f>(Table1[[#This Row],[EA.csv]]-'Historical Data'!H454)/'Historical Data'!H454</f>
        <v>5.9394927685314947E-3</v>
      </c>
      <c r="J455" s="5">
        <f>(Table1[[#This Row],[F.csv]]-'Historical Data'!I454)/'Historical Data'!I454</f>
        <v>-2.4711696869852665E-3</v>
      </c>
      <c r="K455" s="5">
        <f>(Table1[[#This Row],[JPM.csv]]-'Historical Data'!J454)/'Historical Data'!J454</f>
        <v>-7.6379098811382232E-3</v>
      </c>
      <c r="L455" s="5">
        <f>(Table1[[#This Row],[MRNA.csv]]-'Historical Data'!K454)/'Historical Data'!K454</f>
        <v>-9.6533191854405211E-3</v>
      </c>
      <c r="M455" s="5">
        <f>(Table1[[#This Row],[NKE.csv]]-'Historical Data'!L454)/'Historical Data'!L454</f>
        <v>-1.9179645160040316E-2</v>
      </c>
      <c r="N455" s="5">
        <f>(Table1[[#This Row],[NVDA.csv]]-'Historical Data'!M454)/'Historical Data'!M454</f>
        <v>3.5674764730879369E-3</v>
      </c>
      <c r="O455" s="5">
        <f>(Table1[[#This Row],[PFE.csv]]-'Historical Data'!N454)/'Historical Data'!N454</f>
        <v>-5.4931257257242894E-3</v>
      </c>
      <c r="P455" s="5">
        <f>(Table1[[#This Row],[PG.csv]]-'Historical Data'!O454)/'Historical Data'!O454</f>
        <v>2.0539462891022843E-3</v>
      </c>
      <c r="Q455" s="5">
        <f>(Table1[[#This Row],[PZZA.csv]]-'Historical Data'!P454)/'Historical Data'!P454</f>
        <v>-2.3369369481780422E-2</v>
      </c>
      <c r="R455" s="5">
        <f>(Table1[[#This Row],[SONY.csv]]-'Historical Data'!Q454)/'Historical Data'!Q454</f>
        <v>3.2631368421051905E-3</v>
      </c>
      <c r="S455" s="5">
        <f>(Table1[[#This Row],[T.csv]]-'Historical Data'!R454)/'Historical Data'!R454</f>
        <v>-1.996615717491813E-2</v>
      </c>
      <c r="T455" s="5">
        <f>(Table1[[#This Row],[TSLA.csv]]-'Historical Data'!S454)/'Historical Data'!S454</f>
        <v>-2.4936357874057877E-2</v>
      </c>
    </row>
    <row r="456" spans="2:20" x14ac:dyDescent="0.3">
      <c r="B456" s="5">
        <f>(Table1[[#This Row],[AAPL.csv]]-'Historical Data'!A455)/'Historical Data'!A455</f>
        <v>2.1012049913727703E-2</v>
      </c>
      <c r="C456" s="5">
        <f>(Table1[[#This Row],[AMD.csv]]-'Historical Data'!B455)/'Historical Data'!B455</f>
        <v>2.4006230197839516E-2</v>
      </c>
      <c r="D456" s="5">
        <f>(Table1[[#This Row],[AMZN.csv]]-'Historical Data'!C455)/'Historical Data'!C455</f>
        <v>4.9136341231610838E-3</v>
      </c>
      <c r="E456" s="5">
        <f>(Table1[[#This Row],[ATVI.csv]]-'Historical Data'!D455)/'Historical Data'!D455</f>
        <v>2.4506661903104916E-2</v>
      </c>
      <c r="F456" s="5">
        <f>(Table1[[#This Row],[BMW.DE.csv]]-'Historical Data'!E455)/'Historical Data'!E455</f>
        <v>1.1828017150347219E-2</v>
      </c>
      <c r="G456" s="5">
        <f>(Table1[[#This Row],[DIS.csv]]-'Historical Data'!F455)/'Historical Data'!F455</f>
        <v>1.2347119694048161E-2</v>
      </c>
      <c r="H456" s="5">
        <f>(Table1[[#This Row],[DPZ.csv]]-'Historical Data'!G455)/'Historical Data'!G455</f>
        <v>-6.9684695072703999E-3</v>
      </c>
      <c r="I456" s="5">
        <f>(Table1[[#This Row],[EA.csv]]-'Historical Data'!H455)/'Historical Data'!H455</f>
        <v>2.1097343078997608E-2</v>
      </c>
      <c r="J456" s="5">
        <f>(Table1[[#This Row],[F.csv]]-'Historical Data'!I455)/'Historical Data'!I455</f>
        <v>3.1379025598678841E-2</v>
      </c>
      <c r="K456" s="5">
        <f>(Table1[[#This Row],[JPM.csv]]-'Historical Data'!J455)/'Historical Data'!J455</f>
        <v>-1.7378511682961601E-3</v>
      </c>
      <c r="L456" s="5">
        <f>(Table1[[#This Row],[MRNA.csv]]-'Historical Data'!K455)/'Historical Data'!K455</f>
        <v>5.0509499002800842E-2</v>
      </c>
      <c r="M456" s="5">
        <f>(Table1[[#This Row],[NKE.csv]]-'Historical Data'!L455)/'Historical Data'!L455</f>
        <v>2.331499950852418E-3</v>
      </c>
      <c r="N456" s="5">
        <f>(Table1[[#This Row],[NVDA.csv]]-'Historical Data'!M455)/'Historical Data'!M455</f>
        <v>3.8871013763350934E-2</v>
      </c>
      <c r="O456" s="5">
        <f>(Table1[[#This Row],[PFE.csv]]-'Historical Data'!N455)/'Historical Data'!N455</f>
        <v>7.2809185698231053E-3</v>
      </c>
      <c r="P456" s="5">
        <f>(Table1[[#This Row],[PG.csv]]-'Historical Data'!O455)/'Historical Data'!O455</f>
        <v>1.0248909572055367E-2</v>
      </c>
      <c r="Q456" s="5">
        <f>(Table1[[#This Row],[PZZA.csv]]-'Historical Data'!P455)/'Historical Data'!P455</f>
        <v>-7.7633973951716064E-3</v>
      </c>
      <c r="R456" s="5">
        <f>(Table1[[#This Row],[SONY.csv]]-'Historical Data'!Q455)/'Historical Data'!Q455</f>
        <v>1.668244710276888E-2</v>
      </c>
      <c r="S456" s="5">
        <f>(Table1[[#This Row],[T.csv]]-'Historical Data'!R455)/'Historical Data'!R455</f>
        <v>2.3480685761286878E-2</v>
      </c>
      <c r="T456" s="5">
        <f>(Table1[[#This Row],[TSLA.csv]]-'Historical Data'!S455)/'Historical Data'!S455</f>
        <v>4.1387154526466179E-2</v>
      </c>
    </row>
    <row r="457" spans="2:20" x14ac:dyDescent="0.3">
      <c r="B457" s="5">
        <f>(Table1[[#This Row],[AAPL.csv]]-'Historical Data'!A456)/'Historical Data'!A456</f>
        <v>-1.4767061336920939E-2</v>
      </c>
      <c r="C457" s="5">
        <f>(Table1[[#This Row],[AMD.csv]]-'Historical Data'!B456)/'Historical Data'!B456</f>
        <v>-1.1401486328503191E-2</v>
      </c>
      <c r="D457" s="5">
        <f>(Table1[[#This Row],[AMZN.csv]]-'Historical Data'!C456)/'Historical Data'!C456</f>
        <v>-1.3732835419078498E-2</v>
      </c>
      <c r="E457" s="5">
        <f>(Table1[[#This Row],[ATVI.csv]]-'Historical Data'!D456)/'Historical Data'!D456</f>
        <v>-1.2426188257222701E-2</v>
      </c>
      <c r="F457" s="5">
        <f>(Table1[[#This Row],[BMW.DE.csv]]-'Historical Data'!E456)/'Historical Data'!E456</f>
        <v>7.2027510401994899E-3</v>
      </c>
      <c r="G457" s="5">
        <f>(Table1[[#This Row],[DIS.csv]]-'Historical Data'!F456)/'Historical Data'!F456</f>
        <v>6.0690534192981314E-3</v>
      </c>
      <c r="H457" s="5">
        <f>(Table1[[#This Row],[DPZ.csv]]-'Historical Data'!G456)/'Historical Data'!G456</f>
        <v>-3.0074138446986158E-3</v>
      </c>
      <c r="I457" s="5">
        <f>(Table1[[#This Row],[EA.csv]]-'Historical Data'!H456)/'Historical Data'!H456</f>
        <v>-1.1564746212805553E-2</v>
      </c>
      <c r="J457" s="5">
        <f>(Table1[[#This Row],[F.csv]]-'Historical Data'!I456)/'Historical Data'!I456</f>
        <v>6.7253803042433932E-2</v>
      </c>
      <c r="K457" s="5">
        <f>(Table1[[#This Row],[JPM.csv]]-'Historical Data'!J456)/'Historical Data'!J456</f>
        <v>1.1378399065205538E-2</v>
      </c>
      <c r="L457" s="5">
        <f>(Table1[[#This Row],[MRNA.csv]]-'Historical Data'!K456)/'Historical Data'!K456</f>
        <v>-2.7233861377153334E-2</v>
      </c>
      <c r="M457" s="5">
        <f>(Table1[[#This Row],[NKE.csv]]-'Historical Data'!L456)/'Historical Data'!L456</f>
        <v>-4.577124252301514E-3</v>
      </c>
      <c r="N457" s="5">
        <f>(Table1[[#This Row],[NVDA.csv]]-'Historical Data'!M456)/'Historical Data'!M456</f>
        <v>2.5953771636385636E-2</v>
      </c>
      <c r="O457" s="5">
        <f>(Table1[[#This Row],[PFE.csv]]-'Historical Data'!N456)/'Historical Data'!N456</f>
        <v>-4.2372604268905078E-3</v>
      </c>
      <c r="P457" s="5">
        <f>(Table1[[#This Row],[PG.csv]]-'Historical Data'!O456)/'Historical Data'!O456</f>
        <v>0</v>
      </c>
      <c r="Q457" s="5">
        <f>(Table1[[#This Row],[PZZA.csv]]-'Historical Data'!P456)/'Historical Data'!P456</f>
        <v>-1.189712336841116E-2</v>
      </c>
      <c r="R457" s="5">
        <f>(Table1[[#This Row],[SONY.csv]]-'Historical Data'!Q456)/'Historical Data'!Q456</f>
        <v>-5.3664085579688391E-3</v>
      </c>
      <c r="S457" s="5">
        <f>(Table1[[#This Row],[T.csv]]-'Historical Data'!R456)/'Historical Data'!R456</f>
        <v>1.2483149809100634E-2</v>
      </c>
      <c r="T457" s="5">
        <f>(Table1[[#This Row],[TSLA.csv]]-'Historical Data'!S456)/'Historical Data'!S456</f>
        <v>-1.0054916166889569E-2</v>
      </c>
    </row>
    <row r="458" spans="2:20" x14ac:dyDescent="0.3">
      <c r="B458" s="5">
        <f>(Table1[[#This Row],[AAPL.csv]]-'Historical Data'!A457)/'Historical Data'!A457</f>
        <v>1.3314153985686391E-2</v>
      </c>
      <c r="C458" s="5">
        <f>(Table1[[#This Row],[AMD.csv]]-'Historical Data'!B457)/'Historical Data'!B457</f>
        <v>3.4988208759575206E-3</v>
      </c>
      <c r="D458" s="5">
        <f>(Table1[[#This Row],[AMZN.csv]]-'Historical Data'!C457)/'Historical Data'!C457</f>
        <v>1.3084253586993862E-2</v>
      </c>
      <c r="E458" s="5">
        <f>(Table1[[#This Row],[ATVI.csv]]-'Historical Data'!D457)/'Historical Data'!D457</f>
        <v>1.1848557874114811E-2</v>
      </c>
      <c r="F458" s="5">
        <f>(Table1[[#This Row],[BMW.DE.csv]]-'Historical Data'!E457)/'Historical Data'!E457</f>
        <v>5.5098942962522497E-3</v>
      </c>
      <c r="G458" s="5">
        <f>(Table1[[#This Row],[DIS.csv]]-'Historical Data'!F457)/'Historical Data'!F457</f>
        <v>1.1078909898338018E-2</v>
      </c>
      <c r="H458" s="5">
        <f>(Table1[[#This Row],[DPZ.csv]]-'Historical Data'!G457)/'Historical Data'!G457</f>
        <v>-1.5783935586169785E-2</v>
      </c>
      <c r="I458" s="5">
        <f>(Table1[[#This Row],[EA.csv]]-'Historical Data'!H457)/'Historical Data'!H457</f>
        <v>1.3697600415521706E-2</v>
      </c>
      <c r="J458" s="5">
        <f>(Table1[[#This Row],[F.csv]]-'Historical Data'!I457)/'Historical Data'!I457</f>
        <v>-2.0255063765941453E-2</v>
      </c>
      <c r="K458" s="5">
        <f>(Table1[[#This Row],[JPM.csv]]-'Historical Data'!J457)/'Historical Data'!J457</f>
        <v>5.4100394114125925E-3</v>
      </c>
      <c r="L458" s="5">
        <f>(Table1[[#This Row],[MRNA.csv]]-'Historical Data'!K457)/'Historical Data'!K457</f>
        <v>1.6847327658977885E-2</v>
      </c>
      <c r="M458" s="5">
        <f>(Table1[[#This Row],[NKE.csv]]-'Historical Data'!L457)/'Historical Data'!L457</f>
        <v>1.0553219528411564E-2</v>
      </c>
      <c r="N458" s="5">
        <f>(Table1[[#This Row],[NVDA.csv]]-'Historical Data'!M457)/'Historical Data'!M457</f>
        <v>4.1372769939419657E-2</v>
      </c>
      <c r="O458" s="5">
        <f>(Table1[[#This Row],[PFE.csv]]-'Historical Data'!N457)/'Historical Data'!N457</f>
        <v>-3.5043960919304232E-3</v>
      </c>
      <c r="P458" s="5">
        <f>(Table1[[#This Row],[PG.csv]]-'Historical Data'!O457)/'Historical Data'!O457</f>
        <v>-2.898477868529311E-4</v>
      </c>
      <c r="Q458" s="5">
        <f>(Table1[[#This Row],[PZZA.csv]]-'Historical Data'!P457)/'Historical Data'!P457</f>
        <v>2.3538333713246765E-2</v>
      </c>
      <c r="R458" s="5">
        <f>(Table1[[#This Row],[SONY.csv]]-'Historical Data'!Q457)/'Historical Data'!Q457</f>
        <v>4.1502595190991819E-3</v>
      </c>
      <c r="S458" s="5">
        <f>(Table1[[#This Row],[T.csv]]-'Historical Data'!R457)/'Historical Data'!R457</f>
        <v>-8.6637568501773191E-3</v>
      </c>
      <c r="T458" s="5">
        <f>(Table1[[#This Row],[TSLA.csv]]-'Historical Data'!S457)/'Historical Data'!S457</f>
        <v>4.4002198009897187E-2</v>
      </c>
    </row>
    <row r="459" spans="2:20" x14ac:dyDescent="0.3">
      <c r="B459" s="5">
        <f>(Table1[[#This Row],[AAPL.csv]]-'Historical Data'!A458)/'Historical Data'!A458</f>
        <v>-1.5734948739321967E-3</v>
      </c>
      <c r="C459" s="5">
        <f>(Table1[[#This Row],[AMD.csv]]-'Historical Data'!B458)/'Historical Data'!B458</f>
        <v>5.4235406657142131E-3</v>
      </c>
      <c r="D459" s="5">
        <f>(Table1[[#This Row],[AMZN.csv]]-'Historical Data'!C458)/'Historical Data'!C458</f>
        <v>4.3328512702129817E-3</v>
      </c>
      <c r="E459" s="5">
        <f>(Table1[[#This Row],[ATVI.csv]]-'Historical Data'!D458)/'Historical Data'!D458</f>
        <v>7.2538860103619877E-4</v>
      </c>
      <c r="F459" s="5">
        <f>(Table1[[#This Row],[BMW.DE.csv]]-'Historical Data'!E458)/'Historical Data'!E458</f>
        <v>6.4125337441715141E-3</v>
      </c>
      <c r="G459" s="5">
        <f>(Table1[[#This Row],[DIS.csv]]-'Historical Data'!F458)/'Historical Data'!F458</f>
        <v>1.0670644376922001E-2</v>
      </c>
      <c r="H459" s="5">
        <f>(Table1[[#This Row],[DPZ.csv]]-'Historical Data'!G458)/'Historical Data'!G458</f>
        <v>3.3261947364652617E-4</v>
      </c>
      <c r="I459" s="5">
        <f>(Table1[[#This Row],[EA.csv]]-'Historical Data'!H458)/'Historical Data'!H458</f>
        <v>8.234229482192882E-3</v>
      </c>
      <c r="J459" s="5">
        <f>(Table1[[#This Row],[F.csv]]-'Historical Data'!I458)/'Historical Data'!I458</f>
        <v>-1.9142419601837671E-2</v>
      </c>
      <c r="K459" s="5">
        <f>(Table1[[#This Row],[JPM.csv]]-'Historical Data'!J458)/'Historical Data'!J458</f>
        <v>-1.0333746523787574E-2</v>
      </c>
      <c r="L459" s="5">
        <f>(Table1[[#This Row],[MRNA.csv]]-'Historical Data'!K458)/'Historical Data'!K458</f>
        <v>3.1004428714191803E-2</v>
      </c>
      <c r="M459" s="5">
        <f>(Table1[[#This Row],[NKE.csv]]-'Historical Data'!L458)/'Historical Data'!L458</f>
        <v>1.9394268956002506E-3</v>
      </c>
      <c r="N459" s="5">
        <f>(Table1[[#This Row],[NVDA.csv]]-'Historical Data'!M458)/'Historical Data'!M458</f>
        <v>2.2898277570374999E-3</v>
      </c>
      <c r="O459" s="5">
        <f>(Table1[[#This Row],[PFE.csv]]-'Historical Data'!N458)/'Historical Data'!N458</f>
        <v>-1.2057206468986666E-2</v>
      </c>
      <c r="P459" s="5">
        <f>(Table1[[#This Row],[PG.csv]]-'Historical Data'!O458)/'Historical Data'!O458</f>
        <v>3.4067372135099818E-3</v>
      </c>
      <c r="Q459" s="5">
        <f>(Table1[[#This Row],[PZZA.csv]]-'Historical Data'!P458)/'Historical Data'!P458</f>
        <v>-1.3565081964249704E-2</v>
      </c>
      <c r="R459" s="5">
        <f>(Table1[[#This Row],[SONY.csv]]-'Historical Data'!Q458)/'Historical Data'!Q458</f>
        <v>1.6222349826641305E-2</v>
      </c>
      <c r="S459" s="5">
        <f>(Table1[[#This Row],[T.csv]]-'Historical Data'!R458)/'Historical Data'!R458</f>
        <v>-7.7310964293628402E-3</v>
      </c>
      <c r="T459" s="5">
        <f>(Table1[[#This Row],[TSLA.csv]]-'Historical Data'!S458)/'Historical Data'!S458</f>
        <v>-2.8856935463172167E-3</v>
      </c>
    </row>
    <row r="460" spans="2:20" x14ac:dyDescent="0.3">
      <c r="B460" s="5">
        <f>(Table1[[#This Row],[AAPL.csv]]-'Historical Data'!A459)/'Historical Data'!A459</f>
        <v>-3.9408047779347725E-4</v>
      </c>
      <c r="C460" s="5">
        <f>(Table1[[#This Row],[AMD.csv]]-'Historical Data'!B459)/'Historical Data'!B459</f>
        <v>6.1648470823934673E-3</v>
      </c>
      <c r="D460" s="5">
        <f>(Table1[[#This Row],[AMZN.csv]]-'Historical Data'!C459)/'Historical Data'!C459</f>
        <v>1.8747373952955615E-3</v>
      </c>
      <c r="E460" s="5">
        <f>(Table1[[#This Row],[ATVI.csv]]-'Historical Data'!D459)/'Historical Data'!D459</f>
        <v>7.5593144869008045E-3</v>
      </c>
      <c r="F460" s="5">
        <f>(Table1[[#This Row],[BMW.DE.csv]]-'Historical Data'!E459)/'Historical Data'!E459</f>
        <v>1.5755329008341215E-2</v>
      </c>
      <c r="G460" s="5">
        <f>(Table1[[#This Row],[DIS.csv]]-'Historical Data'!F459)/'Historical Data'!F459</f>
        <v>1.702917655706642E-3</v>
      </c>
      <c r="H460" s="5">
        <f>(Table1[[#This Row],[DPZ.csv]]-'Historical Data'!G459)/'Historical Data'!G459</f>
        <v>-8.3127337680435616E-4</v>
      </c>
      <c r="I460" s="5">
        <f>(Table1[[#This Row],[EA.csv]]-'Historical Data'!H459)/'Historical Data'!H459</f>
        <v>5.0956952846328354E-3</v>
      </c>
      <c r="J460" s="5">
        <f>(Table1[[#This Row],[F.csv]]-'Historical Data'!I459)/'Historical Data'!I459</f>
        <v>8.5089773614363762E-2</v>
      </c>
      <c r="K460" s="5">
        <f>(Table1[[#This Row],[JPM.csv]]-'Historical Data'!J459)/'Historical Data'!J459</f>
        <v>-1.2364944149211406E-4</v>
      </c>
      <c r="L460" s="5">
        <f>(Table1[[#This Row],[MRNA.csv]]-'Historical Data'!K459)/'Historical Data'!K459</f>
        <v>3.7398092798005871E-2</v>
      </c>
      <c r="M460" s="5">
        <f>(Table1[[#This Row],[NKE.csv]]-'Historical Data'!L459)/'Historical Data'!L459</f>
        <v>1.9133370232633812E-2</v>
      </c>
      <c r="N460" s="5">
        <f>(Table1[[#This Row],[NVDA.csv]]-'Historical Data'!M459)/'Historical Data'!M459</f>
        <v>3.3392645122892295E-3</v>
      </c>
      <c r="O460" s="5">
        <f>(Table1[[#This Row],[PFE.csv]]-'Historical Data'!N459)/'Historical Data'!N459</f>
        <v>-1.0424768136229737E-2</v>
      </c>
      <c r="P460" s="5">
        <f>(Table1[[#This Row],[PG.csv]]-'Historical Data'!O459)/'Historical Data'!O459</f>
        <v>-2.2393809393281422E-3</v>
      </c>
      <c r="Q460" s="5">
        <f>(Table1[[#This Row],[PZZA.csv]]-'Historical Data'!P459)/'Historical Data'!P459</f>
        <v>2.3635987329427726E-3</v>
      </c>
      <c r="R460" s="5">
        <f>(Table1[[#This Row],[SONY.csv]]-'Historical Data'!Q459)/'Historical Data'!Q459</f>
        <v>7.1174378671575963E-4</v>
      </c>
      <c r="S460" s="5">
        <f>(Table1[[#This Row],[T.csv]]-'Historical Data'!R459)/'Historical Data'!R459</f>
        <v>1.0161991997419328E-3</v>
      </c>
      <c r="T460" s="5">
        <f>(Table1[[#This Row],[TSLA.csv]]-'Historical Data'!S459)/'Historical Data'!S459</f>
        <v>2.3880009512708848E-2</v>
      </c>
    </row>
    <row r="461" spans="2:20" x14ac:dyDescent="0.3">
      <c r="B461" s="5">
        <f>(Table1[[#This Row],[AAPL.csv]]-'Historical Data'!A460)/'Historical Data'!A460</f>
        <v>-1.2376813636640867E-2</v>
      </c>
      <c r="C461" s="5">
        <f>(Table1[[#This Row],[AMD.csv]]-'Historical Data'!B460)/'Historical Data'!B460</f>
        <v>1.0212152678691414E-3</v>
      </c>
      <c r="D461" s="5">
        <f>(Table1[[#This Row],[AMZN.csv]]-'Historical Data'!C460)/'Historical Data'!C460</f>
        <v>-1.0734483438678241E-2</v>
      </c>
      <c r="E461" s="5">
        <f>(Table1[[#This Row],[ATVI.csv]]-'Historical Data'!D460)/'Historical Data'!D460</f>
        <v>-5.1390543122597631E-4</v>
      </c>
      <c r="F461" s="5">
        <f>(Table1[[#This Row],[BMW.DE.csv]]-'Historical Data'!E460)/'Historical Data'!E460</f>
        <v>-5.3604128649636235E-3</v>
      </c>
      <c r="G461" s="5">
        <f>(Table1[[#This Row],[DIS.csv]]-'Historical Data'!F460)/'Historical Data'!F460</f>
        <v>1.4563336461929376E-2</v>
      </c>
      <c r="H461" s="5">
        <f>(Table1[[#This Row],[DPZ.csv]]-'Historical Data'!G460)/'Historical Data'!G460</f>
        <v>7.7967146234083793E-3</v>
      </c>
      <c r="I461" s="5">
        <f>(Table1[[#This Row],[EA.csv]]-'Historical Data'!H460)/'Historical Data'!H460</f>
        <v>-7.3616692277954591E-3</v>
      </c>
      <c r="J461" s="5">
        <f>(Table1[[#This Row],[F.csv]]-'Historical Data'!I460)/'Historical Data'!I460</f>
        <v>7.0503597122302183E-2</v>
      </c>
      <c r="K461" s="5">
        <f>(Table1[[#This Row],[JPM.csv]]-'Historical Data'!J460)/'Historical Data'!J460</f>
        <v>1.5571949139525813E-2</v>
      </c>
      <c r="L461" s="5">
        <f>(Table1[[#This Row],[MRNA.csv]]-'Historical Data'!K460)/'Historical Data'!K460</f>
        <v>2.2495569736216612E-2</v>
      </c>
      <c r="M461" s="5">
        <f>(Table1[[#This Row],[NKE.csv]]-'Historical Data'!L460)/'Historical Data'!L460</f>
        <v>-2.4106547999569882E-3</v>
      </c>
      <c r="N461" s="5">
        <f>(Table1[[#This Row],[NVDA.csv]]-'Historical Data'!M460)/'Historical Data'!M460</f>
        <v>-1.3503233399931324E-2</v>
      </c>
      <c r="O461" s="5">
        <f>(Table1[[#This Row],[PFE.csv]]-'Historical Data'!N460)/'Historical Data'!N460</f>
        <v>-6.9371648747689613E-3</v>
      </c>
      <c r="P461" s="5">
        <f>(Table1[[#This Row],[PG.csv]]-'Historical Data'!O460)/'Historical Data'!O460</f>
        <v>-2.2733862898569074E-2</v>
      </c>
      <c r="Q461" s="5">
        <f>(Table1[[#This Row],[PZZA.csv]]-'Historical Data'!P460)/'Historical Data'!P460</f>
        <v>4.394361495895417E-3</v>
      </c>
      <c r="R461" s="5">
        <f>(Table1[[#This Row],[SONY.csv]]-'Historical Data'!Q460)/'Historical Data'!Q460</f>
        <v>1.1684637506292027E-2</v>
      </c>
      <c r="S461" s="5">
        <f>(Table1[[#This Row],[T.csv]]-'Historical Data'!R460)/'Historical Data'!R460</f>
        <v>5.4145487619876231E-3</v>
      </c>
      <c r="T461" s="5">
        <f>(Table1[[#This Row],[TSLA.csv]]-'Historical Data'!S460)/'Historical Data'!S460</f>
        <v>1.8929741581495452E-2</v>
      </c>
    </row>
    <row r="462" spans="2:20" x14ac:dyDescent="0.3">
      <c r="B462" s="5">
        <f>(Table1[[#This Row],[AAPL.csv]]-'Historical Data'!A461)/'Historical Data'!A461</f>
        <v>-5.3479672954209415E-3</v>
      </c>
      <c r="C462" s="5">
        <f>(Table1[[#This Row],[AMD.csv]]-'Historical Data'!B461)/'Historical Data'!B461</f>
        <v>2.116812091731992E-2</v>
      </c>
      <c r="D462" s="5">
        <f>(Table1[[#This Row],[AMZN.csv]]-'Historical Data'!C461)/'Historical Data'!C461</f>
        <v>-2.1795043409645535E-3</v>
      </c>
      <c r="E462" s="5">
        <f>(Table1[[#This Row],[ATVI.csv]]-'Historical Data'!D461)/'Historical Data'!D461</f>
        <v>0</v>
      </c>
      <c r="F462" s="5">
        <f>(Table1[[#This Row],[BMW.DE.csv]]-'Historical Data'!E461)/'Historical Data'!E461</f>
        <v>-5.8479762165803955E-3</v>
      </c>
      <c r="G462" s="5">
        <f>(Table1[[#This Row],[DIS.csv]]-'Historical Data'!F461)/'Historical Data'!F461</f>
        <v>-2.1782786821267206E-3</v>
      </c>
      <c r="H462" s="5">
        <f>(Table1[[#This Row],[DPZ.csv]]-'Historical Data'!G461)/'Historical Data'!G461</f>
        <v>6.8401072604505238E-3</v>
      </c>
      <c r="I462" s="5">
        <f>(Table1[[#This Row],[EA.csv]]-'Historical Data'!H461)/'Historical Data'!H461</f>
        <v>0</v>
      </c>
      <c r="J462" s="5">
        <f>(Table1[[#This Row],[F.csv]]-'Historical Data'!I461)/'Historical Data'!I461</f>
        <v>-2.352150537634418E-2</v>
      </c>
      <c r="K462" s="5">
        <f>(Table1[[#This Row],[JPM.csv]]-'Historical Data'!J461)/'Historical Data'!J461</f>
        <v>-6.6933541636022577E-4</v>
      </c>
      <c r="L462" s="5">
        <f>(Table1[[#This Row],[MRNA.csv]]-'Historical Data'!K461)/'Historical Data'!K461</f>
        <v>3.0466760684345093E-2</v>
      </c>
      <c r="M462" s="5">
        <f>(Table1[[#This Row],[NKE.csv]]-'Historical Data'!L461)/'Historical Data'!L461</f>
        <v>1.2840957909059738E-3</v>
      </c>
      <c r="N462" s="5">
        <f>(Table1[[#This Row],[NVDA.csv]]-'Historical Data'!M461)/'Historical Data'!M461</f>
        <v>4.8844339740989055E-2</v>
      </c>
      <c r="O462" s="5">
        <f>(Table1[[#This Row],[PFE.csv]]-'Historical Data'!N461)/'Historical Data'!N461</f>
        <v>2.0698332784420525E-3</v>
      </c>
      <c r="P462" s="5">
        <f>(Table1[[#This Row],[PG.csv]]-'Historical Data'!O461)/'Historical Data'!O461</f>
        <v>-9.6305723739304513E-4</v>
      </c>
      <c r="Q462" s="5">
        <f>(Table1[[#This Row],[PZZA.csv]]-'Historical Data'!P461)/'Historical Data'!P461</f>
        <v>2.561119173144616E-3</v>
      </c>
      <c r="R462" s="5">
        <f>(Table1[[#This Row],[SONY.csv]]-'Historical Data'!Q461)/'Historical Data'!Q461</f>
        <v>4.0173747112587859E-4</v>
      </c>
      <c r="S462" s="5">
        <f>(Table1[[#This Row],[T.csv]]-'Historical Data'!R461)/'Historical Data'!R461</f>
        <v>-9.4243970159286223E-3</v>
      </c>
      <c r="T462" s="5">
        <f>(Table1[[#This Row],[TSLA.csv]]-'Historical Data'!S461)/'Historical Data'!S461</f>
        <v>-8.9244752543193931E-3</v>
      </c>
    </row>
    <row r="463" spans="2:20" x14ac:dyDescent="0.3">
      <c r="B463" s="5">
        <f>(Table1[[#This Row],[AAPL.csv]]-'Historical Data'!A462)/'Historical Data'!A462</f>
        <v>-2.6483242919606237E-3</v>
      </c>
      <c r="C463" s="5">
        <f>(Table1[[#This Row],[AMD.csv]]-'Historical Data'!B462)/'Historical Data'!B462</f>
        <v>9.1158339381659844E-3</v>
      </c>
      <c r="D463" s="5">
        <f>(Table1[[#This Row],[AMZN.csv]]-'Historical Data'!C462)/'Historical Data'!C462</f>
        <v>-1.3714148022673023E-3</v>
      </c>
      <c r="E463" s="5">
        <f>(Table1[[#This Row],[ATVI.csv]]-'Historical Data'!D462)/'Historical Data'!D462</f>
        <v>-8.2262519280206052E-3</v>
      </c>
      <c r="F463" s="5">
        <f>(Table1[[#This Row],[BMW.DE.csv]]-'Historical Data'!E462)/'Historical Data'!E462</f>
        <v>2.6643657207969729E-2</v>
      </c>
      <c r="G463" s="5">
        <f>(Table1[[#This Row],[DIS.csv]]-'Historical Data'!F462)/'Historical Data'!F462</f>
        <v>1.0635432766934272E-3</v>
      </c>
      <c r="H463" s="5">
        <f>(Table1[[#This Row],[DPZ.csv]]-'Historical Data'!G462)/'Historical Data'!G462</f>
        <v>-9.0659926484444268E-3</v>
      </c>
      <c r="I463" s="5">
        <f>(Table1[[#This Row],[EA.csv]]-'Historical Data'!H462)/'Historical Data'!H462</f>
        <v>6.024096596528917E-3</v>
      </c>
      <c r="J463" s="5">
        <f>(Table1[[#This Row],[F.csv]]-'Historical Data'!I462)/'Historical Data'!I462</f>
        <v>1.9270474879559612E-2</v>
      </c>
      <c r="K463" s="5">
        <f>(Table1[[#This Row],[JPM.csv]]-'Historical Data'!J462)/'Historical Data'!J462</f>
        <v>1.1020503551090683E-2</v>
      </c>
      <c r="L463" s="5">
        <f>(Table1[[#This Row],[MRNA.csv]]-'Historical Data'!K462)/'Historical Data'!K462</f>
        <v>-1.8917410380991418E-3</v>
      </c>
      <c r="M463" s="5">
        <f>(Table1[[#This Row],[NKE.csv]]-'Historical Data'!L462)/'Historical Data'!L462</f>
        <v>-1.4289989007548467E-2</v>
      </c>
      <c r="N463" s="5">
        <f>(Table1[[#This Row],[NVDA.csv]]-'Historical Data'!M462)/'Historical Data'!M462</f>
        <v>1.2311663053159725E-3</v>
      </c>
      <c r="O463" s="5">
        <f>(Table1[[#This Row],[PFE.csv]]-'Historical Data'!N462)/'Historical Data'!N462</f>
        <v>-5.9385604316315394E-3</v>
      </c>
      <c r="P463" s="5">
        <f>(Table1[[#This Row],[PG.csv]]-'Historical Data'!O462)/'Historical Data'!O462</f>
        <v>-1.4608820943312489E-2</v>
      </c>
      <c r="Q463" s="5">
        <f>(Table1[[#This Row],[PZZA.csv]]-'Historical Data'!P462)/'Historical Data'!P462</f>
        <v>1.5327299482911089E-2</v>
      </c>
      <c r="R463" s="5">
        <f>(Table1[[#This Row],[SONY.csv]]-'Historical Data'!Q462)/'Historical Data'!Q462</f>
        <v>-4.316845654885498E-3</v>
      </c>
      <c r="S463" s="5">
        <f>(Table1[[#This Row],[T.csv]]-'Historical Data'!R462)/'Historical Data'!R462</f>
        <v>-3.7376545845523275E-3</v>
      </c>
      <c r="T463" s="5">
        <f>(Table1[[#This Row],[TSLA.csv]]-'Historical Data'!S462)/'Historical Data'!S462</f>
        <v>-2.1111721653561135E-3</v>
      </c>
    </row>
    <row r="464" spans="2:20" x14ac:dyDescent="0.3">
      <c r="B464" s="5">
        <f>(Table1[[#This Row],[AAPL.csv]]-'Historical Data'!A463)/'Historical Data'!A463</f>
        <v>6.2761419623032283E-3</v>
      </c>
      <c r="C464" s="5">
        <f>(Table1[[#This Row],[AMD.csv]]-'Historical Data'!B463)/'Historical Data'!B463</f>
        <v>1.435469655623557E-2</v>
      </c>
      <c r="D464" s="5">
        <f>(Table1[[#This Row],[AMZN.csv]]-'Historical Data'!C463)/'Historical Data'!C463</f>
        <v>4.7660007975604685E-3</v>
      </c>
      <c r="E464" s="5">
        <f>(Table1[[#This Row],[ATVI.csv]]-'Historical Data'!D463)/'Historical Data'!D463</f>
        <v>-1.0990129942668564E-2</v>
      </c>
      <c r="F464" s="5">
        <f>(Table1[[#This Row],[BMW.DE.csv]]-'Historical Data'!E463)/'Historical Data'!E463</f>
        <v>1.4492764532237665E-2</v>
      </c>
      <c r="G464" s="5">
        <f>(Table1[[#This Row],[DIS.csv]]-'Historical Data'!F463)/'Historical Data'!F463</f>
        <v>-1.0288503920566031E-2</v>
      </c>
      <c r="H464" s="5">
        <f>(Table1[[#This Row],[DPZ.csv]]-'Historical Data'!G463)/'Historical Data'!G463</f>
        <v>7.5650849149209607E-3</v>
      </c>
      <c r="I464" s="5">
        <f>(Table1[[#This Row],[EA.csv]]-'Historical Data'!H463)/'Historical Data'!H463</f>
        <v>-1.5457464679622057E-2</v>
      </c>
      <c r="J464" s="5">
        <f>(Table1[[#This Row],[F.csv]]-'Historical Data'!I463)/'Historical Data'!I463</f>
        <v>6.7521944632005157E-3</v>
      </c>
      <c r="K464" s="5">
        <f>(Table1[[#This Row],[JPM.csv]]-'Historical Data'!J463)/'Historical Data'!J463</f>
        <v>6.0164040864460513E-5</v>
      </c>
      <c r="L464" s="5">
        <f>(Table1[[#This Row],[MRNA.csv]]-'Historical Data'!K463)/'Historical Data'!K463</f>
        <v>3.7582594225439428E-2</v>
      </c>
      <c r="M464" s="5">
        <f>(Table1[[#This Row],[NKE.csv]]-'Historical Data'!L463)/'Historical Data'!L463</f>
        <v>-2.5276708991031557E-3</v>
      </c>
      <c r="N464" s="5">
        <f>(Table1[[#This Row],[NVDA.csv]]-'Historical Data'!M463)/'Historical Data'!M463</f>
        <v>3.158719220146361E-2</v>
      </c>
      <c r="O464" s="5">
        <f>(Table1[[#This Row],[PFE.csv]]-'Historical Data'!N463)/'Historical Data'!N463</f>
        <v>7.5324411870391229E-3</v>
      </c>
      <c r="P464" s="5">
        <f>(Table1[[#This Row],[PG.csv]]-'Historical Data'!O463)/'Historical Data'!O463</f>
        <v>4.364916186733128E-3</v>
      </c>
      <c r="Q464" s="5">
        <f>(Table1[[#This Row],[PZZA.csv]]-'Historical Data'!P463)/'Historical Data'!P463</f>
        <v>-8.0720898346987782E-3</v>
      </c>
      <c r="R464" s="5">
        <f>(Table1[[#This Row],[SONY.csv]]-'Historical Data'!Q463)/'Historical Data'!Q463</f>
        <v>-1.1292619479733954E-2</v>
      </c>
      <c r="S464" s="5">
        <f>(Table1[[#This Row],[T.csv]]-'Historical Data'!R463)/'Historical Data'!R463</f>
        <v>9.8908796898133523E-3</v>
      </c>
      <c r="T464" s="5">
        <f>(Table1[[#This Row],[TSLA.csv]]-'Historical Data'!S463)/'Historical Data'!S463</f>
        <v>-3.0101023044679369E-2</v>
      </c>
    </row>
    <row r="465" spans="2:20" x14ac:dyDescent="0.3">
      <c r="B465" s="5">
        <f>(Table1[[#This Row],[AAPL.csv]]-'Historical Data'!A464)/'Historical Data'!A464</f>
        <v>-1.2154086080260976E-2</v>
      </c>
      <c r="C465" s="5">
        <f>(Table1[[#This Row],[AMD.csv]]-'Historical Data'!B464)/'Historical Data'!B464</f>
        <v>-2.0617323159481147E-2</v>
      </c>
      <c r="D465" s="5">
        <f>(Table1[[#This Row],[AMZN.csv]]-'Historical Data'!C464)/'Historical Data'!C464</f>
        <v>-1.4526940449806423E-2</v>
      </c>
      <c r="E465" s="5">
        <f>(Table1[[#This Row],[ATVI.csv]]-'Historical Data'!D464)/'Historical Data'!D464</f>
        <v>-4.2981025715285587E-3</v>
      </c>
      <c r="F465" s="5">
        <f>(Table1[[#This Row],[BMW.DE.csv]]-'Historical Data'!E464)/'Historical Data'!E464</f>
        <v>3.9534882407478912E-2</v>
      </c>
      <c r="G465" s="5">
        <f>(Table1[[#This Row],[DIS.csv]]-'Historical Data'!F464)/'Historical Data'!F464</f>
        <v>-4.2937570621469122E-3</v>
      </c>
      <c r="H465" s="5">
        <f>(Table1[[#This Row],[DPZ.csv]]-'Historical Data'!G464)/'Historical Data'!G464</f>
        <v>-2.5340949676819009E-3</v>
      </c>
      <c r="I465" s="5">
        <f>(Table1[[#This Row],[EA.csv]]-'Historical Data'!H464)/'Historical Data'!H464</f>
        <v>4.1726380837046155E-3</v>
      </c>
      <c r="J465" s="5">
        <f>(Table1[[#This Row],[F.csv]]-'Historical Data'!I464)/'Historical Data'!I464</f>
        <v>7.2434607645875254E-2</v>
      </c>
      <c r="K465" s="5">
        <f>(Table1[[#This Row],[JPM.csv]]-'Historical Data'!J464)/'Historical Data'!J464</f>
        <v>6.6235212735881268E-4</v>
      </c>
      <c r="L465" s="5">
        <f>(Table1[[#This Row],[MRNA.csv]]-'Historical Data'!K464)/'Historical Data'!K464</f>
        <v>1.8893501496028076E-2</v>
      </c>
      <c r="M465" s="5">
        <f>(Table1[[#This Row],[NKE.csv]]-'Historical Data'!L464)/'Historical Data'!L464</f>
        <v>0</v>
      </c>
      <c r="N465" s="5">
        <f>(Table1[[#This Row],[NVDA.csv]]-'Historical Data'!M464)/'Historical Data'!M464</f>
        <v>1.1413524594229389E-2</v>
      </c>
      <c r="O465" s="5">
        <f>(Table1[[#This Row],[PFE.csv]]-'Historical Data'!N464)/'Historical Data'!N464</f>
        <v>4.6404403370433221E-3</v>
      </c>
      <c r="P465" s="5">
        <f>(Table1[[#This Row],[PG.csv]]-'Historical Data'!O464)/'Historical Data'!O464</f>
        <v>1.7907974751685825E-2</v>
      </c>
      <c r="Q465" s="5">
        <f>(Table1[[#This Row],[PZZA.csv]]-'Historical Data'!P464)/'Historical Data'!P464</f>
        <v>-6.3416960922261774E-4</v>
      </c>
      <c r="R465" s="5">
        <f>(Table1[[#This Row],[SONY.csv]]-'Historical Data'!Q464)/'Historical Data'!Q464</f>
        <v>7.0365287994397768E-3</v>
      </c>
      <c r="S465" s="5">
        <f>(Table1[[#This Row],[T.csv]]-'Historical Data'!R464)/'Historical Data'!R464</f>
        <v>-1.2833545947011469E-2</v>
      </c>
      <c r="T465" s="5">
        <f>(Table1[[#This Row],[TSLA.csv]]-'Historical Data'!S464)/'Historical Data'!S464</f>
        <v>-5.3344738674517028E-2</v>
      </c>
    </row>
    <row r="466" spans="2:20" x14ac:dyDescent="0.3">
      <c r="B466" s="5">
        <f>(Table1[[#This Row],[AAPL.csv]]-'Historical Data'!A465)/'Historical Data'!A465</f>
        <v>1.9022159311567123E-2</v>
      </c>
      <c r="C466" s="5">
        <f>(Table1[[#This Row],[AMD.csv]]-'Historical Data'!B465)/'Historical Data'!B465</f>
        <v>1.6193360939129927E-2</v>
      </c>
      <c r="D466" s="5">
        <f>(Table1[[#This Row],[AMZN.csv]]-'Historical Data'!C465)/'Historical Data'!C465</f>
        <v>6.0275810053072353E-3</v>
      </c>
      <c r="E466" s="5">
        <f>(Table1[[#This Row],[ATVI.csv]]-'Historical Data'!D465)/'Historical Data'!D465</f>
        <v>1.9582995801758429E-2</v>
      </c>
      <c r="F466" s="5">
        <f>(Table1[[#This Row],[BMW.DE.csv]]-'Historical Data'!E465)/'Historical Data'!E465</f>
        <v>5.6460954837724217E-3</v>
      </c>
      <c r="G466" s="5">
        <f>(Table1[[#This Row],[DIS.csv]]-'Historical Data'!F465)/'Historical Data'!F465</f>
        <v>5.333567710690882E-3</v>
      </c>
      <c r="H466" s="5">
        <f>(Table1[[#This Row],[DPZ.csv]]-'Historical Data'!G465)/'Historical Data'!G465</f>
        <v>1.4160780906627569E-2</v>
      </c>
      <c r="I466" s="5">
        <f>(Table1[[#This Row],[EA.csv]]-'Historical Data'!H465)/'Historical Data'!H465</f>
        <v>2.2677666642803442E-2</v>
      </c>
      <c r="J466" s="5">
        <f>(Table1[[#This Row],[F.csv]]-'Historical Data'!I465)/'Historical Data'!I465</f>
        <v>-1.25078173858659E-3</v>
      </c>
      <c r="K466" s="5">
        <f>(Table1[[#This Row],[JPM.csv]]-'Historical Data'!J465)/'Historical Data'!J465</f>
        <v>1.624902520405463E-3</v>
      </c>
      <c r="L466" s="5">
        <f>(Table1[[#This Row],[MRNA.csv]]-'Historical Data'!K465)/'Historical Data'!K465</f>
        <v>5.5578352343108574E-2</v>
      </c>
      <c r="M466" s="5">
        <f>(Table1[[#This Row],[NKE.csv]]-'Historical Data'!L465)/'Historical Data'!L465</f>
        <v>-3.2048371946759371E-3</v>
      </c>
      <c r="N466" s="5">
        <f>(Table1[[#This Row],[NVDA.csv]]-'Historical Data'!M465)/'Historical Data'!M465</f>
        <v>3.5857996365230266E-2</v>
      </c>
      <c r="O466" s="5">
        <f>(Table1[[#This Row],[PFE.csv]]-'Historical Data'!N465)/'Historical Data'!N465</f>
        <v>4.6188766488677617E-3</v>
      </c>
      <c r="P466" s="5">
        <f>(Table1[[#This Row],[PG.csv]]-'Historical Data'!O465)/'Historical Data'!O465</f>
        <v>7.3603187936183742E-4</v>
      </c>
      <c r="Q466" s="5">
        <f>(Table1[[#This Row],[PZZA.csv]]-'Historical Data'!P465)/'Historical Data'!P465</f>
        <v>2.0093614593175739E-3</v>
      </c>
      <c r="R466" s="5">
        <f>(Table1[[#This Row],[SONY.csv]]-'Historical Data'!Q465)/'Historical Data'!Q465</f>
        <v>1.9645589873417791E-2</v>
      </c>
      <c r="S466" s="5">
        <f>(Table1[[#This Row],[T.csv]]-'Historical Data'!R465)/'Historical Data'!R465</f>
        <v>1.3684911275740526E-3</v>
      </c>
      <c r="T466" s="5">
        <f>(Table1[[#This Row],[TSLA.csv]]-'Historical Data'!S465)/'Historical Data'!S465</f>
        <v>4.5754416180138931E-2</v>
      </c>
    </row>
    <row r="467" spans="2:20" x14ac:dyDescent="0.3">
      <c r="B467" s="5">
        <f>(Table1[[#This Row],[AAPL.csv]]-'Historical Data'!A466)/'Historical Data'!A466</f>
        <v>7.9450019708531675E-5</v>
      </c>
      <c r="C467" s="5">
        <f>(Table1[[#This Row],[AMD.csv]]-'Historical Data'!B466)/'Historical Data'!B466</f>
        <v>-2.8193674229132024E-3</v>
      </c>
      <c r="D467" s="5">
        <f>(Table1[[#This Row],[AMZN.csv]]-'Historical Data'!C466)/'Historical Data'!C466</f>
        <v>-2.5606356002577657E-3</v>
      </c>
      <c r="E467" s="5">
        <f>(Table1[[#This Row],[ATVI.csv]]-'Historical Data'!D466)/'Historical Data'!D466</f>
        <v>2.8914396072465521E-3</v>
      </c>
      <c r="F467" s="5">
        <f>(Table1[[#This Row],[BMW.DE.csv]]-'Historical Data'!E466)/'Historical Data'!E466</f>
        <v>1.5783866191019812E-2</v>
      </c>
      <c r="G467" s="5">
        <f>(Table1[[#This Row],[DIS.csv]]-'Historical Data'!F466)/'Historical Data'!F466</f>
        <v>-1.0722881109945614E-3</v>
      </c>
      <c r="H467" s="5">
        <f>(Table1[[#This Row],[DPZ.csv]]-'Historical Data'!G466)/'Historical Data'!G466</f>
        <v>1.5725749938465396E-2</v>
      </c>
      <c r="I467" s="5">
        <f>(Table1[[#This Row],[EA.csv]]-'Historical Data'!H466)/'Historical Data'!H466</f>
        <v>3.5121133215013623E-3</v>
      </c>
      <c r="J467" s="5">
        <f>(Table1[[#This Row],[F.csv]]-'Historical Data'!I466)/'Historical Data'!I466</f>
        <v>-5.635566687539127E-3</v>
      </c>
      <c r="K467" s="5">
        <f>(Table1[[#This Row],[JPM.csv]]-'Historical Data'!J466)/'Historical Data'!J466</f>
        <v>-4.6863556270802598E-3</v>
      </c>
      <c r="L467" s="5">
        <f>(Table1[[#This Row],[MRNA.csv]]-'Historical Data'!K466)/'Historical Data'!K466</f>
        <v>6.5511717093307997E-2</v>
      </c>
      <c r="M467" s="5">
        <f>(Table1[[#This Row],[NKE.csv]]-'Historical Data'!L466)/'Historical Data'!L466</f>
        <v>1.5701509806284196E-3</v>
      </c>
      <c r="N467" s="5">
        <f>(Table1[[#This Row],[NVDA.csv]]-'Historical Data'!M466)/'Historical Data'!M466</f>
        <v>2.3181394309471884E-3</v>
      </c>
      <c r="O467" s="5">
        <f>(Table1[[#This Row],[PFE.csv]]-'Historical Data'!N466)/'Historical Data'!N466</f>
        <v>-4.0867716988205079E-3</v>
      </c>
      <c r="P467" s="5">
        <f>(Table1[[#This Row],[PG.csv]]-'Historical Data'!O466)/'Historical Data'!O466</f>
        <v>3.4571126931009265E-3</v>
      </c>
      <c r="Q467" s="5">
        <f>(Table1[[#This Row],[PZZA.csv]]-'Historical Data'!P466)/'Historical Data'!P466</f>
        <v>1.709760501383388E-2</v>
      </c>
      <c r="R467" s="5">
        <f>(Table1[[#This Row],[SONY.csv]]-'Historical Data'!Q466)/'Historical Data'!Q466</f>
        <v>-5.3629952256829452E-3</v>
      </c>
      <c r="S467" s="5">
        <f>(Table1[[#This Row],[T.csv]]-'Historical Data'!R466)/'Historical Data'!R466</f>
        <v>-6.4913623901066203E-3</v>
      </c>
      <c r="T467" s="5">
        <f>(Table1[[#This Row],[TSLA.csv]]-'Historical Data'!S466)/'Historical Data'!S466</f>
        <v>1.0149431803343928E-2</v>
      </c>
    </row>
    <row r="468" spans="2:20" x14ac:dyDescent="0.3">
      <c r="B468" s="5">
        <f>(Table1[[#This Row],[AAPL.csv]]-'Historical Data'!A467)/'Historical Data'!A467</f>
        <v>6.6719112082329118E-3</v>
      </c>
      <c r="C468" s="5">
        <f>(Table1[[#This Row],[AMD.csv]]-'Historical Data'!B467)/'Historical Data'!B467</f>
        <v>-5.6545668261724635E-3</v>
      </c>
      <c r="D468" s="5">
        <f>(Table1[[#This Row],[AMZN.csv]]-'Historical Data'!C467)/'Historical Data'!C467</f>
        <v>2.0669133865531587E-2</v>
      </c>
      <c r="E468" s="5">
        <f>(Table1[[#This Row],[ATVI.csv]]-'Historical Data'!D467)/'Historical Data'!D467</f>
        <v>-3.2948928142021699E-3</v>
      </c>
      <c r="F468" s="5">
        <f>(Table1[[#This Row],[BMW.DE.csv]]-'Historical Data'!E467)/'Historical Data'!E467</f>
        <v>-3.8586088628491848E-3</v>
      </c>
      <c r="G468" s="5">
        <f>(Table1[[#This Row],[DIS.csv]]-'Historical Data'!F467)/'Historical Data'!F467</f>
        <v>-3.7290410834215698E-3</v>
      </c>
      <c r="H468" s="5">
        <f>(Table1[[#This Row],[DPZ.csv]]-'Historical Data'!G467)/'Historical Data'!G467</f>
        <v>1.2422291756667175E-2</v>
      </c>
      <c r="I468" s="5">
        <f>(Table1[[#This Row],[EA.csv]]-'Historical Data'!H467)/'Historical Data'!H467</f>
        <v>-1.5097515680088168E-3</v>
      </c>
      <c r="J468" s="5">
        <f>(Table1[[#This Row],[F.csv]]-'Historical Data'!I467)/'Historical Data'!I467</f>
        <v>-1.5743073047858942E-2</v>
      </c>
      <c r="K468" s="5">
        <f>(Table1[[#This Row],[JPM.csv]]-'Historical Data'!J467)/'Historical Data'!J467</f>
        <v>-3.984072791417697E-3</v>
      </c>
      <c r="L468" s="5">
        <f>(Table1[[#This Row],[MRNA.csv]]-'Historical Data'!K467)/'Historical Data'!K467</f>
        <v>-2.9922151434826905E-2</v>
      </c>
      <c r="M468" s="5">
        <f>(Table1[[#This Row],[NKE.csv]]-'Historical Data'!L467)/'Historical Data'!L467</f>
        <v>-4.4792162257382409E-3</v>
      </c>
      <c r="N468" s="5">
        <f>(Table1[[#This Row],[NVDA.csv]]-'Historical Data'!M467)/'Historical Data'!M467</f>
        <v>-9.1945354548237414E-3</v>
      </c>
      <c r="O468" s="5">
        <f>(Table1[[#This Row],[PFE.csv]]-'Historical Data'!N467)/'Historical Data'!N467</f>
        <v>-3.5907835898902067E-3</v>
      </c>
      <c r="P468" s="5">
        <f>(Table1[[#This Row],[PG.csv]]-'Historical Data'!O467)/'Historical Data'!O467</f>
        <v>-1.1581916969871228E-2</v>
      </c>
      <c r="Q468" s="5">
        <f>(Table1[[#This Row],[PZZA.csv]]-'Historical Data'!P467)/'Historical Data'!P467</f>
        <v>4.5346047102136772E-2</v>
      </c>
      <c r="R468" s="5">
        <f>(Table1[[#This Row],[SONY.csv]]-'Historical Data'!Q467)/'Historical Data'!Q467</f>
        <v>-5.3919220091478755E-3</v>
      </c>
      <c r="S468" s="5">
        <f>(Table1[[#This Row],[T.csv]]-'Historical Data'!R467)/'Historical Data'!R467</f>
        <v>-3.4387352138517684E-3</v>
      </c>
      <c r="T468" s="5">
        <f>(Table1[[#This Row],[TSLA.csv]]-'Historical Data'!S467)/'Historical Data'!S467</f>
        <v>-2.5448713289304161E-3</v>
      </c>
    </row>
    <row r="469" spans="2:20" x14ac:dyDescent="0.3">
      <c r="B469" s="5">
        <f>(Table1[[#This Row],[AAPL.csv]]-'Historical Data'!A468)/'Historical Data'!A468</f>
        <v>3.0771931548027225E-3</v>
      </c>
      <c r="C469" s="5">
        <f>(Table1[[#This Row],[AMD.csv]]-'Historical Data'!B468)/'Historical Data'!B468</f>
        <v>-1.1497094962258644E-2</v>
      </c>
      <c r="D469" s="5">
        <f>(Table1[[#This Row],[AMZN.csv]]-'Historical Data'!C468)/'Historical Data'!C468</f>
        <v>5.2203493268985308E-3</v>
      </c>
      <c r="E469" s="5">
        <f>(Table1[[#This Row],[ATVI.csv]]-'Historical Data'!D468)/'Historical Data'!D468</f>
        <v>-2.78929743421599E-3</v>
      </c>
      <c r="F469" s="5">
        <f>(Table1[[#This Row],[BMW.DE.csv]]-'Historical Data'!E468)/'Historical Data'!E468</f>
        <v>-9.6314806207542514E-3</v>
      </c>
      <c r="G469" s="5">
        <f>(Table1[[#This Row],[DIS.csv]]-'Historical Data'!F468)/'Historical Data'!F468</f>
        <v>-1.6446945880485939E-3</v>
      </c>
      <c r="H469" s="5">
        <f>(Table1[[#This Row],[DPZ.csv]]-'Historical Data'!G468)/'Historical Data'!G468</f>
        <v>-1.4660770510822488E-3</v>
      </c>
      <c r="I469" s="5">
        <f>(Table1[[#This Row],[EA.csv]]-'Historical Data'!H468)/'Historical Data'!H468</f>
        <v>2.1993608247422949E-3</v>
      </c>
      <c r="J469" s="5">
        <f>(Table1[[#This Row],[F.csv]]-'Historical Data'!I468)/'Historical Data'!I468</f>
        <v>-9.5969289827255496E-3</v>
      </c>
      <c r="K469" s="5">
        <f>(Table1[[#This Row],[JPM.csv]]-'Historical Data'!J468)/'Historical Data'!J468</f>
        <v>-1.2484878055191221E-2</v>
      </c>
      <c r="L469" s="5">
        <f>(Table1[[#This Row],[MRNA.csv]]-'Historical Data'!K468)/'Historical Data'!K468</f>
        <v>2.0845079812206537E-2</v>
      </c>
      <c r="M469" s="5">
        <f>(Table1[[#This Row],[NKE.csv]]-'Historical Data'!L468)/'Historical Data'!L468</f>
        <v>-1.1323659033056167E-2</v>
      </c>
      <c r="N469" s="5">
        <f>(Table1[[#This Row],[NVDA.csv]]-'Historical Data'!M468)/'Historical Data'!M468</f>
        <v>-5.4289229587754124E-3</v>
      </c>
      <c r="O469" s="5">
        <f>(Table1[[#This Row],[PFE.csv]]-'Historical Data'!N468)/'Historical Data'!N468</f>
        <v>2.4710473307307239E-2</v>
      </c>
      <c r="P469" s="5">
        <f>(Table1[[#This Row],[PG.csv]]-'Historical Data'!O468)/'Historical Data'!O468</f>
        <v>-3.7076883629510657E-4</v>
      </c>
      <c r="Q469" s="5">
        <f>(Table1[[#This Row],[PZZA.csv]]-'Historical Data'!P468)/'Historical Data'!P468</f>
        <v>8.3383028361742467E-3</v>
      </c>
      <c r="R469" s="5">
        <f>(Table1[[#This Row],[SONY.csv]]-'Historical Data'!Q468)/'Historical Data'!Q468</f>
        <v>-1.8973998404035762E-2</v>
      </c>
      <c r="S469" s="5">
        <f>(Table1[[#This Row],[T.csv]]-'Historical Data'!R468)/'Historical Data'!R468</f>
        <v>1.0352048717210459E-3</v>
      </c>
      <c r="T469" s="5">
        <f>(Table1[[#This Row],[TSLA.csv]]-'Historical Data'!S468)/'Historical Data'!S468</f>
        <v>-7.9689818996958855E-3</v>
      </c>
    </row>
    <row r="470" spans="2:20" x14ac:dyDescent="0.3">
      <c r="B470" s="5">
        <f>(Table1[[#This Row],[AAPL.csv]]-'Historical Data'!A469)/'Historical Data'!A469</f>
        <v>-8.0232590859674914E-3</v>
      </c>
      <c r="C470" s="5">
        <f>(Table1[[#This Row],[AMD.csv]]-'Historical Data'!B469)/'Historical Data'!B469</f>
        <v>2.0009992746498121E-2</v>
      </c>
      <c r="D470" s="5">
        <f>(Table1[[#This Row],[AMZN.csv]]-'Historical Data'!C469)/'Historical Data'!C469</f>
        <v>2.0876827345878451E-2</v>
      </c>
      <c r="E470" s="5">
        <f>(Table1[[#This Row],[ATVI.csv]]-'Historical Data'!D469)/'Historical Data'!D469</f>
        <v>1.2017020739842784E-2</v>
      </c>
      <c r="F470" s="5">
        <f>(Table1[[#This Row],[BMW.DE.csv]]-'Historical Data'!E469)/'Historical Data'!E469</f>
        <v>-1.8498943308645738E-2</v>
      </c>
      <c r="G470" s="5">
        <f>(Table1[[#This Row],[DIS.csv]]-'Historical Data'!F469)/'Historical Data'!F469</f>
        <v>3.0107590381464864E-3</v>
      </c>
      <c r="H470" s="5">
        <f>(Table1[[#This Row],[DPZ.csv]]-'Historical Data'!G469)/'Historical Data'!G469</f>
        <v>1.29204230975506E-2</v>
      </c>
      <c r="I470" s="5">
        <f>(Table1[[#This Row],[EA.csv]]-'Historical Data'!H469)/'Historical Data'!H469</f>
        <v>-1.0972636971552021E-3</v>
      </c>
      <c r="J470" s="5">
        <f>(Table1[[#This Row],[F.csv]]-'Historical Data'!I469)/'Historical Data'!I469</f>
        <v>-2.390180878552978E-2</v>
      </c>
      <c r="K470" s="5">
        <f>(Table1[[#This Row],[JPM.csv]]-'Historical Data'!J469)/'Historical Data'!J469</f>
        <v>-1.5588591721523347E-2</v>
      </c>
      <c r="L470" s="5">
        <f>(Table1[[#This Row],[MRNA.csv]]-'Historical Data'!K469)/'Historical Data'!K469</f>
        <v>-2.0235559048605634E-3</v>
      </c>
      <c r="M470" s="5">
        <f>(Table1[[#This Row],[NKE.csv]]-'Historical Data'!L469)/'Historical Data'!L469</f>
        <v>-6.5230584503356143E-3</v>
      </c>
      <c r="N470" s="5">
        <f>(Table1[[#This Row],[NVDA.csv]]-'Historical Data'!M469)/'Historical Data'!M469</f>
        <v>3.8454105950678063E-3</v>
      </c>
      <c r="O470" s="5">
        <f>(Table1[[#This Row],[PFE.csv]]-'Historical Data'!N469)/'Historical Data'!N469</f>
        <v>2.1853780191460247E-2</v>
      </c>
      <c r="P470" s="5">
        <f>(Table1[[#This Row],[PG.csv]]-'Historical Data'!O469)/'Historical Data'!O469</f>
        <v>7.4188960939309337E-3</v>
      </c>
      <c r="Q470" s="5">
        <f>(Table1[[#This Row],[PZZA.csv]]-'Historical Data'!P469)/'Historical Data'!P469</f>
        <v>-3.0518453381174373E-3</v>
      </c>
      <c r="R470" s="5">
        <f>(Table1[[#This Row],[SONY.csv]]-'Historical Data'!Q469)/'Historical Data'!Q469</f>
        <v>9.005290534125179E-3</v>
      </c>
      <c r="S470" s="5">
        <f>(Table1[[#This Row],[T.csv]]-'Historical Data'!R469)/'Historical Data'!R469</f>
        <v>5.860036038322935E-3</v>
      </c>
      <c r="T470" s="5">
        <f>(Table1[[#This Row],[TSLA.csv]]-'Historical Data'!S469)/'Historical Data'!S469</f>
        <v>1.8938450600863316E-2</v>
      </c>
    </row>
    <row r="471" spans="2:20" x14ac:dyDescent="0.3">
      <c r="B471" s="5">
        <f>(Table1[[#This Row],[AAPL.csv]]-'Historical Data'!A470)/'Historical Data'!A470</f>
        <v>9.8326144731892377E-3</v>
      </c>
      <c r="C471" s="5">
        <f>(Table1[[#This Row],[AMD.csv]]-'Historical Data'!B470)/'Historical Data'!B470</f>
        <v>-3.065228128132127E-3</v>
      </c>
      <c r="D471" s="5">
        <f>(Table1[[#This Row],[AMZN.csv]]-'Historical Data'!C470)/'Historical Data'!C470</f>
        <v>-8.4182648411002599E-4</v>
      </c>
      <c r="E471" s="5">
        <f>(Table1[[#This Row],[ATVI.csv]]-'Historical Data'!D470)/'Historical Data'!D470</f>
        <v>4.7087725517703819E-3</v>
      </c>
      <c r="F471" s="5">
        <f>(Table1[[#This Row],[BMW.DE.csv]]-'Historical Data'!E470)/'Historical Data'!E470</f>
        <v>2.0355412393223752E-2</v>
      </c>
      <c r="G471" s="5">
        <f>(Table1[[#This Row],[DIS.csv]]-'Historical Data'!F470)/'Historical Data'!F470</f>
        <v>4.5874042469738778E-3</v>
      </c>
      <c r="H471" s="5">
        <f>(Table1[[#This Row],[DPZ.csv]]-'Historical Data'!G470)/'Historical Data'!G470</f>
        <v>1.0101910976906592E-2</v>
      </c>
      <c r="I471" s="5">
        <f>(Table1[[#This Row],[EA.csv]]-'Historical Data'!H470)/'Historical Data'!H470</f>
        <v>5.0116365505523562E-3</v>
      </c>
      <c r="J471" s="5">
        <f>(Table1[[#This Row],[F.csv]]-'Historical Data'!I470)/'Historical Data'!I470</f>
        <v>1.1250827266710783E-2</v>
      </c>
      <c r="K471" s="5">
        <f>(Table1[[#This Row],[JPM.csv]]-'Historical Data'!J470)/'Historical Data'!J470</f>
        <v>-6.8581849375736186E-4</v>
      </c>
      <c r="L471" s="5">
        <f>(Table1[[#This Row],[MRNA.csv]]-'Historical Data'!K470)/'Historical Data'!K470</f>
        <v>8.5253732718894356E-3</v>
      </c>
      <c r="M471" s="5">
        <f>(Table1[[#This Row],[NKE.csv]]-'Historical Data'!L470)/'Historical Data'!L470</f>
        <v>7.3294092939199113E-3</v>
      </c>
      <c r="N471" s="5">
        <f>(Table1[[#This Row],[NVDA.csv]]-'Historical Data'!M470)/'Historical Data'!M470</f>
        <v>2.2969882352941135E-2</v>
      </c>
      <c r="O471" s="5">
        <f>(Table1[[#This Row],[PFE.csv]]-'Historical Data'!N470)/'Historical Data'!N470</f>
        <v>-1.3028495869054309E-2</v>
      </c>
      <c r="P471" s="5">
        <f>(Table1[[#This Row],[PG.csv]]-'Historical Data'!O470)/'Historical Data'!O470</f>
        <v>-6.848748358350849E-3</v>
      </c>
      <c r="Q471" s="5">
        <f>(Table1[[#This Row],[PZZA.csv]]-'Historical Data'!P470)/'Historical Data'!P470</f>
        <v>1.2935793416104286E-2</v>
      </c>
      <c r="R471" s="5">
        <f>(Table1[[#This Row],[SONY.csv]]-'Historical Data'!Q470)/'Historical Data'!Q470</f>
        <v>1.0141988035334443E-2</v>
      </c>
      <c r="S471" s="5">
        <f>(Table1[[#This Row],[T.csv]]-'Historical Data'!R470)/'Historical Data'!R470</f>
        <v>4.7978214029792601E-3</v>
      </c>
      <c r="T471" s="5">
        <f>(Table1[[#This Row],[TSLA.csv]]-'Historical Data'!S470)/'Historical Data'!S470</f>
        <v>-3.7694224395984382E-4</v>
      </c>
    </row>
    <row r="472" spans="2:20" x14ac:dyDescent="0.3">
      <c r="B472" s="5">
        <f>(Table1[[#This Row],[AAPL.csv]]-'Historical Data'!A471)/'Historical Data'!A471</f>
        <v>2.4577900709673344E-2</v>
      </c>
      <c r="C472" s="5">
        <f>(Table1[[#This Row],[AMD.csv]]-'Historical Data'!B471)/'Historical Data'!B471</f>
        <v>2.951728027345551E-3</v>
      </c>
      <c r="D472" s="5">
        <f>(Table1[[#This Row],[AMZN.csv]]-'Historical Data'!C471)/'Historical Data'!C471</f>
        <v>1.1067200346823219E-2</v>
      </c>
      <c r="E472" s="5">
        <f>(Table1[[#This Row],[ATVI.csv]]-'Historical Data'!D471)/'Historical Data'!D471</f>
        <v>1.0494121029157047E-2</v>
      </c>
      <c r="F472" s="5">
        <f>(Table1[[#This Row],[BMW.DE.csv]]-'Historical Data'!E471)/'Historical Data'!E471</f>
        <v>5.27791862524673E-4</v>
      </c>
      <c r="G472" s="5">
        <f>(Table1[[#This Row],[DIS.csv]]-'Historical Data'!F471)/'Historical Data'!F471</f>
        <v>4.5100235508505303E-3</v>
      </c>
      <c r="H472" s="5">
        <f>(Table1[[#This Row],[DPZ.csv]]-'Historical Data'!G471)/'Historical Data'!G471</f>
        <v>-8.5394121807298978E-3</v>
      </c>
      <c r="I472" s="5">
        <f>(Table1[[#This Row],[EA.csv]]-'Historical Data'!H471)/'Historical Data'!H471</f>
        <v>1.4755133648166874E-2</v>
      </c>
      <c r="J472" s="5">
        <f>(Table1[[#This Row],[F.csv]]-'Historical Data'!I471)/'Historical Data'!I471</f>
        <v>-2.6832460732984304E-2</v>
      </c>
      <c r="K472" s="5">
        <f>(Table1[[#This Row],[JPM.csv]]-'Historical Data'!J471)/'Historical Data'!J471</f>
        <v>-1.6969090169812472E-2</v>
      </c>
      <c r="L472" s="5">
        <f>(Table1[[#This Row],[MRNA.csv]]-'Historical Data'!K471)/'Historical Data'!K471</f>
        <v>-5.2273254221432468E-2</v>
      </c>
      <c r="M472" s="5">
        <f>(Table1[[#This Row],[NKE.csv]]-'Historical Data'!L471)/'Historical Data'!L471</f>
        <v>-4.3959450599370276E-3</v>
      </c>
      <c r="N472" s="5">
        <f>(Table1[[#This Row],[NVDA.csv]]-'Historical Data'!M471)/'Historical Data'!M471</f>
        <v>1.0855376380635641E-2</v>
      </c>
      <c r="O472" s="5">
        <f>(Table1[[#This Row],[PFE.csv]]-'Historical Data'!N471)/'Historical Data'!N471</f>
        <v>-1.2951393176195109E-2</v>
      </c>
      <c r="P472" s="5">
        <f>(Table1[[#This Row],[PG.csv]]-'Historical Data'!O471)/'Historical Data'!O471</f>
        <v>3.7083321892013841E-4</v>
      </c>
      <c r="Q472" s="5">
        <f>(Table1[[#This Row],[PZZA.csv]]-'Historical Data'!P471)/'Historical Data'!P471</f>
        <v>-7.3113563553875863E-3</v>
      </c>
      <c r="R472" s="5">
        <f>(Table1[[#This Row],[SONY.csv]]-'Historical Data'!Q471)/'Historical Data'!Q471</f>
        <v>-1.7068072631888261E-3</v>
      </c>
      <c r="S472" s="5">
        <f>(Table1[[#This Row],[T.csv]]-'Historical Data'!R471)/'Historical Data'!R471</f>
        <v>-7.8445135430533931E-3</v>
      </c>
      <c r="T472" s="5">
        <f>(Table1[[#This Row],[TSLA.csv]]-'Historical Data'!S471)/'Historical Data'!S471</f>
        <v>1.2789169863684523E-2</v>
      </c>
    </row>
    <row r="473" spans="2:20" x14ac:dyDescent="0.3">
      <c r="B473" s="5">
        <f>(Table1[[#This Row],[AAPL.csv]]-'Historical Data'!A472)/'Historical Data'!A472</f>
        <v>-6.4376662847597044E-3</v>
      </c>
      <c r="C473" s="5">
        <f>(Table1[[#This Row],[AMD.csv]]-'Historical Data'!B472)/'Historical Data'!B472</f>
        <v>-1.3243432989205498E-2</v>
      </c>
      <c r="D473" s="5">
        <f>(Table1[[#This Row],[AMZN.csv]]-'Historical Data'!C472)/'Historical Data'!C472</f>
        <v>-2.1875366796174022E-4</v>
      </c>
      <c r="E473" s="5">
        <f>(Table1[[#This Row],[ATVI.csv]]-'Historical Data'!D472)/'Historical Data'!D472</f>
        <v>-3.2365386166565945E-2</v>
      </c>
      <c r="F473" s="5">
        <f>(Table1[[#This Row],[BMW.DE.csv]]-'Historical Data'!E472)/'Historical Data'!E472</f>
        <v>-4.0088300030717691E-3</v>
      </c>
      <c r="G473" s="5">
        <f>(Table1[[#This Row],[DIS.csv]]-'Historical Data'!F472)/'Historical Data'!F472</f>
        <v>-1.3020496639036152E-2</v>
      </c>
      <c r="H473" s="5">
        <f>(Table1[[#This Row],[DPZ.csv]]-'Historical Data'!G472)/'Historical Data'!G472</f>
        <v>-5.3552168390287504E-3</v>
      </c>
      <c r="I473" s="5">
        <f>(Table1[[#This Row],[EA.csv]]-'Historical Data'!H472)/'Historical Data'!H472</f>
        <v>-2.5244025070803935E-2</v>
      </c>
      <c r="J473" s="5">
        <f>(Table1[[#This Row],[F.csv]]-'Historical Data'!I472)/'Historical Data'!I472</f>
        <v>8.7424344317418145E-3</v>
      </c>
      <c r="K473" s="5">
        <f>(Table1[[#This Row],[JPM.csv]]-'Historical Data'!J472)/'Historical Data'!J472</f>
        <v>-1.5167998847186955E-2</v>
      </c>
      <c r="L473" s="5">
        <f>(Table1[[#This Row],[MRNA.csv]]-'Historical Data'!K472)/'Historical Data'!K472</f>
        <v>-2.8060401560958331E-2</v>
      </c>
      <c r="M473" s="5">
        <f>(Table1[[#This Row],[NKE.csv]]-'Historical Data'!L472)/'Historical Data'!L472</f>
        <v>-8.1456150415224297E-3</v>
      </c>
      <c r="N473" s="5">
        <f>(Table1[[#This Row],[NVDA.csv]]-'Historical Data'!M472)/'Historical Data'!M472</f>
        <v>-1.2778383628165087E-2</v>
      </c>
      <c r="O473" s="5">
        <f>(Table1[[#This Row],[PFE.csv]]-'Historical Data'!N472)/'Historical Data'!N472</f>
        <v>-1.0093626649578121E-3</v>
      </c>
      <c r="P473" s="5">
        <f>(Table1[[#This Row],[PG.csv]]-'Historical Data'!O472)/'Historical Data'!O472</f>
        <v>-1.9273374564615594E-3</v>
      </c>
      <c r="Q473" s="5">
        <f>(Table1[[#This Row],[PZZA.csv]]-'Historical Data'!P472)/'Historical Data'!P472</f>
        <v>-7.4634763687635363E-3</v>
      </c>
      <c r="R473" s="5">
        <f>(Table1[[#This Row],[SONY.csv]]-'Historical Data'!Q472)/'Historical Data'!Q472</f>
        <v>-3.8217539977874184E-3</v>
      </c>
      <c r="S473" s="5">
        <f>(Table1[[#This Row],[T.csv]]-'Historical Data'!R472)/'Historical Data'!R472</f>
        <v>6.5315292688032656E-3</v>
      </c>
      <c r="T473" s="5">
        <f>(Table1[[#This Row],[TSLA.csv]]-'Historical Data'!S472)/'Historical Data'!S472</f>
        <v>-2.9675107158363877E-2</v>
      </c>
    </row>
    <row r="474" spans="2:20" x14ac:dyDescent="0.3">
      <c r="B474" s="5">
        <f>(Table1[[#This Row],[AAPL.csv]]-'Historical Data'!A473)/'Historical Data'!A473</f>
        <v>3.9339320177068137E-3</v>
      </c>
      <c r="C474" s="5">
        <f>(Table1[[#This Row],[AMD.csv]]-'Historical Data'!B473)/'Historical Data'!B473</f>
        <v>-4.4737168575404822E-3</v>
      </c>
      <c r="D474" s="5">
        <f>(Table1[[#This Row],[AMZN.csv]]-'Historical Data'!C473)/'Historical Data'!C473</f>
        <v>9.4942015561984075E-3</v>
      </c>
      <c r="E474" s="5">
        <f>(Table1[[#This Row],[ATVI.csv]]-'Historical Data'!D473)/'Historical Data'!D473</f>
        <v>-1.9902083777200371E-2</v>
      </c>
      <c r="F474" s="5">
        <f>(Table1[[#This Row],[BMW.DE.csv]]-'Historical Data'!E473)/'Historical Data'!E473</f>
        <v>-1.5146710511737764E-2</v>
      </c>
      <c r="G474" s="5">
        <f>(Table1[[#This Row],[DIS.csv]]-'Historical Data'!F473)/'Historical Data'!F473</f>
        <v>-6.8235925917003977E-3</v>
      </c>
      <c r="H474" s="5">
        <f>(Table1[[#This Row],[DPZ.csv]]-'Historical Data'!G473)/'Historical Data'!G473</f>
        <v>4.1053166702862435E-3</v>
      </c>
      <c r="I474" s="5">
        <f>(Table1[[#This Row],[EA.csv]]-'Historical Data'!H473)/'Historical Data'!H473</f>
        <v>-1.5193349132734452E-2</v>
      </c>
      <c r="J474" s="5">
        <f>(Table1[[#This Row],[F.csv]]-'Historical Data'!I473)/'Historical Data'!I473</f>
        <v>1.3333333333333049E-3</v>
      </c>
      <c r="K474" s="5">
        <f>(Table1[[#This Row],[JPM.csv]]-'Historical Data'!J473)/'Historical Data'!J473</f>
        <v>7.0242065768788544E-3</v>
      </c>
      <c r="L474" s="5">
        <f>(Table1[[#This Row],[MRNA.csv]]-'Historical Data'!K473)/'Historical Data'!K473</f>
        <v>-1.860211356916739E-2</v>
      </c>
      <c r="M474" s="5">
        <f>(Table1[[#This Row],[NKE.csv]]-'Historical Data'!L473)/'Historical Data'!L473</f>
        <v>8.4427819410492014E-4</v>
      </c>
      <c r="N474" s="5">
        <f>(Table1[[#This Row],[NVDA.csv]]-'Historical Data'!M473)/'Historical Data'!M473</f>
        <v>1.2226888501753966E-3</v>
      </c>
      <c r="O474" s="5">
        <f>(Table1[[#This Row],[PFE.csv]]-'Historical Data'!N473)/'Historical Data'!N473</f>
        <v>-7.3251329959750531E-3</v>
      </c>
      <c r="P474" s="5">
        <f>(Table1[[#This Row],[PG.csv]]-'Historical Data'!O473)/'Historical Data'!O473</f>
        <v>-1.3887817498129725E-2</v>
      </c>
      <c r="Q474" s="5">
        <f>(Table1[[#This Row],[PZZA.csv]]-'Historical Data'!P473)/'Historical Data'!P473</f>
        <v>4.4523536368091228E-3</v>
      </c>
      <c r="R474" s="5">
        <f>(Table1[[#This Row],[SONY.csv]]-'Historical Data'!Q473)/'Historical Data'!Q473</f>
        <v>-2.2312033650317045E-2</v>
      </c>
      <c r="S474" s="5">
        <f>(Table1[[#This Row],[T.csv]]-'Historical Data'!R473)/'Historical Data'!R473</f>
        <v>-7.5137086657688064E-3</v>
      </c>
      <c r="T474" s="5">
        <f>(Table1[[#This Row],[TSLA.csv]]-'Historical Data'!S473)/'Historical Data'!S473</f>
        <v>9.193156263176237E-3</v>
      </c>
    </row>
    <row r="475" spans="2:20" x14ac:dyDescent="0.3">
      <c r="B475" s="5">
        <f>(Table1[[#This Row],[AAPL.csv]]-'Historical Data'!A474)/'Historical Data'!A474</f>
        <v>1.26008104387163E-2</v>
      </c>
      <c r="C475" s="5">
        <f>(Table1[[#This Row],[AMD.csv]]-'Historical Data'!B474)/'Historical Data'!B474</f>
        <v>5.5548582504698713E-2</v>
      </c>
      <c r="D475" s="5">
        <f>(Table1[[#This Row],[AMZN.csv]]-'Historical Data'!C474)/'Historical Data'!C474</f>
        <v>2.1664589707927687E-2</v>
      </c>
      <c r="E475" s="5">
        <f>(Table1[[#This Row],[ATVI.csv]]-'Historical Data'!D474)/'Historical Data'!D474</f>
        <v>-9.2493729374732315E-3</v>
      </c>
      <c r="F475" s="5">
        <f>(Table1[[#This Row],[BMW.DE.csv]]-'Historical Data'!E474)/'Historical Data'!E474</f>
        <v>3.0113894489765037E-3</v>
      </c>
      <c r="G475" s="5">
        <f>(Table1[[#This Row],[DIS.csv]]-'Historical Data'!F474)/'Historical Data'!F474</f>
        <v>-5.7311346448807367E-5</v>
      </c>
      <c r="H475" s="5">
        <f>(Table1[[#This Row],[DPZ.csv]]-'Historical Data'!G474)/'Historical Data'!G474</f>
        <v>2.1470578176193265E-2</v>
      </c>
      <c r="I475" s="5">
        <f>(Table1[[#This Row],[EA.csv]]-'Historical Data'!H474)/'Historical Data'!H474</f>
        <v>-4.6985481894019797E-3</v>
      </c>
      <c r="J475" s="5">
        <f>(Table1[[#This Row],[F.csv]]-'Historical Data'!I474)/'Historical Data'!I474</f>
        <v>-1.6644474034620507E-2</v>
      </c>
      <c r="K475" s="5">
        <f>(Table1[[#This Row],[JPM.csv]]-'Historical Data'!J474)/'Historical Data'!J474</f>
        <v>-2.8860415961422487E-2</v>
      </c>
      <c r="L475" s="5">
        <f>(Table1[[#This Row],[MRNA.csv]]-'Historical Data'!K474)/'Historical Data'!K474</f>
        <v>2.3402775442838072E-2</v>
      </c>
      <c r="M475" s="5">
        <f>(Table1[[#This Row],[NKE.csv]]-'Historical Data'!L474)/'Historical Data'!L474</f>
        <v>-1.1349663098910879E-2</v>
      </c>
      <c r="N475" s="5">
        <f>(Table1[[#This Row],[NVDA.csv]]-'Historical Data'!M474)/'Historical Data'!M474</f>
        <v>4.7556897477004957E-2</v>
      </c>
      <c r="O475" s="5">
        <f>(Table1[[#This Row],[PFE.csv]]-'Historical Data'!N474)/'Historical Data'!N474</f>
        <v>4.5801953601496736E-3</v>
      </c>
      <c r="P475" s="5">
        <f>(Table1[[#This Row],[PG.csv]]-'Historical Data'!O474)/'Historical Data'!O474</f>
        <v>9.1128223991976901E-3</v>
      </c>
      <c r="Q475" s="5">
        <f>(Table1[[#This Row],[PZZA.csv]]-'Historical Data'!P474)/'Historical Data'!P474</f>
        <v>1.9799058915436995E-2</v>
      </c>
      <c r="R475" s="5">
        <f>(Table1[[#This Row],[SONY.csv]]-'Historical Data'!Q474)/'Historical Data'!Q474</f>
        <v>-7.6414501297583691E-3</v>
      </c>
      <c r="S475" s="5">
        <f>(Table1[[#This Row],[T.csv]]-'Historical Data'!R474)/'Historical Data'!R474</f>
        <v>-1.1011693564395908E-2</v>
      </c>
      <c r="T475" s="5">
        <f>(Table1[[#This Row],[TSLA.csv]]-'Historical Data'!S474)/'Historical Data'!S474</f>
        <v>1.9392565504923007E-2</v>
      </c>
    </row>
    <row r="476" spans="2:20" x14ac:dyDescent="0.3">
      <c r="B476" s="5">
        <f>(Table1[[#This Row],[AAPL.csv]]-'Historical Data'!A475)/'Historical Data'!A475</f>
        <v>-1.0091750132837763E-2</v>
      </c>
      <c r="C476" s="5">
        <f>(Table1[[#This Row],[AMD.csv]]-'Historical Data'!B475)/'Historical Data'!B475</f>
        <v>1.0643803468397377E-3</v>
      </c>
      <c r="D476" s="5">
        <f>(Table1[[#This Row],[AMZN.csv]]-'Historical Data'!C475)/'Historical Data'!C475</f>
        <v>-6.706583687870445E-4</v>
      </c>
      <c r="E476" s="5">
        <f>(Table1[[#This Row],[ATVI.csv]]-'Historical Data'!D475)/'Historical Data'!D475</f>
        <v>-1.8242343207590089E-2</v>
      </c>
      <c r="F476" s="5">
        <f>(Table1[[#This Row],[BMW.DE.csv]]-'Historical Data'!E475)/'Historical Data'!E475</f>
        <v>-2.4769514802283663E-2</v>
      </c>
      <c r="G476" s="5">
        <f>(Table1[[#This Row],[DIS.csv]]-'Historical Data'!F475)/'Historical Data'!F475</f>
        <v>-1.2768371466419862E-2</v>
      </c>
      <c r="H476" s="5">
        <f>(Table1[[#This Row],[DPZ.csv]]-'Historical Data'!G475)/'Historical Data'!G475</f>
        <v>6.5397854801455633E-3</v>
      </c>
      <c r="I476" s="5">
        <f>(Table1[[#This Row],[EA.csv]]-'Historical Data'!H475)/'Historical Data'!H475</f>
        <v>-5.7070248710574326E-3</v>
      </c>
      <c r="J476" s="5">
        <f>(Table1[[#This Row],[F.csv]]-'Historical Data'!I475)/'Historical Data'!I475</f>
        <v>-1.6926201760324982E-2</v>
      </c>
      <c r="K476" s="5">
        <f>(Table1[[#This Row],[JPM.csv]]-'Historical Data'!J475)/'Historical Data'!J475</f>
        <v>-2.5303075465228857E-2</v>
      </c>
      <c r="L476" s="5">
        <f>(Table1[[#This Row],[MRNA.csv]]-'Historical Data'!K475)/'Historical Data'!K475</f>
        <v>-1.6199925834938893E-2</v>
      </c>
      <c r="M476" s="5">
        <f>(Table1[[#This Row],[NKE.csv]]-'Historical Data'!L475)/'Historical Data'!L475</f>
        <v>-3.9558951901318374E-3</v>
      </c>
      <c r="N476" s="5">
        <f>(Table1[[#This Row],[NVDA.csv]]-'Historical Data'!M475)/'Historical Data'!M475</f>
        <v>-9.9156094793076172E-4</v>
      </c>
      <c r="O476" s="5">
        <f>(Table1[[#This Row],[PFE.csv]]-'Historical Data'!N475)/'Historical Data'!N475</f>
        <v>-1.6970613612820047E-2</v>
      </c>
      <c r="P476" s="5">
        <f>(Table1[[#This Row],[PG.csv]]-'Historical Data'!O475)/'Historical Data'!O475</f>
        <v>-1.4627987955199413E-2</v>
      </c>
      <c r="Q476" s="5">
        <f>(Table1[[#This Row],[PZZA.csv]]-'Historical Data'!P475)/'Historical Data'!P475</f>
        <v>2.9942957704720786E-3</v>
      </c>
      <c r="R476" s="5">
        <f>(Table1[[#This Row],[SONY.csv]]-'Historical Data'!Q475)/'Historical Data'!Q475</f>
        <v>-1.3839760954001225E-2</v>
      </c>
      <c r="S476" s="5">
        <f>(Table1[[#This Row],[T.csv]]-'Historical Data'!R475)/'Historical Data'!R475</f>
        <v>-3.1315133197027823E-3</v>
      </c>
      <c r="T476" s="5">
        <f>(Table1[[#This Row],[TSLA.csv]]-'Historical Data'!S475)/'Historical Data'!S475</f>
        <v>1.088229364446161E-2</v>
      </c>
    </row>
    <row r="477" spans="2:20" x14ac:dyDescent="0.3">
      <c r="B477" s="5">
        <f>(Table1[[#This Row],[AAPL.csv]]-'Historical Data'!A476)/'Historical Data'!A476</f>
        <v>1.4103952477365385E-2</v>
      </c>
      <c r="C477" s="5">
        <f>(Table1[[#This Row],[AMD.csv]]-'Historical Data'!B476)/'Historical Data'!B476</f>
        <v>-2.4335569419124188E-2</v>
      </c>
      <c r="D477" s="5">
        <f>(Table1[[#This Row],[AMZN.csv]]-'Historical Data'!C476)/'Historical Data'!C476</f>
        <v>-9.4467698889510853E-3</v>
      </c>
      <c r="E477" s="5">
        <f>(Table1[[#This Row],[ATVI.csv]]-'Historical Data'!D476)/'Historical Data'!D476</f>
        <v>3.6069735185696827E-3</v>
      </c>
      <c r="F477" s="5">
        <f>(Table1[[#This Row],[BMW.DE.csv]]-'Historical Data'!E476)/'Historical Data'!E476</f>
        <v>2.3969214644394183E-2</v>
      </c>
      <c r="G477" s="5">
        <f>(Table1[[#This Row],[DIS.csv]]-'Historical Data'!F476)/'Historical Data'!F476</f>
        <v>8.9896938753009602E-3</v>
      </c>
      <c r="H477" s="5">
        <f>(Table1[[#This Row],[DPZ.csv]]-'Historical Data'!G476)/'Historical Data'!G476</f>
        <v>-1.5863252066045329E-3</v>
      </c>
      <c r="I477" s="5">
        <f>(Table1[[#This Row],[EA.csv]]-'Historical Data'!H476)/'Historical Data'!H476</f>
        <v>-1.1337018542269539E-3</v>
      </c>
      <c r="J477" s="5">
        <f>(Table1[[#This Row],[F.csv]]-'Historical Data'!I476)/'Historical Data'!I476</f>
        <v>1.7906336088154257E-2</v>
      </c>
      <c r="K477" s="5">
        <f>(Table1[[#This Row],[JPM.csv]]-'Historical Data'!J476)/'Historical Data'!J476</f>
        <v>1.6968647138938892E-2</v>
      </c>
      <c r="L477" s="5">
        <f>(Table1[[#This Row],[MRNA.csv]]-'Historical Data'!K476)/'Historical Data'!K476</f>
        <v>4.5434022336121087E-2</v>
      </c>
      <c r="M477" s="5">
        <f>(Table1[[#This Row],[NKE.csv]]-'Historical Data'!L476)/'Historical Data'!L476</f>
        <v>1.3005201681950115E-2</v>
      </c>
      <c r="N477" s="5">
        <f>(Table1[[#This Row],[NVDA.csv]]-'Historical Data'!M476)/'Historical Data'!M476</f>
        <v>-1.134727400733326E-2</v>
      </c>
      <c r="O477" s="5">
        <f>(Table1[[#This Row],[PFE.csv]]-'Historical Data'!N476)/'Historical Data'!N476</f>
        <v>1.5717553645063623E-2</v>
      </c>
      <c r="P477" s="5">
        <f>(Table1[[#This Row],[PG.csv]]-'Historical Data'!O476)/'Historical Data'!O476</f>
        <v>7.8770668174396735E-3</v>
      </c>
      <c r="Q477" s="5">
        <f>(Table1[[#This Row],[PZZA.csv]]-'Historical Data'!P476)/'Historical Data'!P476</f>
        <v>1.3674962970339467E-2</v>
      </c>
      <c r="R477" s="5">
        <f>(Table1[[#This Row],[SONY.csv]]-'Historical Data'!Q476)/'Historical Data'!Q476</f>
        <v>2.258106012180202E-2</v>
      </c>
      <c r="S477" s="5">
        <f>(Table1[[#This Row],[T.csv]]-'Historical Data'!R476)/'Historical Data'!R476</f>
        <v>9.7731180908869082E-3</v>
      </c>
      <c r="T477" s="5">
        <f>(Table1[[#This Row],[TSLA.csv]]-'Historical Data'!S476)/'Historical Data'!S476</f>
        <v>-3.9787280934966696E-3</v>
      </c>
    </row>
    <row r="478" spans="2:20" x14ac:dyDescent="0.3">
      <c r="B478" s="5">
        <f>(Table1[[#This Row],[AAPL.csv]]-'Historical Data'!A477)/'Historical Data'!A477</f>
        <v>1.2698323806117903E-2</v>
      </c>
      <c r="C478" s="5">
        <f>(Table1[[#This Row],[AMD.csv]]-'Historical Data'!B477)/'Historical Data'!B477</f>
        <v>1.1986996584913189E-2</v>
      </c>
      <c r="D478" s="5">
        <f>(Table1[[#This Row],[AMZN.csv]]-'Historical Data'!C477)/'Historical Data'!C477</f>
        <v>1.4904625583759067E-2</v>
      </c>
      <c r="E478" s="5">
        <f>(Table1[[#This Row],[ATVI.csv]]-'Historical Data'!D477)/'Historical Data'!D477</f>
        <v>6.5341973426279512E-4</v>
      </c>
      <c r="F478" s="5">
        <f>(Table1[[#This Row],[BMW.DE.csv]]-'Historical Data'!E477)/'Historical Data'!E477</f>
        <v>-1.7179856668523964E-3</v>
      </c>
      <c r="G478" s="5">
        <f>(Table1[[#This Row],[DIS.csv]]-'Historical Data'!F477)/'Historical Data'!F477</f>
        <v>-2.7016209536033535E-3</v>
      </c>
      <c r="H478" s="5">
        <f>(Table1[[#This Row],[DPZ.csv]]-'Historical Data'!G477)/'Historical Data'!G477</f>
        <v>7.835633288034719E-4</v>
      </c>
      <c r="I478" s="5">
        <f>(Table1[[#This Row],[EA.csv]]-'Historical Data'!H477)/'Historical Data'!H477</f>
        <v>-7.0946364240730478E-4</v>
      </c>
      <c r="J478" s="5">
        <f>(Table1[[#This Row],[F.csv]]-'Historical Data'!I477)/'Historical Data'!I477</f>
        <v>8.7956698240866573E-3</v>
      </c>
      <c r="K478" s="5">
        <f>(Table1[[#This Row],[JPM.csv]]-'Historical Data'!J477)/'Historical Data'!J477</f>
        <v>-1.4624441976596684E-3</v>
      </c>
      <c r="L478" s="5">
        <f>(Table1[[#This Row],[MRNA.csv]]-'Historical Data'!K477)/'Historical Data'!K477</f>
        <v>6.3004205171816124E-2</v>
      </c>
      <c r="M478" s="5">
        <f>(Table1[[#This Row],[NKE.csv]]-'Historical Data'!L477)/'Historical Data'!L477</f>
        <v>1.8450138092709994E-2</v>
      </c>
      <c r="N478" s="5">
        <f>(Table1[[#This Row],[NVDA.csv]]-'Historical Data'!M477)/'Historical Data'!M477</f>
        <v>2.4935819644544187E-2</v>
      </c>
      <c r="O478" s="5">
        <f>(Table1[[#This Row],[PFE.csv]]-'Historical Data'!N477)/'Historical Data'!N477</f>
        <v>4.8199503560241155E-3</v>
      </c>
      <c r="P478" s="5">
        <f>(Table1[[#This Row],[PG.csv]]-'Historical Data'!O477)/'Historical Data'!O477</f>
        <v>3.7570050047213251E-4</v>
      </c>
      <c r="Q478" s="5">
        <f>(Table1[[#This Row],[PZZA.csv]]-'Historical Data'!P477)/'Historical Data'!P477</f>
        <v>-4.0851191967533739E-3</v>
      </c>
      <c r="R478" s="5">
        <f>(Table1[[#This Row],[SONY.csv]]-'Historical Data'!Q477)/'Historical Data'!Q477</f>
        <v>8.151820941004145E-3</v>
      </c>
      <c r="S478" s="5">
        <f>(Table1[[#This Row],[T.csv]]-'Historical Data'!R477)/'Historical Data'!R477</f>
        <v>-5.184899683210167E-3</v>
      </c>
      <c r="T478" s="5">
        <f>(Table1[[#This Row],[TSLA.csv]]-'Historical Data'!S477)/'Historical Data'!S477</f>
        <v>4.6389590083238241E-3</v>
      </c>
    </row>
    <row r="479" spans="2:20" x14ac:dyDescent="0.3">
      <c r="B479" s="5">
        <f>(Table1[[#This Row],[AAPL.csv]]-'Historical Data'!A478)/'Historical Data'!A478</f>
        <v>-2.08978866696197E-3</v>
      </c>
      <c r="C479" s="5">
        <f>(Table1[[#This Row],[AMD.csv]]-'Historical Data'!B478)/'Historical Data'!B478</f>
        <v>2.8714763610558415E-3</v>
      </c>
      <c r="D479" s="5">
        <f>(Table1[[#This Row],[AMZN.csv]]-'Historical Data'!C478)/'Historical Data'!C478</f>
        <v>-4.6210262542338554E-4</v>
      </c>
      <c r="E479" s="5">
        <f>(Table1[[#This Row],[ATVI.csv]]-'Historical Data'!D478)/'Historical Data'!D478</f>
        <v>-1.1863256808769805E-2</v>
      </c>
      <c r="F479" s="5">
        <f>(Table1[[#This Row],[BMW.DE.csv]]-'Historical Data'!E478)/'Historical Data'!E478</f>
        <v>-1.7209830943209298E-2</v>
      </c>
      <c r="G479" s="5">
        <f>(Table1[[#This Row],[DIS.csv]]-'Historical Data'!F478)/'Historical Data'!F478</f>
        <v>1.0547561959654221E-2</v>
      </c>
      <c r="H479" s="5">
        <f>(Table1[[#This Row],[DPZ.csv]]-'Historical Data'!G478)/'Historical Data'!G478</f>
        <v>-6.6765407186816375E-3</v>
      </c>
      <c r="I479" s="5">
        <f>(Table1[[#This Row],[EA.csv]]-'Historical Data'!H478)/'Historical Data'!H478</f>
        <v>-1.5902356837268674E-2</v>
      </c>
      <c r="J479" s="5">
        <f>(Table1[[#This Row],[F.csv]]-'Historical Data'!I478)/'Historical Data'!I478</f>
        <v>3.4205231388329968E-2</v>
      </c>
      <c r="K479" s="5">
        <f>(Table1[[#This Row],[JPM.csv]]-'Historical Data'!J478)/'Historical Data'!J478</f>
        <v>6.0581777498685974E-3</v>
      </c>
      <c r="L479" s="5">
        <f>(Table1[[#This Row],[MRNA.csv]]-'Historical Data'!K478)/'Historical Data'!K478</f>
        <v>-4.210339699085925E-2</v>
      </c>
      <c r="M479" s="5">
        <f>(Table1[[#This Row],[NKE.csv]]-'Historical Data'!L478)/'Historical Data'!L478</f>
        <v>4.680027315218274E-3</v>
      </c>
      <c r="N479" s="5">
        <f>(Table1[[#This Row],[NVDA.csv]]-'Historical Data'!M478)/'Historical Data'!M478</f>
        <v>9.0275037430607892E-3</v>
      </c>
      <c r="O479" s="5">
        <f>(Table1[[#This Row],[PFE.csv]]-'Historical Data'!N478)/'Historical Data'!N478</f>
        <v>-1.4137855954075277E-2</v>
      </c>
      <c r="P479" s="5">
        <f>(Table1[[#This Row],[PG.csv]]-'Historical Data'!O478)/'Historical Data'!O478</f>
        <v>-1.4272799389488395E-3</v>
      </c>
      <c r="Q479" s="5">
        <f>(Table1[[#This Row],[PZZA.csv]]-'Historical Data'!P478)/'Historical Data'!P478</f>
        <v>5.7232762910903415E-4</v>
      </c>
      <c r="R479" s="5">
        <f>(Table1[[#This Row],[SONY.csv]]-'Historical Data'!Q478)/'Historical Data'!Q478</f>
        <v>-1.5967226692954691E-2</v>
      </c>
      <c r="S479" s="5">
        <f>(Table1[[#This Row],[T.csv]]-'Historical Data'!R478)/'Historical Data'!R478</f>
        <v>-4.5170494521453259E-3</v>
      </c>
      <c r="T479" s="5">
        <f>(Table1[[#This Row],[TSLA.csv]]-'Historical Data'!S478)/'Historical Data'!S478</f>
        <v>5.2684715398079736E-2</v>
      </c>
    </row>
    <row r="480" spans="2:20" x14ac:dyDescent="0.3">
      <c r="B480" s="5">
        <f>(Table1[[#This Row],[AAPL.csv]]-'Historical Data'!A479)/'Historical Data'!A479</f>
        <v>-2.1690339515769066E-3</v>
      </c>
      <c r="C480" s="5">
        <f>(Table1[[#This Row],[AMD.csv]]-'Historical Data'!B479)/'Historical Data'!B479</f>
        <v>2.7201121450727825E-2</v>
      </c>
      <c r="D480" s="5">
        <f>(Table1[[#This Row],[AMZN.csv]]-'Historical Data'!C479)/'Historical Data'!C479</f>
        <v>-1.5622945510225908E-2</v>
      </c>
      <c r="E480" s="5">
        <f>(Table1[[#This Row],[ATVI.csv]]-'Historical Data'!D479)/'Historical Data'!D479</f>
        <v>1.8944828516964069E-2</v>
      </c>
      <c r="F480" s="5">
        <f>(Table1[[#This Row],[BMW.DE.csv]]-'Historical Data'!E479)/'Historical Data'!E479</f>
        <v>1.2695588945094012E-2</v>
      </c>
      <c r="G480" s="5">
        <f>(Table1[[#This Row],[DIS.csv]]-'Historical Data'!F479)/'Historical Data'!F479</f>
        <v>1.4829127761031957E-2</v>
      </c>
      <c r="H480" s="5">
        <f>(Table1[[#This Row],[DPZ.csv]]-'Historical Data'!G479)/'Historical Data'!G479</f>
        <v>6.6995030103995778E-3</v>
      </c>
      <c r="I480" s="5">
        <f>(Table1[[#This Row],[EA.csv]]-'Historical Data'!H479)/'Historical Data'!H479</f>
        <v>2.1641178099886431E-4</v>
      </c>
      <c r="J480" s="5">
        <f>(Table1[[#This Row],[F.csv]]-'Historical Data'!I479)/'Historical Data'!I479</f>
        <v>-1.0376134889753577E-2</v>
      </c>
      <c r="K480" s="5">
        <f>(Table1[[#This Row],[JPM.csv]]-'Historical Data'!J479)/'Historical Data'!J479</f>
        <v>9.1979822187939694E-3</v>
      </c>
      <c r="L480" s="5">
        <f>(Table1[[#This Row],[MRNA.csv]]-'Historical Data'!K479)/'Historical Data'!K479</f>
        <v>3.8200369116216576E-2</v>
      </c>
      <c r="M480" s="5">
        <f>(Table1[[#This Row],[NKE.csv]]-'Historical Data'!L479)/'Historical Data'!L479</f>
        <v>3.756573835165717E-3</v>
      </c>
      <c r="N480" s="5">
        <f>(Table1[[#This Row],[NVDA.csv]]-'Historical Data'!M479)/'Historical Data'!M479</f>
        <v>7.7791813556305307E-3</v>
      </c>
      <c r="O480" s="5">
        <f>(Table1[[#This Row],[PFE.csv]]-'Historical Data'!N479)/'Historical Data'!N479</f>
        <v>3.5850857270921643E-3</v>
      </c>
      <c r="P480" s="5">
        <f>(Table1[[#This Row],[PG.csv]]-'Historical Data'!O479)/'Historical Data'!O479</f>
        <v>6.7712001426305961E-4</v>
      </c>
      <c r="Q480" s="5">
        <f>(Table1[[#This Row],[PZZA.csv]]-'Historical Data'!P479)/'Historical Data'!P479</f>
        <v>-2.9554716968143869E-3</v>
      </c>
      <c r="R480" s="5">
        <f>(Table1[[#This Row],[SONY.csv]]-'Historical Data'!Q479)/'Historical Data'!Q479</f>
        <v>6.552922889046426E-3</v>
      </c>
      <c r="S480" s="5">
        <f>(Table1[[#This Row],[T.csv]]-'Historical Data'!R479)/'Historical Data'!R479</f>
        <v>4.8865412740052442E-3</v>
      </c>
      <c r="T480" s="5">
        <f>(Table1[[#This Row],[TSLA.csv]]-'Historical Data'!S479)/'Historical Data'!S479</f>
        <v>3.5411303824604952E-2</v>
      </c>
    </row>
    <row r="481" spans="2:20" x14ac:dyDescent="0.3">
      <c r="B481" s="5">
        <f>(Table1[[#This Row],[AAPL.csv]]-'Historical Data'!A480)/'Historical Data'!A480</f>
        <v>-2.2486679514159649E-3</v>
      </c>
      <c r="C481" s="5">
        <f>(Table1[[#This Row],[AMD.csv]]-'Historical Data'!B480)/'Historical Data'!B480</f>
        <v>-5.5748549494740104E-3</v>
      </c>
      <c r="D481" s="5">
        <f>(Table1[[#This Row],[AMZN.csv]]-'Historical Data'!C480)/'Historical Data'!C480</f>
        <v>-1.380661391532932E-2</v>
      </c>
      <c r="E481" s="5">
        <f>(Table1[[#This Row],[ATVI.csv]]-'Historical Data'!D480)/'Historical Data'!D480</f>
        <v>-2.7024104917866072E-3</v>
      </c>
      <c r="F481" s="5">
        <f>(Table1[[#This Row],[BMW.DE.csv]]-'Historical Data'!E480)/'Historical Data'!E480</f>
        <v>-1.404917339294503E-3</v>
      </c>
      <c r="G481" s="5">
        <f>(Table1[[#This Row],[DIS.csv]]-'Historical Data'!F480)/'Historical Data'!F480</f>
        <v>2.3605519953008233E-3</v>
      </c>
      <c r="H481" s="5">
        <f>(Table1[[#This Row],[DPZ.csv]]-'Historical Data'!G480)/'Historical Data'!G480</f>
        <v>-3.9798764880271632E-3</v>
      </c>
      <c r="I481" s="5">
        <f>(Table1[[#This Row],[EA.csv]]-'Historical Data'!H480)/'Historical Data'!H480</f>
        <v>-4.327299141461117E-4</v>
      </c>
      <c r="J481" s="5">
        <f>(Table1[[#This Row],[F.csv]]-'Historical Data'!I480)/'Historical Data'!I480</f>
        <v>-4.5871559633027708E-3</v>
      </c>
      <c r="K481" s="5">
        <f>(Table1[[#This Row],[JPM.csv]]-'Historical Data'!J480)/'Historical Data'!J480</f>
        <v>1.0097675564707694E-2</v>
      </c>
      <c r="L481" s="5">
        <f>(Table1[[#This Row],[MRNA.csv]]-'Historical Data'!K480)/'Historical Data'!K480</f>
        <v>-9.0849914103977177E-4</v>
      </c>
      <c r="M481" s="5">
        <f>(Table1[[#This Row],[NKE.csv]]-'Historical Data'!L480)/'Historical Data'!L480</f>
        <v>0.15531436428228901</v>
      </c>
      <c r="N481" s="5">
        <f>(Table1[[#This Row],[NVDA.csv]]-'Historical Data'!M480)/'Historical Data'!M480</f>
        <v>-9.0859132206991822E-3</v>
      </c>
      <c r="O481" s="5">
        <f>(Table1[[#This Row],[PFE.csv]]-'Historical Data'!N480)/'Historical Data'!N480</f>
        <v>-5.3585083194050325E-3</v>
      </c>
      <c r="P481" s="5">
        <f>(Table1[[#This Row],[PG.csv]]-'Historical Data'!O480)/'Historical Data'!O480</f>
        <v>1.4283550818883274E-2</v>
      </c>
      <c r="Q481" s="5">
        <f>(Table1[[#This Row],[PZZA.csv]]-'Historical Data'!P480)/'Historical Data'!P480</f>
        <v>-1.4343056606151211E-2</v>
      </c>
      <c r="R481" s="5">
        <f>(Table1[[#This Row],[SONY.csv]]-'Historical Data'!Q480)/'Historical Data'!Q480</f>
        <v>1.5294027548641924E-2</v>
      </c>
      <c r="S481" s="5">
        <f>(Table1[[#This Row],[T.csv]]-'Historical Data'!R480)/'Historical Data'!R480</f>
        <v>3.4734085922880215E-3</v>
      </c>
      <c r="T481" s="5">
        <f>(Table1[[#This Row],[TSLA.csv]]-'Historical Data'!S480)/'Historical Data'!S480</f>
        <v>-1.1694289544497055E-2</v>
      </c>
    </row>
    <row r="482" spans="2:20" x14ac:dyDescent="0.3">
      <c r="B482" s="5">
        <f>(Table1[[#This Row],[AAPL.csv]]-'Historical Data'!A481)/'Historical Data'!A481</f>
        <v>1.2545971314175326E-2</v>
      </c>
      <c r="C482" s="5">
        <f>(Table1[[#This Row],[AMD.csv]]-'Historical Data'!B481)/'Historical Data'!B481</f>
        <v>1.7052078356035519E-2</v>
      </c>
      <c r="D482" s="5">
        <f>(Table1[[#This Row],[AMZN.csv]]-'Historical Data'!C481)/'Historical Data'!C481</f>
        <v>1.2474035410231897E-2</v>
      </c>
      <c r="E482" s="5">
        <f>(Table1[[#This Row],[ATVI.csv]]-'Historical Data'!D481)/'Historical Data'!D481</f>
        <v>3.4034250291908735E-2</v>
      </c>
      <c r="F482" s="5">
        <f>(Table1[[#This Row],[BMW.DE.csv]]-'Historical Data'!E481)/'Historical Data'!E481</f>
        <v>-1.7748917364742055E-2</v>
      </c>
      <c r="G482" s="5">
        <f>(Table1[[#This Row],[DIS.csv]]-'Historical Data'!F481)/'Historical Data'!F481</f>
        <v>-9.9803697231162624E-3</v>
      </c>
      <c r="H482" s="5">
        <f>(Table1[[#This Row],[DPZ.csv]]-'Historical Data'!G481)/'Historical Data'!G481</f>
        <v>1.2118406626266457E-2</v>
      </c>
      <c r="I482" s="5">
        <f>(Table1[[#This Row],[EA.csv]]-'Historical Data'!H481)/'Historical Data'!H481</f>
        <v>3.1676168025865196E-2</v>
      </c>
      <c r="J482" s="5">
        <f>(Table1[[#This Row],[F.csv]]-'Historical Data'!I481)/'Historical Data'!I481</f>
        <v>-1.5141540487162519E-2</v>
      </c>
      <c r="K482" s="5">
        <f>(Table1[[#This Row],[JPM.csv]]-'Historical Data'!J481)/'Historical Data'!J481</f>
        <v>1.8176000659356154E-3</v>
      </c>
      <c r="L482" s="5">
        <f>(Table1[[#This Row],[MRNA.csv]]-'Historical Data'!K481)/'Historical Data'!K481</f>
        <v>1.3640083535145189E-2</v>
      </c>
      <c r="M482" s="5">
        <f>(Table1[[#This Row],[NKE.csv]]-'Historical Data'!L481)/'Historical Data'!L481</f>
        <v>-1.2892808050814046E-2</v>
      </c>
      <c r="N482" s="5">
        <f>(Table1[[#This Row],[NVDA.csv]]-'Historical Data'!M481)/'Historical Data'!M481</f>
        <v>5.0128779886803428E-2</v>
      </c>
      <c r="O482" s="5">
        <f>(Table1[[#This Row],[PFE.csv]]-'Historical Data'!N481)/'Historical Data'!N481</f>
        <v>3.5916275587968062E-3</v>
      </c>
      <c r="P482" s="5">
        <f>(Table1[[#This Row],[PG.csv]]-'Historical Data'!O481)/'Historical Data'!O481</f>
        <v>2.9647645402388089E-3</v>
      </c>
      <c r="Q482" s="5">
        <f>(Table1[[#This Row],[PZZA.csv]]-'Historical Data'!P481)/'Historical Data'!P481</f>
        <v>1.3290538548868681E-2</v>
      </c>
      <c r="R482" s="5">
        <f>(Table1[[#This Row],[SONY.csv]]-'Historical Data'!Q481)/'Historical Data'!Q481</f>
        <v>2.2391959287531432E-3</v>
      </c>
      <c r="S482" s="5">
        <f>(Table1[[#This Row],[T.csv]]-'Historical Data'!R481)/'Historical Data'!R481</f>
        <v>-3.8074820665448374E-3</v>
      </c>
      <c r="T482" s="5">
        <f>(Table1[[#This Row],[TSLA.csv]]-'Historical Data'!S481)/'Historical Data'!S481</f>
        <v>2.5079220869209926E-2</v>
      </c>
    </row>
    <row r="483" spans="2:20" x14ac:dyDescent="0.3">
      <c r="B483" s="5">
        <f>(Table1[[#This Row],[AAPL.csv]]-'Historical Data'!A482)/'Historical Data'!A482</f>
        <v>1.1500243400928745E-2</v>
      </c>
      <c r="C483" s="5">
        <f>(Table1[[#This Row],[AMD.csv]]-'Historical Data'!B482)/'Historical Data'!B482</f>
        <v>2.8020153237938723E-2</v>
      </c>
      <c r="D483" s="5">
        <f>(Table1[[#This Row],[AMZN.csv]]-'Historical Data'!C482)/'Historical Data'!C482</f>
        <v>1.2340696514829023E-3</v>
      </c>
      <c r="E483" s="5">
        <f>(Table1[[#This Row],[ATVI.csv]]-'Historical Data'!D482)/'Historical Data'!D482</f>
        <v>2.2012473333071448E-3</v>
      </c>
      <c r="F483" s="5">
        <f>(Table1[[#This Row],[BMW.DE.csv]]-'Historical Data'!E482)/'Historical Data'!E482</f>
        <v>5.509034695702188E-3</v>
      </c>
      <c r="G483" s="5">
        <f>(Table1[[#This Row],[DIS.csv]]-'Historical Data'!F482)/'Historical Data'!F482</f>
        <v>-1.4951655974052307E-2</v>
      </c>
      <c r="H483" s="5">
        <f>(Table1[[#This Row],[DPZ.csv]]-'Historical Data'!G482)/'Historical Data'!G482</f>
        <v>-1.7256056818872701E-4</v>
      </c>
      <c r="I483" s="5">
        <f>(Table1[[#This Row],[EA.csv]]-'Historical Data'!H482)/'Historical Data'!H482</f>
        <v>7.8333335524782624E-3</v>
      </c>
      <c r="J483" s="5">
        <f>(Table1[[#This Row],[F.csv]]-'Historical Data'!I482)/'Historical Data'!I482</f>
        <v>3.3422459893047412E-3</v>
      </c>
      <c r="K483" s="5">
        <f>(Table1[[#This Row],[JPM.csv]]-'Historical Data'!J482)/'Historical Data'!J482</f>
        <v>-1.2310799995736575E-3</v>
      </c>
      <c r="L483" s="5">
        <f>(Table1[[#This Row],[MRNA.csv]]-'Historical Data'!K482)/'Historical Data'!K482</f>
        <v>5.1673117864240434E-2</v>
      </c>
      <c r="M483" s="5">
        <f>(Table1[[#This Row],[NKE.csv]]-'Historical Data'!L482)/'Historical Data'!L482</f>
        <v>2.3562588451282465E-2</v>
      </c>
      <c r="N483" s="5">
        <f>(Table1[[#This Row],[NVDA.csv]]-'Historical Data'!M482)/'Historical Data'!M482</f>
        <v>2.0890467223703755E-3</v>
      </c>
      <c r="O483" s="5">
        <f>(Table1[[#This Row],[PFE.csv]]-'Historical Data'!N482)/'Historical Data'!N482</f>
        <v>-5.1126078907033005E-4</v>
      </c>
      <c r="P483" s="5">
        <f>(Table1[[#This Row],[PG.csv]]-'Historical Data'!O482)/'Historical Data'!O482</f>
        <v>-6.7987733384629245E-3</v>
      </c>
      <c r="Q483" s="5">
        <f>(Table1[[#This Row],[PZZA.csv]]-'Historical Data'!P482)/'Historical Data'!P482</f>
        <v>2.3935120851160995E-3</v>
      </c>
      <c r="R483" s="5">
        <f>(Table1[[#This Row],[SONY.csv]]-'Historical Data'!Q482)/'Historical Data'!Q482</f>
        <v>1.4319041186970301E-2</v>
      </c>
      <c r="S483" s="5">
        <f>(Table1[[#This Row],[T.csv]]-'Historical Data'!R482)/'Historical Data'!R482</f>
        <v>-4.1696303788700383E-3</v>
      </c>
      <c r="T483" s="5">
        <f>(Table1[[#This Row],[TSLA.csv]]-'Historical Data'!S482)/'Historical Data'!S482</f>
        <v>-1.155761606337973E-2</v>
      </c>
    </row>
    <row r="484" spans="2:20" x14ac:dyDescent="0.3">
      <c r="B484" s="5">
        <f>(Table1[[#This Row],[AAPL.csv]]-'Historical Data'!A483)/'Historical Data'!A483</f>
        <v>4.621150662467116E-3</v>
      </c>
      <c r="C484" s="5">
        <f>(Table1[[#This Row],[AMD.csv]]-'Historical Data'!B483)/'Historical Data'!B483</f>
        <v>4.9262769747411887E-2</v>
      </c>
      <c r="D484" s="5">
        <f>(Table1[[#This Row],[AMZN.csv]]-'Historical Data'!C483)/'Historical Data'!C483</f>
        <v>-2.3142857446706131E-3</v>
      </c>
      <c r="E484" s="5">
        <f>(Table1[[#This Row],[ATVI.csv]]-'Historical Data'!D483)/'Historical Data'!D483</f>
        <v>-1.7780462108769356E-3</v>
      </c>
      <c r="F484" s="5">
        <f>(Table1[[#This Row],[BMW.DE.csv]]-'Historical Data'!E483)/'Historical Data'!E483</f>
        <v>-2.1367564730055636E-2</v>
      </c>
      <c r="G484" s="5">
        <f>(Table1[[#This Row],[DIS.csv]]-'Historical Data'!F483)/'Historical Data'!F483</f>
        <v>1.0579032220164604E-2</v>
      </c>
      <c r="H484" s="5">
        <f>(Table1[[#This Row],[DPZ.csv]]-'Historical Data'!G483)/'Historical Data'!G483</f>
        <v>6.5594517667203391E-3</v>
      </c>
      <c r="I484" s="5">
        <f>(Table1[[#This Row],[EA.csv]]-'Historical Data'!H483)/'Historical Data'!H483</f>
        <v>-1.8737265007469891E-3</v>
      </c>
      <c r="J484" s="5">
        <f>(Table1[[#This Row],[F.csv]]-'Historical Data'!I483)/'Historical Data'!I483</f>
        <v>-9.9933377748168128E-3</v>
      </c>
      <c r="K484" s="5">
        <f>(Table1[[#This Row],[JPM.csv]]-'Historical Data'!J483)/'Historical Data'!J483</f>
        <v>9.0825825463423573E-3</v>
      </c>
      <c r="L484" s="5">
        <f>(Table1[[#This Row],[MRNA.csv]]-'Historical Data'!K483)/'Historical Data'!K483</f>
        <v>2.2178153393982011E-3</v>
      </c>
      <c r="M484" s="5">
        <f>(Table1[[#This Row],[NKE.csv]]-'Historical Data'!L483)/'Historical Data'!L483</f>
        <v>-9.3619238735862219E-3</v>
      </c>
      <c r="N484" s="5">
        <f>(Table1[[#This Row],[NVDA.csv]]-'Historical Data'!M483)/'Historical Data'!M483</f>
        <v>-1.2109203818801066E-3</v>
      </c>
      <c r="O484" s="5">
        <f>(Table1[[#This Row],[PFE.csv]]-'Historical Data'!N483)/'Historical Data'!N483</f>
        <v>1.5345669311110711E-3</v>
      </c>
      <c r="P484" s="5">
        <f>(Table1[[#This Row],[PG.csv]]-'Historical Data'!O483)/'Historical Data'!O483</f>
        <v>3.9433363872915803E-3</v>
      </c>
      <c r="Q484" s="5">
        <f>(Table1[[#This Row],[PZZA.csv]]-'Historical Data'!P483)/'Historical Data'!P483</f>
        <v>-2.4832298181738919E-3</v>
      </c>
      <c r="R484" s="5">
        <f>(Table1[[#This Row],[SONY.csv]]-'Historical Data'!Q483)/'Historical Data'!Q483</f>
        <v>-2.6631919101879894E-2</v>
      </c>
      <c r="S484" s="5">
        <f>(Table1[[#This Row],[T.csv]]-'Historical Data'!R483)/'Historical Data'!R483</f>
        <v>4.1870889923314959E-3</v>
      </c>
      <c r="T484" s="5">
        <f>(Table1[[#This Row],[TSLA.csv]]-'Historical Data'!S483)/'Historical Data'!S483</f>
        <v>-1.5570802991203179E-3</v>
      </c>
    </row>
    <row r="485" spans="2:20" x14ac:dyDescent="0.3">
      <c r="B485" s="5">
        <f>(Table1[[#This Row],[AAPL.csv]]-'Historical Data'!A484)/'Historical Data'!A484</f>
        <v>2.2634546926479861E-3</v>
      </c>
      <c r="C485" s="5">
        <f>(Table1[[#This Row],[AMD.csv]]-'Historical Data'!B484)/'Historical Data'!B484</f>
        <v>-6.6006813584585716E-3</v>
      </c>
      <c r="D485" s="5">
        <f>(Table1[[#This Row],[AMZN.csv]]-'Historical Data'!C484)/'Historical Data'!C484</f>
        <v>-2.090001971978124E-3</v>
      </c>
      <c r="E485" s="5">
        <f>(Table1[[#This Row],[ATVI.csv]]-'Historical Data'!D484)/'Historical Data'!D484</f>
        <v>-1.6135791782569391E-2</v>
      </c>
      <c r="F485" s="5">
        <f>(Table1[[#This Row],[BMW.DE.csv]]-'Historical Data'!E484)/'Historical Data'!E484</f>
        <v>7.3900236790958532E-3</v>
      </c>
      <c r="G485" s="5">
        <f>(Table1[[#This Row],[DIS.csv]]-'Historical Data'!F484)/'Historical Data'!F484</f>
        <v>8.4769355754239131E-3</v>
      </c>
      <c r="H485" s="5">
        <f>(Table1[[#This Row],[DPZ.csv]]-'Historical Data'!G484)/'Historical Data'!G484</f>
        <v>-1.0075264423143741E-3</v>
      </c>
      <c r="I485" s="5">
        <f>(Table1[[#This Row],[EA.csv]]-'Historical Data'!H484)/'Historical Data'!H484</f>
        <v>-1.1750003312938968E-2</v>
      </c>
      <c r="J485" s="5">
        <f>(Table1[[#This Row],[F.csv]]-'Historical Data'!I484)/'Historical Data'!I484</f>
        <v>3.364737550471111E-3</v>
      </c>
      <c r="K485" s="5">
        <f>(Table1[[#This Row],[JPM.csv]]-'Historical Data'!J484)/'Historical Data'!J484</f>
        <v>9.9010714074705183E-3</v>
      </c>
      <c r="L485" s="5">
        <f>(Table1[[#This Row],[MRNA.csv]]-'Historical Data'!K484)/'Historical Data'!K484</f>
        <v>5.5325986132032806E-4</v>
      </c>
      <c r="M485" s="5">
        <f>(Table1[[#This Row],[NKE.csv]]-'Historical Data'!L484)/'Historical Data'!L484</f>
        <v>2.2719884046867651E-2</v>
      </c>
      <c r="N485" s="5">
        <f>(Table1[[#This Row],[NVDA.csv]]-'Historical Data'!M484)/'Historical Data'!M484</f>
        <v>1.047369610219809E-2</v>
      </c>
      <c r="O485" s="5">
        <f>(Table1[[#This Row],[PFE.csv]]-'Historical Data'!N484)/'Historical Data'!N484</f>
        <v>1.0214564817310874E-2</v>
      </c>
      <c r="P485" s="5">
        <f>(Table1[[#This Row],[PG.csv]]-'Historical Data'!O484)/'Historical Data'!O484</f>
        <v>2.2975811092929843E-3</v>
      </c>
      <c r="Q485" s="5">
        <f>(Table1[[#This Row],[PZZA.csv]]-'Historical Data'!P484)/'Historical Data'!P484</f>
        <v>-4.4044255817876745E-3</v>
      </c>
      <c r="R485" s="5">
        <f>(Table1[[#This Row],[SONY.csv]]-'Historical Data'!Q484)/'Historical Data'!Q484</f>
        <v>1.059451747999883E-2</v>
      </c>
      <c r="S485" s="5">
        <f>(Table1[[#This Row],[T.csv]]-'Historical Data'!R484)/'Historical Data'!R484</f>
        <v>1.1466280093509846E-2</v>
      </c>
      <c r="T485" s="5">
        <f>(Table1[[#This Row],[TSLA.csv]]-'Historical Data'!S484)/'Historical Data'!S484</f>
        <v>-2.6188450324759051E-3</v>
      </c>
    </row>
    <row r="486" spans="2:20" x14ac:dyDescent="0.3">
      <c r="B486" s="5">
        <f>(Table1[[#This Row],[AAPL.csv]]-'Historical Data'!A485)/'Historical Data'!A485</f>
        <v>1.9596409288635722E-2</v>
      </c>
      <c r="C486" s="5">
        <f>(Table1[[#This Row],[AMD.csv]]-'Historical Data'!B485)/'Historical Data'!B485</f>
        <v>1.4896570890506323E-2</v>
      </c>
      <c r="D486" s="5">
        <f>(Table1[[#This Row],[AMZN.csv]]-'Historical Data'!C485)/'Historical Data'!C485</f>
        <v>2.2723766784734301E-2</v>
      </c>
      <c r="E486" s="5">
        <f>(Table1[[#This Row],[ATVI.csv]]-'Historical Data'!D485)/'Historical Data'!D485</f>
        <v>3.9403087552650207E-3</v>
      </c>
      <c r="F486" s="5">
        <f>(Table1[[#This Row],[BMW.DE.csv]]-'Historical Data'!E485)/'Historical Data'!E485</f>
        <v>1.3337223370710307E-3</v>
      </c>
      <c r="G486" s="5">
        <f>(Table1[[#This Row],[DIS.csv]]-'Historical Data'!F485)/'Historical Data'!F485</f>
        <v>-8.4618077530687283E-4</v>
      </c>
      <c r="H486" s="5">
        <f>(Table1[[#This Row],[DPZ.csv]]-'Historical Data'!G485)/'Historical Data'!G485</f>
        <v>1.7638730513767655E-2</v>
      </c>
      <c r="I486" s="5">
        <f>(Table1[[#This Row],[EA.csv]]-'Historical Data'!H485)/'Historical Data'!H485</f>
        <v>8.9348882013148018E-3</v>
      </c>
      <c r="J486" s="5">
        <f>(Table1[[#This Row],[F.csv]]-'Historical Data'!I485)/'Historical Data'!I485</f>
        <v>1.3413816230717353E-3</v>
      </c>
      <c r="K486" s="5">
        <f>(Table1[[#This Row],[JPM.csv]]-'Historical Data'!J485)/'Historical Data'!J485</f>
        <v>-9.6048784937943516E-4</v>
      </c>
      <c r="L486" s="5">
        <f>(Table1[[#This Row],[MRNA.csv]]-'Historical Data'!K485)/'Historical Data'!K485</f>
        <v>-3.4451873444550207E-3</v>
      </c>
      <c r="M486" s="5">
        <f>(Table1[[#This Row],[NKE.csv]]-'Historical Data'!L485)/'Historical Data'!L485</f>
        <v>1.1012689873417698E-2</v>
      </c>
      <c r="N486" s="5">
        <f>(Table1[[#This Row],[NVDA.csv]]-'Historical Data'!M485)/'Historical Data'!M485</f>
        <v>1.3605779081876586E-2</v>
      </c>
      <c r="O486" s="5">
        <f>(Table1[[#This Row],[PFE.csv]]-'Historical Data'!N485)/'Historical Data'!N485</f>
        <v>4.2972159768323269E-3</v>
      </c>
      <c r="P486" s="5">
        <f>(Table1[[#This Row],[PG.csv]]-'Historical Data'!O485)/'Historical Data'!O485</f>
        <v>4.8801610509398869E-3</v>
      </c>
      <c r="Q486" s="5">
        <f>(Table1[[#This Row],[PZZA.csv]]-'Historical Data'!P485)/'Historical Data'!P485</f>
        <v>1.2502325191325282E-2</v>
      </c>
      <c r="R486" s="5">
        <f>(Table1[[#This Row],[SONY.csv]]-'Historical Data'!Q485)/'Historical Data'!Q485</f>
        <v>3.4605618320610695E-2</v>
      </c>
      <c r="S486" s="5">
        <f>(Table1[[#This Row],[T.csv]]-'Historical Data'!R485)/'Historical Data'!R485</f>
        <v>4.1222572753510083E-3</v>
      </c>
      <c r="T486" s="5">
        <f>(Table1[[#This Row],[TSLA.csv]]-'Historical Data'!S485)/'Historical Data'!S485</f>
        <v>1.445658816049428E-3</v>
      </c>
    </row>
    <row r="487" spans="2:20" x14ac:dyDescent="0.3">
      <c r="B487" s="5">
        <f>(Table1[[#This Row],[AAPL.csv]]-'Historical Data'!A486)/'Historical Data'!A486</f>
        <v>1.4718467164504687E-2</v>
      </c>
      <c r="C487" s="5">
        <f>(Table1[[#This Row],[AMD.csv]]-'Historical Data'!B486)/'Historical Data'!B486</f>
        <v>-2.4286801191767712E-3</v>
      </c>
      <c r="D487" s="5">
        <f>(Table1[[#This Row],[AMZN.csv]]-'Historical Data'!C486)/'Historical Data'!C486</f>
        <v>4.6927071911130623E-2</v>
      </c>
      <c r="E487" s="5">
        <f>(Table1[[#This Row],[ATVI.csv]]-'Historical Data'!D486)/'Historical Data'!D486</f>
        <v>1.3790707981034202E-3</v>
      </c>
      <c r="F487" s="5">
        <f>(Table1[[#This Row],[BMW.DE.csv]]-'Historical Data'!E486)/'Historical Data'!E486</f>
        <v>-7.6589413989983819E-3</v>
      </c>
      <c r="G487" s="5">
        <f>(Table1[[#This Row],[DIS.csv]]-'Historical Data'!F486)/'Historical Data'!F486</f>
        <v>-1.9310027557393656E-2</v>
      </c>
      <c r="H487" s="5">
        <f>(Table1[[#This Row],[DPZ.csv]]-'Historical Data'!G486)/'Historical Data'!G486</f>
        <v>4.9974591978209542E-3</v>
      </c>
      <c r="I487" s="5">
        <f>(Table1[[#This Row],[EA.csv]]-'Historical Data'!H486)/'Historical Data'!H486</f>
        <v>-2.8589637303126116E-3</v>
      </c>
      <c r="J487" s="5">
        <f>(Table1[[#This Row],[F.csv]]-'Historical Data'!I486)/'Historical Data'!I486</f>
        <v>-2.8801071667782969E-2</v>
      </c>
      <c r="K487" s="5">
        <f>(Table1[[#This Row],[JPM.csv]]-'Historical Data'!J486)/'Historical Data'!J486</f>
        <v>-1.6791610695325435E-2</v>
      </c>
      <c r="L487" s="5">
        <f>(Table1[[#This Row],[MRNA.csv]]-'Historical Data'!K486)/'Historical Data'!K486</f>
        <v>-4.0973409633289258E-3</v>
      </c>
      <c r="M487" s="5">
        <f>(Table1[[#This Row],[NKE.csv]]-'Historical Data'!L486)/'Historical Data'!L486</f>
        <v>2.3162388156931298E-3</v>
      </c>
      <c r="N487" s="5">
        <f>(Table1[[#This Row],[NVDA.csv]]-'Historical Data'!M486)/'Historical Data'!M486</f>
        <v>1.0323649395315417E-2</v>
      </c>
      <c r="O487" s="5">
        <f>(Table1[[#This Row],[PFE.csv]]-'Historical Data'!N486)/'Historical Data'!N486</f>
        <v>-1.1074738548039718E-2</v>
      </c>
      <c r="P487" s="5">
        <f>(Table1[[#This Row],[PG.csv]]-'Historical Data'!O486)/'Historical Data'!O486</f>
        <v>5.8866078601211853E-4</v>
      </c>
      <c r="Q487" s="5">
        <f>(Table1[[#This Row],[PZZA.csv]]-'Historical Data'!P486)/'Historical Data'!P486</f>
        <v>-2.9444473871434742E-3</v>
      </c>
      <c r="R487" s="5">
        <f>(Table1[[#This Row],[SONY.csv]]-'Historical Data'!Q486)/'Historical Data'!Q486</f>
        <v>-5.6074765251849911E-3</v>
      </c>
      <c r="S487" s="5">
        <f>(Table1[[#This Row],[T.csv]]-'Historical Data'!R486)/'Historical Data'!R486</f>
        <v>-7.1843519752769602E-3</v>
      </c>
      <c r="T487" s="5">
        <f>(Table1[[#This Row],[TSLA.csv]]-'Historical Data'!S486)/'Historical Data'!S486</f>
        <v>-2.8457808686128478E-2</v>
      </c>
    </row>
    <row r="488" spans="2:20" x14ac:dyDescent="0.3">
      <c r="B488" s="5">
        <f>(Table1[[#This Row],[AAPL.csv]]-'Historical Data'!A487)/'Historical Data'!A487</f>
        <v>1.7955236950339622E-2</v>
      </c>
      <c r="C488" s="5">
        <f>(Table1[[#This Row],[AMD.csv]]-'Historical Data'!B487)/'Historical Data'!B487</f>
        <v>-4.1600507657451942E-2</v>
      </c>
      <c r="D488" s="5">
        <f>(Table1[[#This Row],[AMZN.csv]]-'Historical Data'!C487)/'Historical Data'!C487</f>
        <v>5.6696306204182638E-3</v>
      </c>
      <c r="E488" s="5">
        <f>(Table1[[#This Row],[ATVI.csv]]-'Historical Data'!D487)/'Historical Data'!D487</f>
        <v>-1.1546652297740496E-2</v>
      </c>
      <c r="F488" s="5">
        <f>(Table1[[#This Row],[BMW.DE.csv]]-'Historical Data'!E487)/'Historical Data'!E487</f>
        <v>-3.7695782154456743E-2</v>
      </c>
      <c r="G488" s="5">
        <f>(Table1[[#This Row],[DIS.csv]]-'Historical Data'!F487)/'Historical Data'!F487</f>
        <v>-5.0088951003638589E-3</v>
      </c>
      <c r="H488" s="5">
        <f>(Table1[[#This Row],[DPZ.csv]]-'Historical Data'!G487)/'Historical Data'!G487</f>
        <v>3.2941147886358904E-3</v>
      </c>
      <c r="I488" s="5">
        <f>(Table1[[#This Row],[EA.csv]]-'Historical Data'!H487)/'Historical Data'!H487</f>
        <v>-3.4967132867135518E-4</v>
      </c>
      <c r="J488" s="5">
        <f>(Table1[[#This Row],[F.csv]]-'Historical Data'!I487)/'Historical Data'!I487</f>
        <v>-1.8620689655172384E-2</v>
      </c>
      <c r="K488" s="5">
        <f>(Table1[[#This Row],[JPM.csv]]-'Historical Data'!J487)/'Historical Data'!J487</f>
        <v>1.1732742018573119E-3</v>
      </c>
      <c r="L488" s="5">
        <f>(Table1[[#This Row],[MRNA.csv]]-'Historical Data'!K487)/'Historical Data'!K487</f>
        <v>-4.9027180063892777E-2</v>
      </c>
      <c r="M488" s="5">
        <f>(Table1[[#This Row],[NKE.csv]]-'Historical Data'!L487)/'Historical Data'!L487</f>
        <v>3.1230403902111881E-4</v>
      </c>
      <c r="N488" s="5">
        <f>(Table1[[#This Row],[NVDA.csv]]-'Historical Data'!M487)/'Historical Data'!M487</f>
        <v>-1.5786177666081262E-2</v>
      </c>
      <c r="O488" s="5">
        <f>(Table1[[#This Row],[PFE.csv]]-'Historical Data'!N487)/'Historical Data'!N487</f>
        <v>1.527043192986576E-3</v>
      </c>
      <c r="P488" s="5">
        <f>(Table1[[#This Row],[PG.csv]]-'Historical Data'!O487)/'Historical Data'!O487</f>
        <v>7.5012222294317862E-3</v>
      </c>
      <c r="Q488" s="5">
        <f>(Table1[[#This Row],[PZZA.csv]]-'Historical Data'!P487)/'Historical Data'!P487</f>
        <v>4.7623353355283452E-4</v>
      </c>
      <c r="R488" s="5">
        <f>(Table1[[#This Row],[SONY.csv]]-'Historical Data'!Q487)/'Historical Data'!Q487</f>
        <v>-3.3637118448018367E-3</v>
      </c>
      <c r="S488" s="5">
        <f>(Table1[[#This Row],[T.csv]]-'Historical Data'!R487)/'Historical Data'!R487</f>
        <v>-3.1013338546260791E-3</v>
      </c>
      <c r="T488" s="5">
        <f>(Table1[[#This Row],[TSLA.csv]]-'Historical Data'!S487)/'Historical Data'!S487</f>
        <v>-2.263560540828205E-2</v>
      </c>
    </row>
    <row r="489" spans="2:20" x14ac:dyDescent="0.3">
      <c r="B489" s="5">
        <f>(Table1[[#This Row],[AAPL.csv]]-'Historical Data'!A488)/'Historical Data'!A488</f>
        <v>-9.1997484872731339E-3</v>
      </c>
      <c r="C489" s="5">
        <f>(Table1[[#This Row],[AMD.csv]]-'Historical Data'!B488)/'Historical Data'!B488</f>
        <v>-8.8359066839418712E-3</v>
      </c>
      <c r="D489" s="5">
        <f>(Table1[[#This Row],[AMZN.csv]]-'Historical Data'!C488)/'Historical Data'!C488</f>
        <v>9.4221775979608895E-3</v>
      </c>
      <c r="E489" s="5">
        <f>(Table1[[#This Row],[ATVI.csv]]-'Historical Data'!D488)/'Historical Data'!D488</f>
        <v>-1.2110149225380826E-2</v>
      </c>
      <c r="F489" s="5">
        <f>(Table1[[#This Row],[BMW.DE.csv]]-'Historical Data'!E488)/'Historical Data'!E488</f>
        <v>3.1384866109320786E-3</v>
      </c>
      <c r="G489" s="5">
        <f>(Table1[[#This Row],[DIS.csv]]-'Historical Data'!F488)/'Historical Data'!F488</f>
        <v>-1.15750487152799E-4</v>
      </c>
      <c r="H489" s="5">
        <f>(Table1[[#This Row],[DPZ.csv]]-'Historical Data'!G488)/'Historical Data'!G488</f>
        <v>-7.5912941844893111E-3</v>
      </c>
      <c r="I489" s="5">
        <f>(Table1[[#This Row],[EA.csv]]-'Historical Data'!H488)/'Historical Data'!H488</f>
        <v>-1.7488632755969909E-2</v>
      </c>
      <c r="J489" s="5">
        <f>(Table1[[#This Row],[F.csv]]-'Historical Data'!I488)/'Historical Data'!I488</f>
        <v>-1.1946591707659868E-2</v>
      </c>
      <c r="K489" s="5">
        <f>(Table1[[#This Row],[JPM.csv]]-'Historical Data'!J488)/'Historical Data'!J488</f>
        <v>-1.7253688840515501E-2</v>
      </c>
      <c r="L489" s="5">
        <f>(Table1[[#This Row],[MRNA.csv]]-'Historical Data'!K488)/'Historical Data'!K488</f>
        <v>4.907615725307328E-2</v>
      </c>
      <c r="M489" s="5">
        <f>(Table1[[#This Row],[NKE.csv]]-'Historical Data'!L488)/'Historical Data'!L488</f>
        <v>2.934571605030834E-3</v>
      </c>
      <c r="N489" s="5">
        <f>(Table1[[#This Row],[NVDA.csv]]-'Historical Data'!M488)/'Historical Data'!M488</f>
        <v>-2.3022091980424274E-2</v>
      </c>
      <c r="O489" s="5">
        <f>(Table1[[#This Row],[PFE.csv]]-'Historical Data'!N488)/'Historical Data'!N488</f>
        <v>-2.5412855039718008E-3</v>
      </c>
      <c r="P489" s="5">
        <f>(Table1[[#This Row],[PG.csv]]-'Historical Data'!O488)/'Historical Data'!O488</f>
        <v>-1.4603681448384571E-4</v>
      </c>
      <c r="Q489" s="5">
        <f>(Table1[[#This Row],[PZZA.csv]]-'Historical Data'!P488)/'Historical Data'!P488</f>
        <v>1.5235255432370476E-2</v>
      </c>
      <c r="R489" s="5">
        <f>(Table1[[#This Row],[SONY.csv]]-'Historical Data'!Q488)/'Historical Data'!Q488</f>
        <v>-1.3897181137525937E-2</v>
      </c>
      <c r="S489" s="5">
        <f>(Table1[[#This Row],[T.csv]]-'Historical Data'!R488)/'Historical Data'!R488</f>
        <v>-8.095740936290053E-3</v>
      </c>
      <c r="T489" s="5">
        <f>(Table1[[#This Row],[TSLA.csv]]-'Historical Data'!S488)/'Historical Data'!S488</f>
        <v>1.2657990686741866E-2</v>
      </c>
    </row>
    <row r="490" spans="2:20" x14ac:dyDescent="0.3">
      <c r="B490" s="5">
        <f>(Table1[[#This Row],[AAPL.csv]]-'Historical Data'!A489)/'Historical Data'!A489</f>
        <v>1.3055016380935798E-2</v>
      </c>
      <c r="C490" s="5">
        <f>(Table1[[#This Row],[AMD.csv]]-'Historical Data'!B489)/'Historical Data'!B489</f>
        <v>1.2926276196262014E-2</v>
      </c>
      <c r="D490" s="5">
        <f>(Table1[[#This Row],[AMZN.csv]]-'Historical Data'!C489)/'Historical Data'!C489</f>
        <v>-3.2346550726534474E-3</v>
      </c>
      <c r="E490" s="5">
        <f>(Table1[[#This Row],[ATVI.csv]]-'Historical Data'!D489)/'Historical Data'!D489</f>
        <v>2.1696354957691059E-3</v>
      </c>
      <c r="F490" s="5">
        <f>(Table1[[#This Row],[BMW.DE.csv]]-'Historical Data'!E489)/'Historical Data'!E489</f>
        <v>-2.1205120931455906E-2</v>
      </c>
      <c r="G490" s="5">
        <f>(Table1[[#This Row],[DIS.csv]]-'Historical Data'!F489)/'Historical Data'!F489</f>
        <v>2.4536978740677486E-2</v>
      </c>
      <c r="H490" s="5">
        <f>(Table1[[#This Row],[DPZ.csv]]-'Historical Data'!G489)/'Historical Data'!G489</f>
        <v>6.3428723551037635E-3</v>
      </c>
      <c r="I490" s="5">
        <f>(Table1[[#This Row],[EA.csv]]-'Historical Data'!H489)/'Historical Data'!H489</f>
        <v>3.844841662759169E-3</v>
      </c>
      <c r="J490" s="5">
        <f>(Table1[[#This Row],[F.csv]]-'Historical Data'!I489)/'Historical Data'!I489</f>
        <v>2.9871977240398286E-2</v>
      </c>
      <c r="K490" s="5">
        <f>(Table1[[#This Row],[JPM.csv]]-'Historical Data'!J489)/'Historical Data'!J489</f>
        <v>3.1999482814370227E-2</v>
      </c>
      <c r="L490" s="5">
        <f>(Table1[[#This Row],[MRNA.csv]]-'Historical Data'!K489)/'Historical Data'!K489</f>
        <v>8.5935824569562176E-5</v>
      </c>
      <c r="M490" s="5">
        <f>(Table1[[#This Row],[NKE.csv]]-'Historical Data'!L489)/'Historical Data'!L489</f>
        <v>2.3033990442818497E-3</v>
      </c>
      <c r="N490" s="5">
        <f>(Table1[[#This Row],[NVDA.csv]]-'Historical Data'!M489)/'Historical Data'!M489</f>
        <v>7.4110664588775167E-3</v>
      </c>
      <c r="O490" s="5">
        <f>(Table1[[#This Row],[PFE.csv]]-'Historical Data'!N489)/'Historical Data'!N489</f>
        <v>9.1720083068156291E-3</v>
      </c>
      <c r="P490" s="5">
        <f>(Table1[[#This Row],[PG.csv]]-'Historical Data'!O489)/'Historical Data'!O489</f>
        <v>3.649763971228089E-4</v>
      </c>
      <c r="Q490" s="5">
        <f>(Table1[[#This Row],[PZZA.csv]]-'Historical Data'!P489)/'Historical Data'!P489</f>
        <v>4.1080448455215232E-2</v>
      </c>
      <c r="R490" s="5">
        <f>(Table1[[#This Row],[SONY.csv]]-'Historical Data'!Q489)/'Historical Data'!Q489</f>
        <v>2.7179435360557135E-2</v>
      </c>
      <c r="S490" s="5">
        <f>(Table1[[#This Row],[T.csv]]-'Historical Data'!R489)/'Historical Data'!R489</f>
        <v>9.5812987934705673E-3</v>
      </c>
      <c r="T490" s="5">
        <f>(Table1[[#This Row],[TSLA.csv]]-'Historical Data'!S489)/'Historical Data'!S489</f>
        <v>6.3418360819897631E-3</v>
      </c>
    </row>
    <row r="491" spans="2:20" x14ac:dyDescent="0.3">
      <c r="B491" s="5">
        <f>(Table1[[#This Row],[AAPL.csv]]-'Historical Data'!A490)/'Historical Data'!A490</f>
        <v>-4.2036907339719409E-3</v>
      </c>
      <c r="C491" s="5">
        <f>(Table1[[#This Row],[AMD.csv]]-'Historical Data'!B490)/'Historical Data'!B490</f>
        <v>-9.9014299251618844E-4</v>
      </c>
      <c r="D491" s="5">
        <f>(Table1[[#This Row],[AMZN.csv]]-'Historical Data'!C490)/'Historical Data'!C490</f>
        <v>-2.1241375655561693E-4</v>
      </c>
      <c r="E491" s="5">
        <f>(Table1[[#This Row],[ATVI.csv]]-'Historical Data'!D490)/'Historical Data'!D490</f>
        <v>5.7372485084622553E-3</v>
      </c>
      <c r="F491" s="5">
        <f>(Table1[[#This Row],[BMW.DE.csv]]-'Historical Data'!E490)/'Historical Data'!E490</f>
        <v>3.8001645104751576E-2</v>
      </c>
      <c r="G491" s="5">
        <f>(Table1[[#This Row],[DIS.csv]]-'Historical Data'!F490)/'Historical Data'!F490</f>
        <v>4.1459626582791384E-2</v>
      </c>
      <c r="H491" s="5">
        <f>(Table1[[#This Row],[DPZ.csv]]-'Historical Data'!G490)/'Historical Data'!G490</f>
        <v>5.3396159868481854E-3</v>
      </c>
      <c r="I491" s="5">
        <f>(Table1[[#This Row],[EA.csv]]-'Historical Data'!H490)/'Historical Data'!H490</f>
        <v>2.8370379871962728E-3</v>
      </c>
      <c r="J491" s="5">
        <f>(Table1[[#This Row],[F.csv]]-'Historical Data'!I490)/'Historical Data'!I490</f>
        <v>8.9779005524861181E-3</v>
      </c>
      <c r="K491" s="5">
        <f>(Table1[[#This Row],[JPM.csv]]-'Historical Data'!J490)/'Historical Data'!J490</f>
        <v>1.4315952640021758E-2</v>
      </c>
      <c r="L491" s="5">
        <f>(Table1[[#This Row],[MRNA.csv]]-'Historical Data'!K490)/'Historical Data'!K490</f>
        <v>2.8048614991182663E-2</v>
      </c>
      <c r="M491" s="5">
        <f>(Table1[[#This Row],[NKE.csv]]-'Historical Data'!L490)/'Historical Data'!L490</f>
        <v>5.0932111801242482E-3</v>
      </c>
      <c r="N491" s="5">
        <f>(Table1[[#This Row],[NVDA.csv]]-'Historical Data'!M490)/'Historical Data'!M490</f>
        <v>2.3054565174453572E-2</v>
      </c>
      <c r="O491" s="5">
        <f>(Table1[[#This Row],[PFE.csv]]-'Historical Data'!N490)/'Historical Data'!N490</f>
        <v>3.7868556462631623E-3</v>
      </c>
      <c r="P491" s="5">
        <f>(Table1[[#This Row],[PG.csv]]-'Historical Data'!O490)/'Historical Data'!O490</f>
        <v>8.0275499604546489E-4</v>
      </c>
      <c r="Q491" s="5">
        <f>(Table1[[#This Row],[PZZA.csv]]-'Historical Data'!P490)/'Historical Data'!P490</f>
        <v>-8.1080877934301427E-3</v>
      </c>
      <c r="R491" s="5">
        <f>(Table1[[#This Row],[SONY.csv]]-'Historical Data'!Q490)/'Historical Data'!Q490</f>
        <v>2.2148196568520222E-2</v>
      </c>
      <c r="S491" s="5">
        <f>(Table1[[#This Row],[T.csv]]-'Historical Data'!R490)/'Historical Data'!R490</f>
        <v>1.054446360124912E-3</v>
      </c>
      <c r="T491" s="5">
        <f>(Table1[[#This Row],[TSLA.csv]]-'Historical Data'!S490)/'Historical Data'!S490</f>
        <v>4.3762842643802251E-2</v>
      </c>
    </row>
    <row r="492" spans="2:20" x14ac:dyDescent="0.3">
      <c r="B492" s="5">
        <f>(Table1[[#This Row],[AAPL.csv]]-'Historical Data'!A491)/'Historical Data'!A491</f>
        <v>7.889241697349272E-3</v>
      </c>
      <c r="C492" s="5">
        <f>(Table1[[#This Row],[AMD.csv]]-'Historical Data'!B491)/'Historical Data'!B491</f>
        <v>-6.0565577812257314E-3</v>
      </c>
      <c r="D492" s="5">
        <f>(Table1[[#This Row],[AMZN.csv]]-'Historical Data'!C491)/'Historical Data'!C491</f>
        <v>-1.1076882509911855E-2</v>
      </c>
      <c r="E492" s="5">
        <f>(Table1[[#This Row],[ATVI.csv]]-'Historical Data'!D491)/'Historical Data'!D491</f>
        <v>3.6594121769707305E-3</v>
      </c>
      <c r="F492" s="5">
        <f>(Table1[[#This Row],[BMW.DE.csv]]-'Historical Data'!E491)/'Historical Data'!E491</f>
        <v>1.2773756843065658E-2</v>
      </c>
      <c r="G492" s="5">
        <f>(Table1[[#This Row],[DIS.csv]]-'Historical Data'!F491)/'Historical Data'!F491</f>
        <v>-3.9592742173969395E-3</v>
      </c>
      <c r="H492" s="5">
        <f>(Table1[[#This Row],[DPZ.csv]]-'Historical Data'!G491)/'Historical Data'!G491</f>
        <v>1.1601525013065559E-2</v>
      </c>
      <c r="I492" s="5">
        <f>(Table1[[#This Row],[EA.csv]]-'Historical Data'!H491)/'Historical Data'!H491</f>
        <v>1.3155110072530739E-2</v>
      </c>
      <c r="J492" s="5">
        <f>(Table1[[#This Row],[F.csv]]-'Historical Data'!I491)/'Historical Data'!I491</f>
        <v>-1.3004791238877447E-2</v>
      </c>
      <c r="K492" s="5">
        <f>(Table1[[#This Row],[JPM.csv]]-'Historical Data'!J491)/'Historical Data'!J491</f>
        <v>-1.4873455696202579E-2</v>
      </c>
      <c r="L492" s="5">
        <f>(Table1[[#This Row],[MRNA.csv]]-'Historical Data'!K491)/'Historical Data'!K491</f>
        <v>-1.7506484791618451E-2</v>
      </c>
      <c r="M492" s="5">
        <f>(Table1[[#This Row],[NKE.csv]]-'Historical Data'!L491)/'Historical Data'!L491</f>
        <v>-1.4214002598577963E-3</v>
      </c>
      <c r="N492" s="5">
        <f>(Table1[[#This Row],[NVDA.csv]]-'Historical Data'!M491)/'Historical Data'!M491</f>
        <v>-1.2797074954296161E-2</v>
      </c>
      <c r="O492" s="5">
        <f>(Table1[[#This Row],[PFE.csv]]-'Historical Data'!N491)/'Historical Data'!N491</f>
        <v>-2.7665069551095008E-3</v>
      </c>
      <c r="P492" s="5">
        <f>(Table1[[#This Row],[PG.csv]]-'Historical Data'!O491)/'Historical Data'!O491</f>
        <v>-1.239554198694817E-3</v>
      </c>
      <c r="Q492" s="5">
        <f>(Table1[[#This Row],[PZZA.csv]]-'Historical Data'!P491)/'Historical Data'!P491</f>
        <v>6.1762214490546016E-3</v>
      </c>
      <c r="R492" s="5">
        <f>(Table1[[#This Row],[SONY.csv]]-'Historical Data'!Q491)/'Historical Data'!Q491</f>
        <v>-1.9179289956492267E-4</v>
      </c>
      <c r="S492" s="5">
        <f>(Table1[[#This Row],[T.csv]]-'Historical Data'!R491)/'Historical Data'!R491</f>
        <v>-7.3735955056180077E-3</v>
      </c>
      <c r="T492" s="5">
        <f>(Table1[[#This Row],[TSLA.csv]]-'Historical Data'!S491)/'Historical Data'!S491</f>
        <v>-2.5025570511438163E-2</v>
      </c>
    </row>
    <row r="493" spans="2:20" x14ac:dyDescent="0.3">
      <c r="B493" s="5">
        <f>(Table1[[#This Row],[AAPL.csv]]-'Historical Data'!A492)/'Historical Data'!A492</f>
        <v>2.4100501519992174E-2</v>
      </c>
      <c r="C493" s="5">
        <f>(Table1[[#This Row],[AMD.csv]]-'Historical Data'!B492)/'Historical Data'!B492</f>
        <v>-1.3405705441929818E-2</v>
      </c>
      <c r="D493" s="5">
        <f>(Table1[[#This Row],[AMZN.csv]]-'Historical Data'!C492)/'Historical Data'!C492</f>
        <v>1.1747081804082988E-3</v>
      </c>
      <c r="E493" s="5">
        <f>(Table1[[#This Row],[ATVI.csv]]-'Historical Data'!D492)/'Historical Data'!D492</f>
        <v>-9.9731903485255416E-3</v>
      </c>
      <c r="F493" s="5">
        <f>(Table1[[#This Row],[BMW.DE.csv]]-'Historical Data'!E492)/'Historical Data'!E492</f>
        <v>-6.9820155298868283E-3</v>
      </c>
      <c r="G493" s="5">
        <f>(Table1[[#This Row],[DIS.csv]]-'Historical Data'!F492)/'Historical Data'!F492</f>
        <v>-1.252360509197729E-3</v>
      </c>
      <c r="H493" s="5">
        <f>(Table1[[#This Row],[DPZ.csv]]-'Historical Data'!G492)/'Historical Data'!G492</f>
        <v>-7.411999777393527E-4</v>
      </c>
      <c r="I493" s="5">
        <f>(Table1[[#This Row],[EA.csv]]-'Historical Data'!H492)/'Historical Data'!H492</f>
        <v>-9.0753926701578531E-4</v>
      </c>
      <c r="J493" s="5">
        <f>(Table1[[#This Row],[F.csv]]-'Historical Data'!I492)/'Historical Data'!I492</f>
        <v>-1.1789181692094308E-2</v>
      </c>
      <c r="K493" s="5">
        <f>(Table1[[#This Row],[JPM.csv]]-'Historical Data'!J492)/'Historical Data'!J492</f>
        <v>-3.4050691964691224E-3</v>
      </c>
      <c r="L493" s="5">
        <f>(Table1[[#This Row],[MRNA.csv]]-'Historical Data'!K492)/'Historical Data'!K492</f>
        <v>4.894752410667718E-2</v>
      </c>
      <c r="M493" s="5">
        <f>(Table1[[#This Row],[NKE.csv]]-'Historical Data'!L492)/'Historical Data'!L492</f>
        <v>-3.0944366135143532E-4</v>
      </c>
      <c r="N493" s="5">
        <f>(Table1[[#This Row],[NVDA.csv]]-'Historical Data'!M492)/'Historical Data'!M492</f>
        <v>-2.0172874074074025E-2</v>
      </c>
      <c r="O493" s="5">
        <f>(Table1[[#This Row],[PFE.csv]]-'Historical Data'!N492)/'Historical Data'!N492</f>
        <v>7.5661723236935836E-3</v>
      </c>
      <c r="P493" s="5">
        <f>(Table1[[#This Row],[PG.csv]]-'Historical Data'!O492)/'Historical Data'!O492</f>
        <v>7.373807724039368E-3</v>
      </c>
      <c r="Q493" s="5">
        <f>(Table1[[#This Row],[PZZA.csv]]-'Historical Data'!P492)/'Historical Data'!P492</f>
        <v>1.8052627913792699E-4</v>
      </c>
      <c r="R493" s="5">
        <f>(Table1[[#This Row],[SONY.csv]]-'Historical Data'!Q492)/'Historical Data'!Q492</f>
        <v>2.7809839161965231E-3</v>
      </c>
      <c r="S493" s="5">
        <f>(Table1[[#This Row],[T.csv]]-'Historical Data'!R492)/'Historical Data'!R492</f>
        <v>-3.537318712415285E-4</v>
      </c>
      <c r="T493" s="5">
        <f>(Table1[[#This Row],[TSLA.csv]]-'Historical Data'!S492)/'Historical Data'!S492</f>
        <v>-2.267624001387698E-2</v>
      </c>
    </row>
    <row r="494" spans="2:20" x14ac:dyDescent="0.3">
      <c r="B494" s="5">
        <f>(Table1[[#This Row],[AAPL.csv]]-'Historical Data'!A493)/'Historical Data'!A493</f>
        <v>-4.492077369653927E-3</v>
      </c>
      <c r="C494" s="5">
        <f>(Table1[[#This Row],[AMD.csv]]-'Historical Data'!B493)/'Historical Data'!B493</f>
        <v>-2.3806882971132488E-2</v>
      </c>
      <c r="D494" s="5">
        <f>(Table1[[#This Row],[AMZN.csv]]-'Historical Data'!C493)/'Historical Data'!C493</f>
        <v>-1.3711126967133641E-2</v>
      </c>
      <c r="E494" s="5">
        <f>(Table1[[#This Row],[ATVI.csv]]-'Historical Data'!D493)/'Historical Data'!D493</f>
        <v>-1.7764298093587375E-2</v>
      </c>
      <c r="F494" s="5">
        <f>(Table1[[#This Row],[BMW.DE.csv]]-'Historical Data'!E493)/'Historical Data'!E493</f>
        <v>3.7423678838738174E-3</v>
      </c>
      <c r="G494" s="5">
        <f>(Table1[[#This Row],[DIS.csv]]-'Historical Data'!F493)/'Historical Data'!F493</f>
        <v>3.9799149926934355E-3</v>
      </c>
      <c r="H494" s="5">
        <f>(Table1[[#This Row],[DPZ.csv]]-'Historical Data'!G493)/'Historical Data'!G493</f>
        <v>-9.8906081158115205E-4</v>
      </c>
      <c r="I494" s="5">
        <f>(Table1[[#This Row],[EA.csv]]-'Historical Data'!H493)/'Historical Data'!H493</f>
        <v>-3.2140233096011658E-3</v>
      </c>
      <c r="J494" s="5">
        <f>(Table1[[#This Row],[F.csv]]-'Historical Data'!I493)/'Historical Data'!I493</f>
        <v>-1.6842105263157908E-2</v>
      </c>
      <c r="K494" s="5">
        <f>(Table1[[#This Row],[JPM.csv]]-'Historical Data'!J493)/'Historical Data'!J493</f>
        <v>2.1919288999461455E-3</v>
      </c>
      <c r="L494" s="5">
        <f>(Table1[[#This Row],[MRNA.csv]]-'Historical Data'!K493)/'Historical Data'!K493</f>
        <v>5.2764873870674224E-2</v>
      </c>
      <c r="M494" s="5">
        <f>(Table1[[#This Row],[NKE.csv]]-'Historical Data'!L493)/'Historical Data'!L493</f>
        <v>9.2861833911298333E-4</v>
      </c>
      <c r="N494" s="5">
        <f>(Table1[[#This Row],[NVDA.csv]]-'Historical Data'!M493)/'Historical Data'!M493</f>
        <v>-4.4112024336789922E-2</v>
      </c>
      <c r="O494" s="5">
        <f>(Table1[[#This Row],[PFE.csv]]-'Historical Data'!N493)/'Historical Data'!N493</f>
        <v>3.5043203179275892E-3</v>
      </c>
      <c r="P494" s="5">
        <f>(Table1[[#This Row],[PG.csv]]-'Historical Data'!O493)/'Historical Data'!O493</f>
        <v>8.5520594855737989E-3</v>
      </c>
      <c r="Q494" s="5">
        <f>(Table1[[#This Row],[PZZA.csv]]-'Historical Data'!P493)/'Historical Data'!P493</f>
        <v>-1.0740058180458829E-2</v>
      </c>
      <c r="R494" s="5">
        <f>(Table1[[#This Row],[SONY.csv]]-'Historical Data'!Q493)/'Historical Data'!Q493</f>
        <v>-1.6257024003060117E-2</v>
      </c>
      <c r="S494" s="5">
        <f>(Table1[[#This Row],[T.csv]]-'Historical Data'!R493)/'Historical Data'!R493</f>
        <v>6.0155697098371597E-3</v>
      </c>
      <c r="T494" s="5">
        <f>(Table1[[#This Row],[TSLA.csv]]-'Historical Data'!S493)/'Historical Data'!S493</f>
        <v>-4.2548424786889721E-3</v>
      </c>
    </row>
    <row r="495" spans="2:20" x14ac:dyDescent="0.3">
      <c r="B495" s="5">
        <f>(Table1[[#This Row],[AAPL.csv]]-'Historical Data'!A494)/'Historical Data'!A494</f>
        <v>-1.4076041586836716E-2</v>
      </c>
      <c r="C495" s="5">
        <f>(Table1[[#This Row],[AMD.csv]]-'Historical Data'!B494)/'Historical Data'!B494</f>
        <v>-1.1963660416427052E-2</v>
      </c>
      <c r="D495" s="5">
        <f>(Table1[[#This Row],[AMZN.csv]]-'Historical Data'!C494)/'Historical Data'!C494</f>
        <v>-1.5854281994068024E-2</v>
      </c>
      <c r="E495" s="5">
        <f>(Table1[[#This Row],[ATVI.csv]]-'Historical Data'!D494)/'Historical Data'!D494</f>
        <v>1.2351157917953208E-2</v>
      </c>
      <c r="F495" s="5">
        <f>(Table1[[#This Row],[BMW.DE.csv]]-'Historical Data'!E494)/'Historical Data'!E494</f>
        <v>-1.3896768412681726E-2</v>
      </c>
      <c r="G495" s="5">
        <f>(Table1[[#This Row],[DIS.csv]]-'Historical Data'!F494)/'Historical Data'!F494</f>
        <v>-2.6282900666290465E-2</v>
      </c>
      <c r="H495" s="5">
        <f>(Table1[[#This Row],[DPZ.csv]]-'Historical Data'!G494)/'Historical Data'!G494</f>
        <v>-4.4550841882276572E-3</v>
      </c>
      <c r="I495" s="5">
        <f>(Table1[[#This Row],[EA.csv]]-'Historical Data'!H494)/'Historical Data'!H494</f>
        <v>3.0842702065255875E-3</v>
      </c>
      <c r="J495" s="5">
        <f>(Table1[[#This Row],[F.csv]]-'Historical Data'!I494)/'Historical Data'!I494</f>
        <v>-2.8551034975017871E-2</v>
      </c>
      <c r="K495" s="5">
        <f>(Table1[[#This Row],[JPM.csv]]-'Historical Data'!J494)/'Historical Data'!J494</f>
        <v>-2.2835474335209594E-2</v>
      </c>
      <c r="L495" s="5">
        <f>(Table1[[#This Row],[MRNA.csv]]-'Historical Data'!K494)/'Historical Data'!K494</f>
        <v>0.10303266096617684</v>
      </c>
      <c r="M495" s="5">
        <f>(Table1[[#This Row],[NKE.csv]]-'Historical Data'!L494)/'Historical Data'!L494</f>
        <v>-1.1379775974027046E-2</v>
      </c>
      <c r="N495" s="5">
        <f>(Table1[[#This Row],[NVDA.csv]]-'Historical Data'!M494)/'Historical Data'!M494</f>
        <v>-4.2457020999184712E-2</v>
      </c>
      <c r="O495" s="5">
        <f>(Table1[[#This Row],[PFE.csv]]-'Historical Data'!N494)/'Historical Data'!N494</f>
        <v>6.4854263345957633E-3</v>
      </c>
      <c r="P495" s="5">
        <f>(Table1[[#This Row],[PG.csv]]-'Historical Data'!O494)/'Historical Data'!O494</f>
        <v>9.7009873862911149E-3</v>
      </c>
      <c r="Q495" s="5">
        <f>(Table1[[#This Row],[PZZA.csv]]-'Historical Data'!P494)/'Historical Data'!P494</f>
        <v>-1.1039176628344688E-2</v>
      </c>
      <c r="R495" s="5">
        <f>(Table1[[#This Row],[SONY.csv]]-'Historical Data'!Q494)/'Historical Data'!Q494</f>
        <v>-1.3317808496612925E-2</v>
      </c>
      <c r="S495" s="5">
        <f>(Table1[[#This Row],[T.csv]]-'Historical Data'!R494)/'Historical Data'!R494</f>
        <v>-3.1656700668308076E-3</v>
      </c>
      <c r="T495" s="5">
        <f>(Table1[[#This Row],[TSLA.csv]]-'Historical Data'!S494)/'Historical Data'!S494</f>
        <v>-9.8063406630067001E-3</v>
      </c>
    </row>
    <row r="496" spans="2:20" x14ac:dyDescent="0.3">
      <c r="B496" s="5">
        <f>(Table1[[#This Row],[AAPL.csv]]-'Historical Data'!A495)/'Historical Data'!A495</f>
        <v>-2.6914348736366774E-2</v>
      </c>
      <c r="C496" s="5">
        <f>(Table1[[#This Row],[AMD.csv]]-'Historical Data'!B495)/'Historical Data'!B495</f>
        <v>8.0335662828449929E-3</v>
      </c>
      <c r="D496" s="5">
        <f>(Table1[[#This Row],[AMZN.csv]]-'Historical Data'!C495)/'Historical Data'!C495</f>
        <v>-6.7269962998572057E-3</v>
      </c>
      <c r="E496" s="5">
        <f>(Table1[[#This Row],[ATVI.csv]]-'Historical Data'!D495)/'Historical Data'!D495</f>
        <v>-1.6339868747063113E-2</v>
      </c>
      <c r="F496" s="5">
        <f>(Table1[[#This Row],[BMW.DE.csv]]-'Historical Data'!E495)/'Historical Data'!E495</f>
        <v>-2.0394122598466156E-2</v>
      </c>
      <c r="G496" s="5">
        <f>(Table1[[#This Row],[DIS.csv]]-'Historical Data'!F495)/'Historical Data'!F495</f>
        <v>-3.5469304951974909E-2</v>
      </c>
      <c r="H496" s="5">
        <f>(Table1[[#This Row],[DPZ.csv]]-'Historical Data'!G495)/'Historical Data'!G495</f>
        <v>-8.6807057693813437E-3</v>
      </c>
      <c r="I496" s="5">
        <f>(Table1[[#This Row],[EA.csv]]-'Historical Data'!H495)/'Historical Data'!H495</f>
        <v>-1.2997910007075827E-2</v>
      </c>
      <c r="J496" s="5">
        <f>(Table1[[#This Row],[F.csv]]-'Historical Data'!I495)/'Historical Data'!I495</f>
        <v>-2.424687729610581E-2</v>
      </c>
      <c r="K496" s="5">
        <f>(Table1[[#This Row],[JPM.csv]]-'Historical Data'!J495)/'Historical Data'!J495</f>
        <v>-3.2519273714191929E-2</v>
      </c>
      <c r="L496" s="5">
        <f>(Table1[[#This Row],[MRNA.csv]]-'Historical Data'!K495)/'Historical Data'!K495</f>
        <v>9.482248250447696E-2</v>
      </c>
      <c r="M496" s="5">
        <f>(Table1[[#This Row],[NKE.csv]]-'Historical Data'!L495)/'Historical Data'!L495</f>
        <v>-1.2386680798748414E-2</v>
      </c>
      <c r="N496" s="5">
        <f>(Table1[[#This Row],[NVDA.csv]]-'Historical Data'!M495)/'Historical Data'!M495</f>
        <v>3.4070260260611968E-2</v>
      </c>
      <c r="O496" s="5">
        <f>(Table1[[#This Row],[PFE.csv]]-'Historical Data'!N495)/'Historical Data'!N495</f>
        <v>-4.9566089156690765E-3</v>
      </c>
      <c r="P496" s="5">
        <f>(Table1[[#This Row],[PG.csv]]-'Historical Data'!O495)/'Historical Data'!O495</f>
        <v>-4.9808852646446408E-4</v>
      </c>
      <c r="Q496" s="5">
        <f>(Table1[[#This Row],[PZZA.csv]]-'Historical Data'!P495)/'Historical Data'!P495</f>
        <v>1.217710849913739E-2</v>
      </c>
      <c r="R496" s="5">
        <f>(Table1[[#This Row],[SONY.csv]]-'Historical Data'!Q495)/'Historical Data'!Q495</f>
        <v>-3.0049290640394126E-2</v>
      </c>
      <c r="S496" s="5">
        <f>(Table1[[#This Row],[T.csv]]-'Historical Data'!R495)/'Historical Data'!R495</f>
        <v>-1.9407163020465763E-2</v>
      </c>
      <c r="T496" s="5">
        <f>(Table1[[#This Row],[TSLA.csv]]-'Historical Data'!S495)/'Historical Data'!S495</f>
        <v>3.1045296483054857E-3</v>
      </c>
    </row>
    <row r="497" spans="1:20" x14ac:dyDescent="0.3">
      <c r="B497" s="5">
        <f>(Table1[[#This Row],[AAPL.csv]]-'Historical Data'!A496)/'Historical Data'!A496</f>
        <v>2.5973978495157351E-2</v>
      </c>
      <c r="C497" s="5">
        <f>(Table1[[#This Row],[AMD.csv]]-'Historical Data'!B496)/'Historical Data'!B496</f>
        <v>6.1214944300879513E-3</v>
      </c>
      <c r="D497" s="5">
        <f>(Table1[[#This Row],[AMZN.csv]]-'Historical Data'!C496)/'Historical Data'!C496</f>
        <v>6.6486136187340417E-3</v>
      </c>
      <c r="E497" s="5">
        <f>(Table1[[#This Row],[ATVI.csv]]-'Historical Data'!D496)/'Historical Data'!D496</f>
        <v>1.3399766996685439E-2</v>
      </c>
      <c r="F497" s="5">
        <f>(Table1[[#This Row],[BMW.DE.csv]]-'Historical Data'!E496)/'Historical Data'!E496</f>
        <v>-3.5789450292397579E-2</v>
      </c>
      <c r="G497" s="5">
        <f>(Table1[[#This Row],[DIS.csv]]-'Historical Data'!F496)/'Historical Data'!F496</f>
        <v>2.1971685839346985E-2</v>
      </c>
      <c r="H497" s="5">
        <f>(Table1[[#This Row],[DPZ.csv]]-'Historical Data'!G496)/'Historical Data'!G496</f>
        <v>-7.3564527441837453E-3</v>
      </c>
      <c r="I497" s="5">
        <f>(Table1[[#This Row],[EA.csv]]-'Historical Data'!H496)/'Historical Data'!H496</f>
        <v>-1.2036108324974396E-3</v>
      </c>
      <c r="J497" s="5">
        <f>(Table1[[#This Row],[F.csv]]-'Historical Data'!I496)/'Historical Data'!I496</f>
        <v>4.7439759036144641E-2</v>
      </c>
      <c r="K497" s="5">
        <f>(Table1[[#This Row],[JPM.csv]]-'Historical Data'!J496)/'Historical Data'!J496</f>
        <v>1.864330122716672E-2</v>
      </c>
      <c r="L497" s="5">
        <f>(Table1[[#This Row],[MRNA.csv]]-'Historical Data'!K496)/'Historical Data'!K496</f>
        <v>-1.9962400203608434E-2</v>
      </c>
      <c r="M497" s="5">
        <f>(Table1[[#This Row],[NKE.csv]]-'Historical Data'!L496)/'Historical Data'!L496</f>
        <v>1.1845252798038081E-2</v>
      </c>
      <c r="N497" s="5">
        <f>(Table1[[#This Row],[NVDA.csv]]-'Historical Data'!M496)/'Historical Data'!M496</f>
        <v>-8.9325256782837714E-3</v>
      </c>
      <c r="O497" s="5">
        <f>(Table1[[#This Row],[PFE.csv]]-'Historical Data'!N496)/'Historical Data'!N496</f>
        <v>2.2415947234880558E-2</v>
      </c>
      <c r="P497" s="5">
        <f>(Table1[[#This Row],[PG.csv]]-'Historical Data'!O496)/'Historical Data'!O496</f>
        <v>-5.340383720939583E-3</v>
      </c>
      <c r="Q497" s="5">
        <f>(Table1[[#This Row],[PZZA.csv]]-'Historical Data'!P496)/'Historical Data'!P496</f>
        <v>1.4126888492316995E-2</v>
      </c>
      <c r="R497" s="5">
        <f>(Table1[[#This Row],[SONY.csv]]-'Historical Data'!Q496)/'Historical Data'!Q496</f>
        <v>6.3992383869752381E-3</v>
      </c>
      <c r="S497" s="5">
        <f>(Table1[[#This Row],[T.csv]]-'Historical Data'!R496)/'Historical Data'!R496</f>
        <v>4.3180638964352668E-3</v>
      </c>
      <c r="T497" s="5">
        <f>(Table1[[#This Row],[TSLA.csv]]-'Historical Data'!S496)/'Historical Data'!S496</f>
        <v>2.2097783480603719E-2</v>
      </c>
    </row>
    <row r="498" spans="1:20" x14ac:dyDescent="0.3">
      <c r="B498" s="5">
        <f>(Table1[[#This Row],[AAPL.csv]]-'Historical Data'!A497)/'Historical Data'!A497</f>
        <v>-5.1316663271349294E-3</v>
      </c>
      <c r="C498" s="5">
        <f>(Table1[[#This Row],[AMD.csv]]-'Historical Data'!B497)/'Historical Data'!B497</f>
        <v>2.6403432138635882E-2</v>
      </c>
      <c r="D498" s="5">
        <f>(Table1[[#This Row],[AMZN.csv]]-'Historical Data'!C497)/'Historical Data'!C497</f>
        <v>3.3611451387436796E-3</v>
      </c>
      <c r="E498" s="5">
        <f>(Table1[[#This Row],[ATVI.csv]]-'Historical Data'!D497)/'Historical Data'!D497</f>
        <v>-3.7154845652827471E-3</v>
      </c>
      <c r="F498" s="5">
        <f>(Table1[[#This Row],[BMW.DE.csv]]-'Historical Data'!E497)/'Historical Data'!E497</f>
        <v>6.7927945950315852E-3</v>
      </c>
      <c r="G498" s="5">
        <f>(Table1[[#This Row],[DIS.csv]]-'Historical Data'!F497)/'Historical Data'!F497</f>
        <v>7.9207355021210116E-4</v>
      </c>
      <c r="H498" s="5">
        <f>(Table1[[#This Row],[DPZ.csv]]-'Historical Data'!G497)/'Historical Data'!G497</f>
        <v>-9.6848348112831811E-3</v>
      </c>
      <c r="I498" s="5">
        <f>(Table1[[#This Row],[EA.csv]]-'Historical Data'!H497)/'Historical Data'!H497</f>
        <v>-2.4810801916243441E-3</v>
      </c>
      <c r="J498" s="5">
        <f>(Table1[[#This Row],[F.csv]]-'Historical Data'!I497)/'Historical Data'!I497</f>
        <v>2.0129403306973354E-2</v>
      </c>
      <c r="K498" s="5">
        <f>(Table1[[#This Row],[JPM.csv]]-'Historical Data'!J497)/'Historical Data'!J497</f>
        <v>2.1040637584099645E-2</v>
      </c>
      <c r="L498" s="5">
        <f>(Table1[[#This Row],[MRNA.csv]]-'Historical Data'!K497)/'Historical Data'!K497</f>
        <v>4.4837791894352233E-2</v>
      </c>
      <c r="M498" s="5">
        <f>(Table1[[#This Row],[NKE.csv]]-'Historical Data'!L497)/'Historical Data'!L497</f>
        <v>8.3886124831410325E-3</v>
      </c>
      <c r="N498" s="5">
        <f>(Table1[[#This Row],[NVDA.csv]]-'Historical Data'!M497)/'Historical Data'!M497</f>
        <v>4.2875624405642278E-2</v>
      </c>
      <c r="O498" s="5">
        <f>(Table1[[#This Row],[PFE.csv]]-'Historical Data'!N497)/'Historical Data'!N497</f>
        <v>-7.3082285648926818E-4</v>
      </c>
      <c r="P498" s="5">
        <f>(Table1[[#This Row],[PG.csv]]-'Historical Data'!O497)/'Historical Data'!O497</f>
        <v>-3.507878793467136E-3</v>
      </c>
      <c r="Q498" s="5">
        <f>(Table1[[#This Row],[PZZA.csv]]-'Historical Data'!P497)/'Historical Data'!P497</f>
        <v>3.505008192901306E-3</v>
      </c>
      <c r="R498" s="5">
        <f>(Table1[[#This Row],[SONY.csv]]-'Historical Data'!Q497)/'Historical Data'!Q497</f>
        <v>1.3928108317963126E-2</v>
      </c>
      <c r="S498" s="5">
        <f>(Table1[[#This Row],[T.csv]]-'Historical Data'!R497)/'Historical Data'!R497</f>
        <v>-3.5829451809392919E-4</v>
      </c>
      <c r="T498" s="5">
        <f>(Table1[[#This Row],[TSLA.csv]]-'Historical Data'!S497)/'Historical Data'!S497</f>
        <v>-7.8879969719908866E-3</v>
      </c>
    </row>
    <row r="499" spans="1:20" x14ac:dyDescent="0.3">
      <c r="B499" s="5">
        <f>(Table1[[#This Row],[AAPL.csv]]-'Historical Data'!A498)/'Historical Data'!A498</f>
        <v>9.6285929266397268E-3</v>
      </c>
      <c r="C499" s="5">
        <f>(Table1[[#This Row],[AMD.csv]]-'Historical Data'!B498)/'Historical Data'!B498</f>
        <v>2.0131919466193016E-2</v>
      </c>
      <c r="D499" s="5">
        <f>(Table1[[#This Row],[AMZN.csv]]-'Historical Data'!C498)/'Historical Data'!C498</f>
        <v>1.473560156254726E-2</v>
      </c>
      <c r="E499" s="5">
        <f>(Table1[[#This Row],[ATVI.csv]]-'Historical Data'!D498)/'Historical Data'!D498</f>
        <v>-7.6779315054938402E-3</v>
      </c>
      <c r="F499" s="5">
        <f>(Table1[[#This Row],[BMW.DE.csv]]-'Historical Data'!E498)/'Historical Data'!E498</f>
        <v>1.3734927710843411E-2</v>
      </c>
      <c r="G499" s="5">
        <f>(Table1[[#This Row],[DIS.csv]]-'Historical Data'!F498)/'Historical Data'!F498</f>
        <v>-9.9496523825520385E-3</v>
      </c>
      <c r="H499" s="5">
        <f>(Table1[[#This Row],[DPZ.csv]]-'Historical Data'!G498)/'Historical Data'!G498</f>
        <v>0.145523763691602</v>
      </c>
      <c r="I499" s="5">
        <f>(Table1[[#This Row],[EA.csv]]-'Historical Data'!H498)/'Historical Data'!H498</f>
        <v>1.1156850403945161E-2</v>
      </c>
      <c r="J499" s="5">
        <f>(Table1[[#This Row],[F.csv]]-'Historical Data'!I498)/'Historical Data'!I498</f>
        <v>-1.9732205778717361E-2</v>
      </c>
      <c r="K499" s="5">
        <f>(Table1[[#This Row],[JPM.csv]]-'Historical Data'!J498)/'Historical Data'!J498</f>
        <v>-1.2625984478437985E-2</v>
      </c>
      <c r="L499" s="5">
        <f>(Table1[[#This Row],[MRNA.csv]]-'Historical Data'!K498)/'Historical Data'!K498</f>
        <v>7.3807296898599894E-3</v>
      </c>
      <c r="M499" s="5">
        <f>(Table1[[#This Row],[NKE.csv]]-'Historical Data'!L498)/'Historical Data'!L498</f>
        <v>1.6140991853228238E-2</v>
      </c>
      <c r="N499" s="5">
        <f>(Table1[[#This Row],[NVDA.csv]]-'Historical Data'!M498)/'Historical Data'!M498</f>
        <v>9.4796287641535932E-3</v>
      </c>
      <c r="O499" s="5">
        <f>(Table1[[#This Row],[PFE.csv]]-'Historical Data'!N498)/'Historical Data'!N498</f>
        <v>1.0970261840739787E-2</v>
      </c>
      <c r="P499" s="5">
        <f>(Table1[[#This Row],[PG.csv]]-'Historical Data'!O498)/'Historical Data'!O498</f>
        <v>-3.8313023191420144E-3</v>
      </c>
      <c r="Q499" s="5">
        <f>(Table1[[#This Row],[PZZA.csv]]-'Historical Data'!P498)/'Historical Data'!P498</f>
        <v>6.8153275450639608E-2</v>
      </c>
      <c r="R499" s="5">
        <f>(Table1[[#This Row],[SONY.csv]]-'Historical Data'!Q498)/'Historical Data'!Q498</f>
        <v>-9.2574159790703627E-3</v>
      </c>
      <c r="S499" s="5">
        <f>(Table1[[#This Row],[T.csv]]-'Historical Data'!R498)/'Historical Data'!R498</f>
        <v>3.9426523297492111E-3</v>
      </c>
      <c r="T499" s="5">
        <f>(Table1[[#This Row],[TSLA.csv]]-'Historical Data'!S498)/'Historical Data'!S498</f>
        <v>-9.2019841634142212E-3</v>
      </c>
    </row>
    <row r="500" spans="1:20" x14ac:dyDescent="0.3">
      <c r="B500" s="5">
        <f>(Table1[[#This Row],[AAPL.csv]]-'Historical Data'!A499)/'Historical Data'!A499</f>
        <v>1.1989121354662992E-2</v>
      </c>
      <c r="C500" s="5">
        <f>(Table1[[#This Row],[AMD.csv]]-'Historical Data'!B499)/'Historical Data'!B499</f>
        <v>1.0305920516455706E-2</v>
      </c>
      <c r="D500" s="5">
        <f>(Table1[[#This Row],[AMZN.csv]]-'Historical Data'!C499)/'Historical Data'!C499</f>
        <v>5.11536844161657E-3</v>
      </c>
      <c r="E500" s="5">
        <f>(Table1[[#This Row],[ATVI.csv]]-'Historical Data'!D499)/'Historical Data'!D499</f>
        <v>1.1384978320051127E-2</v>
      </c>
      <c r="F500" s="5">
        <f>(Table1[[#This Row],[BMW.DE.csv]]-'Historical Data'!E499)/'Historical Data'!E499</f>
        <v>-4.5162467853131659E-3</v>
      </c>
      <c r="G500" s="5">
        <f>(Table1[[#This Row],[DIS.csv]]-'Historical Data'!F499)/'Historical Data'!F499</f>
        <v>5.7671099820957444E-3</v>
      </c>
      <c r="H500" s="5">
        <f>(Table1[[#This Row],[DPZ.csv]]-'Historical Data'!G499)/'Historical Data'!G499</f>
        <v>-2.4813471709115686E-2</v>
      </c>
      <c r="I500" s="5">
        <f>(Table1[[#This Row],[EA.csv]]-'Historical Data'!H499)/'Historical Data'!H499</f>
        <v>1.8975417336621742E-2</v>
      </c>
      <c r="J500" s="5">
        <f>(Table1[[#This Row],[F.csv]]-'Historical Data'!I499)/'Historical Data'!I499</f>
        <v>-6.4701653486700112E-3</v>
      </c>
      <c r="K500" s="5">
        <f>(Table1[[#This Row],[JPM.csv]]-'Historical Data'!J499)/'Historical Data'!J499</f>
        <v>-1.9213808616555571E-3</v>
      </c>
      <c r="L500" s="5">
        <f>(Table1[[#This Row],[MRNA.csv]]-'Historical Data'!K499)/'Historical Data'!K499</f>
        <v>7.8366437300510752E-2</v>
      </c>
      <c r="M500" s="5">
        <f>(Table1[[#This Row],[NKE.csv]]-'Historical Data'!L499)/'Historical Data'!L499</f>
        <v>1.637346111079083E-2</v>
      </c>
      <c r="N500" s="5">
        <f>(Table1[[#This Row],[NVDA.csv]]-'Historical Data'!M499)/'Historical Data'!M499</f>
        <v>-1.8372971130212871E-3</v>
      </c>
      <c r="O500" s="5">
        <f>(Table1[[#This Row],[PFE.csv]]-'Historical Data'!N499)/'Historical Data'!N499</f>
        <v>5.0638756053218046E-3</v>
      </c>
      <c r="P500" s="5">
        <f>(Table1[[#This Row],[PG.csv]]-'Historical Data'!O499)/'Historical Data'!O499</f>
        <v>1.4441146274866234E-2</v>
      </c>
      <c r="Q500" s="5">
        <f>(Table1[[#This Row],[PZZA.csv]]-'Historical Data'!P499)/'Historical Data'!P499</f>
        <v>-1.0899579627327599E-2</v>
      </c>
      <c r="R500" s="5">
        <f>(Table1[[#This Row],[SONY.csv]]-'Historical Data'!Q499)/'Historical Data'!Q499</f>
        <v>1.1353411145919905E-2</v>
      </c>
      <c r="S500" s="5">
        <f>(Table1[[#This Row],[T.csv]]-'Historical Data'!R499)/'Historical Data'!R499</f>
        <v>4.9982149232415925E-3</v>
      </c>
      <c r="T500" s="5">
        <f>(Table1[[#This Row],[TSLA.csv]]-'Historical Data'!S499)/'Historical Data'!S499</f>
        <v>-9.0564718439997294E-3</v>
      </c>
    </row>
    <row r="501" spans="1:20" x14ac:dyDescent="0.3">
      <c r="B501" s="5">
        <f>(Table1[[#This Row],[AAPL.csv]]-'Historical Data'!A500)/'Historical Data'!A500</f>
        <v>2.8945227449954252E-3</v>
      </c>
      <c r="C501" s="5">
        <f>(Table1[[#This Row],[AMD.csv]]-'Historical Data'!B500)/'Historical Data'!B500</f>
        <v>-3.5811393688304797E-3</v>
      </c>
      <c r="D501" s="5">
        <f>(Table1[[#This Row],[AMZN.csv]]-'Historical Data'!C500)/'Historical Data'!C500</f>
        <v>1.1808703143741576E-2</v>
      </c>
      <c r="E501" s="5">
        <f>(Table1[[#This Row],[ATVI.csv]]-'Historical Data'!D500)/'Historical Data'!D500</f>
        <v>-1.4863398907103791E-2</v>
      </c>
      <c r="F501" s="5">
        <f>(Table1[[#This Row],[BMW.DE.csv]]-'Historical Data'!E500)/'Historical Data'!E500</f>
        <v>2.1370594045592356E-2</v>
      </c>
      <c r="G501" s="5">
        <f>(Table1[[#This Row],[DIS.csv]]-'Historical Data'!F500)/'Historical Data'!F500</f>
        <v>1.4761019727268239E-2</v>
      </c>
      <c r="H501" s="5">
        <f>(Table1[[#This Row],[DPZ.csv]]-'Historical Data'!G500)/'Historical Data'!G500</f>
        <v>1.6880758963613872E-2</v>
      </c>
      <c r="I501" s="5">
        <f>(Table1[[#This Row],[EA.csv]]-'Historical Data'!H500)/'Historical Data'!H500</f>
        <v>1.7931925721362898E-3</v>
      </c>
      <c r="J501" s="5">
        <f>(Table1[[#This Row],[F.csv]]-'Historical Data'!I500)/'Historical Data'!I500</f>
        <v>1.5195369030390671E-2</v>
      </c>
      <c r="K501" s="5">
        <f>(Table1[[#This Row],[JPM.csv]]-'Historical Data'!J500)/'Historical Data'!J500</f>
        <v>6.7046933530582643E-3</v>
      </c>
      <c r="L501" s="5">
        <f>(Table1[[#This Row],[MRNA.csv]]-'Historical Data'!K500)/'Historical Data'!K500</f>
        <v>-3.7152746274648686E-2</v>
      </c>
      <c r="M501" s="5">
        <f>(Table1[[#This Row],[NKE.csv]]-'Historical Data'!L500)/'Historical Data'!L500</f>
        <v>-7.6340766552411687E-3</v>
      </c>
      <c r="N501" s="5">
        <f>(Table1[[#This Row],[NVDA.csv]]-'Historical Data'!M500)/'Historical Data'!M500</f>
        <v>-1.3498312572877541E-2</v>
      </c>
      <c r="O501" s="5">
        <f>(Table1[[#This Row],[PFE.csv]]-'Historical Data'!N500)/'Historical Data'!N500</f>
        <v>3.1190228704698533E-3</v>
      </c>
      <c r="P501" s="5">
        <f>(Table1[[#This Row],[PG.csv]]-'Historical Data'!O500)/'Historical Data'!O500</f>
        <v>3.5053009838836883E-3</v>
      </c>
      <c r="Q501" s="5">
        <f>(Table1[[#This Row],[PZZA.csv]]-'Historical Data'!P500)/'Historical Data'!P500</f>
        <v>-1.8987911622220487E-2</v>
      </c>
      <c r="R501" s="5">
        <f>(Table1[[#This Row],[SONY.csv]]-'Historical Data'!Q500)/'Historical Data'!Q500</f>
        <v>-1.3610202121589395E-2</v>
      </c>
      <c r="S501" s="5">
        <f>(Table1[[#This Row],[T.csv]]-'Historical Data'!R500)/'Historical Data'!R500</f>
        <v>1.0657193605684242E-3</v>
      </c>
      <c r="T501" s="5">
        <f>(Table1[[#This Row],[TSLA.csv]]-'Historical Data'!S500)/'Historical Data'!S500</f>
        <v>2.2133093800451625E-2</v>
      </c>
    </row>
    <row r="502" spans="1:20" x14ac:dyDescent="0.3">
      <c r="B502" s="5">
        <f>(Table1[[#This Row],[AAPL.csv]]-'Historical Data'!A501)/'Historical Data'!A501</f>
        <v>-1.4900402723397481E-2</v>
      </c>
      <c r="C502" s="5">
        <f>(Table1[[#This Row],[AMD.csv]]-'Historical Data'!B501)/'Historical Data'!B501</f>
        <v>-8.603800914833256E-3</v>
      </c>
      <c r="D502" s="5">
        <f>(Table1[[#This Row],[AMZN.csv]]-'Historical Data'!C501)/'Historical Data'!C501</f>
        <v>-1.9846958406194569E-2</v>
      </c>
      <c r="E502" s="5">
        <f>(Table1[[#This Row],[ATVI.csv]]-'Historical Data'!D501)/'Historical Data'!D501</f>
        <v>-6.7561527263828774E-2</v>
      </c>
      <c r="F502" s="5">
        <f>(Table1[[#This Row],[BMW.DE.csv]]-'Historical Data'!E501)/'Historical Data'!E501</f>
        <v>-3.5074224369109836E-4</v>
      </c>
      <c r="G502" s="5">
        <f>(Table1[[#This Row],[DIS.csv]]-'Historical Data'!F501)/'Historical Data'!F501</f>
        <v>4.2519580325624563E-3</v>
      </c>
      <c r="H502" s="5">
        <f>(Table1[[#This Row],[DPZ.csv]]-'Historical Data'!G501)/'Historical Data'!G501</f>
        <v>6.9059794723350743E-3</v>
      </c>
      <c r="I502" s="5">
        <f>(Table1[[#This Row],[EA.csv]]-'Historical Data'!H501)/'Historical Data'!H501</f>
        <v>-2.2857191049913968E-2</v>
      </c>
      <c r="J502" s="5">
        <f>(Table1[[#This Row],[F.csv]]-'Historical Data'!I501)/'Historical Data'!I501</f>
        <v>-1.710620099786174E-2</v>
      </c>
      <c r="K502" s="5">
        <f>(Table1[[#This Row],[JPM.csv]]-'Historical Data'!J501)/'Historical Data'!J501</f>
        <v>-1.3188065144268731E-3</v>
      </c>
      <c r="L502" s="5">
        <f>(Table1[[#This Row],[MRNA.csv]]-'Historical Data'!K501)/'Historical Data'!K501</f>
        <v>-2.1942999105948768E-2</v>
      </c>
      <c r="M502" s="5">
        <f>(Table1[[#This Row],[NKE.csv]]-'Historical Data'!L501)/'Historical Data'!L501</f>
        <v>-3.1497305263730791E-3</v>
      </c>
      <c r="N502" s="5">
        <f>(Table1[[#This Row],[NVDA.csv]]-'Historical Data'!M501)/'Historical Data'!M501</f>
        <v>-4.4573442058945621E-3</v>
      </c>
      <c r="O502" s="5">
        <f>(Table1[[#This Row],[PFE.csv]]-'Historical Data'!N501)/'Historical Data'!N501</f>
        <v>6.9361155797871129E-3</v>
      </c>
      <c r="P502" s="5">
        <f>(Table1[[#This Row],[PG.csv]]-'Historical Data'!O501)/'Historical Data'!O501</f>
        <v>4.0633518966592232E-3</v>
      </c>
      <c r="Q502" s="5">
        <f>(Table1[[#This Row],[PZZA.csv]]-'Historical Data'!P501)/'Historical Data'!P501</f>
        <v>1.3825252034178213E-3</v>
      </c>
      <c r="R502" s="5">
        <f>(Table1[[#This Row],[SONY.csv]]-'Historical Data'!Q501)/'Historical Data'!Q501</f>
        <v>3.4242722990807432E-3</v>
      </c>
      <c r="S502" s="5">
        <f>(Table1[[#This Row],[T.csv]]-'Historical Data'!R501)/'Historical Data'!R501</f>
        <v>7.0975869410931874E-4</v>
      </c>
      <c r="T502" s="5">
        <f>(Table1[[#This Row],[TSLA.csv]]-'Historical Data'!S501)/'Historical Data'!S501</f>
        <v>-1.9524902067492647E-2</v>
      </c>
    </row>
    <row r="503" spans="1:20" x14ac:dyDescent="0.3">
      <c r="B503" s="5">
        <f>(Table1[[#This Row],[AAPL.csv]]-'Historical Data'!A502)/'Historical Data'!A502</f>
        <v>-1.2195958756313543E-2</v>
      </c>
      <c r="C503" s="5">
        <f>(Table1[[#This Row],[AMD.csv]]-'Historical Data'!B502)/'Historical Data'!B502</f>
        <v>7.579919889925521E-2</v>
      </c>
      <c r="D503" s="5">
        <f>(Table1[[#This Row],[AMZN.csv]]-'Historical Data'!C502)/'Historical Data'!C502</f>
        <v>1.0837706688920454E-3</v>
      </c>
      <c r="E503" s="5">
        <f>(Table1[[#This Row],[ATVI.csv]]-'Historical Data'!D502)/'Historical Data'!D502</f>
        <v>9.1611775433248863E-3</v>
      </c>
      <c r="F503" s="5">
        <f>(Table1[[#This Row],[BMW.DE.csv]]-'Historical Data'!E502)/'Historical Data'!E502</f>
        <v>-1.9176801421075827E-2</v>
      </c>
      <c r="G503" s="5">
        <f>(Table1[[#This Row],[DIS.csv]]-'Historical Data'!F502)/'Historical Data'!F502</f>
        <v>-2.2283788300835232E-3</v>
      </c>
      <c r="H503" s="5">
        <f>(Table1[[#This Row],[DPZ.csv]]-'Historical Data'!G502)/'Historical Data'!G502</f>
        <v>-2.4980953421294028E-2</v>
      </c>
      <c r="I503" s="5">
        <f>(Table1[[#This Row],[EA.csv]]-'Historical Data'!H502)/'Historical Data'!H502</f>
        <v>1.1484570424800989E-2</v>
      </c>
      <c r="J503" s="5">
        <f>(Table1[[#This Row],[F.csv]]-'Historical Data'!I502)/'Historical Data'!I502</f>
        <v>5.0761421319797167E-3</v>
      </c>
      <c r="K503" s="5">
        <f>(Table1[[#This Row],[JPM.csv]]-'Historical Data'!J502)/'Historical Data'!J502</f>
        <v>1.6507098379143581E-3</v>
      </c>
      <c r="L503" s="5">
        <f>(Table1[[#This Row],[MRNA.csv]]-'Historical Data'!K502)/'Historical Data'!K502</f>
        <v>6.3379016742770092E-2</v>
      </c>
      <c r="M503" s="5">
        <f>(Table1[[#This Row],[NKE.csv]]-'Historical Data'!L502)/'Historical Data'!L502</f>
        <v>5.408032825811245E-3</v>
      </c>
      <c r="N503" s="5">
        <f>(Table1[[#This Row],[NVDA.csv]]-'Historical Data'!M502)/'Historical Data'!M502</f>
        <v>1.5358168311555911E-2</v>
      </c>
      <c r="O503" s="5">
        <f>(Table1[[#This Row],[PFE.csv]]-'Historical Data'!N502)/'Historical Data'!N502</f>
        <v>3.206659106327657E-2</v>
      </c>
      <c r="P503" s="5">
        <f>(Table1[[#This Row],[PG.csv]]-'Historical Data'!O502)/'Historical Data'!O502</f>
        <v>-1.4838558118343311E-2</v>
      </c>
      <c r="Q503" s="5">
        <f>(Table1[[#This Row],[PZZA.csv]]-'Historical Data'!P502)/'Historical Data'!P502</f>
        <v>-6.4716450941558513E-3</v>
      </c>
      <c r="R503" s="5">
        <f>(Table1[[#This Row],[SONY.csv]]-'Historical Data'!Q502)/'Historical Data'!Q502</f>
        <v>3.5129981987252291E-2</v>
      </c>
      <c r="S503" s="5">
        <f>(Table1[[#This Row],[T.csv]]-'Historical Data'!R502)/'Historical Data'!R502</f>
        <v>-6.7376238745523002E-3</v>
      </c>
      <c r="T503" s="5">
        <f>(Table1[[#This Row],[TSLA.csv]]-'Historical Data'!S502)/'Historical Data'!S502</f>
        <v>3.4119403533820398E-3</v>
      </c>
    </row>
    <row r="504" spans="1:20" x14ac:dyDescent="0.3">
      <c r="B504" s="5">
        <f>(Table1[[#This Row],[AAPL.csv]]-'Historical Data'!A503)/'Historical Data'!A503</f>
        <v>4.5523477193676037E-3</v>
      </c>
      <c r="C504" s="5">
        <f>(Table1[[#This Row],[AMD.csv]]-'Historical Data'!B503)/'Historical Data'!B503</f>
        <v>5.1261074236699573E-2</v>
      </c>
      <c r="D504" s="5">
        <f>(Table1[[#This Row],[AMZN.csv]]-'Historical Data'!C503)/'Historical Data'!C503</f>
        <v>-8.3739575107899134E-3</v>
      </c>
      <c r="E504" s="5">
        <f>(Table1[[#This Row],[ATVI.csv]]-'Historical Data'!D503)/'Historical Data'!D503</f>
        <v>-1.4737090308889414E-2</v>
      </c>
      <c r="F504" s="5">
        <f>(Table1[[#This Row],[BMW.DE.csv]]-'Historical Data'!E503)/'Historical Data'!E503</f>
        <v>-9.5367194636403272E-4</v>
      </c>
      <c r="G504" s="5">
        <f>(Table1[[#This Row],[DIS.csv]]-'Historical Data'!F503)/'Historical Data'!F503</f>
        <v>-4.1876045498289933E-3</v>
      </c>
      <c r="H504" s="5">
        <f>(Table1[[#This Row],[DPZ.csv]]-'Historical Data'!G503)/'Historical Data'!G503</f>
        <v>3.0500714464217729E-3</v>
      </c>
      <c r="I504" s="5">
        <f>(Table1[[#This Row],[EA.csv]]-'Historical Data'!H503)/'Historical Data'!H503</f>
        <v>-1.2537824081050493E-3</v>
      </c>
      <c r="J504" s="5">
        <f>(Table1[[#This Row],[F.csv]]-'Historical Data'!I503)/'Historical Data'!I503</f>
        <v>3.8239538239538323E-2</v>
      </c>
      <c r="K504" s="5">
        <f>(Table1[[#This Row],[JPM.csv]]-'Historical Data'!J503)/'Historical Data'!J503</f>
        <v>8.5695651002551023E-3</v>
      </c>
      <c r="L504" s="5">
        <f>(Table1[[#This Row],[MRNA.csv]]-'Historical Data'!K503)/'Historical Data'!K503</f>
        <v>-1.0534730122113992E-2</v>
      </c>
      <c r="M504" s="5">
        <f>(Table1[[#This Row],[NKE.csv]]-'Historical Data'!L503)/'Historical Data'!L503</f>
        <v>9.2469354240992275E-3</v>
      </c>
      <c r="N504" s="5">
        <f>(Table1[[#This Row],[NVDA.csv]]-'Historical Data'!M503)/'Historical Data'!M503</f>
        <v>8.1525714410734581E-3</v>
      </c>
      <c r="O504" s="5">
        <f>(Table1[[#This Row],[PFE.csv]]-'Historical Data'!N503)/'Historical Data'!N503</f>
        <v>-6.2703203374287692E-3</v>
      </c>
      <c r="P504" s="5">
        <f>(Table1[[#This Row],[PG.csv]]-'Historical Data'!O503)/'Historical Data'!O503</f>
        <v>5.1888226141835496E-3</v>
      </c>
      <c r="Q504" s="5">
        <f>(Table1[[#This Row],[PZZA.csv]]-'Historical Data'!P503)/'Historical Data'!P503</f>
        <v>2.6053981079229296E-4</v>
      </c>
      <c r="R504" s="5">
        <f>(Table1[[#This Row],[SONY.csv]]-'Historical Data'!Q503)/'Historical Data'!Q503</f>
        <v>2.6471483364825403E-2</v>
      </c>
      <c r="S504" s="5">
        <f>(Table1[[#This Row],[T.csv]]-'Historical Data'!R503)/'Historical Data'!R503</f>
        <v>9.9964655480185155E-3</v>
      </c>
      <c r="T504" s="5">
        <f>(Table1[[#This Row],[TSLA.csv]]-'Historical Data'!S503)/'Historical Data'!S503</f>
        <v>4.6941168102295865E-2</v>
      </c>
    </row>
    <row r="505" spans="1:20" x14ac:dyDescent="0.3">
      <c r="B505" s="5">
        <f>(Table1[[#This Row],[AAPL.csv]]-'Historical Data'!A504)/'Historical Data'!A504</f>
        <v>1.5105404976253267E-3</v>
      </c>
      <c r="C505" s="5">
        <f>(Table1[[#This Row],[AMD.csv]]-'Historical Data'!B504)/'Historical Data'!B504</f>
        <v>3.147163763394778E-2</v>
      </c>
      <c r="D505" s="5">
        <f>(Table1[[#This Row],[AMZN.csv]]-'Historical Data'!C504)/'Historical Data'!C504</f>
        <v>-7.5648858835921665E-2</v>
      </c>
      <c r="E505" s="5">
        <f>(Table1[[#This Row],[ATVI.csv]]-'Historical Data'!D504)/'Historical Data'!D504</f>
        <v>5.9833672370472417E-4</v>
      </c>
      <c r="F505" s="5">
        <f>(Table1[[#This Row],[BMW.DE.csv]]-'Historical Data'!E504)/'Historical Data'!E504</f>
        <v>1.5155094922848503E-2</v>
      </c>
      <c r="G505" s="5">
        <f>(Table1[[#This Row],[DIS.csv]]-'Historical Data'!F504)/'Historical Data'!F504</f>
        <v>-1.3064210381916148E-2</v>
      </c>
      <c r="H505" s="5">
        <f>(Table1[[#This Row],[DPZ.csv]]-'Historical Data'!G504)/'Historical Data'!G504</f>
        <v>-1.2923447212304538E-3</v>
      </c>
      <c r="I505" s="5">
        <f>(Table1[[#This Row],[EA.csv]]-'Historical Data'!H504)/'Historical Data'!H504</f>
        <v>4.0452083956893361E-3</v>
      </c>
      <c r="J505" s="5">
        <f>(Table1[[#This Row],[F.csv]]-'Historical Data'!I504)/'Historical Data'!I504</f>
        <v>-3.0576789437109193E-2</v>
      </c>
      <c r="K505" s="5">
        <f>(Table1[[#This Row],[JPM.csv]]-'Historical Data'!J504)/'Historical Data'!J504</f>
        <v>-7.9738627450980145E-3</v>
      </c>
      <c r="L505" s="5">
        <f>(Table1[[#This Row],[MRNA.csv]]-'Historical Data'!K504)/'Historical Data'!K504</f>
        <v>2.302971488992674E-2</v>
      </c>
      <c r="M505" s="5">
        <f>(Table1[[#This Row],[NKE.csv]]-'Historical Data'!L504)/'Historical Data'!L504</f>
        <v>3.1138989426343633E-3</v>
      </c>
      <c r="N505" s="5">
        <f>(Table1[[#This Row],[NVDA.csv]]-'Historical Data'!M504)/'Historical Data'!M504</f>
        <v>-8.2900520875305306E-3</v>
      </c>
      <c r="O505" s="5">
        <f>(Table1[[#This Row],[PFE.csv]]-'Historical Data'!N504)/'Historical Data'!N504</f>
        <v>4.6739891405945817E-4</v>
      </c>
      <c r="P505" s="5">
        <f>(Table1[[#This Row],[PG.csv]]-'Historical Data'!O504)/'Historical Data'!O504</f>
        <v>1.9716088893492655E-2</v>
      </c>
      <c r="Q505" s="5">
        <f>(Table1[[#This Row],[PZZA.csv]]-'Historical Data'!P504)/'Historical Data'!P504</f>
        <v>-9.1169361010897364E-3</v>
      </c>
      <c r="R505" s="5">
        <f>(Table1[[#This Row],[SONY.csv]]-'Historical Data'!Q504)/'Historical Data'!Q504</f>
        <v>-1.4736425328391912E-2</v>
      </c>
      <c r="S505" s="5">
        <f>(Table1[[#This Row],[T.csv]]-'Historical Data'!R504)/'Historical Data'!R504</f>
        <v>-8.4836334929786848E-3</v>
      </c>
      <c r="T505" s="5">
        <f>(Table1[[#This Row],[TSLA.csv]]-'Historical Data'!S504)/'Historical Data'!S504</f>
        <v>1.4542018674257761E-2</v>
      </c>
    </row>
    <row r="507" spans="1:20" x14ac:dyDescent="0.3">
      <c r="A507" s="6" t="s">
        <v>19</v>
      </c>
      <c r="B507" s="9">
        <f>AVERAGE(Table2[AAPL.csv])</f>
        <v>2.3616060623974115E-3</v>
      </c>
      <c r="C507" s="9">
        <f>AVERAGE(Table2[AMD.csv])</f>
        <v>3.0551110590018695E-3</v>
      </c>
      <c r="D507" s="9">
        <f>AVERAGE(Table2[AMZN.csv])</f>
        <v>1.359028220540365E-3</v>
      </c>
      <c r="E507" s="9">
        <f>AVERAGE(Table2[ATVI.csv])</f>
        <v>1.2702565838493944E-3</v>
      </c>
      <c r="F507" s="9">
        <f>AVERAGE(Table2[BMW.DE.csv])</f>
        <v>9.232761243257217E-4</v>
      </c>
      <c r="G507" s="9">
        <f>AVERAGE(Table2[DIS.csv])</f>
        <v>7.3405653272025394E-4</v>
      </c>
      <c r="H507" s="9">
        <f>AVERAGE(Table2[DPZ.csv])</f>
        <v>1.7910879504900584E-3</v>
      </c>
      <c r="I507" s="9">
        <f>AVERAGE(Table2[EA.csv])</f>
        <v>1.0245764121400065E-3</v>
      </c>
      <c r="J507" s="9">
        <f>AVERAGE(Table2[F.csv])</f>
        <v>1.3064749076949634E-3</v>
      </c>
      <c r="K507" s="9">
        <f>AVERAGE(Table2[JPM.csv])</f>
        <v>1.0465872634860447E-3</v>
      </c>
      <c r="L507" s="9">
        <f>AVERAGE(Table2[MRNA.csv])</f>
        <v>7.9404831246152469E-3</v>
      </c>
      <c r="M507" s="9">
        <f>AVERAGE(Table2[NKE.csv])</f>
        <v>1.6686155310020659E-3</v>
      </c>
      <c r="N507" s="9">
        <f>AVERAGE(Table2[NVDA.csv])</f>
        <v>3.5865645318945189E-3</v>
      </c>
      <c r="O507" s="9">
        <f>AVERAGE(Table2[PFE.csv])</f>
        <v>6.3850243256693116E-4</v>
      </c>
      <c r="P507" s="9">
        <f>AVERAGE(Table2[PG.csv])</f>
        <v>6.1928109432640114E-4</v>
      </c>
      <c r="Q507" s="9">
        <f>AVERAGE(Table2[PZZA.csv])</f>
        <v>2.4434288109556937E-3</v>
      </c>
      <c r="R507" s="9">
        <f>AVERAGE(Table2[SONY.csv])</f>
        <v>1.4206745613324888E-3</v>
      </c>
      <c r="S507" s="9">
        <f>AVERAGE(Table2[T.csv])</f>
        <v>3.241047160348544E-5</v>
      </c>
      <c r="T507" s="9">
        <f>AVERAGE(Table2[TSLA.csv])</f>
        <v>6.4227039991806871E-3</v>
      </c>
    </row>
    <row r="508" spans="1:20" x14ac:dyDescent="0.3">
      <c r="A508" s="6" t="s">
        <v>20</v>
      </c>
      <c r="B508" s="10">
        <f>_xlfn.STDEV.P(Table2[AAPL.csv])</f>
        <v>2.3664009779894555E-2</v>
      </c>
      <c r="C508" s="10">
        <f>_xlfn.STDEV.P(Table2[AMD.csv])</f>
        <v>3.2848942599313632E-2</v>
      </c>
      <c r="D508" s="10">
        <f>_xlfn.STDEV.P(Table2[AMZN.csv])</f>
        <v>1.9978099186109405E-2</v>
      </c>
      <c r="E508" s="10">
        <f>_xlfn.STDEV.P(Table2[ATVI.csv])</f>
        <v>2.1657250375143371E-2</v>
      </c>
      <c r="F508" s="10">
        <f>_xlfn.STDEV.P(Table2[BMW.DE.csv])</f>
        <v>2.2947957601648649E-2</v>
      </c>
      <c r="G508" s="10">
        <f>_xlfn.STDEV.P(Table2[DIS.csv])</f>
        <v>2.4363381657732087E-2</v>
      </c>
      <c r="H508" s="10">
        <f>_xlfn.STDEV.P(Table2[DPZ.csv])</f>
        <v>2.2704432121360234E-2</v>
      </c>
      <c r="I508" s="10">
        <f>_xlfn.STDEV.P(Table2[EA.csv])</f>
        <v>1.9163153666969281E-2</v>
      </c>
      <c r="J508" s="10">
        <f>_xlfn.STDEV.P(Table2[F.csv])</f>
        <v>2.9803798381735271E-2</v>
      </c>
      <c r="K508" s="10">
        <f>_xlfn.STDEV.P(Table2[JPM.csv])</f>
        <v>2.596452258604192E-2</v>
      </c>
      <c r="L508" s="10">
        <f>_xlfn.STDEV.P(Table2[MRNA.csv])</f>
        <v>5.297785199347449E-2</v>
      </c>
      <c r="M508" s="10">
        <f>_xlfn.STDEV.P(Table2[NKE.csv])</f>
        <v>2.202001877779422E-2</v>
      </c>
      <c r="N508" s="10">
        <f>_xlfn.STDEV.P(Table2[NVDA.csv])</f>
        <v>3.1280959087387365E-2</v>
      </c>
      <c r="O508" s="10">
        <f>_xlfn.STDEV.P(Table2[PFE.csv])</f>
        <v>1.7505421376803398E-2</v>
      </c>
      <c r="P508" s="10">
        <f>_xlfn.STDEV.P(Table2[PG.csv])</f>
        <v>1.6089951171811463E-2</v>
      </c>
      <c r="Q508" s="10">
        <f>_xlfn.STDEV.P(Table2[PZZA.csv])</f>
        <v>3.2259296878161092E-2</v>
      </c>
      <c r="R508" s="10">
        <f>_xlfn.STDEV.P(Table2[SONY.csv])</f>
        <v>1.9046461563378012E-2</v>
      </c>
      <c r="S508" s="10">
        <f>_xlfn.STDEV.P(Table2[T.csv])</f>
        <v>1.7762169672403908E-2</v>
      </c>
      <c r="T508" s="10">
        <f>_xlfn.STDEV.P(Table2[TSLA.csv])</f>
        <v>4.65095311017516E-2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F524-703C-44FA-AA2C-24244E3F9E7E}">
  <sheetPr>
    <tabColor theme="2" tint="-0.249977111117893"/>
  </sheetPr>
  <dimension ref="A1:AQ508"/>
  <sheetViews>
    <sheetView tabSelected="1" topLeftCell="T1" zoomScale="70" zoomScaleNormal="70" workbookViewId="0">
      <pane ySplit="1" topLeftCell="A2" activePane="bottomLeft" state="frozen"/>
      <selection activeCell="B1" sqref="B1"/>
      <selection pane="bottomLeft" activeCell="AJ22" sqref="AJ22"/>
    </sheetView>
  </sheetViews>
  <sheetFormatPr defaultRowHeight="14.4" x14ac:dyDescent="0.3"/>
  <cols>
    <col min="1" max="1" width="13.109375" style="2" bestFit="1" customWidth="1"/>
    <col min="2" max="2" width="12.88671875" style="2" bestFit="1" customWidth="1"/>
    <col min="3" max="3" width="14" style="2" bestFit="1" customWidth="1"/>
    <col min="4" max="4" width="12.6640625" style="2" bestFit="1" customWidth="1"/>
    <col min="5" max="5" width="16.109375" style="2" bestFit="1" customWidth="1"/>
    <col min="6" max="6" width="11.44140625" style="2" bestFit="1" customWidth="1"/>
    <col min="7" max="7" width="13.77734375" style="2" bestFit="1" customWidth="1"/>
    <col min="8" max="8" width="12.109375" style="2" bestFit="1" customWidth="1"/>
    <col min="9" max="9" width="11.109375" style="2" bestFit="1" customWidth="1"/>
    <col min="10" max="10" width="12.21875" style="2" bestFit="1" customWidth="1"/>
    <col min="11" max="11" width="14.6640625" style="2" bestFit="1" customWidth="1"/>
    <col min="12" max="12" width="12.109375" style="2" bestFit="1" customWidth="1"/>
    <col min="13" max="13" width="13.6640625" style="2" bestFit="1" customWidth="1"/>
    <col min="14" max="14" width="13.44140625" style="2" bestFit="1" customWidth="1"/>
    <col min="15" max="15" width="12.109375" style="2" bestFit="1" customWidth="1"/>
    <col min="16" max="16" width="13" style="2" bestFit="1" customWidth="1"/>
    <col min="17" max="17" width="13.33203125" style="2" bestFit="1" customWidth="1"/>
    <col min="18" max="18" width="11.109375" style="2" bestFit="1" customWidth="1"/>
    <col min="19" max="19" width="13.6640625" style="2" bestFit="1" customWidth="1"/>
    <col min="20" max="20" width="14.6640625" style="2" bestFit="1" customWidth="1"/>
    <col min="21" max="22" width="8.88671875" style="2"/>
    <col min="23" max="23" width="13.88671875" style="2" bestFit="1" customWidth="1"/>
    <col min="24" max="26" width="12" style="2" bestFit="1" customWidth="1"/>
    <col min="27" max="27" width="11" style="2" bestFit="1" customWidth="1"/>
    <col min="28" max="28" width="13.33203125" style="2" bestFit="1" customWidth="1"/>
    <col min="29" max="29" width="12" style="2" bestFit="1" customWidth="1"/>
    <col min="30" max="30" width="13.33203125" style="2" bestFit="1" customWidth="1"/>
    <col min="31" max="36" width="12" style="2" bestFit="1" customWidth="1"/>
    <col min="37" max="37" width="13.33203125" style="2" bestFit="1" customWidth="1"/>
    <col min="38" max="39" width="12.109375" style="2" bestFit="1" customWidth="1"/>
    <col min="40" max="41" width="12" style="2" bestFit="1" customWidth="1"/>
    <col min="42" max="42" width="12" style="2" customWidth="1"/>
    <col min="43" max="43" width="15" style="2" bestFit="1" customWidth="1"/>
    <col min="44" max="16384" width="8.88671875" style="2"/>
  </cols>
  <sheetData>
    <row r="1" spans="1:43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27</v>
      </c>
      <c r="U1" s="4" t="s">
        <v>28</v>
      </c>
      <c r="W1" s="11"/>
      <c r="X1" s="3" t="s">
        <v>0</v>
      </c>
      <c r="Y1" s="3" t="s">
        <v>1</v>
      </c>
      <c r="Z1" s="3" t="s">
        <v>2</v>
      </c>
      <c r="AA1" s="3" t="s">
        <v>3</v>
      </c>
      <c r="AB1" s="3" t="s">
        <v>4</v>
      </c>
      <c r="AC1" s="3" t="s">
        <v>5</v>
      </c>
      <c r="AD1" s="3" t="s">
        <v>6</v>
      </c>
      <c r="AE1" s="3" t="s">
        <v>7</v>
      </c>
      <c r="AF1" s="3" t="s">
        <v>8</v>
      </c>
      <c r="AG1" s="3" t="s">
        <v>9</v>
      </c>
      <c r="AH1" s="3" t="s">
        <v>10</v>
      </c>
      <c r="AI1" s="3" t="s">
        <v>11</v>
      </c>
      <c r="AJ1" s="3" t="s">
        <v>12</v>
      </c>
      <c r="AK1" s="3" t="s">
        <v>13</v>
      </c>
      <c r="AL1" s="3" t="s">
        <v>14</v>
      </c>
      <c r="AM1" s="3" t="s">
        <v>15</v>
      </c>
      <c r="AN1" s="3" t="s">
        <v>16</v>
      </c>
      <c r="AO1" s="3" t="s">
        <v>17</v>
      </c>
      <c r="AP1" s="3" t="s">
        <v>18</v>
      </c>
      <c r="AQ1" s="3" t="s">
        <v>27</v>
      </c>
    </row>
    <row r="2" spans="1:43" x14ac:dyDescent="0.3">
      <c r="A2" s="12">
        <f>X3</f>
        <v>0</v>
      </c>
      <c r="B2" s="12">
        <f t="shared" ref="B2:S2" si="0">Y3</f>
        <v>0</v>
      </c>
      <c r="C2" s="12">
        <f t="shared" si="0"/>
        <v>42563.154744044303</v>
      </c>
      <c r="D2" s="12">
        <f t="shared" si="0"/>
        <v>0</v>
      </c>
      <c r="E2" s="12">
        <f t="shared" si="0"/>
        <v>226983.48145746908</v>
      </c>
      <c r="F2" s="12">
        <f t="shared" si="0"/>
        <v>0</v>
      </c>
      <c r="G2" s="12">
        <f t="shared" si="0"/>
        <v>192321.55438943423</v>
      </c>
      <c r="H2" s="12">
        <f t="shared" si="0"/>
        <v>0</v>
      </c>
      <c r="I2" s="12">
        <f t="shared" si="0"/>
        <v>0</v>
      </c>
      <c r="J2" s="12">
        <f t="shared" si="0"/>
        <v>0</v>
      </c>
      <c r="K2" s="12">
        <f t="shared" si="0"/>
        <v>0</v>
      </c>
      <c r="L2" s="12">
        <f t="shared" si="0"/>
        <v>43878.279176542936</v>
      </c>
      <c r="M2" s="12">
        <f t="shared" si="0"/>
        <v>33766.817506228705</v>
      </c>
      <c r="N2" s="12">
        <f t="shared" si="0"/>
        <v>301919.41286430403</v>
      </c>
      <c r="O2" s="12">
        <f t="shared" si="0"/>
        <v>73980.707652167854</v>
      </c>
      <c r="P2" s="12">
        <f t="shared" si="0"/>
        <v>0</v>
      </c>
      <c r="Q2" s="12">
        <f t="shared" si="0"/>
        <v>30201.446815020136</v>
      </c>
      <c r="R2" s="12">
        <f t="shared" si="0"/>
        <v>0</v>
      </c>
      <c r="S2" s="12">
        <f t="shared" si="0"/>
        <v>50043.514551141699</v>
      </c>
      <c r="T2" s="12">
        <f>SUM(A2:S2)</f>
        <v>995658.36915635306</v>
      </c>
      <c r="U2" s="5">
        <v>0</v>
      </c>
      <c r="W2" s="6" t="s">
        <v>21</v>
      </c>
      <c r="X2" s="17">
        <v>0</v>
      </c>
      <c r="Y2" s="17">
        <v>0</v>
      </c>
      <c r="Z2" s="17">
        <f>1.87073191791398% + 2.38558355649045%</f>
        <v>4.2563154744044304E-2</v>
      </c>
      <c r="AA2" s="17">
        <v>0</v>
      </c>
      <c r="AB2" s="17">
        <v>0.22698348145746908</v>
      </c>
      <c r="AC2" s="17">
        <v>0</v>
      </c>
      <c r="AD2" s="17">
        <v>0.19232155438943421</v>
      </c>
      <c r="AE2" s="17">
        <v>0</v>
      </c>
      <c r="AF2" s="17">
        <v>0</v>
      </c>
      <c r="AG2" s="17">
        <v>0</v>
      </c>
      <c r="AH2" s="17">
        <v>0</v>
      </c>
      <c r="AI2" s="17">
        <v>4.3878279176542932E-2</v>
      </c>
      <c r="AJ2" s="17">
        <v>3.3766817506228702E-2</v>
      </c>
      <c r="AK2" s="17">
        <v>0.30191941286430402</v>
      </c>
      <c r="AL2" s="17">
        <v>7.3980707652167854E-2</v>
      </c>
      <c r="AM2" s="17">
        <v>0</v>
      </c>
      <c r="AN2" s="17">
        <v>3.0201446815020135E-2</v>
      </c>
      <c r="AO2" s="17">
        <v>0</v>
      </c>
      <c r="AP2" s="17">
        <v>5.0043514551141699E-2</v>
      </c>
      <c r="AQ2" s="13">
        <f>SUM(X2:AP2)</f>
        <v>0.99565836915635275</v>
      </c>
    </row>
    <row r="3" spans="1:43" x14ac:dyDescent="0.3">
      <c r="A3" s="12">
        <f>A2*(1+Table2[[#This Row],[AAPL.csv]])</f>
        <v>0</v>
      </c>
      <c r="B3" s="12">
        <f>B2*(1+Table2[[#This Row],[AMD.csv]])</f>
        <v>0</v>
      </c>
      <c r="C3" s="12">
        <f>C2*(1+Table2[[#This Row],[AMZN.csv]])</f>
        <v>41827.203980213009</v>
      </c>
      <c r="D3" s="12">
        <f>D2*(1+Table2[[#This Row],[ATVI.csv]])</f>
        <v>0</v>
      </c>
      <c r="E3" s="12">
        <f>E2*(1+Table2[[#This Row],[BMW.DE.csv]])</f>
        <v>217431.95652402041</v>
      </c>
      <c r="F3" s="12">
        <f>F2*(1+Table2[[#This Row],[DIS.csv]])</f>
        <v>0</v>
      </c>
      <c r="G3" s="12">
        <f>G2*(1+Table2[[#This Row],[DPZ.csv]])</f>
        <v>191476.62947490878</v>
      </c>
      <c r="H3" s="12">
        <f>H2*(1+Table2[[#This Row],[EA.csv]])</f>
        <v>0</v>
      </c>
      <c r="I3" s="12">
        <f>I2*(1+Table2[[#This Row],[F.csv]])</f>
        <v>0</v>
      </c>
      <c r="J3" s="12">
        <f>J2*(1+Table2[[#This Row],[JPM.csv]])</f>
        <v>0</v>
      </c>
      <c r="K3" s="12">
        <f>K2*(1+Table2[[#This Row],[MRNA.csv]])</f>
        <v>0</v>
      </c>
      <c r="L3" s="12">
        <f>L2*(1+Table2[[#This Row],[NKE.csv]])</f>
        <v>42833.056185651396</v>
      </c>
      <c r="M3" s="12">
        <f>M2*(1+Table2[[#This Row],[NVDA.csv]])</f>
        <v>33003.107632194573</v>
      </c>
      <c r="N3" s="12">
        <f>N2*(1+Table2[[#This Row],[PFE.csv]])</f>
        <v>299946.12304255611</v>
      </c>
      <c r="O3" s="12">
        <f>O2*(1+Table2[[#This Row],[PG.csv]])</f>
        <v>73796.907038235848</v>
      </c>
      <c r="P3" s="12">
        <f>P2*(1+Table2[[#This Row],[PZZA.csv]])</f>
        <v>0</v>
      </c>
      <c r="Q3" s="12">
        <f>Q2*(1+Table2[[#This Row],[SONY.csv]])</f>
        <v>29730.98666699696</v>
      </c>
      <c r="R3" s="12">
        <f>R2*(1+Table2[[#This Row],[T.csv]])</f>
        <v>0</v>
      </c>
      <c r="S3" s="12">
        <f>S2*(1+Table2[[#This Row],[TSLA.csv]])</f>
        <v>50148.373743487478</v>
      </c>
      <c r="T3" s="12">
        <f t="shared" ref="T3:T66" si="1">SUM(A3:S3)</f>
        <v>980194.34428826452</v>
      </c>
      <c r="U3" s="5">
        <f>(T3-T2)/T2</f>
        <v>-1.5531456719629251E-2</v>
      </c>
      <c r="W3" s="6" t="s">
        <v>22</v>
      </c>
      <c r="X3" s="14">
        <f>$AQ$3*X2</f>
        <v>0</v>
      </c>
      <c r="Y3" s="15">
        <f t="shared" ref="Y3:AO3" si="2">$AQ$3*Y2</f>
        <v>0</v>
      </c>
      <c r="Z3" s="15">
        <f t="shared" si="2"/>
        <v>42563.154744044303</v>
      </c>
      <c r="AA3" s="15">
        <f>$AQ$3*AA2</f>
        <v>0</v>
      </c>
      <c r="AB3" s="15">
        <f t="shared" si="2"/>
        <v>226983.48145746908</v>
      </c>
      <c r="AC3" s="15">
        <f t="shared" si="2"/>
        <v>0</v>
      </c>
      <c r="AD3" s="15">
        <f t="shared" si="2"/>
        <v>192321.55438943423</v>
      </c>
      <c r="AE3" s="15">
        <f t="shared" si="2"/>
        <v>0</v>
      </c>
      <c r="AF3" s="15">
        <f t="shared" si="2"/>
        <v>0</v>
      </c>
      <c r="AG3" s="15">
        <f t="shared" si="2"/>
        <v>0</v>
      </c>
      <c r="AH3" s="15">
        <f t="shared" si="2"/>
        <v>0</v>
      </c>
      <c r="AI3" s="15">
        <f t="shared" si="2"/>
        <v>43878.279176542936</v>
      </c>
      <c r="AJ3" s="15">
        <f t="shared" si="2"/>
        <v>33766.817506228705</v>
      </c>
      <c r="AK3" s="15">
        <f t="shared" si="2"/>
        <v>301919.41286430403</v>
      </c>
      <c r="AL3" s="15">
        <f t="shared" si="2"/>
        <v>73980.707652167854</v>
      </c>
      <c r="AM3" s="15">
        <f t="shared" si="2"/>
        <v>0</v>
      </c>
      <c r="AN3" s="15">
        <f t="shared" si="2"/>
        <v>30201.446815020136</v>
      </c>
      <c r="AO3" s="15">
        <f t="shared" si="2"/>
        <v>0</v>
      </c>
      <c r="AP3" s="15">
        <f>$AQ$3*AP2</f>
        <v>50043.514551141699</v>
      </c>
      <c r="AQ3" s="15">
        <f>1000000</f>
        <v>1000000</v>
      </c>
    </row>
    <row r="4" spans="1:43" x14ac:dyDescent="0.3">
      <c r="A4" s="12">
        <f>A3*(1+Table2[[#This Row],[AAPL.csv]])</f>
        <v>0</v>
      </c>
      <c r="B4" s="12">
        <f>B3*(1+Table2[[#This Row],[AMD.csv]])</f>
        <v>0</v>
      </c>
      <c r="C4" s="12">
        <f>C3*(1+Table2[[#This Row],[AMZN.csv]])</f>
        <v>40494.094675232198</v>
      </c>
      <c r="D4" s="12">
        <f>D3*(1+Table2[[#This Row],[ATVI.csv]])</f>
        <v>0</v>
      </c>
      <c r="E4" s="12">
        <f>E3*(1+Table2[[#This Row],[BMW.DE.csv]])</f>
        <v>213026.13370849457</v>
      </c>
      <c r="F4" s="12">
        <f>F3*(1+Table2[[#This Row],[DIS.csv]])</f>
        <v>0</v>
      </c>
      <c r="G4" s="12">
        <f>G3*(1+Table2[[#This Row],[DPZ.csv]])</f>
        <v>187541.48881388686</v>
      </c>
      <c r="H4" s="12">
        <f>H3*(1+Table2[[#This Row],[EA.csv]])</f>
        <v>0</v>
      </c>
      <c r="I4" s="12">
        <f>I3*(1+Table2[[#This Row],[F.csv]])</f>
        <v>0</v>
      </c>
      <c r="J4" s="12">
        <f>J3*(1+Table2[[#This Row],[JPM.csv]])</f>
        <v>0</v>
      </c>
      <c r="K4" s="12">
        <f>K3*(1+Table2[[#This Row],[MRNA.csv]])</f>
        <v>0</v>
      </c>
      <c r="L4" s="12">
        <f>L3*(1+Table2[[#This Row],[NKE.csv]])</f>
        <v>41687.528990647843</v>
      </c>
      <c r="M4" s="12">
        <f>M3*(1+Table2[[#This Row],[NVDA.csv]])</f>
        <v>30873.741468634351</v>
      </c>
      <c r="N4" s="12">
        <f>N3*(1+Table2[[#This Row],[PFE.csv]])</f>
        <v>291737.07347237691</v>
      </c>
      <c r="O4" s="12">
        <f>O3*(1+Table2[[#This Row],[PG.csv]])</f>
        <v>71667.416083732533</v>
      </c>
      <c r="P4" s="12">
        <f>P3*(1+Table2[[#This Row],[PZZA.csv]])</f>
        <v>0</v>
      </c>
      <c r="Q4" s="12">
        <f>Q3*(1+Table2[[#This Row],[SONY.csv]])</f>
        <v>29011.776903353224</v>
      </c>
      <c r="R4" s="12">
        <f>R3*(1+Table2[[#This Row],[T.csv]])</f>
        <v>0</v>
      </c>
      <c r="S4" s="12">
        <f>S3*(1+Table2[[#This Row],[TSLA.csv]])</f>
        <v>48860.104736088288</v>
      </c>
      <c r="T4" s="12">
        <f t="shared" si="1"/>
        <v>954899.35885244678</v>
      </c>
      <c r="U4" s="5">
        <f t="shared" ref="U4:U67" si="3">(T4-T3)/T3</f>
        <v>-2.5806092009421716E-2</v>
      </c>
      <c r="W4" s="6" t="s">
        <v>23</v>
      </c>
      <c r="X4" s="16">
        <f>Rendimiento!B507*252</f>
        <v>0.59512472772414771</v>
      </c>
      <c r="Y4" s="17">
        <f>Rendimiento!C507*252</f>
        <v>0.76988798686847115</v>
      </c>
      <c r="Z4" s="17">
        <f>Rendimiento!D507*252</f>
        <v>0.342475111576172</v>
      </c>
      <c r="AA4" s="17">
        <f>Rendimiento!E507*252</f>
        <v>0.32010465913004738</v>
      </c>
      <c r="AB4" s="17">
        <f>Rendimiento!F507*252</f>
        <v>0.23266558333008186</v>
      </c>
      <c r="AC4" s="17">
        <f>Rendimiento!G507*252</f>
        <v>0.184982246245504</v>
      </c>
      <c r="AD4" s="17">
        <f>Rendimiento!H507*252</f>
        <v>0.45135416352349472</v>
      </c>
      <c r="AE4" s="17">
        <f>Rendimiento!I507*252</f>
        <v>0.25819325585928166</v>
      </c>
      <c r="AF4" s="17">
        <f>Rendimiento!J507*252</f>
        <v>0.32923167673913079</v>
      </c>
      <c r="AG4" s="17">
        <f>Rendimiento!K507*252</f>
        <v>0.26373999039848328</v>
      </c>
      <c r="AH4" s="17">
        <f>Rendimiento!L507*252</f>
        <v>2.0010017474030422</v>
      </c>
      <c r="AI4" s="17">
        <f>Rendimiento!M507*252</f>
        <v>0.42049111381252063</v>
      </c>
      <c r="AJ4" s="17">
        <f>Rendimiento!N507*252</f>
        <v>0.90381426203741877</v>
      </c>
      <c r="AK4" s="17">
        <f>Rendimiento!O507*252</f>
        <v>0.16090261300686665</v>
      </c>
      <c r="AL4" s="17">
        <f>Rendimiento!P507*252</f>
        <v>0.15605883577025309</v>
      </c>
      <c r="AM4" s="17">
        <f>Rendimiento!Q507*252</f>
        <v>0.61574406036083484</v>
      </c>
      <c r="AN4" s="17">
        <f>Rendimiento!R507*252</f>
        <v>0.35800998945578716</v>
      </c>
      <c r="AO4" s="17">
        <f>Rendimiento!S507*252</f>
        <v>8.1674388440783306E-3</v>
      </c>
      <c r="AP4" s="17">
        <f>Rendimiento!T507*252</f>
        <v>1.618521407793533</v>
      </c>
      <c r="AQ4" s="25">
        <f>U507*252</f>
        <v>0.46351308037128985</v>
      </c>
    </row>
    <row r="5" spans="1:43" x14ac:dyDescent="0.3">
      <c r="A5" s="12">
        <f>A4*(1+Table2[[#This Row],[AAPL.csv]])</f>
        <v>0</v>
      </c>
      <c r="B5" s="12">
        <f>B4*(1+Table2[[#This Row],[AMD.csv]])</f>
        <v>0</v>
      </c>
      <c r="C5" s="12">
        <f>C4*(1+Table2[[#This Row],[AMZN.csv]])</f>
        <v>41014.857430560878</v>
      </c>
      <c r="D5" s="12">
        <f>D4*(1+Table2[[#This Row],[ATVI.csv]])</f>
        <v>0</v>
      </c>
      <c r="E5" s="12">
        <f>E4*(1+Table2[[#This Row],[BMW.DE.csv]])</f>
        <v>209393.85150823658</v>
      </c>
      <c r="F5" s="12">
        <f>F4*(1+Table2[[#This Row],[DIS.csv]])</f>
        <v>0</v>
      </c>
      <c r="G5" s="12">
        <f>G4*(1+Table2[[#This Row],[DPZ.csv]])</f>
        <v>189724.1888096841</v>
      </c>
      <c r="H5" s="12">
        <f>H4*(1+Table2[[#This Row],[EA.csv]])</f>
        <v>0</v>
      </c>
      <c r="I5" s="12">
        <f>I4*(1+Table2[[#This Row],[F.csv]])</f>
        <v>0</v>
      </c>
      <c r="J5" s="12">
        <f>J4*(1+Table2[[#This Row],[JPM.csv]])</f>
        <v>0</v>
      </c>
      <c r="K5" s="12">
        <f>K4*(1+Table2[[#This Row],[MRNA.csv]])</f>
        <v>0</v>
      </c>
      <c r="L5" s="12">
        <f>L4*(1+Table2[[#This Row],[NKE.csv]])</f>
        <v>42917.511673621899</v>
      </c>
      <c r="M5" s="12">
        <f>M4*(1+Table2[[#This Row],[NVDA.csv]])</f>
        <v>31193.149024297429</v>
      </c>
      <c r="N5" s="12">
        <f>N4*(1+Table2[[#This Row],[PFE.csv]])</f>
        <v>291658.12566845893</v>
      </c>
      <c r="O5" s="12">
        <f>O4*(1+Table2[[#This Row],[PG.csv]])</f>
        <v>72427.951611546625</v>
      </c>
      <c r="P5" s="12">
        <f>P4*(1+Table2[[#This Row],[PZZA.csv]])</f>
        <v>0</v>
      </c>
      <c r="Q5" s="12">
        <f>Q4*(1+Table2[[#This Row],[SONY.csv]])</f>
        <v>29741.801867676117</v>
      </c>
      <c r="R5" s="12">
        <f>R4*(1+Table2[[#This Row],[T.csv]])</f>
        <v>0</v>
      </c>
      <c r="S5" s="12">
        <f>S4*(1+Table2[[#This Row],[TSLA.csv]])</f>
        <v>49380.121800774396</v>
      </c>
      <c r="T5" s="12">
        <f t="shared" si="1"/>
        <v>957451.55939485691</v>
      </c>
      <c r="U5" s="5">
        <f t="shared" si="3"/>
        <v>2.6727429636954118E-3</v>
      </c>
      <c r="W5" s="6" t="s">
        <v>24</v>
      </c>
      <c r="X5" s="19">
        <f>Rendimiento!B508*SQRT(252)</f>
        <v>0.37565450940120787</v>
      </c>
      <c r="Y5" s="20">
        <f>Rendimiento!C508*SQRT(252)</f>
        <v>0.52146079769531717</v>
      </c>
      <c r="Z5" s="20">
        <f>Rendimiento!D508*SQRT(252)</f>
        <v>0.31714249268536432</v>
      </c>
      <c r="AA5" s="20">
        <f>Rendimiento!E508*SQRT(252)</f>
        <v>0.34379819144453805</v>
      </c>
      <c r="AB5" s="20">
        <f>Rendimiento!F508*SQRT(252)</f>
        <v>0.36428753346489934</v>
      </c>
      <c r="AC5" s="20">
        <f>Rendimiento!G508*SQRT(252)</f>
        <v>0.38675669377747002</v>
      </c>
      <c r="AD5" s="20">
        <f>Rendimiento!H508*SQRT(252)</f>
        <v>0.36042168631239507</v>
      </c>
      <c r="AE5" s="20">
        <f>Rendimiento!I508*SQRT(252)</f>
        <v>0.30420563363109715</v>
      </c>
      <c r="AF5" s="20">
        <f>Rendimiento!J508*SQRT(252)</f>
        <v>0.47312063185908493</v>
      </c>
      <c r="AG5" s="20">
        <f>Rendimiento!K508*SQRT(252)</f>
        <v>0.41217401803911952</v>
      </c>
      <c r="AH5" s="20">
        <f>Rendimiento!L508*SQRT(252)</f>
        <v>0.84099732821472584</v>
      </c>
      <c r="AI5" s="20">
        <f>Rendimiento!M508*SQRT(252)</f>
        <v>0.34955696130609581</v>
      </c>
      <c r="AJ5" s="20">
        <f>Rendimiento!N508*SQRT(252)</f>
        <v>0.49656983110087766</v>
      </c>
      <c r="AK5" s="20">
        <f>Rendimiento!O508*SQRT(252)</f>
        <v>0.27788994935049421</v>
      </c>
      <c r="AL5" s="20">
        <f>Rendimiento!P508*SQRT(252)</f>
        <v>0.25542005644671256</v>
      </c>
      <c r="AM5" s="20">
        <f>Rendimiento!Q508*SQRT(252)</f>
        <v>0.51210046205649939</v>
      </c>
      <c r="AN5" s="20">
        <f>Rendimiento!R508*SQRT(252)</f>
        <v>0.30235320391469223</v>
      </c>
      <c r="AO5" s="20">
        <f>Rendimiento!S508*SQRT(252)</f>
        <v>0.28196570218868611</v>
      </c>
      <c r="AP5" s="20">
        <f>Rendimiento!T508*SQRT(252)</f>
        <v>0.73831591733675195</v>
      </c>
      <c r="AQ5" s="25">
        <f>U508*252</f>
        <v>4.3218904928407378</v>
      </c>
    </row>
    <row r="6" spans="1:43" x14ac:dyDescent="0.3">
      <c r="A6" s="12">
        <f>A5*(1+Table2[[#This Row],[AAPL.csv]])</f>
        <v>0</v>
      </c>
      <c r="B6" s="12">
        <f>B5*(1+Table2[[#This Row],[AMD.csv]])</f>
        <v>0</v>
      </c>
      <c r="C6" s="12">
        <f>C5*(1+Table2[[#This Row],[AMZN.csv]])</f>
        <v>41142.641140712862</v>
      </c>
      <c r="D6" s="12">
        <f>D5*(1+Table2[[#This Row],[ATVI.csv]])</f>
        <v>0</v>
      </c>
      <c r="E6" s="12">
        <f>E5*(1+Table2[[#This Row],[BMW.DE.csv]])</f>
        <v>208889.3744824552</v>
      </c>
      <c r="F6" s="12">
        <f>F5*(1+Table2[[#This Row],[DIS.csv]])</f>
        <v>0</v>
      </c>
      <c r="G6" s="12">
        <f>G5*(1+Table2[[#This Row],[DPZ.csv]])</f>
        <v>192251.14915709718</v>
      </c>
      <c r="H6" s="12">
        <f>H5*(1+Table2[[#This Row],[EA.csv]])</f>
        <v>0</v>
      </c>
      <c r="I6" s="12">
        <f>I5*(1+Table2[[#This Row],[F.csv]])</f>
        <v>0</v>
      </c>
      <c r="J6" s="12">
        <f>J5*(1+Table2[[#This Row],[JPM.csv]])</f>
        <v>0</v>
      </c>
      <c r="K6" s="12">
        <f>K5*(1+Table2[[#This Row],[MRNA.csv]])</f>
        <v>0</v>
      </c>
      <c r="L6" s="12">
        <f>L5*(1+Table2[[#This Row],[NKE.csv]])</f>
        <v>42906.953392964271</v>
      </c>
      <c r="M6" s="12">
        <f>M5*(1+Table2[[#This Row],[NVDA.csv]])</f>
        <v>31508.453663095825</v>
      </c>
      <c r="N6" s="12">
        <f>N5*(1+Table2[[#This Row],[PFE.csv]])</f>
        <v>288737.57927948696</v>
      </c>
      <c r="O6" s="12">
        <f>O5*(1+Table2[[#This Row],[PG.csv]])</f>
        <v>73213.837524554678</v>
      </c>
      <c r="P6" s="12">
        <f>P5*(1+Table2[[#This Row],[PZZA.csv]])</f>
        <v>0</v>
      </c>
      <c r="Q6" s="12">
        <f>Q5*(1+Table2[[#This Row],[SONY.csv]])</f>
        <v>30028.404144913686</v>
      </c>
      <c r="R6" s="12">
        <f>R5*(1+Table2[[#This Row],[T.csv]])</f>
        <v>0</v>
      </c>
      <c r="S6" s="12">
        <f>S5*(1+Table2[[#This Row],[TSLA.csv]])</f>
        <v>49951.493119915976</v>
      </c>
      <c r="T6" s="12">
        <f t="shared" si="1"/>
        <v>958629.88590519666</v>
      </c>
      <c r="U6" s="5">
        <f t="shared" si="3"/>
        <v>1.2306904707372207E-3</v>
      </c>
      <c r="W6" s="6" t="s">
        <v>25</v>
      </c>
      <c r="X6" s="21">
        <f>X5/X4</f>
        <v>0.63121979629004976</v>
      </c>
      <c r="Y6" s="18">
        <f t="shared" ref="Y6:AQ6" si="4">Y5/Y4</f>
        <v>0.67732034606276348</v>
      </c>
      <c r="Z6" s="18">
        <f t="shared" si="4"/>
        <v>0.92603077410729362</v>
      </c>
      <c r="AA6" s="18">
        <f t="shared" si="4"/>
        <v>1.0740180801456713</v>
      </c>
      <c r="AB6" s="18">
        <f t="shared" si="4"/>
        <v>1.565713021457436</v>
      </c>
      <c r="AC6" s="18">
        <f t="shared" si="4"/>
        <v>2.0907773671651486</v>
      </c>
      <c r="AD6" s="18">
        <f t="shared" si="4"/>
        <v>0.7985340901671637</v>
      </c>
      <c r="AE6" s="18">
        <f t="shared" si="4"/>
        <v>1.1782090613431544</v>
      </c>
      <c r="AF6" s="18">
        <f t="shared" si="4"/>
        <v>1.4370446870273836</v>
      </c>
      <c r="AG6" s="18">
        <f t="shared" si="4"/>
        <v>1.562804402231031</v>
      </c>
      <c r="AH6" s="18">
        <f t="shared" si="4"/>
        <v>0.42028815282455223</v>
      </c>
      <c r="AI6" s="18">
        <f t="shared" si="4"/>
        <v>0.83130641724321575</v>
      </c>
      <c r="AJ6" s="18">
        <f t="shared" si="4"/>
        <v>0.54941579476903535</v>
      </c>
      <c r="AK6" s="18">
        <f t="shared" si="4"/>
        <v>1.7270692138395232</v>
      </c>
      <c r="AL6" s="18">
        <f t="shared" si="4"/>
        <v>1.6366907723362567</v>
      </c>
      <c r="AM6" s="18">
        <f t="shared" si="4"/>
        <v>0.83167746962333866</v>
      </c>
      <c r="AN6" s="18">
        <f t="shared" si="4"/>
        <v>0.84453845652268222</v>
      </c>
      <c r="AO6" s="18">
        <f t="shared" si="4"/>
        <v>34.523148268581252</v>
      </c>
      <c r="AP6" s="18">
        <f t="shared" si="4"/>
        <v>0.45616691492716749</v>
      </c>
      <c r="AQ6" s="24">
        <f t="shared" si="4"/>
        <v>9.3242039456119681</v>
      </c>
    </row>
    <row r="7" spans="1:43" x14ac:dyDescent="0.3">
      <c r="A7" s="12">
        <f>A6*(1+Table2[[#This Row],[AAPL.csv]])</f>
        <v>0</v>
      </c>
      <c r="B7" s="12">
        <f>B6*(1+Table2[[#This Row],[AMD.csv]])</f>
        <v>0</v>
      </c>
      <c r="C7" s="12">
        <f>C6*(1+Table2[[#This Row],[AMZN.csv]])</f>
        <v>42048.5865553556</v>
      </c>
      <c r="D7" s="12">
        <f>D6*(1+Table2[[#This Row],[ATVI.csv]])</f>
        <v>0</v>
      </c>
      <c r="E7" s="12">
        <f>E6*(1+Table2[[#This Row],[BMW.DE.csv]])</f>
        <v>210301.92949808732</v>
      </c>
      <c r="F7" s="12">
        <f>F6*(1+Table2[[#This Row],[DIS.csv]])</f>
        <v>0</v>
      </c>
      <c r="G7" s="12">
        <f>G6*(1+Table2[[#This Row],[DPZ.csv]])</f>
        <v>193041.29842810551</v>
      </c>
      <c r="H7" s="12">
        <f>H6*(1+Table2[[#This Row],[EA.csv]])</f>
        <v>0</v>
      </c>
      <c r="I7" s="12">
        <f>I6*(1+Table2[[#This Row],[F.csv]])</f>
        <v>0</v>
      </c>
      <c r="J7" s="12">
        <f>J6*(1+Table2[[#This Row],[JPM.csv]])</f>
        <v>0</v>
      </c>
      <c r="K7" s="12">
        <f>K6*(1+Table2[[#This Row],[MRNA.csv]])</f>
        <v>0</v>
      </c>
      <c r="L7" s="12">
        <f>L6*(1+Table2[[#This Row],[NKE.csv]])</f>
        <v>43814.927879003568</v>
      </c>
      <c r="M7" s="12">
        <f>M6*(1+Table2[[#This Row],[NVDA.csv]])</f>
        <v>32403.195408350555</v>
      </c>
      <c r="N7" s="12">
        <f>N6*(1+Table2[[#This Row],[PFE.csv]])</f>
        <v>291026.66932304448</v>
      </c>
      <c r="O7" s="12">
        <f>O6*(1+Table2[[#This Row],[PG.csv]])</f>
        <v>74430.69263774647</v>
      </c>
      <c r="P7" s="12">
        <f>P6*(1+Table2[[#This Row],[PZZA.csv]])</f>
        <v>0</v>
      </c>
      <c r="Q7" s="12">
        <f>Q6*(1+Table2[[#This Row],[SONY.csv]])</f>
        <v>30417.751910123297</v>
      </c>
      <c r="R7" s="12">
        <f>R6*(1+Table2[[#This Row],[T.csv]])</f>
        <v>0</v>
      </c>
      <c r="S7" s="12">
        <f>S6*(1+Table2[[#This Row],[TSLA.csv]])</f>
        <v>50995.807216322719</v>
      </c>
      <c r="T7" s="12">
        <f t="shared" si="1"/>
        <v>968480.85885613947</v>
      </c>
      <c r="U7" s="5">
        <f t="shared" si="3"/>
        <v>1.0276096224186591E-2</v>
      </c>
      <c r="W7" s="6" t="s">
        <v>26</v>
      </c>
      <c r="X7" s="22">
        <f>(X4-2.52%)/X5</f>
        <v>1.5171513011586257</v>
      </c>
      <c r="Y7" s="23">
        <f t="shared" ref="Y7:AP7" si="5">(Y4-2.52%)/Y5</f>
        <v>1.428080481140181</v>
      </c>
      <c r="Z7" s="23">
        <f t="shared" si="5"/>
        <v>1.0004181681542728</v>
      </c>
      <c r="AA7" s="23">
        <f t="shared" si="5"/>
        <v>0.85778420733089211</v>
      </c>
      <c r="AB7" s="23">
        <f t="shared" si="5"/>
        <v>0.56951052196814211</v>
      </c>
      <c r="AC7" s="23">
        <f t="shared" si="5"/>
        <v>0.41313375777650702</v>
      </c>
      <c r="AD7" s="23">
        <f t="shared" si="5"/>
        <v>1.1823765875012473</v>
      </c>
      <c r="AE7" s="23">
        <f t="shared" si="5"/>
        <v>0.76590710394872885</v>
      </c>
      <c r="AF7" s="23">
        <f t="shared" si="5"/>
        <v>0.64260921267471616</v>
      </c>
      <c r="AG7" s="23">
        <f t="shared" si="5"/>
        <v>0.57873611619993814</v>
      </c>
      <c r="AH7" s="23">
        <f t="shared" si="5"/>
        <v>2.3493555581172725</v>
      </c>
      <c r="AI7" s="23">
        <f t="shared" si="5"/>
        <v>1.1308346208742126</v>
      </c>
      <c r="AJ7" s="23">
        <f t="shared" si="5"/>
        <v>1.7693669792414939</v>
      </c>
      <c r="AK7" s="23">
        <f t="shared" si="5"/>
        <v>0.48833220965364615</v>
      </c>
      <c r="AL7" s="23">
        <f t="shared" si="5"/>
        <v>0.51232795729004832</v>
      </c>
      <c r="AM7" s="23">
        <f t="shared" si="5"/>
        <v>1.1531800967125097</v>
      </c>
      <c r="AN7" s="23">
        <f t="shared" si="5"/>
        <v>1.1007324716482521</v>
      </c>
      <c r="AO7" s="23">
        <f t="shared" si="5"/>
        <v>-6.0406499881761513E-2</v>
      </c>
      <c r="AP7" s="23">
        <f t="shared" si="5"/>
        <v>2.1580482966437335</v>
      </c>
      <c r="AQ7" s="23">
        <f>(AQ4-2.5%)/AQ5</f>
        <v>0.10146325574368251</v>
      </c>
    </row>
    <row r="8" spans="1:43" x14ac:dyDescent="0.3">
      <c r="A8" s="12">
        <f>A7*(1+Table2[[#This Row],[AAPL.csv]])</f>
        <v>0</v>
      </c>
      <c r="B8" s="12">
        <f>B7*(1+Table2[[#This Row],[AMD.csv]])</f>
        <v>0</v>
      </c>
      <c r="C8" s="12">
        <f>C7*(1+Table2[[#This Row],[AMZN.csv]])</f>
        <v>41467.944946817704</v>
      </c>
      <c r="D8" s="12">
        <f>D7*(1+Table2[[#This Row],[ATVI.csv]])</f>
        <v>0</v>
      </c>
      <c r="E8" s="12">
        <f>E7*(1+Table2[[#This Row],[BMW.DE.csv]])</f>
        <v>205257.10344187653</v>
      </c>
      <c r="F8" s="12">
        <f>F7*(1+Table2[[#This Row],[DIS.csv]])</f>
        <v>0</v>
      </c>
      <c r="G8" s="12">
        <f>G7*(1+Table2[[#This Row],[DPZ.csv]])</f>
        <v>193886.23608652444</v>
      </c>
      <c r="H8" s="12">
        <f>H7*(1+Table2[[#This Row],[EA.csv]])</f>
        <v>0</v>
      </c>
      <c r="I8" s="12">
        <f>I7*(1+Table2[[#This Row],[F.csv]])</f>
        <v>0</v>
      </c>
      <c r="J8" s="12">
        <f>J7*(1+Table2[[#This Row],[JPM.csv]])</f>
        <v>0</v>
      </c>
      <c r="K8" s="12">
        <f>K7*(1+Table2[[#This Row],[MRNA.csv]])</f>
        <v>0</v>
      </c>
      <c r="L8" s="12">
        <f>L7*(1+Table2[[#This Row],[NKE.csv]])</f>
        <v>43276.476542180979</v>
      </c>
      <c r="M8" s="12">
        <f>M7*(1+Table2[[#This Row],[NVDA.csv]])</f>
        <v>31567.834956876977</v>
      </c>
      <c r="N8" s="12">
        <f>N7*(1+Table2[[#This Row],[PFE.csv]])</f>
        <v>286922.10401033482</v>
      </c>
      <c r="O8" s="12">
        <f>O7*(1+Table2[[#This Row],[PG.csv]])</f>
        <v>74012.393968938384</v>
      </c>
      <c r="P8" s="12">
        <f>P7*(1+Table2[[#This Row],[PZZA.csv]])</f>
        <v>0</v>
      </c>
      <c r="Q8" s="12">
        <f>Q7*(1+Table2[[#This Row],[SONY.csv]])</f>
        <v>30342.046046129246</v>
      </c>
      <c r="R8" s="12">
        <f>R7*(1+Table2[[#This Row],[T.csv]])</f>
        <v>0</v>
      </c>
      <c r="S8" s="12">
        <f>S7*(1+Table2[[#This Row],[TSLA.csv]])</f>
        <v>50291.751569152184</v>
      </c>
      <c r="T8" s="12">
        <f t="shared" si="1"/>
        <v>957023.89156883128</v>
      </c>
      <c r="U8" s="5">
        <f t="shared" si="3"/>
        <v>-1.1829833478422968E-2</v>
      </c>
    </row>
    <row r="9" spans="1:43" x14ac:dyDescent="0.3">
      <c r="A9" s="12">
        <f>A8*(1+Table2[[#This Row],[AAPL.csv]])</f>
        <v>0</v>
      </c>
      <c r="B9" s="12">
        <f>B8*(1+Table2[[#This Row],[AMD.csv]])</f>
        <v>0</v>
      </c>
      <c r="C9" s="12">
        <f>C8*(1+Table2[[#This Row],[AMZN.csv]])</f>
        <v>40948.100731796025</v>
      </c>
      <c r="D9" s="12">
        <f>D8*(1+Table2[[#This Row],[ATVI.csv]])</f>
        <v>0</v>
      </c>
      <c r="E9" s="12">
        <f>E8*(1+Table2[[#This Row],[BMW.DE.csv]])</f>
        <v>204584.47236735883</v>
      </c>
      <c r="F9" s="12">
        <f>F8*(1+Table2[[#This Row],[DIS.csv]])</f>
        <v>0</v>
      </c>
      <c r="G9" s="12">
        <f>G8*(1+Table2[[#This Row],[DPZ.csv]])</f>
        <v>187768.34604711819</v>
      </c>
      <c r="H9" s="12">
        <f>H8*(1+Table2[[#This Row],[EA.csv]])</f>
        <v>0</v>
      </c>
      <c r="I9" s="12">
        <f>I8*(1+Table2[[#This Row],[F.csv]])</f>
        <v>0</v>
      </c>
      <c r="J9" s="12">
        <f>J8*(1+Table2[[#This Row],[JPM.csv]])</f>
        <v>0</v>
      </c>
      <c r="K9" s="12">
        <f>K8*(1+Table2[[#This Row],[MRNA.csv]])</f>
        <v>0</v>
      </c>
      <c r="L9" s="12">
        <f>L8*(1+Table2[[#This Row],[NKE.csv]])</f>
        <v>43102.271365704408</v>
      </c>
      <c r="M9" s="12">
        <f>M8*(1+Table2[[#This Row],[NVDA.csv]])</f>
        <v>31008.870501124835</v>
      </c>
      <c r="N9" s="12">
        <f>N8*(1+Table2[[#This Row],[PFE.csv]])</f>
        <v>279344.58283467247</v>
      </c>
      <c r="O9" s="12">
        <f>O8*(1+Table2[[#This Row],[PG.csv]])</f>
        <v>73537.063259387141</v>
      </c>
      <c r="P9" s="12">
        <f>P8*(1+Table2[[#This Row],[PZZA.csv]])</f>
        <v>0</v>
      </c>
      <c r="Q9" s="12">
        <f>Q8*(1+Table2[[#This Row],[SONY.csv]])</f>
        <v>30066.256806530695</v>
      </c>
      <c r="R9" s="12">
        <f>R8*(1+Table2[[#This Row],[T.csv]])</f>
        <v>0</v>
      </c>
      <c r="S9" s="12">
        <f>S8*(1+Table2[[#This Row],[TSLA.csv]])</f>
        <v>49007.760388803996</v>
      </c>
      <c r="T9" s="12">
        <f t="shared" si="1"/>
        <v>939367.72430249653</v>
      </c>
      <c r="U9" s="5">
        <f t="shared" si="3"/>
        <v>-1.8449034994718193E-2</v>
      </c>
    </row>
    <row r="10" spans="1:43" x14ac:dyDescent="0.3">
      <c r="A10" s="12">
        <f>A9*(1+Table2[[#This Row],[AAPL.csv]])</f>
        <v>0</v>
      </c>
      <c r="B10" s="12">
        <f>B9*(1+Table2[[#This Row],[AMD.csv]])</f>
        <v>0</v>
      </c>
      <c r="C10" s="12">
        <f>C9*(1+Table2[[#This Row],[AMZN.csv]])</f>
        <v>41852.438683695647</v>
      </c>
      <c r="D10" s="12">
        <f>D9*(1+Table2[[#This Row],[ATVI.csv]])</f>
        <v>0</v>
      </c>
      <c r="E10" s="12">
        <f>E9*(1+Table2[[#This Row],[BMW.DE.csv]])</f>
        <v>205290.7349956024</v>
      </c>
      <c r="F10" s="12">
        <f>F9*(1+Table2[[#This Row],[DIS.csv]])</f>
        <v>0</v>
      </c>
      <c r="G10" s="12">
        <f>G9*(1+Table2[[#This Row],[DPZ.csv]])</f>
        <v>188229.94898362472</v>
      </c>
      <c r="H10" s="12">
        <f>H9*(1+Table2[[#This Row],[EA.csv]])</f>
        <v>0</v>
      </c>
      <c r="I10" s="12">
        <f>I9*(1+Table2[[#This Row],[F.csv]])</f>
        <v>0</v>
      </c>
      <c r="J10" s="12">
        <f>J9*(1+Table2[[#This Row],[JPM.csv]])</f>
        <v>0</v>
      </c>
      <c r="K10" s="12">
        <f>K9*(1+Table2[[#This Row],[MRNA.csv]])</f>
        <v>0</v>
      </c>
      <c r="L10" s="12">
        <f>L9*(1+Table2[[#This Row],[NKE.csv]])</f>
        <v>43983.856066609427</v>
      </c>
      <c r="M10" s="12">
        <f>M9*(1+Table2[[#This Row],[NVDA.csv]])</f>
        <v>31950.710278629336</v>
      </c>
      <c r="N10" s="12">
        <f>N9*(1+Table2[[#This Row],[PFE.csv]])</f>
        <v>277844.83573822753</v>
      </c>
      <c r="O10" s="12">
        <f>O9*(1+Table2[[#This Row],[PG.csv]])</f>
        <v>74310.268652688115</v>
      </c>
      <c r="P10" s="12">
        <f>P9*(1+Table2[[#This Row],[PZZA.csv]])</f>
        <v>0</v>
      </c>
      <c r="Q10" s="12">
        <f>Q9*(1+Table2[[#This Row],[SONY.csv]])</f>
        <v>30423.15842894281</v>
      </c>
      <c r="R10" s="12">
        <f>R9*(1+Table2[[#This Row],[T.csv]])</f>
        <v>0</v>
      </c>
      <c r="S10" s="12">
        <f>S9*(1+Table2[[#This Row],[TSLA.csv]])</f>
        <v>50289.612655626683</v>
      </c>
      <c r="T10" s="12">
        <f t="shared" si="1"/>
        <v>944175.56448364677</v>
      </c>
      <c r="U10" s="5">
        <f t="shared" si="3"/>
        <v>5.1181662481752602E-3</v>
      </c>
    </row>
    <row r="11" spans="1:43" x14ac:dyDescent="0.3">
      <c r="A11" s="12">
        <f>A10*(1+Table2[[#This Row],[AAPL.csv]])</f>
        <v>0</v>
      </c>
      <c r="B11" s="12">
        <f>B10*(1+Table2[[#This Row],[AMD.csv]])</f>
        <v>0</v>
      </c>
      <c r="C11" s="12">
        <f>C10*(1+Table2[[#This Row],[AMZN.csv]])</f>
        <v>40444.311391883944</v>
      </c>
      <c r="D11" s="12">
        <f>D10*(1+Table2[[#This Row],[ATVI.csv]])</f>
        <v>0</v>
      </c>
      <c r="E11" s="12">
        <f>E10*(1+Table2[[#This Row],[BMW.DE.csv]])</f>
        <v>200447.69826174693</v>
      </c>
      <c r="F11" s="12">
        <f>F10*(1+Table2[[#This Row],[DIS.csv]])</f>
        <v>0</v>
      </c>
      <c r="G11" s="12">
        <f>G10*(1+Table2[[#This Row],[DPZ.csv]])</f>
        <v>184787.63379805555</v>
      </c>
      <c r="H11" s="12">
        <f>H10*(1+Table2[[#This Row],[EA.csv]])</f>
        <v>0</v>
      </c>
      <c r="I11" s="12">
        <f>I10*(1+Table2[[#This Row],[F.csv]])</f>
        <v>0</v>
      </c>
      <c r="J11" s="12">
        <f>J10*(1+Table2[[#This Row],[JPM.csv]])</f>
        <v>0</v>
      </c>
      <c r="K11" s="12">
        <f>K10*(1+Table2[[#This Row],[MRNA.csv]])</f>
        <v>0</v>
      </c>
      <c r="L11" s="12">
        <f>L10*(1+Table2[[#This Row],[NKE.csv]])</f>
        <v>42774.982414847262</v>
      </c>
      <c r="M11" s="12">
        <f>M10*(1+Table2[[#This Row],[NVDA.csv]])</f>
        <v>30726.323419017685</v>
      </c>
      <c r="N11" s="12">
        <f>N10*(1+Table2[[#This Row],[PFE.csv]])</f>
        <v>270267.22450118727</v>
      </c>
      <c r="O11" s="12">
        <f>O10*(1+Table2[[#This Row],[PG.csv]])</f>
        <v>73384.958284668348</v>
      </c>
      <c r="P11" s="12">
        <f>P10*(1+Table2[[#This Row],[PZZA.csv]])</f>
        <v>0</v>
      </c>
      <c r="Q11" s="12">
        <f>Q10*(1+Table2[[#This Row],[SONY.csv]])</f>
        <v>29374.085044584848</v>
      </c>
      <c r="R11" s="12">
        <f>R10*(1+Table2[[#This Row],[T.csv]])</f>
        <v>0</v>
      </c>
      <c r="S11" s="12">
        <f>S10*(1+Table2[[#This Row],[TSLA.csv]])</f>
        <v>46998.318006079709</v>
      </c>
      <c r="T11" s="12">
        <f t="shared" si="1"/>
        <v>919205.53512207163</v>
      </c>
      <c r="U11" s="5">
        <f t="shared" si="3"/>
        <v>-2.6446383809170936E-2</v>
      </c>
      <c r="X11" s="2">
        <f>IF(X$2=0,0,1)</f>
        <v>0</v>
      </c>
      <c r="Y11" s="2">
        <f t="shared" ref="Y11:AO11" si="6">IF(Y$2=0,0,1)</f>
        <v>0</v>
      </c>
      <c r="Z11" s="2">
        <f t="shared" si="6"/>
        <v>1</v>
      </c>
      <c r="AA11" s="2">
        <f t="shared" si="6"/>
        <v>0</v>
      </c>
      <c r="AB11" s="2">
        <f t="shared" si="6"/>
        <v>1</v>
      </c>
      <c r="AC11" s="2">
        <f t="shared" si="6"/>
        <v>0</v>
      </c>
      <c r="AD11" s="2">
        <f t="shared" si="6"/>
        <v>1</v>
      </c>
      <c r="AE11" s="2">
        <f t="shared" si="6"/>
        <v>0</v>
      </c>
      <c r="AF11" s="2">
        <f t="shared" si="6"/>
        <v>0</v>
      </c>
      <c r="AG11" s="2">
        <f t="shared" si="6"/>
        <v>0</v>
      </c>
      <c r="AH11" s="2">
        <f t="shared" si="6"/>
        <v>0</v>
      </c>
      <c r="AI11" s="2">
        <f t="shared" si="6"/>
        <v>1</v>
      </c>
      <c r="AJ11" s="2">
        <f t="shared" si="6"/>
        <v>1</v>
      </c>
      <c r="AK11" s="2">
        <f t="shared" si="6"/>
        <v>1</v>
      </c>
      <c r="AL11" s="2">
        <f t="shared" si="6"/>
        <v>1</v>
      </c>
      <c r="AM11" s="2">
        <f t="shared" si="6"/>
        <v>0</v>
      </c>
      <c r="AN11" s="2">
        <f t="shared" si="6"/>
        <v>1</v>
      </c>
      <c r="AO11" s="2">
        <f t="shared" si="6"/>
        <v>0</v>
      </c>
      <c r="AP11" s="2">
        <f>IF(AP$2=0,0,1)</f>
        <v>1</v>
      </c>
      <c r="AQ11" s="26">
        <f>SUM(X11:AP11)</f>
        <v>9</v>
      </c>
    </row>
    <row r="12" spans="1:43" x14ac:dyDescent="0.3">
      <c r="A12" s="12">
        <f>A11*(1+Table2[[#This Row],[AAPL.csv]])</f>
        <v>0</v>
      </c>
      <c r="B12" s="12">
        <f>B11*(1+Table2[[#This Row],[AMD.csv]])</f>
        <v>0</v>
      </c>
      <c r="C12" s="12">
        <f>C11*(1+Table2[[#This Row],[AMZN.csv]])</f>
        <v>40746.217575120158</v>
      </c>
      <c r="D12" s="12">
        <f>D11*(1+Table2[[#This Row],[ATVI.csv]])</f>
        <v>0</v>
      </c>
      <c r="E12" s="12">
        <f>E11*(1+Table2[[#This Row],[BMW.DE.csv]])</f>
        <v>197824.38499262423</v>
      </c>
      <c r="F12" s="12">
        <f>F11*(1+Table2[[#This Row],[DIS.csv]])</f>
        <v>0</v>
      </c>
      <c r="G12" s="12">
        <f>G11*(1+Table2[[#This Row],[DPZ.csv]])</f>
        <v>182198.13120056246</v>
      </c>
      <c r="H12" s="12">
        <f>H11*(1+Table2[[#This Row],[EA.csv]])</f>
        <v>0</v>
      </c>
      <c r="I12" s="12">
        <f>I11*(1+Table2[[#This Row],[F.csv]])</f>
        <v>0</v>
      </c>
      <c r="J12" s="12">
        <f>J11*(1+Table2[[#This Row],[JPM.csv]])</f>
        <v>0</v>
      </c>
      <c r="K12" s="12">
        <f>K11*(1+Table2[[#This Row],[MRNA.csv]])</f>
        <v>0</v>
      </c>
      <c r="L12" s="12">
        <f>L11*(1+Table2[[#This Row],[NKE.csv]])</f>
        <v>41972.592886842365</v>
      </c>
      <c r="M12" s="12">
        <f>M11*(1+Table2[[#This Row],[NVDA.csv]])</f>
        <v>30460.159226395281</v>
      </c>
      <c r="N12" s="12">
        <f>N11*(1+Table2[[#This Row],[PFE.csv]])</f>
        <v>272161.6115497062</v>
      </c>
      <c r="O12" s="12">
        <f>O11*(1+Table2[[#This Row],[PG.csv]])</f>
        <v>74398.996998533243</v>
      </c>
      <c r="P12" s="12">
        <f>P11*(1+Table2[[#This Row],[PZZA.csv]])</f>
        <v>0</v>
      </c>
      <c r="Q12" s="12">
        <f>Q11*(1+Table2[[#This Row],[SONY.csv]])</f>
        <v>29752.61706835527</v>
      </c>
      <c r="R12" s="12">
        <f>R11*(1+Table2[[#This Row],[T.csv]])</f>
        <v>0</v>
      </c>
      <c r="S12" s="12">
        <f>S11*(1+Table2[[#This Row],[TSLA.csv]])</f>
        <v>46146.602426226425</v>
      </c>
      <c r="T12" s="12">
        <f t="shared" si="1"/>
        <v>915661.31392436568</v>
      </c>
      <c r="U12" s="5">
        <f t="shared" si="3"/>
        <v>-3.855743968333776E-3</v>
      </c>
      <c r="AQ12" s="26"/>
    </row>
    <row r="13" spans="1:43" ht="15" thickBot="1" x14ac:dyDescent="0.35">
      <c r="A13" s="12">
        <f>A12*(1+Table2[[#This Row],[AAPL.csv]])</f>
        <v>0</v>
      </c>
      <c r="B13" s="12">
        <f>B12*(1+Table2[[#This Row],[AMD.csv]])</f>
        <v>0</v>
      </c>
      <c r="C13" s="12">
        <f>C12*(1+Table2[[#This Row],[AMZN.csv]])</f>
        <v>41123.598205051116</v>
      </c>
      <c r="D13" s="12">
        <f>D12*(1+Table2[[#This Row],[ATVI.csv]])</f>
        <v>0</v>
      </c>
      <c r="E13" s="12">
        <f>E12*(1+Table2[[#This Row],[BMW.DE.csv]])</f>
        <v>200313.17204684342</v>
      </c>
      <c r="F13" s="12">
        <f>F12*(1+Table2[[#This Row],[DIS.csv]])</f>
        <v>0</v>
      </c>
      <c r="G13" s="12">
        <f>G12*(1+Table2[[#This Row],[DPZ.csv]])</f>
        <v>183809.73670981944</v>
      </c>
      <c r="H13" s="12">
        <f>H12*(1+Table2[[#This Row],[EA.csv]])</f>
        <v>0</v>
      </c>
      <c r="I13" s="12">
        <f>I12*(1+Table2[[#This Row],[F.csv]])</f>
        <v>0</v>
      </c>
      <c r="J13" s="12">
        <f>J12*(1+Table2[[#This Row],[JPM.csv]])</f>
        <v>0</v>
      </c>
      <c r="K13" s="12">
        <f>K12*(1+Table2[[#This Row],[MRNA.csv]])</f>
        <v>0</v>
      </c>
      <c r="L13" s="12">
        <f>L12*(1+Table2[[#This Row],[NKE.csv]])</f>
        <v>42379.064639715521</v>
      </c>
      <c r="M13" s="12">
        <f>M12*(1+Table2[[#This Row],[NVDA.csv]])</f>
        <v>32669.36617879559</v>
      </c>
      <c r="N13" s="12">
        <f>N12*(1+Table2[[#This Row],[PFE.csv]])</f>
        <v>273503.46303831524</v>
      </c>
      <c r="O13" s="12">
        <f>O12*(1+Table2[[#This Row],[PG.csv]])</f>
        <v>75533.454370346386</v>
      </c>
      <c r="P13" s="12">
        <f>P12*(1+Table2[[#This Row],[PZZA.csv]])</f>
        <v>0</v>
      </c>
      <c r="Q13" s="12">
        <f>Q12*(1+Table2[[#This Row],[SONY.csv]])</f>
        <v>30136.556692465267</v>
      </c>
      <c r="R13" s="12">
        <f>R12*(1+Table2[[#This Row],[T.csv]])</f>
        <v>0</v>
      </c>
      <c r="S13" s="12">
        <f>S12*(1+Table2[[#This Row],[TSLA.csv]])</f>
        <v>47066.796408640294</v>
      </c>
      <c r="T13" s="12">
        <f t="shared" si="1"/>
        <v>926535.20828999241</v>
      </c>
      <c r="U13" s="5">
        <f t="shared" si="3"/>
        <v>1.1875454603430946E-2</v>
      </c>
    </row>
    <row r="14" spans="1:43" x14ac:dyDescent="0.3">
      <c r="A14" s="12">
        <f>A13*(1+Table2[[#This Row],[AAPL.csv]])</f>
        <v>0</v>
      </c>
      <c r="B14" s="12">
        <f>B13*(1+Table2[[#This Row],[AMD.csv]])</f>
        <v>0</v>
      </c>
      <c r="C14" s="12">
        <f>C13*(1+Table2[[#This Row],[AMZN.csv]])</f>
        <v>41663.863177665618</v>
      </c>
      <c r="D14" s="12">
        <f>D13*(1+Table2[[#This Row],[ATVI.csv]])</f>
        <v>0</v>
      </c>
      <c r="E14" s="12">
        <f>E13*(1+Table2[[#This Row],[BMW.DE.csv]])</f>
        <v>203003.74842341791</v>
      </c>
      <c r="F14" s="12">
        <f>F13*(1+Table2[[#This Row],[DIS.csv]])</f>
        <v>0</v>
      </c>
      <c r="G14" s="12">
        <f>G13*(1+Table2[[#This Row],[DPZ.csv]])</f>
        <v>181517.50932178815</v>
      </c>
      <c r="H14" s="12">
        <f>H13*(1+Table2[[#This Row],[EA.csv]])</f>
        <v>0</v>
      </c>
      <c r="I14" s="12">
        <f>I13*(1+Table2[[#This Row],[F.csv]])</f>
        <v>0</v>
      </c>
      <c r="J14" s="12">
        <f>J13*(1+Table2[[#This Row],[JPM.csv]])</f>
        <v>0</v>
      </c>
      <c r="K14" s="12">
        <f>K13*(1+Table2[[#This Row],[MRNA.csv]])</f>
        <v>0</v>
      </c>
      <c r="L14" s="12">
        <f>L13*(1+Table2[[#This Row],[NKE.csv]])</f>
        <v>42827.770590948254</v>
      </c>
      <c r="M14" s="12">
        <f>M13*(1+Table2[[#This Row],[NVDA.csv]])</f>
        <v>34966.628798271478</v>
      </c>
      <c r="N14" s="12">
        <f>N13*(1+Table2[[#This Row],[PFE.csv]])</f>
        <v>277686.94913652947</v>
      </c>
      <c r="O14" s="12">
        <f>O13*(1+Table2[[#This Row],[PG.csv]])</f>
        <v>76205.251563983911</v>
      </c>
      <c r="P14" s="12">
        <f>P13*(1+Table2[[#This Row],[PZZA.csv]])</f>
        <v>0</v>
      </c>
      <c r="Q14" s="12">
        <f>Q13*(1+Table2[[#This Row],[SONY.csv]])</f>
        <v>30131.149632885728</v>
      </c>
      <c r="R14" s="12">
        <f>R13*(1+Table2[[#This Row],[T.csv]])</f>
        <v>0</v>
      </c>
      <c r="S14" s="12">
        <f>S13*(1+Table2[[#This Row],[TSLA.csv]])</f>
        <v>48541.247192016432</v>
      </c>
      <c r="T14" s="12">
        <f t="shared" si="1"/>
        <v>936544.11783750704</v>
      </c>
      <c r="U14" s="5">
        <f t="shared" si="3"/>
        <v>1.0802513987554788E-2</v>
      </c>
      <c r="AA14" s="27" t="s">
        <v>2</v>
      </c>
      <c r="AB14" s="28" t="s">
        <v>4</v>
      </c>
      <c r="AC14" s="28" t="s">
        <v>6</v>
      </c>
      <c r="AD14" s="28" t="s">
        <v>11</v>
      </c>
      <c r="AE14" s="28" t="s">
        <v>12</v>
      </c>
      <c r="AF14" s="28" t="s">
        <v>13</v>
      </c>
      <c r="AG14" s="28" t="s">
        <v>14</v>
      </c>
      <c r="AH14" s="28" t="s">
        <v>16</v>
      </c>
      <c r="AI14" s="28" t="s">
        <v>18</v>
      </c>
      <c r="AJ14" s="29" t="s">
        <v>27</v>
      </c>
    </row>
    <row r="15" spans="1:43" ht="15" thickBot="1" x14ac:dyDescent="0.35">
      <c r="A15" s="12">
        <f>A14*(1+Table2[[#This Row],[AAPL.csv]])</f>
        <v>0</v>
      </c>
      <c r="B15" s="12">
        <f>B14*(1+Table2[[#This Row],[AMD.csv]])</f>
        <v>0</v>
      </c>
      <c r="C15" s="12">
        <f>C14*(1+Table2[[#This Row],[AMZN.csv]])</f>
        <v>41325.711002539021</v>
      </c>
      <c r="D15" s="12">
        <f>D14*(1+Table2[[#This Row],[ATVI.csv]])</f>
        <v>0</v>
      </c>
      <c r="E15" s="12">
        <f>E14*(1+Table2[[#This Row],[BMW.DE.csv]])</f>
        <v>200918.55861337495</v>
      </c>
      <c r="F15" s="12">
        <f>F14*(1+Table2[[#This Row],[DIS.csv]])</f>
        <v>0</v>
      </c>
      <c r="G15" s="12">
        <f>G14*(1+Table2[[#This Row],[DPZ.csv]])</f>
        <v>181838.25320752675</v>
      </c>
      <c r="H15" s="12">
        <f>H14*(1+Table2[[#This Row],[EA.csv]])</f>
        <v>0</v>
      </c>
      <c r="I15" s="12">
        <f>I14*(1+Table2[[#This Row],[F.csv]])</f>
        <v>0</v>
      </c>
      <c r="J15" s="12">
        <f>J14*(1+Table2[[#This Row],[JPM.csv]])</f>
        <v>0</v>
      </c>
      <c r="K15" s="12">
        <f>K14*(1+Table2[[#This Row],[MRNA.csv]])</f>
        <v>0</v>
      </c>
      <c r="L15" s="12">
        <f>L14*(1+Table2[[#This Row],[NKE.csv]])</f>
        <v>42511.031852780827</v>
      </c>
      <c r="M15" s="12">
        <f>M14*(1+Table2[[#This Row],[NVDA.csv]])</f>
        <v>34370.81620238084</v>
      </c>
      <c r="N15" s="12">
        <f>N14*(1+Table2[[#This Row],[PFE.csv]])</f>
        <v>273187.71685333241</v>
      </c>
      <c r="O15" s="12">
        <f>O14*(1+Table2[[#This Row],[PG.csv]])</f>
        <v>75356.003671654995</v>
      </c>
      <c r="P15" s="12">
        <f>P14*(1+Table2[[#This Row],[PZZA.csv]])</f>
        <v>0</v>
      </c>
      <c r="Q15" s="12">
        <f>Q14*(1+Table2[[#This Row],[SONY.csv]])</f>
        <v>30098.703490088224</v>
      </c>
      <c r="R15" s="12">
        <f>R14*(1+Table2[[#This Row],[T.csv]])</f>
        <v>0</v>
      </c>
      <c r="S15" s="12">
        <f>S14*(1+Table2[[#This Row],[TSLA.csv]])</f>
        <v>48333.668790842145</v>
      </c>
      <c r="T15" s="12">
        <f t="shared" si="1"/>
        <v>927940.46368452022</v>
      </c>
      <c r="U15" s="5">
        <f t="shared" si="3"/>
        <v>-9.1865978218439726E-3</v>
      </c>
      <c r="AA15" s="30">
        <f>1.87073191791398% + 2.38558355649045%</f>
        <v>4.2563154744044304E-2</v>
      </c>
      <c r="AB15" s="31">
        <v>0.22698348145746908</v>
      </c>
      <c r="AC15" s="31">
        <v>0.19232155438943421</v>
      </c>
      <c r="AD15" s="31">
        <v>4.3878279176542932E-2</v>
      </c>
      <c r="AE15" s="31">
        <v>3.3766817506228702E-2</v>
      </c>
      <c r="AF15" s="31">
        <v>0.30191941286430402</v>
      </c>
      <c r="AG15" s="31">
        <v>7.3980707652167854E-2</v>
      </c>
      <c r="AH15" s="31">
        <v>3.0201446815020135E-2</v>
      </c>
      <c r="AI15" s="31">
        <v>5.0043514551141699E-2</v>
      </c>
      <c r="AJ15" s="32">
        <f>SUM(AA15:AI15)</f>
        <v>0.99565836915635275</v>
      </c>
    </row>
    <row r="16" spans="1:43" x14ac:dyDescent="0.3">
      <c r="A16" s="12">
        <f>A15*(1+Table2[[#This Row],[AAPL.csv]])</f>
        <v>0</v>
      </c>
      <c r="B16" s="12">
        <f>B15*(1+Table2[[#This Row],[AMD.csv]])</f>
        <v>0</v>
      </c>
      <c r="C16" s="12">
        <f>C15*(1+Table2[[#This Row],[AMZN.csv]])</f>
        <v>41834.087446347963</v>
      </c>
      <c r="D16" s="12">
        <f>D15*(1+Table2[[#This Row],[ATVI.csv]])</f>
        <v>0</v>
      </c>
      <c r="E16" s="12">
        <f>E15*(1+Table2[[#This Row],[BMW.DE.csv]])</f>
        <v>203777.30019836509</v>
      </c>
      <c r="F16" s="12">
        <f>F15*(1+Table2[[#This Row],[DIS.csv]])</f>
        <v>0</v>
      </c>
      <c r="G16" s="12">
        <f>G15*(1+Table2[[#This Row],[DPZ.csv]])</f>
        <v>181126.33630891226</v>
      </c>
      <c r="H16" s="12">
        <f>H15*(1+Table2[[#This Row],[EA.csv]])</f>
        <v>0</v>
      </c>
      <c r="I16" s="12">
        <f>I15*(1+Table2[[#This Row],[F.csv]])</f>
        <v>0</v>
      </c>
      <c r="J16" s="12">
        <f>J15*(1+Table2[[#This Row],[JPM.csv]])</f>
        <v>0</v>
      </c>
      <c r="K16" s="12">
        <f>K15*(1+Table2[[#This Row],[MRNA.csv]])</f>
        <v>0</v>
      </c>
      <c r="L16" s="12">
        <f>L15*(1+Table2[[#This Row],[NKE.csv]])</f>
        <v>43677.671306183423</v>
      </c>
      <c r="M16" s="12">
        <f>M15*(1+Table2[[#This Row],[NVDA.csv]])</f>
        <v>35058.765182060379</v>
      </c>
      <c r="N16" s="12">
        <f>N15*(1+Table2[[#This Row],[PFE.csv]])</f>
        <v>275239.98149741167</v>
      </c>
      <c r="O16" s="12">
        <f>O15*(1+Table2[[#This Row],[PG.csv]])</f>
        <v>75546.134890053465</v>
      </c>
      <c r="P16" s="12">
        <f>P15*(1+Table2[[#This Row],[PZZA.csv]])</f>
        <v>0</v>
      </c>
      <c r="Q16" s="12">
        <f>Q15*(1+Table2[[#This Row],[SONY.csv]])</f>
        <v>30634.057005226467</v>
      </c>
      <c r="R16" s="12">
        <f>R15*(1+Table2[[#This Row],[T.csv]])</f>
        <v>0</v>
      </c>
      <c r="S16" s="12">
        <f>S15*(1+Table2[[#This Row],[TSLA.csv]])</f>
        <v>47257.256011668243</v>
      </c>
      <c r="T16" s="12">
        <f t="shared" si="1"/>
        <v>934151.58984622895</v>
      </c>
      <c r="U16" s="5">
        <f t="shared" si="3"/>
        <v>6.6934533030778348E-3</v>
      </c>
    </row>
    <row r="17" spans="1:21" x14ac:dyDescent="0.3">
      <c r="A17" s="12">
        <f>A16*(1+Table2[[#This Row],[AAPL.csv]])</f>
        <v>0</v>
      </c>
      <c r="B17" s="12">
        <f>B16*(1+Table2[[#This Row],[AMD.csv]])</f>
        <v>0</v>
      </c>
      <c r="C17" s="12">
        <f>C16*(1+Table2[[#This Row],[AMZN.csv]])</f>
        <v>41400.958607240813</v>
      </c>
      <c r="D17" s="12">
        <f>D16*(1+Table2[[#This Row],[ATVI.csv]])</f>
        <v>0</v>
      </c>
      <c r="E17" s="12">
        <f>E16*(1+Table2[[#This Row],[BMW.DE.csv]])</f>
        <v>203844.56330581685</v>
      </c>
      <c r="F17" s="12">
        <f>F16*(1+Table2[[#This Row],[DIS.csv]])</f>
        <v>0</v>
      </c>
      <c r="G17" s="12">
        <f>G16*(1+Table2[[#This Row],[DPZ.csv]])</f>
        <v>181384.5013058772</v>
      </c>
      <c r="H17" s="12">
        <f>H16*(1+Table2[[#This Row],[EA.csv]])</f>
        <v>0</v>
      </c>
      <c r="I17" s="12">
        <f>I16*(1+Table2[[#This Row],[F.csv]])</f>
        <v>0</v>
      </c>
      <c r="J17" s="12">
        <f>J16*(1+Table2[[#This Row],[JPM.csv]])</f>
        <v>0</v>
      </c>
      <c r="K17" s="12">
        <f>K16*(1+Table2[[#This Row],[MRNA.csv]])</f>
        <v>0</v>
      </c>
      <c r="L17" s="12">
        <f>L16*(1+Table2[[#This Row],[NKE.csv]])</f>
        <v>43978.574774822504</v>
      </c>
      <c r="M17" s="12">
        <f>M16*(1+Table2[[#This Row],[NVDA.csv]])</f>
        <v>35109.94721993478</v>
      </c>
      <c r="N17" s="12">
        <f>N16*(1+Table2[[#This Row],[PFE.csv]])</f>
        <v>276897.59718327911</v>
      </c>
      <c r="O17" s="12">
        <f>O16*(1+Table2[[#This Row],[PG.csv]])</f>
        <v>75685.559345065165</v>
      </c>
      <c r="P17" s="12">
        <f>P16*(1+Table2[[#This Row],[PZZA.csv]])</f>
        <v>0</v>
      </c>
      <c r="Q17" s="12">
        <f>Q16*(1+Table2[[#This Row],[SONY.csv]])</f>
        <v>29617.427059865837</v>
      </c>
      <c r="R17" s="12">
        <f>R16*(1+Table2[[#This Row],[T.csv]])</f>
        <v>0</v>
      </c>
      <c r="S17" s="12">
        <f>S16*(1+Table2[[#This Row],[TSLA.csv]])</f>
        <v>47539.733835946667</v>
      </c>
      <c r="T17" s="12">
        <f t="shared" si="1"/>
        <v>935458.86263784894</v>
      </c>
      <c r="U17" s="5">
        <f t="shared" si="3"/>
        <v>1.3994225410837071E-3</v>
      </c>
    </row>
    <row r="18" spans="1:21" x14ac:dyDescent="0.3">
      <c r="A18" s="12">
        <f>A17*(1+Table2[[#This Row],[AAPL.csv]])</f>
        <v>0</v>
      </c>
      <c r="B18" s="12">
        <f>B17*(1+Table2[[#This Row],[AMD.csv]])</f>
        <v>0</v>
      </c>
      <c r="C18" s="12">
        <f>C17*(1+Table2[[#This Row],[AMZN.csv]])</f>
        <v>40138.277363433801</v>
      </c>
      <c r="D18" s="12">
        <f>D17*(1+Table2[[#This Row],[ATVI.csv]])</f>
        <v>0</v>
      </c>
      <c r="E18" s="12">
        <f>E17*(1+Table2[[#This Row],[BMW.DE.csv]])</f>
        <v>197420.81378769982</v>
      </c>
      <c r="F18" s="12">
        <f>F17*(1+Table2[[#This Row],[DIS.csv]])</f>
        <v>0</v>
      </c>
      <c r="G18" s="12">
        <f>G17*(1+Table2[[#This Row],[DPZ.csv]])</f>
        <v>176925.17881957509</v>
      </c>
      <c r="H18" s="12">
        <f>H17*(1+Table2[[#This Row],[EA.csv]])</f>
        <v>0</v>
      </c>
      <c r="I18" s="12">
        <f>I17*(1+Table2[[#This Row],[F.csv]])</f>
        <v>0</v>
      </c>
      <c r="J18" s="12">
        <f>J17*(1+Table2[[#This Row],[JPM.csv]])</f>
        <v>0</v>
      </c>
      <c r="K18" s="12">
        <f>K17*(1+Table2[[#This Row],[MRNA.csv]])</f>
        <v>0</v>
      </c>
      <c r="L18" s="12">
        <f>L17*(1+Table2[[#This Row],[NKE.csv]])</f>
        <v>42463.524430602229</v>
      </c>
      <c r="M18" s="12">
        <f>M17*(1+Table2[[#This Row],[NVDA.csv]])</f>
        <v>33259.040843945761</v>
      </c>
      <c r="N18" s="12">
        <f>N17*(1+Table2[[#This Row],[PFE.csv]])</f>
        <v>271056.54943602422</v>
      </c>
      <c r="O18" s="12">
        <f>O17*(1+Table2[[#This Row],[PG.csv]])</f>
        <v>74354.630162055633</v>
      </c>
      <c r="P18" s="12">
        <f>P17*(1+Table2[[#This Row],[PZZA.csv]])</f>
        <v>0</v>
      </c>
      <c r="Q18" s="12">
        <f>Q17*(1+Table2[[#This Row],[SONY.csv]])</f>
        <v>29114.520228285131</v>
      </c>
      <c r="R18" s="12">
        <f>R17*(1+Table2[[#This Row],[T.csv]])</f>
        <v>0</v>
      </c>
      <c r="S18" s="12">
        <f>S17*(1+Table2[[#This Row],[TSLA.csv]])</f>
        <v>45239.25048489964</v>
      </c>
      <c r="T18" s="12">
        <f t="shared" si="1"/>
        <v>909971.78555652127</v>
      </c>
      <c r="U18" s="5">
        <f t="shared" si="3"/>
        <v>-2.7245534891249062E-2</v>
      </c>
    </row>
    <row r="19" spans="1:21" x14ac:dyDescent="0.3">
      <c r="A19" s="12">
        <f>A18*(1+Table2[[#This Row],[AAPL.csv]])</f>
        <v>0</v>
      </c>
      <c r="B19" s="12">
        <f>B18*(1+Table2[[#This Row],[AMD.csv]])</f>
        <v>0</v>
      </c>
      <c r="C19" s="12">
        <f>C18*(1+Table2[[#This Row],[AMZN.csv]])</f>
        <v>40579.894309658797</v>
      </c>
      <c r="D19" s="12">
        <f>D18*(1+Table2[[#This Row],[ATVI.csv]])</f>
        <v>0</v>
      </c>
      <c r="E19" s="12">
        <f>E18*(1+Table2[[#This Row],[BMW.DE.csv]])</f>
        <v>200346.80360056926</v>
      </c>
      <c r="F19" s="12">
        <f>F18*(1+Table2[[#This Row],[DIS.csv]])</f>
        <v>0</v>
      </c>
      <c r="G19" s="12">
        <f>G18*(1+Table2[[#This Row],[DPZ.csv]])</f>
        <v>178129.98172713621</v>
      </c>
      <c r="H19" s="12">
        <f>H18*(1+Table2[[#This Row],[EA.csv]])</f>
        <v>0</v>
      </c>
      <c r="I19" s="12">
        <f>I18*(1+Table2[[#This Row],[F.csv]])</f>
        <v>0</v>
      </c>
      <c r="J19" s="12">
        <f>J18*(1+Table2[[#This Row],[JPM.csv]])</f>
        <v>0</v>
      </c>
      <c r="K19" s="12">
        <f>K18*(1+Table2[[#This Row],[MRNA.csv]])</f>
        <v>0</v>
      </c>
      <c r="L19" s="12">
        <f>L18*(1+Table2[[#This Row],[NKE.csv]])</f>
        <v>43419.006338820131</v>
      </c>
      <c r="M19" s="12">
        <f>M18*(1+Table2[[#This Row],[NVDA.csv]])</f>
        <v>33875.329379451912</v>
      </c>
      <c r="N19" s="12">
        <f>N18*(1+Table2[[#This Row],[PFE.csv]])</f>
        <v>275003.21914089797</v>
      </c>
      <c r="O19" s="12">
        <f>O18*(1+Table2[[#This Row],[PG.csv]])</f>
        <v>75622.182050302756</v>
      </c>
      <c r="P19" s="12">
        <f>P18*(1+Table2[[#This Row],[PZZA.csv]])</f>
        <v>0</v>
      </c>
      <c r="Q19" s="12">
        <f>Q18*(1+Table2[[#This Row],[SONY.csv]])</f>
        <v>30022.997085334144</v>
      </c>
      <c r="R19" s="12">
        <f>R18*(1+Table2[[#This Row],[T.csv]])</f>
        <v>0</v>
      </c>
      <c r="S19" s="12">
        <f>S18*(1+Table2[[#This Row],[TSLA.csv]])</f>
        <v>46009.645621105257</v>
      </c>
      <c r="T19" s="12">
        <f t="shared" si="1"/>
        <v>923009.05925327644</v>
      </c>
      <c r="U19" s="5">
        <f t="shared" si="3"/>
        <v>1.432711860267385E-2</v>
      </c>
    </row>
    <row r="20" spans="1:21" x14ac:dyDescent="0.3">
      <c r="A20" s="12">
        <f>A19*(1+Table2[[#This Row],[AAPL.csv]])</f>
        <v>0</v>
      </c>
      <c r="B20" s="12">
        <f>B19*(1+Table2[[#This Row],[AMD.csv]])</f>
        <v>0</v>
      </c>
      <c r="C20" s="12">
        <f>C19*(1+Table2[[#This Row],[AMZN.csv]])</f>
        <v>40418.38778890633</v>
      </c>
      <c r="D20" s="12">
        <f>D19*(1+Table2[[#This Row],[ATVI.csv]])</f>
        <v>0</v>
      </c>
      <c r="E20" s="12">
        <f>E19*(1+Table2[[#This Row],[BMW.DE.csv]])</f>
        <v>200077.75861054842</v>
      </c>
      <c r="F20" s="12">
        <f>F19*(1+Table2[[#This Row],[DIS.csv]])</f>
        <v>0</v>
      </c>
      <c r="G20" s="12">
        <f>G19*(1+Table2[[#This Row],[DPZ.csv]])</f>
        <v>174030.54997776324</v>
      </c>
      <c r="H20" s="12">
        <f>H19*(1+Table2[[#This Row],[EA.csv]])</f>
        <v>0</v>
      </c>
      <c r="I20" s="12">
        <f>I19*(1+Table2[[#This Row],[F.csv]])</f>
        <v>0</v>
      </c>
      <c r="J20" s="12">
        <f>J19*(1+Table2[[#This Row],[JPM.csv]])</f>
        <v>0</v>
      </c>
      <c r="K20" s="12">
        <f>K19*(1+Table2[[#This Row],[MRNA.csv]])</f>
        <v>0</v>
      </c>
      <c r="L20" s="12">
        <f>L19*(1+Table2[[#This Row],[NKE.csv]])</f>
        <v>43302.862562263566</v>
      </c>
      <c r="M20" s="12">
        <f>M19*(1+Table2[[#This Row],[NVDA.csv]])</f>
        <v>33128.005683813855</v>
      </c>
      <c r="N20" s="12">
        <f>N19*(1+Table2[[#This Row],[PFE.csv]])</f>
        <v>271056.54943602422</v>
      </c>
      <c r="O20" s="12">
        <f>O19*(1+Table2[[#This Row],[PG.csv]])</f>
        <v>76401.728036401648</v>
      </c>
      <c r="P20" s="12">
        <f>P19*(1+Table2[[#This Row],[PZZA.csv]])</f>
        <v>0</v>
      </c>
      <c r="Q20" s="12">
        <f>Q19*(1+Table2[[#This Row],[SONY.csv]])</f>
        <v>30017.588403474496</v>
      </c>
      <c r="R20" s="12">
        <f>R19*(1+Table2[[#This Row],[T.csv]])</f>
        <v>0</v>
      </c>
      <c r="S20" s="12">
        <f>S19*(1+Table2[[#This Row],[TSLA.csv]])</f>
        <v>45812.769277500789</v>
      </c>
      <c r="T20" s="12">
        <f t="shared" si="1"/>
        <v>914246.19977669674</v>
      </c>
      <c r="U20" s="5">
        <f t="shared" si="3"/>
        <v>-9.4937957420146487E-3</v>
      </c>
    </row>
    <row r="21" spans="1:21" x14ac:dyDescent="0.3">
      <c r="A21" s="12">
        <f>A20*(1+Table2[[#This Row],[AAPL.csv]])</f>
        <v>0</v>
      </c>
      <c r="B21" s="12">
        <f>B20*(1+Table2[[#This Row],[AMD.csv]])</f>
        <v>0</v>
      </c>
      <c r="C21" s="12">
        <f>C20*(1+Table2[[#This Row],[AMZN.csv]])</f>
        <v>40473.906357270491</v>
      </c>
      <c r="D21" s="12">
        <f>D20*(1+Table2[[#This Row],[ATVI.csv]])</f>
        <v>0</v>
      </c>
      <c r="E21" s="12">
        <f>E20*(1+Table2[[#This Row],[BMW.DE.csv]])</f>
        <v>200851.29550592316</v>
      </c>
      <c r="F21" s="12">
        <f>F20*(1+Table2[[#This Row],[DIS.csv]])</f>
        <v>0</v>
      </c>
      <c r="G21" s="12">
        <f>G20*(1+Table2[[#This Row],[DPZ.csv]])</f>
        <v>176690.49444628705</v>
      </c>
      <c r="H21" s="12">
        <f>H20*(1+Table2[[#This Row],[EA.csv]])</f>
        <v>0</v>
      </c>
      <c r="I21" s="12">
        <f>I20*(1+Table2[[#This Row],[F.csv]])</f>
        <v>0</v>
      </c>
      <c r="J21" s="12">
        <f>J20*(1+Table2[[#This Row],[JPM.csv]])</f>
        <v>0</v>
      </c>
      <c r="K21" s="12">
        <f>K20*(1+Table2[[#This Row],[MRNA.csv]])</f>
        <v>0</v>
      </c>
      <c r="L21" s="12">
        <f>L20*(1+Table2[[#This Row],[NKE.csv]])</f>
        <v>44068.320160412353</v>
      </c>
      <c r="M21" s="12">
        <f>M20*(1+Table2[[#This Row],[NVDA.csv]])</f>
        <v>33041.922541299078</v>
      </c>
      <c r="N21" s="12">
        <f>N20*(1+Table2[[#This Row],[PFE.csv]])</f>
        <v>276897.59718327911</v>
      </c>
      <c r="O21" s="12">
        <f>O20*(1+Table2[[#This Row],[PG.csv]])</f>
        <v>76940.4360407153</v>
      </c>
      <c r="P21" s="12">
        <f>P20*(1+Table2[[#This Row],[PZZA.csv]])</f>
        <v>0</v>
      </c>
      <c r="Q21" s="12">
        <f>Q20*(1+Table2[[#This Row],[SONY.csv]])</f>
        <v>30071.666029150372</v>
      </c>
      <c r="R21" s="12">
        <f>R20*(1+Table2[[#This Row],[T.csv]])</f>
        <v>0</v>
      </c>
      <c r="S21" s="12">
        <f>S20*(1+Table2[[#This Row],[TSLA.csv]])</f>
        <v>46135.904648623648</v>
      </c>
      <c r="T21" s="12">
        <f t="shared" si="1"/>
        <v>925171.54291296052</v>
      </c>
      <c r="U21" s="5">
        <f t="shared" si="3"/>
        <v>1.1950110527046519E-2</v>
      </c>
    </row>
    <row r="22" spans="1:21" x14ac:dyDescent="0.3">
      <c r="A22" s="12">
        <f>A21*(1+Table2[[#This Row],[AAPL.csv]])</f>
        <v>0</v>
      </c>
      <c r="B22" s="12">
        <f>B21*(1+Table2[[#This Row],[AMD.csv]])</f>
        <v>0</v>
      </c>
      <c r="C22" s="12">
        <f>C21*(1+Table2[[#This Row],[AMZN.csv]])</f>
        <v>40982.053160267402</v>
      </c>
      <c r="D22" s="12">
        <f>D21*(1+Table2[[#This Row],[ATVI.csv]])</f>
        <v>0</v>
      </c>
      <c r="E22" s="12">
        <f>E21*(1+Table2[[#This Row],[BMW.DE.csv]])</f>
        <v>202364.73030316044</v>
      </c>
      <c r="F22" s="12">
        <f>F21*(1+Table2[[#This Row],[DIS.csv]])</f>
        <v>0</v>
      </c>
      <c r="G22" s="12">
        <f>G21*(1+Table2[[#This Row],[DPZ.csv]])</f>
        <v>176228.8795623804</v>
      </c>
      <c r="H22" s="12">
        <f>H21*(1+Table2[[#This Row],[EA.csv]])</f>
        <v>0</v>
      </c>
      <c r="I22" s="12">
        <f>I21*(1+Table2[[#This Row],[F.csv]])</f>
        <v>0</v>
      </c>
      <c r="J22" s="12">
        <f>J21*(1+Table2[[#This Row],[JPM.csv]])</f>
        <v>0</v>
      </c>
      <c r="K22" s="12">
        <f>K21*(1+Table2[[#This Row],[MRNA.csv]])</f>
        <v>0</v>
      </c>
      <c r="L22" s="12">
        <f>L21*(1+Table2[[#This Row],[NKE.csv]])</f>
        <v>45071.305187892634</v>
      </c>
      <c r="M22" s="12">
        <f>M21*(1+Table2[[#This Row],[NVDA.csv]])</f>
        <v>34226.531663018948</v>
      </c>
      <c r="N22" s="12">
        <f>N21*(1+Table2[[#This Row],[PFE.csv]])</f>
        <v>278870.95004799159</v>
      </c>
      <c r="O22" s="12">
        <f>O21*(1+Table2[[#This Row],[PG.csv]])</f>
        <v>76801.0115857036</v>
      </c>
      <c r="P22" s="12">
        <f>P21*(1+Table2[[#This Row],[PZZA.csv]])</f>
        <v>0</v>
      </c>
      <c r="Q22" s="12">
        <f>Q21*(1+Table2[[#This Row],[SONY.csv]])</f>
        <v>30671.909666843476</v>
      </c>
      <c r="R22" s="12">
        <f>R21*(1+Table2[[#This Row],[T.csv]])</f>
        <v>0</v>
      </c>
      <c r="S22" s="12">
        <f>S21*(1+Table2[[#This Row],[TSLA.csv]])</f>
        <v>47445.57349119545</v>
      </c>
      <c r="T22" s="12">
        <f t="shared" si="1"/>
        <v>932662.944668454</v>
      </c>
      <c r="U22" s="5">
        <f t="shared" si="3"/>
        <v>8.0973110477504922E-3</v>
      </c>
    </row>
    <row r="23" spans="1:21" x14ac:dyDescent="0.3">
      <c r="A23" s="12">
        <f>A22*(1+Table2[[#This Row],[AAPL.csv]])</f>
        <v>0</v>
      </c>
      <c r="B23" s="12">
        <f>B22*(1+Table2[[#This Row],[AMD.csv]])</f>
        <v>0</v>
      </c>
      <c r="C23" s="12">
        <f>C22*(1+Table2[[#This Row],[AMZN.csv]])</f>
        <v>40750.118578341135</v>
      </c>
      <c r="D23" s="12">
        <f>D22*(1+Table2[[#This Row],[ATVI.csv]])</f>
        <v>0</v>
      </c>
      <c r="E23" s="12">
        <f>E22*(1+Table2[[#This Row],[BMW.DE.csv]])</f>
        <v>204517.20925990702</v>
      </c>
      <c r="F23" s="12">
        <f>F22*(1+Table2[[#This Row],[DIS.csv]])</f>
        <v>0</v>
      </c>
      <c r="G23" s="12">
        <f>G22*(1+Table2[[#This Row],[DPZ.csv]])</f>
        <v>177465.00218107534</v>
      </c>
      <c r="H23" s="12">
        <f>H22*(1+Table2[[#This Row],[EA.csv]])</f>
        <v>0</v>
      </c>
      <c r="I23" s="12">
        <f>I22*(1+Table2[[#This Row],[F.csv]])</f>
        <v>0</v>
      </c>
      <c r="J23" s="12">
        <f>J22*(1+Table2[[#This Row],[JPM.csv]])</f>
        <v>0</v>
      </c>
      <c r="K23" s="12">
        <f>K22*(1+Table2[[#This Row],[MRNA.csv]])</f>
        <v>0</v>
      </c>
      <c r="L23" s="12">
        <f>L22*(1+Table2[[#This Row],[NKE.csv]])</f>
        <v>44721.991760399287</v>
      </c>
      <c r="M23" s="12">
        <f>M22*(1+Table2[[#This Row],[NVDA.csv]])</f>
        <v>34331.054086817807</v>
      </c>
      <c r="N23" s="12">
        <f>N22*(1+Table2[[#This Row],[PFE.csv]])</f>
        <v>280607.47751322581</v>
      </c>
      <c r="O23" s="12">
        <f>O22*(1+Table2[[#This Row],[PG.csv]])</f>
        <v>76198.92162540619</v>
      </c>
      <c r="P23" s="12">
        <f>P22*(1+Table2[[#This Row],[PZZA.csv]])</f>
        <v>0</v>
      </c>
      <c r="Q23" s="12">
        <f>Q22*(1+Table2[[#This Row],[SONY.csv]])</f>
        <v>30774.653532535409</v>
      </c>
      <c r="R23" s="12">
        <f>R22*(1+Table2[[#This Row],[T.csv]])</f>
        <v>0</v>
      </c>
      <c r="S23" s="12">
        <f>S22*(1+Table2[[#This Row],[TSLA.csv]])</f>
        <v>48280.170272902404</v>
      </c>
      <c r="T23" s="12">
        <f t="shared" si="1"/>
        <v>937646.59881061048</v>
      </c>
      <c r="U23" s="5">
        <f t="shared" si="3"/>
        <v>5.3434675095064285E-3</v>
      </c>
    </row>
    <row r="24" spans="1:21" x14ac:dyDescent="0.3">
      <c r="A24" s="12">
        <f>A23*(1+Table2[[#This Row],[AAPL.csv]])</f>
        <v>0</v>
      </c>
      <c r="B24" s="12">
        <f>B23*(1+Table2[[#This Row],[AMD.csv]])</f>
        <v>0</v>
      </c>
      <c r="C24" s="12">
        <f>C23*(1+Table2[[#This Row],[AMZN.csv]])</f>
        <v>41060.969351500178</v>
      </c>
      <c r="D24" s="12">
        <f>D23*(1+Table2[[#This Row],[ATVI.csv]])</f>
        <v>0</v>
      </c>
      <c r="E24" s="12">
        <f>E23*(1+Table2[[#This Row],[BMW.DE.csv]])</f>
        <v>203575.48855665102</v>
      </c>
      <c r="F24" s="12">
        <f>F23*(1+Table2[[#This Row],[DIS.csv]])</f>
        <v>0</v>
      </c>
      <c r="G24" s="12">
        <f>G23*(1+Table2[[#This Row],[DPZ.csv]])</f>
        <v>177488.47085735213</v>
      </c>
      <c r="H24" s="12">
        <f>H23*(1+Table2[[#This Row],[EA.csv]])</f>
        <v>0</v>
      </c>
      <c r="I24" s="12">
        <f>I23*(1+Table2[[#This Row],[F.csv]])</f>
        <v>0</v>
      </c>
      <c r="J24" s="12">
        <f>J23*(1+Table2[[#This Row],[JPM.csv]])</f>
        <v>0</v>
      </c>
      <c r="K24" s="12">
        <f>K23*(1+Table2[[#This Row],[MRNA.csv]])</f>
        <v>0</v>
      </c>
      <c r="L24" s="12">
        <f>L23*(1+Table2[[#This Row],[NKE.csv]])</f>
        <v>44811.971117058223</v>
      </c>
      <c r="M24" s="12">
        <f>M23*(1+Table2[[#This Row],[NVDA.csv]])</f>
        <v>33646.527219360883</v>
      </c>
      <c r="N24" s="12">
        <f>N23*(1+Table2[[#This Row],[PFE.csv]])</f>
        <v>285106.71880256064</v>
      </c>
      <c r="O24" s="12">
        <f>O23*(1+Table2[[#This Row],[PG.csv]])</f>
        <v>76915.094977964007</v>
      </c>
      <c r="P24" s="12">
        <f>P23*(1+Table2[[#This Row],[PZZA.csv]])</f>
        <v>0</v>
      </c>
      <c r="Q24" s="12">
        <f>Q23*(1+Table2[[#This Row],[SONY.csv]])</f>
        <v>31055.848750193443</v>
      </c>
      <c r="R24" s="12">
        <f>R23*(1+Table2[[#This Row],[T.csv]])</f>
        <v>0</v>
      </c>
      <c r="S24" s="12">
        <f>S23*(1+Table2[[#This Row],[TSLA.csv]])</f>
        <v>48151.768051891479</v>
      </c>
      <c r="T24" s="12">
        <f t="shared" si="1"/>
        <v>941812.85768453195</v>
      </c>
      <c r="U24" s="5">
        <f t="shared" si="3"/>
        <v>4.4433146552297015E-3</v>
      </c>
    </row>
    <row r="25" spans="1:21" x14ac:dyDescent="0.3">
      <c r="A25" s="12">
        <f>A24*(1+Table2[[#This Row],[AAPL.csv]])</f>
        <v>0</v>
      </c>
      <c r="B25" s="12">
        <f>B24*(1+Table2[[#This Row],[AMD.csv]])</f>
        <v>0</v>
      </c>
      <c r="C25" s="12">
        <f>C24*(1+Table2[[#This Row],[AMZN.csv]])</f>
        <v>41308.275506679238</v>
      </c>
      <c r="D25" s="12">
        <f>D24*(1+Table2[[#This Row],[ATVI.csv]])</f>
        <v>0</v>
      </c>
      <c r="E25" s="12">
        <f>E24*(1+Table2[[#This Row],[BMW.DE.csv]])</f>
        <v>203138.28579800075</v>
      </c>
      <c r="F25" s="12">
        <f>F24*(1+Table2[[#This Row],[DIS.csv]])</f>
        <v>0</v>
      </c>
      <c r="G25" s="12">
        <f>G24*(1+Table2[[#This Row],[DPZ.csv]])</f>
        <v>187025.12218126334</v>
      </c>
      <c r="H25" s="12">
        <f>H24*(1+Table2[[#This Row],[EA.csv]])</f>
        <v>0</v>
      </c>
      <c r="I25" s="12">
        <f>I24*(1+Table2[[#This Row],[F.csv]])</f>
        <v>0</v>
      </c>
      <c r="J25" s="12">
        <f>J24*(1+Table2[[#This Row],[JPM.csv]])</f>
        <v>0</v>
      </c>
      <c r="K25" s="12">
        <f>K24*(1+Table2[[#This Row],[MRNA.csv]])</f>
        <v>0</v>
      </c>
      <c r="L25" s="12">
        <f>L24*(1+Table2[[#This Row],[NKE.csv]])</f>
        <v>45701.114428155895</v>
      </c>
      <c r="M25" s="12">
        <f>M24*(1+Table2[[#This Row],[NVDA.csv]])</f>
        <v>34587.238078056718</v>
      </c>
      <c r="N25" s="12">
        <f>N24*(1+Table2[[#This Row],[PFE.csv]])</f>
        <v>282817.59273445199</v>
      </c>
      <c r="O25" s="12">
        <f>O24*(1+Table2[[#This Row],[PG.csv]])</f>
        <v>78087.568605125387</v>
      </c>
      <c r="P25" s="12">
        <f>P24*(1+Table2[[#This Row],[PZZA.csv]])</f>
        <v>0</v>
      </c>
      <c r="Q25" s="12">
        <f>Q24*(1+Table2[[#This Row],[SONY.csv]])</f>
        <v>31639.868505347742</v>
      </c>
      <c r="R25" s="12">
        <f>R24*(1+Table2[[#This Row],[T.csv]])</f>
        <v>0</v>
      </c>
      <c r="S25" s="12">
        <f>S24*(1+Table2[[#This Row],[TSLA.csv]])</f>
        <v>47225.158398892869</v>
      </c>
      <c r="T25" s="12">
        <f t="shared" si="1"/>
        <v>951530.2242359739</v>
      </c>
      <c r="U25" s="5">
        <f t="shared" si="3"/>
        <v>1.0317725514315359E-2</v>
      </c>
    </row>
    <row r="26" spans="1:21" x14ac:dyDescent="0.3">
      <c r="A26" s="12">
        <f>A25*(1+Table2[[#This Row],[AAPL.csv]])</f>
        <v>0</v>
      </c>
      <c r="B26" s="12">
        <f>B25*(1+Table2[[#This Row],[AMD.csv]])</f>
        <v>0</v>
      </c>
      <c r="C26" s="12">
        <f>C25*(1+Table2[[#This Row],[AMZN.csv]])</f>
        <v>42228.214672643691</v>
      </c>
      <c r="D26" s="12">
        <f>D25*(1+Table2[[#This Row],[ATVI.csv]])</f>
        <v>0</v>
      </c>
      <c r="E26" s="12">
        <f>E25*(1+Table2[[#This Row],[BMW.DE.csv]])</f>
        <v>205458.88904433866</v>
      </c>
      <c r="F26" s="12">
        <f>F25*(1+Table2[[#This Row],[DIS.csv]])</f>
        <v>0</v>
      </c>
      <c r="G26" s="12">
        <f>G25*(1+Table2[[#This Row],[DPZ.csv]])</f>
        <v>191539.22031108261</v>
      </c>
      <c r="H26" s="12">
        <f>H25*(1+Table2[[#This Row],[EA.csv]])</f>
        <v>0</v>
      </c>
      <c r="I26" s="12">
        <f>I25*(1+Table2[[#This Row],[F.csv]])</f>
        <v>0</v>
      </c>
      <c r="J26" s="12">
        <f>J25*(1+Table2[[#This Row],[JPM.csv]])</f>
        <v>0</v>
      </c>
      <c r="K26" s="12">
        <f>K25*(1+Table2[[#This Row],[MRNA.csv]])</f>
        <v>0</v>
      </c>
      <c r="L26" s="12">
        <f>L25*(1+Table2[[#This Row],[NKE.csv]])</f>
        <v>46796.671857177964</v>
      </c>
      <c r="M26" s="12">
        <f>M25*(1+Table2[[#This Row],[NVDA.csv]])</f>
        <v>36837.584377632971</v>
      </c>
      <c r="N26" s="12">
        <f>N25*(1+Table2[[#This Row],[PFE.csv]])</f>
        <v>286843.22825551929</v>
      </c>
      <c r="O26" s="12">
        <f>O25*(1+Table2[[#This Row],[PG.csv]])</f>
        <v>77802.37444108272</v>
      </c>
      <c r="P26" s="12">
        <f>P25*(1+Table2[[#This Row],[PZZA.csv]])</f>
        <v>0</v>
      </c>
      <c r="Q26" s="12">
        <f>Q25*(1+Table2[[#This Row],[SONY.csv]])</f>
        <v>32196.852962604324</v>
      </c>
      <c r="R26" s="12">
        <f>R25*(1+Table2[[#This Row],[T.csv]])</f>
        <v>0</v>
      </c>
      <c r="S26" s="12">
        <f>S25*(1+Table2[[#This Row],[TSLA.csv]])</f>
        <v>49129.741589271383</v>
      </c>
      <c r="T26" s="12">
        <f t="shared" si="1"/>
        <v>968832.7775113536</v>
      </c>
      <c r="U26" s="5">
        <f t="shared" si="3"/>
        <v>1.8183923993872812E-2</v>
      </c>
    </row>
    <row r="27" spans="1:21" x14ac:dyDescent="0.3">
      <c r="A27" s="12">
        <f>A26*(1+Table2[[#This Row],[AAPL.csv]])</f>
        <v>0</v>
      </c>
      <c r="B27" s="12">
        <f>B26*(1+Table2[[#This Row],[AMD.csv]])</f>
        <v>0</v>
      </c>
      <c r="C27" s="12">
        <f>C26*(1+Table2[[#This Row],[AMZN.csv]])</f>
        <v>42062.809947489339</v>
      </c>
      <c r="D27" s="12">
        <f>D26*(1+Table2[[#This Row],[ATVI.csv]])</f>
        <v>0</v>
      </c>
      <c r="E27" s="12">
        <f>E26*(1+Table2[[#This Row],[BMW.DE.csv]])</f>
        <v>209595.6519902712</v>
      </c>
      <c r="F27" s="12">
        <f>F26*(1+Table2[[#This Row],[DIS.csv]])</f>
        <v>0</v>
      </c>
      <c r="G27" s="12">
        <f>G26*(1+Table2[[#This Row],[DPZ.csv]])</f>
        <v>185687.35904739171</v>
      </c>
      <c r="H27" s="12">
        <f>H26*(1+Table2[[#This Row],[EA.csv]])</f>
        <v>0</v>
      </c>
      <c r="I27" s="12">
        <f>I26*(1+Table2[[#This Row],[F.csv]])</f>
        <v>0</v>
      </c>
      <c r="J27" s="12">
        <f>J26*(1+Table2[[#This Row],[JPM.csv]])</f>
        <v>0</v>
      </c>
      <c r="K27" s="12">
        <f>K26*(1+Table2[[#This Row],[MRNA.csv]])</f>
        <v>0</v>
      </c>
      <c r="L27" s="12">
        <f>L26*(1+Table2[[#This Row],[NKE.csv]])</f>
        <v>46939.574931798605</v>
      </c>
      <c r="M27" s="12">
        <f>M26*(1+Table2[[#This Row],[NVDA.csv]])</f>
        <v>36614.190009970604</v>
      </c>
      <c r="N27" s="12">
        <f>N26*(1+Table2[[#This Row],[PFE.csv]])</f>
        <v>288106.104921797</v>
      </c>
      <c r="O27" s="12">
        <f>O26*(1+Table2[[#This Row],[PG.csv]])</f>
        <v>77872.09166275429</v>
      </c>
      <c r="P27" s="12">
        <f>P26*(1+Table2[[#This Row],[PZZA.csv]])</f>
        <v>0</v>
      </c>
      <c r="Q27" s="12">
        <f>Q26*(1+Table2[[#This Row],[SONY.csv]])</f>
        <v>32012.994551058691</v>
      </c>
      <c r="R27" s="12">
        <f>R26*(1+Table2[[#This Row],[T.csv]])</f>
        <v>0</v>
      </c>
      <c r="S27" s="12">
        <f>S26*(1+Table2[[#This Row],[TSLA.csv]])</f>
        <v>48673.927240078367</v>
      </c>
      <c r="T27" s="12">
        <f t="shared" si="1"/>
        <v>967564.7043026099</v>
      </c>
      <c r="U27" s="5">
        <f t="shared" si="3"/>
        <v>-1.3088669563812792E-3</v>
      </c>
    </row>
    <row r="28" spans="1:21" x14ac:dyDescent="0.3">
      <c r="A28" s="12">
        <f>A27*(1+Table2[[#This Row],[AAPL.csv]])</f>
        <v>0</v>
      </c>
      <c r="B28" s="12">
        <f>B27*(1+Table2[[#This Row],[AMD.csv]])</f>
        <v>0</v>
      </c>
      <c r="C28" s="12">
        <f>C27*(1+Table2[[#This Row],[AMZN.csv]])</f>
        <v>42013.256304953124</v>
      </c>
      <c r="D28" s="12">
        <f>D27*(1+Table2[[#This Row],[ATVI.csv]])</f>
        <v>0</v>
      </c>
      <c r="E28" s="12">
        <f>E27*(1+Table2[[#This Row],[BMW.DE.csv]])</f>
        <v>209595.6519902712</v>
      </c>
      <c r="F28" s="12">
        <f>F27*(1+Table2[[#This Row],[DIS.csv]])</f>
        <v>0</v>
      </c>
      <c r="G28" s="12">
        <f>G27*(1+Table2[[#This Row],[DPZ.csv]])</f>
        <v>187134.6615208975</v>
      </c>
      <c r="H28" s="12">
        <f>H27*(1+Table2[[#This Row],[EA.csv]])</f>
        <v>0</v>
      </c>
      <c r="I28" s="12">
        <f>I27*(1+Table2[[#This Row],[F.csv]])</f>
        <v>0</v>
      </c>
      <c r="J28" s="12">
        <f>J27*(1+Table2[[#This Row],[JPM.csv]])</f>
        <v>0</v>
      </c>
      <c r="K28" s="12">
        <f>K27*(1+Table2[[#This Row],[MRNA.csv]])</f>
        <v>0</v>
      </c>
      <c r="L28" s="12">
        <f>L27*(1+Table2[[#This Row],[NKE.csv]])</f>
        <v>46928.98760645654</v>
      </c>
      <c r="M28" s="12">
        <f>M27*(1+Table2[[#This Row],[NVDA.csv]])</f>
        <v>36993.348861937709</v>
      </c>
      <c r="N28" s="12">
        <f>N27*(1+Table2[[#This Row],[PFE.csv]])</f>
        <v>290710.9681687507</v>
      </c>
      <c r="O28" s="12">
        <f>O27*(1+Table2[[#This Row],[PG.csv]])</f>
        <v>77428.447269973578</v>
      </c>
      <c r="P28" s="12">
        <f>P27*(1+Table2[[#This Row],[PZZA.csv]])</f>
        <v>0</v>
      </c>
      <c r="Q28" s="12">
        <f>Q27*(1+Table2[[#This Row],[SONY.csv]])</f>
        <v>32434.786836785697</v>
      </c>
      <c r="R28" s="12">
        <f>R27*(1+Table2[[#This Row],[T.csv]])</f>
        <v>0</v>
      </c>
      <c r="S28" s="12">
        <f>S27*(1+Table2[[#This Row],[TSLA.csv]])</f>
        <v>49602.680086569519</v>
      </c>
      <c r="T28" s="12">
        <f t="shared" si="1"/>
        <v>972842.78864659567</v>
      </c>
      <c r="U28" s="5">
        <f t="shared" si="3"/>
        <v>5.4550195149894887E-3</v>
      </c>
    </row>
    <row r="29" spans="1:21" x14ac:dyDescent="0.3">
      <c r="A29" s="12">
        <f>A28*(1+Table2[[#This Row],[AAPL.csv]])</f>
        <v>0</v>
      </c>
      <c r="B29" s="12">
        <f>B28*(1+Table2[[#This Row],[AMD.csv]])</f>
        <v>0</v>
      </c>
      <c r="C29" s="12">
        <f>C28*(1+Table2[[#This Row],[AMZN.csv]])</f>
        <v>41765.49366696908</v>
      </c>
      <c r="D29" s="12">
        <f>D28*(1+Table2[[#This Row],[ATVI.csv]])</f>
        <v>0</v>
      </c>
      <c r="E29" s="12">
        <f>E28*(1+Table2[[#This Row],[BMW.DE.csv]])</f>
        <v>212622.54762399767</v>
      </c>
      <c r="F29" s="12">
        <f>F28*(1+Table2[[#This Row],[DIS.csv]])</f>
        <v>0</v>
      </c>
      <c r="G29" s="12">
        <f>G28*(1+Table2[[#This Row],[DPZ.csv]])</f>
        <v>190553.48413538962</v>
      </c>
      <c r="H29" s="12">
        <f>H28*(1+Table2[[#This Row],[EA.csv]])</f>
        <v>0</v>
      </c>
      <c r="I29" s="12">
        <f>I28*(1+Table2[[#This Row],[F.csv]])</f>
        <v>0</v>
      </c>
      <c r="J29" s="12">
        <f>J28*(1+Table2[[#This Row],[JPM.csv]])</f>
        <v>0</v>
      </c>
      <c r="K29" s="12">
        <f>K28*(1+Table2[[#This Row],[MRNA.csv]])</f>
        <v>0</v>
      </c>
      <c r="L29" s="12">
        <f>L28*(1+Table2[[#This Row],[NKE.csv]])</f>
        <v>45955.158601370968</v>
      </c>
      <c r="M29" s="12">
        <f>M28*(1+Table2[[#This Row],[NVDA.csv]])</f>
        <v>37542.608562628942</v>
      </c>
      <c r="N29" s="12">
        <f>N28*(1+Table2[[#This Row],[PFE.csv]])</f>
        <v>295052.25981342292</v>
      </c>
      <c r="O29" s="12">
        <f>O28*(1+Table2[[#This Row],[PG.csv]])</f>
        <v>75977.09876312704</v>
      </c>
      <c r="P29" s="12">
        <f>P28*(1+Table2[[#This Row],[PZZA.csv]])</f>
        <v>0</v>
      </c>
      <c r="Q29" s="12">
        <f>Q28*(1+Table2[[#This Row],[SONY.csv]])</f>
        <v>32034.625493177031</v>
      </c>
      <c r="R29" s="12">
        <f>R28*(1+Table2[[#This Row],[T.csv]])</f>
        <v>0</v>
      </c>
      <c r="S29" s="12">
        <f>S28*(1+Table2[[#This Row],[TSLA.csv]])</f>
        <v>50405.17390554228</v>
      </c>
      <c r="T29" s="12">
        <f t="shared" si="1"/>
        <v>981908.45056562545</v>
      </c>
      <c r="U29" s="5">
        <f t="shared" si="3"/>
        <v>9.3187327128587665E-3</v>
      </c>
    </row>
    <row r="30" spans="1:21" x14ac:dyDescent="0.3">
      <c r="A30" s="12">
        <f>A29*(1+Table2[[#This Row],[AAPL.csv]])</f>
        <v>0</v>
      </c>
      <c r="B30" s="12">
        <f>B29*(1+Table2[[#This Row],[AMD.csv]])</f>
        <v>0</v>
      </c>
      <c r="C30" s="12">
        <f>C29*(1+Table2[[#This Row],[AMZN.csv]])</f>
        <v>41821.468695197087</v>
      </c>
      <c r="D30" s="12">
        <f>D29*(1+Table2[[#This Row],[ATVI.csv]])</f>
        <v>0</v>
      </c>
      <c r="E30" s="12">
        <f>E29*(1+Table2[[#This Row],[BMW.DE.csv]])</f>
        <v>214472.33515742506</v>
      </c>
      <c r="F30" s="12">
        <f>F29*(1+Table2[[#This Row],[DIS.csv]])</f>
        <v>0</v>
      </c>
      <c r="G30" s="12">
        <f>G29*(1+Table2[[#This Row],[DPZ.csv]])</f>
        <v>194871.95951832394</v>
      </c>
      <c r="H30" s="12">
        <f>H29*(1+Table2[[#This Row],[EA.csv]])</f>
        <v>0</v>
      </c>
      <c r="I30" s="12">
        <f>I29*(1+Table2[[#This Row],[F.csv]])</f>
        <v>0</v>
      </c>
      <c r="J30" s="12">
        <f>J29*(1+Table2[[#This Row],[JPM.csv]])</f>
        <v>0</v>
      </c>
      <c r="K30" s="12">
        <f>K29*(1+Table2[[#This Row],[MRNA.csv]])</f>
        <v>0</v>
      </c>
      <c r="L30" s="12">
        <f>L29*(1+Table2[[#This Row],[NKE.csv]])</f>
        <v>45912.817905835116</v>
      </c>
      <c r="M30" s="12">
        <f>M29*(1+Table2[[#This Row],[NVDA.csv]])</f>
        <v>37778.305103062739</v>
      </c>
      <c r="N30" s="12">
        <f>N29*(1+Table2[[#This Row],[PFE.csv]])</f>
        <v>295289.07620676333</v>
      </c>
      <c r="O30" s="12">
        <f>O29*(1+Table2[[#This Row],[PG.csv]])</f>
        <v>76858.038299336607</v>
      </c>
      <c r="P30" s="12">
        <f>P29*(1+Table2[[#This Row],[PZZA.csv]])</f>
        <v>0</v>
      </c>
      <c r="Q30" s="12">
        <f>Q29*(1+Table2[[#This Row],[SONY.csv]])</f>
        <v>32472.63949840271</v>
      </c>
      <c r="R30" s="12">
        <f>R29*(1+Table2[[#This Row],[T.csv]])</f>
        <v>0</v>
      </c>
      <c r="S30" s="12">
        <f>S29*(1+Table2[[#This Row],[TSLA.csv]])</f>
        <v>52878.990571528622</v>
      </c>
      <c r="T30" s="12">
        <f t="shared" si="1"/>
        <v>992355.63095587527</v>
      </c>
      <c r="U30" s="5">
        <f t="shared" si="3"/>
        <v>1.063966847849385E-2</v>
      </c>
    </row>
    <row r="31" spans="1:21" x14ac:dyDescent="0.3">
      <c r="A31" s="12">
        <f>A30*(1+Table2[[#This Row],[AAPL.csv]])</f>
        <v>0</v>
      </c>
      <c r="B31" s="12">
        <f>B30*(1+Table2[[#This Row],[AMD.csv]])</f>
        <v>0</v>
      </c>
      <c r="C31" s="12">
        <f>C30*(1+Table2[[#This Row],[AMZN.csv]])</f>
        <v>42293.139888432714</v>
      </c>
      <c r="D31" s="12">
        <f>D30*(1+Table2[[#This Row],[ATVI.csv]])</f>
        <v>0</v>
      </c>
      <c r="E31" s="12">
        <f>E30*(1+Table2[[#This Row],[BMW.DE.csv]])</f>
        <v>214606.84277286296</v>
      </c>
      <c r="F31" s="12">
        <f>F30*(1+Table2[[#This Row],[DIS.csv]])</f>
        <v>0</v>
      </c>
      <c r="G31" s="12">
        <f>G30*(1+Table2[[#This Row],[DPZ.csv]])</f>
        <v>193577.71837356198</v>
      </c>
      <c r="H31" s="12">
        <f>H30*(1+Table2[[#This Row],[EA.csv]])</f>
        <v>0</v>
      </c>
      <c r="I31" s="12">
        <f>I30*(1+Table2[[#This Row],[F.csv]])</f>
        <v>0</v>
      </c>
      <c r="J31" s="12">
        <f>J30*(1+Table2[[#This Row],[JPM.csv]])</f>
        <v>0</v>
      </c>
      <c r="K31" s="12">
        <f>K30*(1+Table2[[#This Row],[MRNA.csv]])</f>
        <v>0</v>
      </c>
      <c r="L31" s="12">
        <f>L30*(1+Table2[[#This Row],[NKE.csv]])</f>
        <v>46399.728374393955</v>
      </c>
      <c r="M31" s="12">
        <f>M30*(1+Table2[[#This Row],[NVDA.csv]])</f>
        <v>37766.006219202609</v>
      </c>
      <c r="N31" s="12">
        <f>N30*(1+Table2[[#This Row],[PFE.csv]])</f>
        <v>294262.89885403472</v>
      </c>
      <c r="O31" s="12">
        <f>O30*(1+Table2[[#This Row],[PG.csv]])</f>
        <v>77808.709706770518</v>
      </c>
      <c r="P31" s="12">
        <f>P30*(1+Table2[[#This Row],[PZZA.csv]])</f>
        <v>0</v>
      </c>
      <c r="Q31" s="12">
        <f>Q30*(1+Table2[[#This Row],[SONY.csv]])</f>
        <v>32580.792045954291</v>
      </c>
      <c r="R31" s="12">
        <f>R30*(1+Table2[[#This Row],[T.csv]])</f>
        <v>0</v>
      </c>
      <c r="S31" s="12">
        <f>S30*(1+Table2[[#This Row],[TSLA.csv]])</f>
        <v>52615.774738889071</v>
      </c>
      <c r="T31" s="12">
        <f t="shared" si="1"/>
        <v>991911.61097410275</v>
      </c>
      <c r="U31" s="5">
        <f t="shared" si="3"/>
        <v>-4.4744038117144078E-4</v>
      </c>
    </row>
    <row r="32" spans="1:21" x14ac:dyDescent="0.3">
      <c r="A32" s="12">
        <f>A31*(1+Table2[[#This Row],[AAPL.csv]])</f>
        <v>0</v>
      </c>
      <c r="B32" s="12">
        <f>B31*(1+Table2[[#This Row],[AMD.csv]])</f>
        <v>0</v>
      </c>
      <c r="C32" s="12">
        <f>C31*(1+Table2[[#This Row],[AMZN.csv]])</f>
        <v>42196.555784650176</v>
      </c>
      <c r="D32" s="12">
        <f>D31*(1+Table2[[#This Row],[ATVI.csv]])</f>
        <v>0</v>
      </c>
      <c r="E32" s="12">
        <f>E31*(1+Table2[[#This Row],[BMW.DE.csv]])</f>
        <v>217398.2952111495</v>
      </c>
      <c r="F32" s="12">
        <f>F31*(1+Table2[[#This Row],[DIS.csv]])</f>
        <v>0</v>
      </c>
      <c r="G32" s="12">
        <f>G31*(1+Table2[[#This Row],[DPZ.csv]])</f>
        <v>192212.9023433814</v>
      </c>
      <c r="H32" s="12">
        <f>H31*(1+Table2[[#This Row],[EA.csv]])</f>
        <v>0</v>
      </c>
      <c r="I32" s="12">
        <f>I31*(1+Table2[[#This Row],[F.csv]])</f>
        <v>0</v>
      </c>
      <c r="J32" s="12">
        <f>J31*(1+Table2[[#This Row],[JPM.csv]])</f>
        <v>0</v>
      </c>
      <c r="K32" s="12">
        <f>K31*(1+Table2[[#This Row],[MRNA.csv]])</f>
        <v>0</v>
      </c>
      <c r="L32" s="12">
        <f>L31*(1+Table2[[#This Row],[NKE.csv]])</f>
        <v>46214.500740173273</v>
      </c>
      <c r="M32" s="12">
        <f>M31*(1+Table2[[#This Row],[NVDA.csv]])</f>
        <v>37288.47602982237</v>
      </c>
      <c r="N32" s="12">
        <f>N31*(1+Table2[[#This Row],[PFE.csv]])</f>
        <v>291342.36147120054</v>
      </c>
      <c r="O32" s="12">
        <f>O31*(1+Table2[[#This Row],[PG.csv]])</f>
        <v>77396.756291981699</v>
      </c>
      <c r="P32" s="12">
        <f>P31*(1+Table2[[#This Row],[PZZA.csv]])</f>
        <v>0</v>
      </c>
      <c r="Q32" s="12">
        <f>Q31*(1+Table2[[#This Row],[SONY.csv]])</f>
        <v>32640.27619044968</v>
      </c>
      <c r="R32" s="12">
        <f>R31*(1+Table2[[#This Row],[T.csv]])</f>
        <v>0</v>
      </c>
      <c r="S32" s="12">
        <f>S31*(1+Table2[[#This Row],[TSLA.csv]])</f>
        <v>52472.396913224358</v>
      </c>
      <c r="T32" s="12">
        <f t="shared" si="1"/>
        <v>989162.52097603295</v>
      </c>
      <c r="U32" s="5">
        <f t="shared" si="3"/>
        <v>-2.7715070250766282E-3</v>
      </c>
    </row>
    <row r="33" spans="1:21" x14ac:dyDescent="0.3">
      <c r="A33" s="12">
        <f>A32*(1+Table2[[#This Row],[AAPL.csv]])</f>
        <v>0</v>
      </c>
      <c r="B33" s="12">
        <f>B32*(1+Table2[[#This Row],[AMD.csv]])</f>
        <v>0</v>
      </c>
      <c r="C33" s="12">
        <f>C32*(1+Table2[[#This Row],[AMZN.csv]])</f>
        <v>41473.909872645629</v>
      </c>
      <c r="D33" s="12">
        <f>D32*(1+Table2[[#This Row],[ATVI.csv]])</f>
        <v>0</v>
      </c>
      <c r="E33" s="12">
        <f>E32*(1+Table2[[#This Row],[BMW.DE.csv]])</f>
        <v>218810.86510635412</v>
      </c>
      <c r="F33" s="12">
        <f>F32*(1+Table2[[#This Row],[DIS.csv]])</f>
        <v>0</v>
      </c>
      <c r="G33" s="12">
        <f>G32*(1+Table2[[#This Row],[DPZ.csv]])</f>
        <v>192008.96579900867</v>
      </c>
      <c r="H33" s="12">
        <f>H32*(1+Table2[[#This Row],[EA.csv]])</f>
        <v>0</v>
      </c>
      <c r="I33" s="12">
        <f>I32*(1+Table2[[#This Row],[F.csv]])</f>
        <v>0</v>
      </c>
      <c r="J33" s="12">
        <f>J32*(1+Table2[[#This Row],[JPM.csv]])</f>
        <v>0</v>
      </c>
      <c r="K33" s="12">
        <f>K32*(1+Table2[[#This Row],[MRNA.csv]])</f>
        <v>0</v>
      </c>
      <c r="L33" s="12">
        <f>L32*(1+Table2[[#This Row],[NKE.csv]])</f>
        <v>46188.032964682629</v>
      </c>
      <c r="M33" s="12">
        <f>M32*(1+Table2[[#This Row],[NVDA.csv]])</f>
        <v>36933.910834436378</v>
      </c>
      <c r="N33" s="12">
        <f>N32*(1+Table2[[#This Row],[PFE.csv]])</f>
        <v>290710.96816875064</v>
      </c>
      <c r="O33" s="12">
        <f>O32*(1+Table2[[#This Row],[PG.csv]])</f>
        <v>75894.706348858483</v>
      </c>
      <c r="P33" s="12">
        <f>P32*(1+Table2[[#This Row],[PZZA.csv]])</f>
        <v>0</v>
      </c>
      <c r="Q33" s="12">
        <f>Q32*(1+Table2[[#This Row],[SONY.csv]])</f>
        <v>32429.379777206163</v>
      </c>
      <c r="R33" s="12">
        <f>R32*(1+Table2[[#This Row],[T.csv]])</f>
        <v>0</v>
      </c>
      <c r="S33" s="12">
        <f>S32*(1+Table2[[#This Row],[TSLA.csv]])</f>
        <v>51960.939782607289</v>
      </c>
      <c r="T33" s="12">
        <f t="shared" si="1"/>
        <v>986411.67865454999</v>
      </c>
      <c r="U33" s="5">
        <f t="shared" si="3"/>
        <v>-2.7809811463222682E-3</v>
      </c>
    </row>
    <row r="34" spans="1:21" x14ac:dyDescent="0.3">
      <c r="A34" s="12">
        <f>A33*(1+Table2[[#This Row],[AAPL.csv]])</f>
        <v>0</v>
      </c>
      <c r="B34" s="12">
        <f>B33*(1+Table2[[#This Row],[AMD.csv]])</f>
        <v>0</v>
      </c>
      <c r="C34" s="12">
        <f>C33*(1+Table2[[#This Row],[AMZN.csv]])</f>
        <v>41811.375947096349</v>
      </c>
      <c r="D34" s="12">
        <f>D33*(1+Table2[[#This Row],[ATVI.csv]])</f>
        <v>0</v>
      </c>
      <c r="E34" s="12">
        <f>E33*(1+Table2[[#This Row],[BMW.DE.csv]])</f>
        <v>218945.39132125766</v>
      </c>
      <c r="F34" s="12">
        <f>F33*(1+Table2[[#This Row],[DIS.csv]])</f>
        <v>0</v>
      </c>
      <c r="G34" s="12">
        <f>G33*(1+Table2[[#This Row],[DPZ.csv]])</f>
        <v>191028.4809039094</v>
      </c>
      <c r="H34" s="12">
        <f>H33*(1+Table2[[#This Row],[EA.csv]])</f>
        <v>0</v>
      </c>
      <c r="I34" s="12">
        <f>I33*(1+Table2[[#This Row],[F.csv]])</f>
        <v>0</v>
      </c>
      <c r="J34" s="12">
        <f>J33*(1+Table2[[#This Row],[JPM.csv]])</f>
        <v>0</v>
      </c>
      <c r="K34" s="12">
        <f>K33*(1+Table2[[#This Row],[MRNA.csv]])</f>
        <v>0</v>
      </c>
      <c r="L34" s="12">
        <f>L33*(1+Table2[[#This Row],[NKE.csv]])</f>
        <v>46357.387678858104</v>
      </c>
      <c r="M34" s="12">
        <f>M33*(1+Table2[[#This Row],[NVDA.csv]])</f>
        <v>37110.169347368857</v>
      </c>
      <c r="N34" s="12">
        <f>N33*(1+Table2[[#This Row],[PFE.csv]])</f>
        <v>288106.10492179694</v>
      </c>
      <c r="O34" s="12">
        <f>O33*(1+Table2[[#This Row],[PG.csv]])</f>
        <v>76788.335727217796</v>
      </c>
      <c r="P34" s="12">
        <f>P33*(1+Table2[[#This Row],[PZZA.csv]])</f>
        <v>0</v>
      </c>
      <c r="Q34" s="12">
        <f>Q33*(1+Table2[[#This Row],[SONY.csv]])</f>
        <v>32413.155894667361</v>
      </c>
      <c r="R34" s="12">
        <f>R33*(1+Table2[[#This Row],[T.csv]])</f>
        <v>0</v>
      </c>
      <c r="S34" s="12">
        <f>S33*(1+Table2[[#This Row],[TSLA.csv]])</f>
        <v>52384.656519024909</v>
      </c>
      <c r="T34" s="12">
        <f t="shared" si="1"/>
        <v>984945.05826119741</v>
      </c>
      <c r="U34" s="5">
        <f t="shared" si="3"/>
        <v>-1.486823833384688E-3</v>
      </c>
    </row>
    <row r="35" spans="1:21" x14ac:dyDescent="0.3">
      <c r="A35" s="12">
        <f>A34*(1+Table2[[#This Row],[AAPL.csv]])</f>
        <v>0</v>
      </c>
      <c r="B35" s="12">
        <f>B34*(1+Table2[[#This Row],[AMD.csv]])</f>
        <v>0</v>
      </c>
      <c r="C35" s="12">
        <f>C34*(1+Table2[[#This Row],[AMZN.csv]])</f>
        <v>41694.603525352119</v>
      </c>
      <c r="D35" s="12">
        <f>D34*(1+Table2[[#This Row],[ATVI.csv]])</f>
        <v>0</v>
      </c>
      <c r="E35" s="12">
        <f>E34*(1+Table2[[#This Row],[BMW.DE.csv]])</f>
        <v>217028.35555995101</v>
      </c>
      <c r="F35" s="12">
        <f>F34*(1+Table2[[#This Row],[DIS.csv]])</f>
        <v>0</v>
      </c>
      <c r="G35" s="12">
        <f>G34*(1+Table2[[#This Row],[DPZ.csv]])</f>
        <v>192173.69495869699</v>
      </c>
      <c r="H35" s="12">
        <f>H34*(1+Table2[[#This Row],[EA.csv]])</f>
        <v>0</v>
      </c>
      <c r="I35" s="12">
        <f>I34*(1+Table2[[#This Row],[F.csv]])</f>
        <v>0</v>
      </c>
      <c r="J35" s="12">
        <f>J34*(1+Table2[[#This Row],[JPM.csv]])</f>
        <v>0</v>
      </c>
      <c r="K35" s="12">
        <f>K34*(1+Table2[[#This Row],[MRNA.csv]])</f>
        <v>0</v>
      </c>
      <c r="L35" s="12">
        <f>L34*(1+Table2[[#This Row],[NKE.csv]])</f>
        <v>46616.721749692522</v>
      </c>
      <c r="M35" s="12">
        <f>M34*(1+Table2[[#This Row],[NVDA.csv]])</f>
        <v>36886.76840188387</v>
      </c>
      <c r="N35" s="12">
        <f>N34*(1+Table2[[#This Row],[PFE.csv]])</f>
        <v>287158.90239139966</v>
      </c>
      <c r="O35" s="12">
        <f>O34*(1+Table2[[#This Row],[PG.csv]])</f>
        <v>76946.786621844585</v>
      </c>
      <c r="P35" s="12">
        <f>P34*(1+Table2[[#This Row],[PZZA.csv]])</f>
        <v>0</v>
      </c>
      <c r="Q35" s="12">
        <f>Q34*(1+Table2[[#This Row],[SONY.csv]])</f>
        <v>31964.326148002496</v>
      </c>
      <c r="R35" s="12">
        <f>R34*(1+Table2[[#This Row],[T.csv]])</f>
        <v>0</v>
      </c>
      <c r="S35" s="12">
        <f>S34*(1+Table2[[#This Row],[TSLA.csv]])</f>
        <v>52106.460801764537</v>
      </c>
      <c r="T35" s="12">
        <f t="shared" si="1"/>
        <v>982576.62015858782</v>
      </c>
      <c r="U35" s="5">
        <f t="shared" si="3"/>
        <v>-2.4046398149261119E-3</v>
      </c>
    </row>
    <row r="36" spans="1:21" x14ac:dyDescent="0.3">
      <c r="A36" s="12">
        <f>A35*(1+Table2[[#This Row],[AAPL.csv]])</f>
        <v>0</v>
      </c>
      <c r="B36" s="12">
        <f>B35*(1+Table2[[#This Row],[AMD.csv]])</f>
        <v>0</v>
      </c>
      <c r="C36" s="12">
        <f>C35*(1+Table2[[#This Row],[AMZN.csv]])</f>
        <v>41787.286625913672</v>
      </c>
      <c r="D36" s="12">
        <f>D35*(1+Table2[[#This Row],[ATVI.csv]])</f>
        <v>0</v>
      </c>
      <c r="E36" s="12">
        <f>E35*(1+Table2[[#This Row],[BMW.DE.csv]])</f>
        <v>217095.64842654779</v>
      </c>
      <c r="F36" s="12">
        <f>F35*(1+Table2[[#This Row],[DIS.csv]])</f>
        <v>0</v>
      </c>
      <c r="G36" s="12">
        <f>G35*(1+Table2[[#This Row],[DPZ.csv]])</f>
        <v>193750.27467330699</v>
      </c>
      <c r="H36" s="12">
        <f>H35*(1+Table2[[#This Row],[EA.csv]])</f>
        <v>0</v>
      </c>
      <c r="I36" s="12">
        <f>I35*(1+Table2[[#This Row],[F.csv]])</f>
        <v>0</v>
      </c>
      <c r="J36" s="12">
        <f>J35*(1+Table2[[#This Row],[JPM.csv]])</f>
        <v>0</v>
      </c>
      <c r="K36" s="12">
        <f>K35*(1+Table2[[#This Row],[MRNA.csv]])</f>
        <v>0</v>
      </c>
      <c r="L36" s="12">
        <f>L35*(1+Table2[[#This Row],[NKE.csv]])</f>
        <v>46415.613127458746</v>
      </c>
      <c r="M36" s="12">
        <f>M35*(1+Table2[[#This Row],[NVDA.csv]])</f>
        <v>36263.724442537983</v>
      </c>
      <c r="N36" s="12">
        <f>N35*(1+Table2[[#This Row],[PFE.csv]])</f>
        <v>288185.05272571492</v>
      </c>
      <c r="O36" s="12">
        <f>O35*(1+Table2[[#This Row],[PG.csv]])</f>
        <v>77257.326509859864</v>
      </c>
      <c r="P36" s="12">
        <f>P35*(1+Table2[[#This Row],[PZZA.csv]])</f>
        <v>0</v>
      </c>
      <c r="Q36" s="12">
        <f>Q35*(1+Table2[[#This Row],[SONY.csv]])</f>
        <v>32094.106933872259</v>
      </c>
      <c r="R36" s="12">
        <f>R35*(1+Table2[[#This Row],[T.csv]])</f>
        <v>0</v>
      </c>
      <c r="S36" s="12">
        <f>S35*(1+Table2[[#This Row],[TSLA.csv]])</f>
        <v>52771.993535649104</v>
      </c>
      <c r="T36" s="12">
        <f t="shared" si="1"/>
        <v>985621.02700086136</v>
      </c>
      <c r="U36" s="5">
        <f t="shared" si="3"/>
        <v>3.0983912906274694E-3</v>
      </c>
    </row>
    <row r="37" spans="1:21" x14ac:dyDescent="0.3">
      <c r="A37" s="12">
        <f>A36*(1+Table2[[#This Row],[AAPL.csv]])</f>
        <v>0</v>
      </c>
      <c r="B37" s="12">
        <f>B36*(1+Table2[[#This Row],[AMD.csv]])</f>
        <v>0</v>
      </c>
      <c r="C37" s="12">
        <f>C36*(1+Table2[[#This Row],[AMZN.csv]])</f>
        <v>41160.076636572616</v>
      </c>
      <c r="D37" s="12">
        <f>D36*(1+Table2[[#This Row],[ATVI.csv]])</f>
        <v>0</v>
      </c>
      <c r="E37" s="12">
        <f>E36*(1+Table2[[#This Row],[BMW.DE.csv]])</f>
        <v>218575.45167005921</v>
      </c>
      <c r="F37" s="12">
        <f>F36*(1+Table2[[#This Row],[DIS.csv]])</f>
        <v>0</v>
      </c>
      <c r="G37" s="12">
        <f>G36*(1+Table2[[#This Row],[DPZ.csv]])</f>
        <v>194228.74654227123</v>
      </c>
      <c r="H37" s="12">
        <f>H36*(1+Table2[[#This Row],[EA.csv]])</f>
        <v>0</v>
      </c>
      <c r="I37" s="12">
        <f>I36*(1+Table2[[#This Row],[F.csv]])</f>
        <v>0</v>
      </c>
      <c r="J37" s="12">
        <f>J36*(1+Table2[[#This Row],[JPM.csv]])</f>
        <v>0</v>
      </c>
      <c r="K37" s="12">
        <f>K36*(1+Table2[[#This Row],[MRNA.csv]])</f>
        <v>0</v>
      </c>
      <c r="L37" s="12">
        <f>L36*(1+Table2[[#This Row],[NKE.csv]])</f>
        <v>45875.770872970315</v>
      </c>
      <c r="M37" s="12">
        <f>M36*(1+Table2[[#This Row],[NVDA.csv]])</f>
        <v>35392.691636720803</v>
      </c>
      <c r="N37" s="12">
        <f>N36*(1+Table2[[#This Row],[PFE.csv]])</f>
        <v>289605.85201824195</v>
      </c>
      <c r="O37" s="12">
        <f>O36*(1+Table2[[#This Row],[PG.csv]])</f>
        <v>77472.813440562386</v>
      </c>
      <c r="P37" s="12">
        <f>P36*(1+Table2[[#This Row],[PZZA.csv]])</f>
        <v>0</v>
      </c>
      <c r="Q37" s="12">
        <f>Q36*(1+Table2[[#This Row],[SONY.csv]])</f>
        <v>31969.732666822012</v>
      </c>
      <c r="R37" s="12">
        <f>R36*(1+Table2[[#This Row],[T.csv]])</f>
        <v>0</v>
      </c>
      <c r="S37" s="12">
        <f>S36*(1+Table2[[#This Row],[TSLA.csv]])</f>
        <v>51492.284462318959</v>
      </c>
      <c r="T37" s="12">
        <f t="shared" si="1"/>
        <v>985773.41994653945</v>
      </c>
      <c r="U37" s="5">
        <f t="shared" si="3"/>
        <v>1.5461616737399067E-4</v>
      </c>
    </row>
    <row r="38" spans="1:21" x14ac:dyDescent="0.3">
      <c r="A38" s="12">
        <f>A37*(1+Table2[[#This Row],[AAPL.csv]])</f>
        <v>0</v>
      </c>
      <c r="B38" s="12">
        <f>B37*(1+Table2[[#This Row],[AMD.csv]])</f>
        <v>0</v>
      </c>
      <c r="C38" s="12">
        <f>C37*(1+Table2[[#This Row],[AMZN.csv]])</f>
        <v>40956.818479725895</v>
      </c>
      <c r="D38" s="12">
        <f>D37*(1+Table2[[#This Row],[ATVI.csv]])</f>
        <v>0</v>
      </c>
      <c r="E38" s="12">
        <f>E37*(1+Table2[[#This Row],[BMW.DE.csv]])</f>
        <v>219113.56024956651</v>
      </c>
      <c r="F38" s="12">
        <f>F37*(1+Table2[[#This Row],[DIS.csv]])</f>
        <v>0</v>
      </c>
      <c r="G38" s="12">
        <f>G37*(1+Table2[[#This Row],[DPZ.csv]])</f>
        <v>193161.99504645285</v>
      </c>
      <c r="H38" s="12">
        <f>H37*(1+Table2[[#This Row],[EA.csv]])</f>
        <v>0</v>
      </c>
      <c r="I38" s="12">
        <f>I37*(1+Table2[[#This Row],[F.csv]])</f>
        <v>0</v>
      </c>
      <c r="J38" s="12">
        <f>J37*(1+Table2[[#This Row],[JPM.csv]])</f>
        <v>0</v>
      </c>
      <c r="K38" s="12">
        <f>K37*(1+Table2[[#This Row],[MRNA.csv]])</f>
        <v>0</v>
      </c>
      <c r="L38" s="12">
        <f>L37*(1+Table2[[#This Row],[NKE.csv]])</f>
        <v>46410.320002652239</v>
      </c>
      <c r="M38" s="12">
        <f>M37*(1+Table2[[#This Row],[NVDA.csv]])</f>
        <v>35833.336685710259</v>
      </c>
      <c r="N38" s="12">
        <f>N37*(1+Table2[[#This Row],[PFE.csv]])</f>
        <v>286053.86729613115</v>
      </c>
      <c r="O38" s="12">
        <f>O37*(1+Table2[[#This Row],[PG.csv]])</f>
        <v>78093.914525033339</v>
      </c>
      <c r="P38" s="12">
        <f>P37*(1+Table2[[#This Row],[PZZA.csv]])</f>
        <v>0</v>
      </c>
      <c r="Q38" s="12">
        <f>Q37*(1+Table2[[#This Row],[SONY.csv]])</f>
        <v>31969.732666822012</v>
      </c>
      <c r="R38" s="12">
        <f>R37*(1+Table2[[#This Row],[T.csv]])</f>
        <v>0</v>
      </c>
      <c r="S38" s="12">
        <f>S37*(1+Table2[[#This Row],[TSLA.csv]])</f>
        <v>51622.820246896583</v>
      </c>
      <c r="T38" s="12">
        <f t="shared" si="1"/>
        <v>983216.36519899091</v>
      </c>
      <c r="U38" s="5">
        <f t="shared" si="3"/>
        <v>-2.5939578972287674E-3</v>
      </c>
    </row>
    <row r="39" spans="1:21" x14ac:dyDescent="0.3">
      <c r="A39" s="12">
        <f>A38*(1+Table2[[#This Row],[AAPL.csv]])</f>
        <v>0</v>
      </c>
      <c r="B39" s="12">
        <f>B38*(1+Table2[[#This Row],[AMD.csv]])</f>
        <v>0</v>
      </c>
      <c r="C39" s="12">
        <f>C38*(1+Table2[[#This Row],[AMZN.csv]])</f>
        <v>39954.518602112657</v>
      </c>
      <c r="D39" s="12">
        <f>D38*(1+Table2[[#This Row],[ATVI.csv]])</f>
        <v>0</v>
      </c>
      <c r="E39" s="12">
        <f>E38*(1+Table2[[#This Row],[BMW.DE.csv]])</f>
        <v>215245.86089312041</v>
      </c>
      <c r="F39" s="12">
        <f>F38*(1+Table2[[#This Row],[DIS.csv]])</f>
        <v>0</v>
      </c>
      <c r="G39" s="12">
        <f>G38*(1+Table2[[#This Row],[DPZ.csv]])</f>
        <v>190581.40122697287</v>
      </c>
      <c r="H39" s="12">
        <f>H38*(1+Table2[[#This Row],[EA.csv]])</f>
        <v>0</v>
      </c>
      <c r="I39" s="12">
        <f>I38*(1+Table2[[#This Row],[F.csv]])</f>
        <v>0</v>
      </c>
      <c r="J39" s="12">
        <f>J38*(1+Table2[[#This Row],[JPM.csv]])</f>
        <v>0</v>
      </c>
      <c r="K39" s="12">
        <f>K38*(1+Table2[[#This Row],[MRNA.csv]])</f>
        <v>0</v>
      </c>
      <c r="L39" s="12">
        <f>L38*(1+Table2[[#This Row],[NKE.csv]])</f>
        <v>46140.394303559537</v>
      </c>
      <c r="M39" s="12">
        <f>M38*(1+Table2[[#This Row],[NVDA.csv]])</f>
        <v>35359.902013144252</v>
      </c>
      <c r="N39" s="12">
        <f>N38*(1+Table2[[#This Row],[PFE.csv]])</f>
        <v>284238.33799015224</v>
      </c>
      <c r="O39" s="12">
        <f>O38*(1+Table2[[#This Row],[PG.csv]])</f>
        <v>78341.077118286208</v>
      </c>
      <c r="P39" s="12">
        <f>P38*(1+Table2[[#This Row],[PZZA.csv]])</f>
        <v>0</v>
      </c>
      <c r="Q39" s="12">
        <f>Q38*(1+Table2[[#This Row],[SONY.csv]])</f>
        <v>31856.173600450918</v>
      </c>
      <c r="R39" s="12">
        <f>R38*(1+Table2[[#This Row],[T.csv]])</f>
        <v>0</v>
      </c>
      <c r="S39" s="12">
        <f>S38*(1+Table2[[#This Row],[TSLA.csv]])</f>
        <v>47766.569948792785</v>
      </c>
      <c r="T39" s="12">
        <f t="shared" si="1"/>
        <v>969484.2356965919</v>
      </c>
      <c r="U39" s="5">
        <f t="shared" si="3"/>
        <v>-1.3966538788865454E-2</v>
      </c>
    </row>
    <row r="40" spans="1:21" x14ac:dyDescent="0.3">
      <c r="A40" s="12">
        <f>A39*(1+Table2[[#This Row],[AAPL.csv]])</f>
        <v>0</v>
      </c>
      <c r="B40" s="12">
        <f>B39*(1+Table2[[#This Row],[AMD.csv]])</f>
        <v>0</v>
      </c>
      <c r="C40" s="12">
        <f>C39*(1+Table2[[#This Row],[AMZN.csv]])</f>
        <v>40567.50519931996</v>
      </c>
      <c r="D40" s="12">
        <f>D39*(1+Table2[[#This Row],[ATVI.csv]])</f>
        <v>0</v>
      </c>
      <c r="E40" s="12">
        <f>E39*(1+Table2[[#This Row],[BMW.DE.csv]])</f>
        <v>214169.62885453337</v>
      </c>
      <c r="F40" s="12">
        <f>F39*(1+Table2[[#This Row],[DIS.csv]])</f>
        <v>0</v>
      </c>
      <c r="G40" s="12">
        <f>G39*(1+Table2[[#This Row],[DPZ.csv]])</f>
        <v>189389.14070004402</v>
      </c>
      <c r="H40" s="12">
        <f>H39*(1+Table2[[#This Row],[EA.csv]])</f>
        <v>0</v>
      </c>
      <c r="I40" s="12">
        <f>I39*(1+Table2[[#This Row],[F.csv]])</f>
        <v>0</v>
      </c>
      <c r="J40" s="12">
        <f>J39*(1+Table2[[#This Row],[JPM.csv]])</f>
        <v>0</v>
      </c>
      <c r="K40" s="12">
        <f>K39*(1+Table2[[#This Row],[MRNA.csv]])</f>
        <v>0</v>
      </c>
      <c r="L40" s="12">
        <f>L39*(1+Table2[[#This Row],[NKE.csv]])</f>
        <v>48061.588303291734</v>
      </c>
      <c r="M40" s="12">
        <f>M39*(1+Table2[[#This Row],[NVDA.csv]])</f>
        <v>36528.113445278454</v>
      </c>
      <c r="N40" s="12">
        <f>N39*(1+Table2[[#This Row],[PFE.csv]])</f>
        <v>283370.11928822409</v>
      </c>
      <c r="O40" s="12">
        <f>O39*(1+Table2[[#This Row],[PG.csv]])</f>
        <v>77967.155274287186</v>
      </c>
      <c r="P40" s="12">
        <f>P39*(1+Table2[[#This Row],[PZZA.csv]])</f>
        <v>0</v>
      </c>
      <c r="Q40" s="12">
        <f>Q39*(1+Table2[[#This Row],[SONY.csv]])</f>
        <v>32759.243938680429</v>
      </c>
      <c r="R40" s="12">
        <f>R39*(1+Table2[[#This Row],[T.csv]])</f>
        <v>0</v>
      </c>
      <c r="S40" s="12">
        <f>S39*(1+Table2[[#This Row],[TSLA.csv]])</f>
        <v>48941.425179735939</v>
      </c>
      <c r="T40" s="12">
        <f t="shared" si="1"/>
        <v>971753.92018339527</v>
      </c>
      <c r="U40" s="5">
        <f t="shared" si="3"/>
        <v>2.3411257277149602E-3</v>
      </c>
    </row>
    <row r="41" spans="1:21" x14ac:dyDescent="0.3">
      <c r="A41" s="12">
        <f>A40*(1+Table2[[#This Row],[AAPL.csv]])</f>
        <v>0</v>
      </c>
      <c r="B41" s="12">
        <f>B40*(1+Table2[[#This Row],[AMD.csv]])</f>
        <v>0</v>
      </c>
      <c r="C41" s="12">
        <f>C40*(1+Table2[[#This Row],[AMZN.csv]])</f>
        <v>39913.912348318358</v>
      </c>
      <c r="D41" s="12">
        <f>D40*(1+Table2[[#This Row],[ATVI.csv]])</f>
        <v>0</v>
      </c>
      <c r="E41" s="12">
        <f>E40*(1+Table2[[#This Row],[BMW.DE.csv]])</f>
        <v>213160.65620350497</v>
      </c>
      <c r="F41" s="12">
        <f>F40*(1+Table2[[#This Row],[DIS.csv]])</f>
        <v>0</v>
      </c>
      <c r="G41" s="12">
        <f>G40*(1+Table2[[#This Row],[DPZ.csv]])</f>
        <v>187828.20252165405</v>
      </c>
      <c r="H41" s="12">
        <f>H40*(1+Table2[[#This Row],[EA.csv]])</f>
        <v>0</v>
      </c>
      <c r="I41" s="12">
        <f>I40*(1+Table2[[#This Row],[F.csv]])</f>
        <v>0</v>
      </c>
      <c r="J41" s="12">
        <f>J40*(1+Table2[[#This Row],[JPM.csv]])</f>
        <v>0</v>
      </c>
      <c r="K41" s="12">
        <f>K40*(1+Table2[[#This Row],[MRNA.csv]])</f>
        <v>0</v>
      </c>
      <c r="L41" s="12">
        <f>L40*(1+Table2[[#This Row],[NKE.csv]])</f>
        <v>48781.381203130142</v>
      </c>
      <c r="M41" s="12">
        <f>M40*(1+Table2[[#This Row],[NVDA.csv]])</f>
        <v>36345.707957099396</v>
      </c>
      <c r="N41" s="12">
        <f>N40*(1+Table2[[#This Row],[PFE.csv]])</f>
        <v>282422.95278237801</v>
      </c>
      <c r="O41" s="12">
        <f>O40*(1+Table2[[#This Row],[PG.csv]])</f>
        <v>78784.726838177026</v>
      </c>
      <c r="P41" s="12">
        <f>P40*(1+Table2[[#This Row],[PZZA.csv]])</f>
        <v>0</v>
      </c>
      <c r="Q41" s="12">
        <f>Q40*(1+Table2[[#This Row],[SONY.csv]])</f>
        <v>32126.553617429792</v>
      </c>
      <c r="R41" s="12">
        <f>R40*(1+Table2[[#This Row],[T.csv]])</f>
        <v>0</v>
      </c>
      <c r="S41" s="12">
        <f>S40*(1+Table2[[#This Row],[TSLA.csv]])</f>
        <v>51907.441264667526</v>
      </c>
      <c r="T41" s="12">
        <f t="shared" si="1"/>
        <v>971271.53473635938</v>
      </c>
      <c r="U41" s="5">
        <f t="shared" si="3"/>
        <v>-4.9640699874393523E-4</v>
      </c>
    </row>
    <row r="42" spans="1:21" x14ac:dyDescent="0.3">
      <c r="A42" s="12">
        <f>A41*(1+Table2[[#This Row],[AAPL.csv]])</f>
        <v>0</v>
      </c>
      <c r="B42" s="12">
        <f>B41*(1+Table2[[#This Row],[AMD.csv]])</f>
        <v>0</v>
      </c>
      <c r="C42" s="12">
        <f>C41*(1+Table2[[#This Row],[AMZN.csv]])</f>
        <v>39583.78899868553</v>
      </c>
      <c r="D42" s="12">
        <f>D41*(1+Table2[[#This Row],[ATVI.csv]])</f>
        <v>0</v>
      </c>
      <c r="E42" s="12">
        <f>E41*(1+Table2[[#This Row],[BMW.DE.csv]])</f>
        <v>212185.34486534743</v>
      </c>
      <c r="F42" s="12">
        <f>F41*(1+Table2[[#This Row],[DIS.csv]])</f>
        <v>0</v>
      </c>
      <c r="G42" s="12">
        <f>G41*(1+Table2[[#This Row],[DPZ.csv]])</f>
        <v>188612.59075633081</v>
      </c>
      <c r="H42" s="12">
        <f>H41*(1+Table2[[#This Row],[EA.csv]])</f>
        <v>0</v>
      </c>
      <c r="I42" s="12">
        <f>I41*(1+Table2[[#This Row],[F.csv]])</f>
        <v>0</v>
      </c>
      <c r="J42" s="12">
        <f>J41*(1+Table2[[#This Row],[JPM.csv]])</f>
        <v>0</v>
      </c>
      <c r="K42" s="12">
        <f>K41*(1+Table2[[#This Row],[MRNA.csv]])</f>
        <v>0</v>
      </c>
      <c r="L42" s="12">
        <f>L41*(1+Table2[[#This Row],[NKE.csv]])</f>
        <v>48855.470965943547</v>
      </c>
      <c r="M42" s="12">
        <f>M41*(1+Table2[[#This Row],[NVDA.csv]])</f>
        <v>35202.090181546308</v>
      </c>
      <c r="N42" s="12">
        <f>N41*(1+Table2[[#This Row],[PFE.csv]])</f>
        <v>285896.00771284645</v>
      </c>
      <c r="O42" s="12">
        <f>O41*(1+Table2[[#This Row],[PG.csv]])</f>
        <v>78949.512332602884</v>
      </c>
      <c r="P42" s="12">
        <f>P41*(1+Table2[[#This Row],[PZZA.csv]])</f>
        <v>0</v>
      </c>
      <c r="Q42" s="12">
        <f>Q41*(1+Table2[[#This Row],[SONY.csv]])</f>
        <v>31780.467195696838</v>
      </c>
      <c r="R42" s="12">
        <f>R41*(1+Table2[[#This Row],[T.csv]])</f>
        <v>0</v>
      </c>
      <c r="S42" s="12">
        <f>S41*(1+Table2[[#This Row],[TSLA.csv]])</f>
        <v>51815.419833441803</v>
      </c>
      <c r="T42" s="12">
        <f t="shared" si="1"/>
        <v>972880.69284244173</v>
      </c>
      <c r="U42" s="5">
        <f t="shared" si="3"/>
        <v>1.6567541089517665E-3</v>
      </c>
    </row>
    <row r="43" spans="1:21" x14ac:dyDescent="0.3">
      <c r="A43" s="12">
        <f>A42*(1+Table2[[#This Row],[AAPL.csv]])</f>
        <v>0</v>
      </c>
      <c r="B43" s="12">
        <f>B42*(1+Table2[[#This Row],[AMD.csv]])</f>
        <v>0</v>
      </c>
      <c r="C43" s="12">
        <f>C42*(1+Table2[[#This Row],[AMZN.csv]])</f>
        <v>39823.755227865789</v>
      </c>
      <c r="D43" s="12">
        <f>D42*(1+Table2[[#This Row],[ATVI.csv]])</f>
        <v>0</v>
      </c>
      <c r="E43" s="12">
        <f>E42*(1+Table2[[#This Row],[BMW.DE.csv]])</f>
        <v>214875.89148277696</v>
      </c>
      <c r="F43" s="12">
        <f>F42*(1+Table2[[#This Row],[DIS.csv]])</f>
        <v>0</v>
      </c>
      <c r="G43" s="12">
        <f>G42*(1+Table2[[#This Row],[DPZ.csv]])</f>
        <v>191852.08847067063</v>
      </c>
      <c r="H43" s="12">
        <f>H42*(1+Table2[[#This Row],[EA.csv]])</f>
        <v>0</v>
      </c>
      <c r="I43" s="12">
        <f>I42*(1+Table2[[#This Row],[F.csv]])</f>
        <v>0</v>
      </c>
      <c r="J43" s="12">
        <f>J42*(1+Table2[[#This Row],[JPM.csv]])</f>
        <v>0</v>
      </c>
      <c r="K43" s="12">
        <f>K42*(1+Table2[[#This Row],[MRNA.csv]])</f>
        <v>0</v>
      </c>
      <c r="L43" s="12">
        <f>L42*(1+Table2[[#This Row],[NKE.csv]])</f>
        <v>49707.575312144312</v>
      </c>
      <c r="M43" s="12">
        <f>M42*(1+Table2[[#This Row],[NVDA.csv]])</f>
        <v>35675.527320795802</v>
      </c>
      <c r="N43" s="12">
        <f>N42*(1+Table2[[#This Row],[PFE.csv]])</f>
        <v>283606.91766928899</v>
      </c>
      <c r="O43" s="12">
        <f>O42*(1+Table2[[#This Row],[PG.csv]])</f>
        <v>78829.088347544544</v>
      </c>
      <c r="P43" s="12">
        <f>P42*(1+Table2[[#This Row],[PZZA.csv]])</f>
        <v>0</v>
      </c>
      <c r="Q43" s="12">
        <f>Q42*(1+Table2[[#This Row],[SONY.csv]])</f>
        <v>31975.141348681656</v>
      </c>
      <c r="R43" s="12">
        <f>R42*(1+Table2[[#This Row],[T.csv]])</f>
        <v>0</v>
      </c>
      <c r="S43" s="12">
        <f>S42*(1+Table2[[#This Row],[TSLA.csv]])</f>
        <v>51545.782980258715</v>
      </c>
      <c r="T43" s="12">
        <f t="shared" si="1"/>
        <v>977891.76816002722</v>
      </c>
      <c r="U43" s="5">
        <f t="shared" si="3"/>
        <v>5.1507603701588071E-3</v>
      </c>
    </row>
    <row r="44" spans="1:21" x14ac:dyDescent="0.3">
      <c r="A44" s="12">
        <f>A43*(1+Table2[[#This Row],[AAPL.csv]])</f>
        <v>0</v>
      </c>
      <c r="B44" s="12">
        <f>B43*(1+Table2[[#This Row],[AMD.csv]])</f>
        <v>0</v>
      </c>
      <c r="C44" s="12">
        <f>C43*(1+Table2[[#This Row],[AMZN.csv]])</f>
        <v>39817.790302037844</v>
      </c>
      <c r="D44" s="12">
        <f>D43*(1+Table2[[#This Row],[ATVI.csv]])</f>
        <v>0</v>
      </c>
      <c r="E44" s="12">
        <f>E43*(1+Table2[[#This Row],[BMW.DE.csv]])</f>
        <v>217230.14116241326</v>
      </c>
      <c r="F44" s="12">
        <f>F43*(1+Table2[[#This Row],[DIS.csv]])</f>
        <v>0</v>
      </c>
      <c r="G44" s="12">
        <f>G43*(1+Table2[[#This Row],[DPZ.csv]])</f>
        <v>192777.65196397144</v>
      </c>
      <c r="H44" s="12">
        <f>H43*(1+Table2[[#This Row],[EA.csv]])</f>
        <v>0</v>
      </c>
      <c r="I44" s="12">
        <f>I43*(1+Table2[[#This Row],[F.csv]])</f>
        <v>0</v>
      </c>
      <c r="J44" s="12">
        <f>J43*(1+Table2[[#This Row],[JPM.csv]])</f>
        <v>0</v>
      </c>
      <c r="K44" s="12">
        <f>K43*(1+Table2[[#This Row],[MRNA.csv]])</f>
        <v>0</v>
      </c>
      <c r="L44" s="12">
        <f>L43*(1+Table2[[#This Row],[NKE.csv]])</f>
        <v>48839.598583762883</v>
      </c>
      <c r="M44" s="12">
        <f>M43*(1+Table2[[#This Row],[NVDA.csv]])</f>
        <v>35661.174511819845</v>
      </c>
      <c r="N44" s="12">
        <f>N43*(1+Table2[[#This Row],[PFE.csv]])</f>
        <v>279660.23895827739</v>
      </c>
      <c r="O44" s="12">
        <f>O43*(1+Table2[[#This Row],[PG.csv]])</f>
        <v>78493.192747225214</v>
      </c>
      <c r="P44" s="12">
        <f>P43*(1+Table2[[#This Row],[PZZA.csv]])</f>
        <v>0</v>
      </c>
      <c r="Q44" s="12">
        <f>Q43*(1+Table2[[#This Row],[SONY.csv]])</f>
        <v>31342.451027431023</v>
      </c>
      <c r="R44" s="12">
        <f>R43*(1+Table2[[#This Row],[T.csv]])</f>
        <v>0</v>
      </c>
      <c r="S44" s="12">
        <f>S43*(1+Table2[[#This Row],[TSLA.csv]])</f>
        <v>52363.256683852313</v>
      </c>
      <c r="T44" s="12">
        <f t="shared" si="1"/>
        <v>976185.49594079121</v>
      </c>
      <c r="U44" s="5">
        <f t="shared" si="3"/>
        <v>-1.7448477170909017E-3</v>
      </c>
    </row>
    <row r="45" spans="1:21" x14ac:dyDescent="0.3">
      <c r="A45" s="12">
        <f>A44*(1+Table2[[#This Row],[AAPL.csv]])</f>
        <v>0</v>
      </c>
      <c r="B45" s="12">
        <f>B44*(1+Table2[[#This Row],[AMD.csv]])</f>
        <v>0</v>
      </c>
      <c r="C45" s="12">
        <f>C44*(1+Table2[[#This Row],[AMZN.csv]])</f>
        <v>39303.448932400956</v>
      </c>
      <c r="D45" s="12">
        <f>D44*(1+Table2[[#This Row],[ATVI.csv]])</f>
        <v>0</v>
      </c>
      <c r="E45" s="12">
        <f>E44*(1+Table2[[#This Row],[BMW.DE.csv]])</f>
        <v>216523.87853416966</v>
      </c>
      <c r="F45" s="12">
        <f>F44*(1+Table2[[#This Row],[DIS.csv]])</f>
        <v>0</v>
      </c>
      <c r="G45" s="12">
        <f>G44*(1+Table2[[#This Row],[DPZ.csv]])</f>
        <v>189624.44474515098</v>
      </c>
      <c r="H45" s="12">
        <f>H44*(1+Table2[[#This Row],[EA.csv]])</f>
        <v>0</v>
      </c>
      <c r="I45" s="12">
        <f>I44*(1+Table2[[#This Row],[F.csv]])</f>
        <v>0</v>
      </c>
      <c r="J45" s="12">
        <f>J44*(1+Table2[[#This Row],[JPM.csv]])</f>
        <v>0</v>
      </c>
      <c r="K45" s="12">
        <f>K44*(1+Table2[[#This Row],[MRNA.csv]])</f>
        <v>0</v>
      </c>
      <c r="L45" s="12">
        <f>L44*(1+Table2[[#This Row],[NKE.csv]])</f>
        <v>48421.488518262631</v>
      </c>
      <c r="M45" s="12">
        <f>M44*(1+Table2[[#This Row],[NVDA.csv]])</f>
        <v>35464.424436943118</v>
      </c>
      <c r="N45" s="12">
        <f>N44*(1+Table2[[#This Row],[PFE.csv]])</f>
        <v>273898.15702721605</v>
      </c>
      <c r="O45" s="12">
        <f>O44*(1+Table2[[#This Row],[PG.csv]])</f>
        <v>76737.644279272572</v>
      </c>
      <c r="P45" s="12">
        <f>P44*(1+Table2[[#This Row],[PZZA.csv]])</f>
        <v>0</v>
      </c>
      <c r="Q45" s="12">
        <f>Q44*(1+Table2[[#This Row],[SONY.csv]])</f>
        <v>30731.393811338869</v>
      </c>
      <c r="R45" s="12">
        <f>R44*(1+Table2[[#This Row],[T.csv]])</f>
        <v>0</v>
      </c>
      <c r="S45" s="12">
        <f>S44*(1+Table2[[#This Row],[TSLA.csv]])</f>
        <v>52029.41818516788</v>
      </c>
      <c r="T45" s="12">
        <f t="shared" si="1"/>
        <v>962734.29846992262</v>
      </c>
      <c r="U45" s="5">
        <f t="shared" si="3"/>
        <v>-1.3779345756315607E-2</v>
      </c>
    </row>
    <row r="46" spans="1:21" x14ac:dyDescent="0.3">
      <c r="A46" s="12">
        <f>A45*(1+Table2[[#This Row],[AAPL.csv]])</f>
        <v>0</v>
      </c>
      <c r="B46" s="12">
        <f>B45*(1+Table2[[#This Row],[AMD.csv]])</f>
        <v>0</v>
      </c>
      <c r="C46" s="12">
        <f>C45*(1+Table2[[#This Row],[AMZN.csv]])</f>
        <v>39560.161757946007</v>
      </c>
      <c r="D46" s="12">
        <f>D45*(1+Table2[[#This Row],[ATVI.csv]])</f>
        <v>0</v>
      </c>
      <c r="E46" s="12">
        <f>E45*(1+Table2[[#This Row],[BMW.DE.csv]])</f>
        <v>212420.74714196302</v>
      </c>
      <c r="F46" s="12">
        <f>F45*(1+Table2[[#This Row],[DIS.csv]])</f>
        <v>0</v>
      </c>
      <c r="G46" s="12">
        <f>G45*(1+Table2[[#This Row],[DPZ.csv]])</f>
        <v>190879.45381393499</v>
      </c>
      <c r="H46" s="12">
        <f>H45*(1+Table2[[#This Row],[EA.csv]])</f>
        <v>0</v>
      </c>
      <c r="I46" s="12">
        <f>I45*(1+Table2[[#This Row],[F.csv]])</f>
        <v>0</v>
      </c>
      <c r="J46" s="12">
        <f>J45*(1+Table2[[#This Row],[JPM.csv]])</f>
        <v>0</v>
      </c>
      <c r="K46" s="12">
        <f>K45*(1+Table2[[#This Row],[MRNA.csv]])</f>
        <v>0</v>
      </c>
      <c r="L46" s="12">
        <f>L45*(1+Table2[[#This Row],[NKE.csv]])</f>
        <v>48807.845213569104</v>
      </c>
      <c r="M46" s="12">
        <f>M45*(1+Table2[[#This Row],[NVDA.csv]])</f>
        <v>37159.354193847605</v>
      </c>
      <c r="N46" s="12">
        <f>N45*(1+Table2[[#This Row],[PFE.csv]])</f>
        <v>279818.15257838892</v>
      </c>
      <c r="O46" s="12">
        <f>O45*(1+Table2[[#This Row],[PG.csv]])</f>
        <v>77155.918310196445</v>
      </c>
      <c r="P46" s="12">
        <f>P45*(1+Table2[[#This Row],[PZZA.csv]])</f>
        <v>0</v>
      </c>
      <c r="Q46" s="12">
        <f>Q45*(1+Table2[[#This Row],[SONY.csv]])</f>
        <v>31326.228767172321</v>
      </c>
      <c r="R46" s="12">
        <f>R45*(1+Table2[[#This Row],[T.csv]])</f>
        <v>0</v>
      </c>
      <c r="S46" s="12">
        <f>S45*(1+Table2[[#This Row],[TSLA.csv]])</f>
        <v>49868.034832734556</v>
      </c>
      <c r="T46" s="12">
        <f t="shared" si="1"/>
        <v>966995.89660975314</v>
      </c>
      <c r="U46" s="5">
        <f t="shared" si="3"/>
        <v>4.4265568876101016E-3</v>
      </c>
    </row>
    <row r="47" spans="1:21" x14ac:dyDescent="0.3">
      <c r="A47" s="12">
        <f>A46*(1+Table2[[#This Row],[AAPL.csv]])</f>
        <v>0</v>
      </c>
      <c r="B47" s="12">
        <f>B46*(1+Table2[[#This Row],[AMD.csv]])</f>
        <v>0</v>
      </c>
      <c r="C47" s="12">
        <f>C46*(1+Table2[[#This Row],[AMZN.csv]])</f>
        <v>39909.554862292389</v>
      </c>
      <c r="D47" s="12">
        <f>D46*(1+Table2[[#This Row],[ATVI.csv]])</f>
        <v>0</v>
      </c>
      <c r="E47" s="12">
        <f>E46*(1+Table2[[#This Row],[BMW.DE.csv]])</f>
        <v>209831.0803061387</v>
      </c>
      <c r="F47" s="12">
        <f>F46*(1+Table2[[#This Row],[DIS.csv]])</f>
        <v>0</v>
      </c>
      <c r="G47" s="12">
        <f>G46*(1+Table2[[#This Row],[DPZ.csv]])</f>
        <v>189922.49733211307</v>
      </c>
      <c r="H47" s="12">
        <f>H46*(1+Table2[[#This Row],[EA.csv]])</f>
        <v>0</v>
      </c>
      <c r="I47" s="12">
        <f>I46*(1+Table2[[#This Row],[F.csv]])</f>
        <v>0</v>
      </c>
      <c r="J47" s="12">
        <f>J46*(1+Table2[[#This Row],[JPM.csv]])</f>
        <v>0</v>
      </c>
      <c r="K47" s="12">
        <f>K46*(1+Table2[[#This Row],[MRNA.csv]])</f>
        <v>0</v>
      </c>
      <c r="L47" s="12">
        <f>L46*(1+Table2[[#This Row],[NKE.csv]])</f>
        <v>49257.708111398606</v>
      </c>
      <c r="M47" s="12">
        <f>M46*(1+Table2[[#This Row],[NVDA.csv]])</f>
        <v>37294.623827296775</v>
      </c>
      <c r="N47" s="12">
        <f>N46*(1+Table2[[#This Row],[PFE.csv]])</f>
        <v>283606.91766928905</v>
      </c>
      <c r="O47" s="12">
        <f>O46*(1+Table2[[#This Row],[PG.csv]])</f>
        <v>78588.260354090758</v>
      </c>
      <c r="P47" s="12">
        <f>P46*(1+Table2[[#This Row],[PZZA.csv]])</f>
        <v>0</v>
      </c>
      <c r="Q47" s="12">
        <f>Q46*(1+Table2[[#This Row],[SONY.csv]])</f>
        <v>31769.651995017673</v>
      </c>
      <c r="R47" s="12">
        <f>R46*(1+Table2[[#This Row],[T.csv]])</f>
        <v>0</v>
      </c>
      <c r="S47" s="12">
        <f>S46*(1+Table2[[#This Row],[TSLA.csv]])</f>
        <v>49525.63746997284</v>
      </c>
      <c r="T47" s="12">
        <f t="shared" si="1"/>
        <v>969705.93192760984</v>
      </c>
      <c r="U47" s="5">
        <f t="shared" si="3"/>
        <v>2.8025303182339983E-3</v>
      </c>
    </row>
    <row r="48" spans="1:21" x14ac:dyDescent="0.3">
      <c r="A48" s="12">
        <f>A47*(1+Table2[[#This Row],[AAPL.csv]])</f>
        <v>0</v>
      </c>
      <c r="B48" s="12">
        <f>B47*(1+Table2[[#This Row],[AMD.csv]])</f>
        <v>0</v>
      </c>
      <c r="C48" s="12">
        <f>C47*(1+Table2[[#This Row],[AMZN.csv]])</f>
        <v>39749.196522658975</v>
      </c>
      <c r="D48" s="12">
        <f>D47*(1+Table2[[#This Row],[ATVI.csv]])</f>
        <v>0</v>
      </c>
      <c r="E48" s="12">
        <f>E47*(1+Table2[[#This Row],[BMW.DE.csv]])</f>
        <v>210806.40652386873</v>
      </c>
      <c r="F48" s="12">
        <f>F47*(1+Table2[[#This Row],[DIS.csv]])</f>
        <v>0</v>
      </c>
      <c r="G48" s="12">
        <f>G47*(1+Table2[[#This Row],[DPZ.csv]])</f>
        <v>189985.25861786169</v>
      </c>
      <c r="H48" s="12">
        <f>H47*(1+Table2[[#This Row],[EA.csv]])</f>
        <v>0</v>
      </c>
      <c r="I48" s="12">
        <f>I47*(1+Table2[[#This Row],[F.csv]])</f>
        <v>0</v>
      </c>
      <c r="J48" s="12">
        <f>J47*(1+Table2[[#This Row],[JPM.csv]])</f>
        <v>0</v>
      </c>
      <c r="K48" s="12">
        <f>K47*(1+Table2[[#This Row],[MRNA.csv]])</f>
        <v>0</v>
      </c>
      <c r="L48" s="12">
        <f>L47*(1+Table2[[#This Row],[NKE.csv]])</f>
        <v>49310.640435192727</v>
      </c>
      <c r="M48" s="12">
        <f>M47*(1+Table2[[#This Row],[NVDA.csv]])</f>
        <v>37778.305103062739</v>
      </c>
      <c r="N48" s="12">
        <f>N47*(1+Table2[[#This Row],[PFE.csv]])</f>
        <v>282817.5927344521</v>
      </c>
      <c r="O48" s="12">
        <f>O47*(1+Table2[[#This Row],[PG.csv]])</f>
        <v>77853.081204469476</v>
      </c>
      <c r="P48" s="12">
        <f>P47*(1+Table2[[#This Row],[PZZA.csv]])</f>
        <v>0</v>
      </c>
      <c r="Q48" s="12">
        <f>Q47*(1+Table2[[#This Row],[SONY.csv]])</f>
        <v>31401.935171926405</v>
      </c>
      <c r="R48" s="12">
        <f>R47*(1+Table2[[#This Row],[T.csv]])</f>
        <v>0</v>
      </c>
      <c r="S48" s="12">
        <f>S47*(1+Table2[[#This Row],[TSLA.csv]])</f>
        <v>50871.68710232983</v>
      </c>
      <c r="T48" s="12">
        <f t="shared" si="1"/>
        <v>970574.10341582261</v>
      </c>
      <c r="U48" s="5">
        <f t="shared" si="3"/>
        <v>8.9529357264732216E-4</v>
      </c>
    </row>
    <row r="49" spans="1:21" x14ac:dyDescent="0.3">
      <c r="A49" s="12">
        <f>A48*(1+Table2[[#This Row],[AAPL.csv]])</f>
        <v>0</v>
      </c>
      <c r="B49" s="12">
        <f>B48*(1+Table2[[#This Row],[AMD.csv]])</f>
        <v>0</v>
      </c>
      <c r="C49" s="12">
        <f>C48*(1+Table2[[#This Row],[AMZN.csv]])</f>
        <v>39126.34401934388</v>
      </c>
      <c r="D49" s="12">
        <f>D48*(1+Table2[[#This Row],[ATVI.csv]])</f>
        <v>0</v>
      </c>
      <c r="E49" s="12">
        <f>E48*(1+Table2[[#This Row],[BMW.DE.csv]])</f>
        <v>208048.57075973559</v>
      </c>
      <c r="F49" s="12">
        <f>F48*(1+Table2[[#This Row],[DIS.csv]])</f>
        <v>0</v>
      </c>
      <c r="G49" s="12">
        <f>G48*(1+Table2[[#This Row],[DPZ.csv]])</f>
        <v>198825.23314673483</v>
      </c>
      <c r="H49" s="12">
        <f>H48*(1+Table2[[#This Row],[EA.csv]])</f>
        <v>0</v>
      </c>
      <c r="I49" s="12">
        <f>I48*(1+Table2[[#This Row],[F.csv]])</f>
        <v>0</v>
      </c>
      <c r="J49" s="12">
        <f>J48*(1+Table2[[#This Row],[JPM.csv]])</f>
        <v>0</v>
      </c>
      <c r="K49" s="12">
        <f>K48*(1+Table2[[#This Row],[MRNA.csv]])</f>
        <v>0</v>
      </c>
      <c r="L49" s="12">
        <f>L48*(1+Table2[[#This Row],[NKE.csv]])</f>
        <v>48559.094165160546</v>
      </c>
      <c r="M49" s="12">
        <f>M48*(1+Table2[[#This Row],[NVDA.csv]])</f>
        <v>36323.161647811481</v>
      </c>
      <c r="N49" s="12">
        <f>N48*(1+Table2[[#This Row],[PFE.csv]])</f>
        <v>279660.23895827751</v>
      </c>
      <c r="O49" s="12">
        <f>O48*(1+Table2[[#This Row],[PG.csv]])</f>
        <v>76642.57134529695</v>
      </c>
      <c r="P49" s="12">
        <f>P48*(1+Table2[[#This Row],[PZZA.csv]])</f>
        <v>0</v>
      </c>
      <c r="Q49" s="12">
        <f>Q48*(1+Table2[[#This Row],[SONY.csv]])</f>
        <v>30936.881001962709</v>
      </c>
      <c r="R49" s="12">
        <f>R48*(1+Table2[[#This Row],[T.csv]])</f>
        <v>0</v>
      </c>
      <c r="S49" s="12">
        <f>S48*(1+Table2[[#This Row],[TSLA.csv]])</f>
        <v>51370.302191859817</v>
      </c>
      <c r="T49" s="12">
        <f t="shared" si="1"/>
        <v>969492.39723618329</v>
      </c>
      <c r="U49" s="5">
        <f t="shared" si="3"/>
        <v>-1.1145013820504643E-3</v>
      </c>
    </row>
    <row r="50" spans="1:21" x14ac:dyDescent="0.3">
      <c r="A50" s="12">
        <f>A49*(1+Table2[[#This Row],[AAPL.csv]])</f>
        <v>0</v>
      </c>
      <c r="B50" s="12">
        <f>B49*(1+Table2[[#This Row],[AMD.csv]])</f>
        <v>0</v>
      </c>
      <c r="C50" s="12">
        <f>C49*(1+Table2[[#This Row],[AMZN.csv]])</f>
        <v>39504.413548769808</v>
      </c>
      <c r="D50" s="12">
        <f>D49*(1+Table2[[#This Row],[ATVI.csv]])</f>
        <v>0</v>
      </c>
      <c r="E50" s="12">
        <f>E49*(1+Table2[[#This Row],[BMW.DE.csv]])</f>
        <v>209696.54293155577</v>
      </c>
      <c r="F50" s="12">
        <f>F49*(1+Table2[[#This Row],[DIS.csv]])</f>
        <v>0</v>
      </c>
      <c r="G50" s="12">
        <f>G49*(1+Table2[[#This Row],[DPZ.csv]])</f>
        <v>194675.87480530149</v>
      </c>
      <c r="H50" s="12">
        <f>H49*(1+Table2[[#This Row],[EA.csv]])</f>
        <v>0</v>
      </c>
      <c r="I50" s="12">
        <f>I49*(1+Table2[[#This Row],[F.csv]])</f>
        <v>0</v>
      </c>
      <c r="J50" s="12">
        <f>J49*(1+Table2[[#This Row],[JPM.csv]])</f>
        <v>0</v>
      </c>
      <c r="K50" s="12">
        <f>K49*(1+Table2[[#This Row],[MRNA.csv]])</f>
        <v>0</v>
      </c>
      <c r="L50" s="12">
        <f>L49*(1+Table2[[#This Row],[NKE.csv]])</f>
        <v>48966.620670370416</v>
      </c>
      <c r="M50" s="12">
        <f>M49*(1+Table2[[#This Row],[NVDA.csv]])</f>
        <v>37036.388377625524</v>
      </c>
      <c r="N50" s="12">
        <f>N49*(1+Table2[[#This Row],[PFE.csv]])</f>
        <v>281712.56664532138</v>
      </c>
      <c r="O50" s="12">
        <f>O49*(1+Table2[[#This Row],[PG.csv]])</f>
        <v>77308.033273246663</v>
      </c>
      <c r="P50" s="12">
        <f>P49*(1+Table2[[#This Row],[PZZA.csv]])</f>
        <v>0</v>
      </c>
      <c r="Q50" s="12">
        <f>Q49*(1+Table2[[#This Row],[SONY.csv]])</f>
        <v>31293.782624374817</v>
      </c>
      <c r="R50" s="12">
        <f>R49*(1+Table2[[#This Row],[T.csv]])</f>
        <v>0</v>
      </c>
      <c r="S50" s="12">
        <f>S49*(1+Table2[[#This Row],[TSLA.csv]])</f>
        <v>52329.014807592604</v>
      </c>
      <c r="T50" s="12">
        <f t="shared" si="1"/>
        <v>972523.23768415838</v>
      </c>
      <c r="U50" s="5">
        <f t="shared" si="3"/>
        <v>3.1262137347496189E-3</v>
      </c>
    </row>
    <row r="51" spans="1:21" x14ac:dyDescent="0.3">
      <c r="A51" s="12">
        <f>A50*(1+Table2[[#This Row],[AAPL.csv]])</f>
        <v>0</v>
      </c>
      <c r="B51" s="12">
        <f>B50*(1+Table2[[#This Row],[AMD.csv]])</f>
        <v>0</v>
      </c>
      <c r="C51" s="12">
        <f>C50*(1+Table2[[#This Row],[AMZN.csv]])</f>
        <v>39464.725835282516</v>
      </c>
      <c r="D51" s="12">
        <f>D50*(1+Table2[[#This Row],[ATVI.csv]])</f>
        <v>0</v>
      </c>
      <c r="E51" s="12">
        <f>E50*(1+Table2[[#This Row],[BMW.DE.csv]])</f>
        <v>212656.17917772359</v>
      </c>
      <c r="F51" s="12">
        <f>F50*(1+Table2[[#This Row],[DIS.csv]])</f>
        <v>0</v>
      </c>
      <c r="G51" s="12">
        <f>G50*(1+Table2[[#This Row],[DPZ.csv]])</f>
        <v>199837.11182684856</v>
      </c>
      <c r="H51" s="12">
        <f>H50*(1+Table2[[#This Row],[EA.csv]])</f>
        <v>0</v>
      </c>
      <c r="I51" s="12">
        <f>I50*(1+Table2[[#This Row],[F.csv]])</f>
        <v>0</v>
      </c>
      <c r="J51" s="12">
        <f>J50*(1+Table2[[#This Row],[JPM.csv]])</f>
        <v>0</v>
      </c>
      <c r="K51" s="12">
        <f>K50*(1+Table2[[#This Row],[MRNA.csv]])</f>
        <v>0</v>
      </c>
      <c r="L51" s="12">
        <f>L50*(1+Table2[[#This Row],[NKE.csv]])</f>
        <v>49220.656775617572</v>
      </c>
      <c r="M51" s="12">
        <f>M50*(1+Table2[[#This Row],[NVDA.csv]])</f>
        <v>37511.867930801251</v>
      </c>
      <c r="N51" s="12">
        <f>N50*(1+Table2[[#This Row],[PFE.csv]])</f>
        <v>282501.8465494694</v>
      </c>
      <c r="O51" s="12">
        <f>O50*(1+Table2[[#This Row],[PG.csv]])</f>
        <v>77282.677560942611</v>
      </c>
      <c r="P51" s="12">
        <f>P50*(1+Table2[[#This Row],[PZZA.csv]])</f>
        <v>0</v>
      </c>
      <c r="Q51" s="12">
        <f>Q50*(1+Table2[[#This Row],[SONY.csv]])</f>
        <v>31001.773828317735</v>
      </c>
      <c r="R51" s="12">
        <f>R50*(1+Table2[[#This Row],[T.csv]])</f>
        <v>0</v>
      </c>
      <c r="S51" s="12">
        <f>S50*(1+Table2[[#This Row],[TSLA.csv]])</f>
        <v>52373.958741422117</v>
      </c>
      <c r="T51" s="12">
        <f t="shared" si="1"/>
        <v>981850.79822642542</v>
      </c>
      <c r="U51" s="5">
        <f t="shared" si="3"/>
        <v>9.5910927172069439E-3</v>
      </c>
    </row>
    <row r="52" spans="1:21" x14ac:dyDescent="0.3">
      <c r="A52" s="12">
        <f>A51*(1+Table2[[#This Row],[AAPL.csv]])</f>
        <v>0</v>
      </c>
      <c r="B52" s="12">
        <f>B51*(1+Table2[[#This Row],[AMD.csv]])</f>
        <v>0</v>
      </c>
      <c r="C52" s="12">
        <f>C51*(1+Table2[[#This Row],[AMZN.csv]])</f>
        <v>39732.220308423275</v>
      </c>
      <c r="D52" s="12">
        <f>D51*(1+Table2[[#This Row],[ATVI.csv]])</f>
        <v>0</v>
      </c>
      <c r="E52" s="12">
        <f>E51*(1+Table2[[#This Row],[BMW.DE.csv]])</f>
        <v>217869.17416224317</v>
      </c>
      <c r="F52" s="12">
        <f>F51*(1+Table2[[#This Row],[DIS.csv]])</f>
        <v>0</v>
      </c>
      <c r="G52" s="12">
        <f>G51*(1+Table2[[#This Row],[DPZ.csv]])</f>
        <v>202205.94275839243</v>
      </c>
      <c r="H52" s="12">
        <f>H51*(1+Table2[[#This Row],[EA.csv]])</f>
        <v>0</v>
      </c>
      <c r="I52" s="12">
        <f>I51*(1+Table2[[#This Row],[F.csv]])</f>
        <v>0</v>
      </c>
      <c r="J52" s="12">
        <f>J51*(1+Table2[[#This Row],[JPM.csv]])</f>
        <v>0</v>
      </c>
      <c r="K52" s="12">
        <f>K51*(1+Table2[[#This Row],[MRNA.csv]])</f>
        <v>0</v>
      </c>
      <c r="L52" s="12">
        <f>L51*(1+Table2[[#This Row],[NKE.csv]])</f>
        <v>49686.404964376386</v>
      </c>
      <c r="M52" s="12">
        <f>M51*(1+Table2[[#This Row],[NVDA.csv]])</f>
        <v>38118.517489472775</v>
      </c>
      <c r="N52" s="12">
        <f>N51*(1+Table2[[#This Row],[PFE.csv]])</f>
        <v>285027.73497409176</v>
      </c>
      <c r="O52" s="12">
        <f>O51*(1+Table2[[#This Row],[PG.csv]])</f>
        <v>76743.969556628945</v>
      </c>
      <c r="P52" s="12">
        <f>P51*(1+Table2[[#This Row],[PZZA.csv]])</f>
        <v>0</v>
      </c>
      <c r="Q52" s="12">
        <f>Q51*(1+Table2[[#This Row],[SONY.csv]])</f>
        <v>31439.787833543411</v>
      </c>
      <c r="R52" s="12">
        <f>R51*(1+Table2[[#This Row],[T.csv]])</f>
        <v>0</v>
      </c>
      <c r="S52" s="12">
        <f>S51*(1+Table2[[#This Row],[TSLA.csv]])</f>
        <v>53048.050339383961</v>
      </c>
      <c r="T52" s="12">
        <f t="shared" si="1"/>
        <v>993871.80238655605</v>
      </c>
      <c r="U52" s="5">
        <f t="shared" si="3"/>
        <v>1.2243208623799942E-2</v>
      </c>
    </row>
    <row r="53" spans="1:21" x14ac:dyDescent="0.3">
      <c r="A53" s="12">
        <f>A52*(1+Table2[[#This Row],[AAPL.csv]])</f>
        <v>0</v>
      </c>
      <c r="B53" s="12">
        <f>B52*(1+Table2[[#This Row],[AMD.csv]])</f>
        <v>0</v>
      </c>
      <c r="C53" s="12">
        <f>C52*(1+Table2[[#This Row],[AMZN.csv]])</f>
        <v>39835.685079521674</v>
      </c>
      <c r="D53" s="12">
        <f>D52*(1+Table2[[#This Row],[ATVI.csv]])</f>
        <v>0</v>
      </c>
      <c r="E53" s="12">
        <f>E52*(1+Table2[[#This Row],[BMW.DE.csv]])</f>
        <v>218306.38808057277</v>
      </c>
      <c r="F53" s="12">
        <f>F52*(1+Table2[[#This Row],[DIS.csv]])</f>
        <v>0</v>
      </c>
      <c r="G53" s="12">
        <f>G52*(1+Table2[[#This Row],[DPZ.csv]])</f>
        <v>197821.24293666513</v>
      </c>
      <c r="H53" s="12">
        <f>H52*(1+Table2[[#This Row],[EA.csv]])</f>
        <v>0</v>
      </c>
      <c r="I53" s="12">
        <f>I52*(1+Table2[[#This Row],[F.csv]])</f>
        <v>0</v>
      </c>
      <c r="J53" s="12">
        <f>J52*(1+Table2[[#This Row],[JPM.csv]])</f>
        <v>0</v>
      </c>
      <c r="K53" s="12">
        <f>K52*(1+Table2[[#This Row],[MRNA.csv]])</f>
        <v>0</v>
      </c>
      <c r="L53" s="12">
        <f>L52*(1+Table2[[#This Row],[NKE.csv]])</f>
        <v>50215.660431387289</v>
      </c>
      <c r="M53" s="12">
        <f>M52*(1+Table2[[#This Row],[NVDA.csv]])</f>
        <v>38229.190177429533</v>
      </c>
      <c r="N53" s="12">
        <f>N52*(1+Table2[[#This Row],[PFE.csv]])</f>
        <v>286527.4460459855</v>
      </c>
      <c r="O53" s="12">
        <f>O52*(1+Table2[[#This Row],[PG.csv]])</f>
        <v>76084.847555588392</v>
      </c>
      <c r="P53" s="12">
        <f>P52*(1+Table2[[#This Row],[PZZA.csv]])</f>
        <v>0</v>
      </c>
      <c r="Q53" s="12">
        <f>Q52*(1+Table2[[#This Row],[SONY.csv]])</f>
        <v>31277.560364116121</v>
      </c>
      <c r="R53" s="12">
        <f>R52*(1+Table2[[#This Row],[T.csv]])</f>
        <v>0</v>
      </c>
      <c r="S53" s="12">
        <f>S52*(1+Table2[[#This Row],[TSLA.csv]])</f>
        <v>54989.01431954767</v>
      </c>
      <c r="T53" s="12">
        <f t="shared" si="1"/>
        <v>993287.03499081405</v>
      </c>
      <c r="U53" s="5">
        <f t="shared" si="3"/>
        <v>-5.8837306213720868E-4</v>
      </c>
    </row>
    <row r="54" spans="1:21" x14ac:dyDescent="0.3">
      <c r="A54" s="12">
        <f>A53*(1+Table2[[#This Row],[AAPL.csv]])</f>
        <v>0</v>
      </c>
      <c r="B54" s="12">
        <f>B53*(1+Table2[[#This Row],[AMD.csv]])</f>
        <v>0</v>
      </c>
      <c r="C54" s="12">
        <f>C53*(1+Table2[[#This Row],[AMZN.csv]])</f>
        <v>40545.71224037536</v>
      </c>
      <c r="D54" s="12">
        <f>D53*(1+Table2[[#This Row],[ATVI.csv]])</f>
        <v>0</v>
      </c>
      <c r="E54" s="12">
        <f>E53*(1+Table2[[#This Row],[BMW.DE.csv]])</f>
        <v>224091.09343918052</v>
      </c>
      <c r="F54" s="12">
        <f>F53*(1+Table2[[#This Row],[DIS.csv]])</f>
        <v>0</v>
      </c>
      <c r="G54" s="12">
        <f>G53*(1+Table2[[#This Row],[DPZ.csv]])</f>
        <v>200590.0951256041</v>
      </c>
      <c r="H54" s="12">
        <f>H53*(1+Table2[[#This Row],[EA.csv]])</f>
        <v>0</v>
      </c>
      <c r="I54" s="12">
        <f>I53*(1+Table2[[#This Row],[F.csv]])</f>
        <v>0</v>
      </c>
      <c r="J54" s="12">
        <f>J53*(1+Table2[[#This Row],[JPM.csv]])</f>
        <v>0</v>
      </c>
      <c r="K54" s="12">
        <f>K53*(1+Table2[[#This Row],[MRNA.csv]])</f>
        <v>0</v>
      </c>
      <c r="L54" s="12">
        <f>L53*(1+Table2[[#This Row],[NKE.csv]])</f>
        <v>50168.026073180401</v>
      </c>
      <c r="M54" s="12">
        <f>M53*(1+Table2[[#This Row],[NVDA.csv]])</f>
        <v>40245.888928320834</v>
      </c>
      <c r="N54" s="12">
        <f>N53*(1+Table2[[#This Row],[PFE.csv]])</f>
        <v>288106.10492179723</v>
      </c>
      <c r="O54" s="12">
        <f>O53*(1+Table2[[#This Row],[PG.csv]])</f>
        <v>74278.587663027618</v>
      </c>
      <c r="P54" s="12">
        <f>P53*(1+Table2[[#This Row],[PZZA.csv]])</f>
        <v>0</v>
      </c>
      <c r="Q54" s="12">
        <f>Q53*(1+Table2[[#This Row],[SONY.csv]])</f>
        <v>31634.461986528233</v>
      </c>
      <c r="R54" s="12">
        <f>R53*(1+Table2[[#This Row],[T.csv]])</f>
        <v>0</v>
      </c>
      <c r="S54" s="12">
        <f>S53*(1+Table2[[#This Row],[TSLA.csv]])</f>
        <v>55188.033856644666</v>
      </c>
      <c r="T54" s="12">
        <f t="shared" si="1"/>
        <v>1004848.0042346588</v>
      </c>
      <c r="U54" s="5">
        <f t="shared" si="3"/>
        <v>1.1639102129176239E-2</v>
      </c>
    </row>
    <row r="55" spans="1:21" x14ac:dyDescent="0.3">
      <c r="A55" s="12">
        <f>A54*(1+Table2[[#This Row],[AAPL.csv]])</f>
        <v>0</v>
      </c>
      <c r="B55" s="12">
        <f>B54*(1+Table2[[#This Row],[AMD.csv]])</f>
        <v>0</v>
      </c>
      <c r="C55" s="12">
        <f>C54*(1+Table2[[#This Row],[AMZN.csv]])</f>
        <v>40776.271822130773</v>
      </c>
      <c r="D55" s="12">
        <f>D54*(1+Table2[[#This Row],[ATVI.csv]])</f>
        <v>0</v>
      </c>
      <c r="E55" s="12">
        <f>E54*(1+Table2[[#This Row],[BMW.DE.csv]])</f>
        <v>225772.71204429909</v>
      </c>
      <c r="F55" s="12">
        <f>F54*(1+Table2[[#This Row],[DIS.csv]])</f>
        <v>0</v>
      </c>
      <c r="G55" s="12">
        <f>G54*(1+Table2[[#This Row],[DPZ.csv]])</f>
        <v>200770.51440760624</v>
      </c>
      <c r="H55" s="12">
        <f>H54*(1+Table2[[#This Row],[EA.csv]])</f>
        <v>0</v>
      </c>
      <c r="I55" s="12">
        <f>I54*(1+Table2[[#This Row],[F.csv]])</f>
        <v>0</v>
      </c>
      <c r="J55" s="12">
        <f>J54*(1+Table2[[#This Row],[JPM.csv]])</f>
        <v>0</v>
      </c>
      <c r="K55" s="12">
        <f>K54*(1+Table2[[#This Row],[MRNA.csv]])</f>
        <v>0</v>
      </c>
      <c r="L55" s="12">
        <f>L54*(1+Table2[[#This Row],[NKE.csv]])</f>
        <v>50215.660431387289</v>
      </c>
      <c r="M55" s="12">
        <f>M54*(1+Table2[[#This Row],[NVDA.csv]])</f>
        <v>39803.202287632972</v>
      </c>
      <c r="N55" s="12">
        <f>N54*(1+Table2[[#This Row],[PFE.csv]])</f>
        <v>286843.22825551953</v>
      </c>
      <c r="O55" s="12">
        <f>O54*(1+Table2[[#This Row],[PG.csv]])</f>
        <v>74487.719351379448</v>
      </c>
      <c r="P55" s="12">
        <f>P54*(1+Table2[[#This Row],[PZZA.csv]])</f>
        <v>0</v>
      </c>
      <c r="Q55" s="12">
        <f>Q54*(1+Table2[[#This Row],[SONY.csv]])</f>
        <v>31861.58011927042</v>
      </c>
      <c r="R55" s="12">
        <f>R54*(1+Table2[[#This Row],[T.csv]])</f>
        <v>0</v>
      </c>
      <c r="S55" s="12">
        <f>S54*(1+Table2[[#This Row],[TSLA.csv]])</f>
        <v>55586.072930838673</v>
      </c>
      <c r="T55" s="12">
        <f t="shared" si="1"/>
        <v>1006116.9616500643</v>
      </c>
      <c r="U55" s="5">
        <f t="shared" si="3"/>
        <v>1.2628351850805977E-3</v>
      </c>
    </row>
    <row r="56" spans="1:21" x14ac:dyDescent="0.3">
      <c r="A56" s="12">
        <f>A55*(1+Table2[[#This Row],[AAPL.csv]])</f>
        <v>0</v>
      </c>
      <c r="B56" s="12">
        <f>B55*(1+Table2[[#This Row],[AMD.csv]])</f>
        <v>0</v>
      </c>
      <c r="C56" s="12">
        <f>C55*(1+Table2[[#This Row],[AMZN.csv]])</f>
        <v>41006.828582125956</v>
      </c>
      <c r="D56" s="12">
        <f>D55*(1+Table2[[#This Row],[ATVI.csv]])</f>
        <v>0</v>
      </c>
      <c r="E56" s="12">
        <f>E55*(1+Table2[[#This Row],[BMW.DE.csv]])</f>
        <v>228396.05135267368</v>
      </c>
      <c r="F56" s="12">
        <f>F55*(1+Table2[[#This Row],[DIS.csv]])</f>
        <v>0</v>
      </c>
      <c r="G56" s="12">
        <f>G55*(1+Table2[[#This Row],[DPZ.csv]])</f>
        <v>201154.88138488788</v>
      </c>
      <c r="H56" s="12">
        <f>H55*(1+Table2[[#This Row],[EA.csv]])</f>
        <v>0</v>
      </c>
      <c r="I56" s="12">
        <f>I55*(1+Table2[[#This Row],[F.csv]])</f>
        <v>0</v>
      </c>
      <c r="J56" s="12">
        <f>J55*(1+Table2[[#This Row],[JPM.csv]])</f>
        <v>0</v>
      </c>
      <c r="K56" s="12">
        <f>K55*(1+Table2[[#This Row],[MRNA.csv]])</f>
        <v>0</v>
      </c>
      <c r="L56" s="12">
        <f>L55*(1+Table2[[#This Row],[NKE.csv]])</f>
        <v>50575.552578390278</v>
      </c>
      <c r="M56" s="12">
        <f>M55*(1+Table2[[#This Row],[NVDA.csv]])</f>
        <v>39819.596688307327</v>
      </c>
      <c r="N56" s="12">
        <f>N55*(1+Table2[[#This Row],[PFE.csv]])</f>
        <v>287790.39476136561</v>
      </c>
      <c r="O56" s="12">
        <f>O55*(1+Table2[[#This Row],[PG.csv]])</f>
        <v>74389.491436446406</v>
      </c>
      <c r="P56" s="12">
        <f>P55*(1+Table2[[#This Row],[PZZA.csv]])</f>
        <v>0</v>
      </c>
      <c r="Q56" s="12">
        <f>Q55*(1+Table2[[#This Row],[SONY.csv]])</f>
        <v>32467.232979583194</v>
      </c>
      <c r="R56" s="12">
        <f>R55*(1+Table2[[#This Row],[T.csv]])</f>
        <v>0</v>
      </c>
      <c r="S56" s="12">
        <f>S55*(1+Table2[[#This Row],[TSLA.csv]])</f>
        <v>56061.149271670547</v>
      </c>
      <c r="T56" s="12">
        <f t="shared" si="1"/>
        <v>1011661.1790354508</v>
      </c>
      <c r="U56" s="5">
        <f t="shared" si="3"/>
        <v>5.5105098082172971E-3</v>
      </c>
    </row>
    <row r="57" spans="1:21" x14ac:dyDescent="0.3">
      <c r="A57" s="12">
        <f>A56*(1+Table2[[#This Row],[AAPL.csv]])</f>
        <v>0</v>
      </c>
      <c r="B57" s="12">
        <f>B56*(1+Table2[[#This Row],[AMD.csv]])</f>
        <v>0</v>
      </c>
      <c r="C57" s="12">
        <f>C56*(1+Table2[[#This Row],[AMZN.csv]])</f>
        <v>40319.283302652977</v>
      </c>
      <c r="D57" s="12">
        <f>D56*(1+Table2[[#This Row],[ATVI.csv]])</f>
        <v>0</v>
      </c>
      <c r="E57" s="12">
        <f>E56*(1+Table2[[#This Row],[BMW.DE.csv]])</f>
        <v>226714.44762712758</v>
      </c>
      <c r="F57" s="12">
        <f>F56*(1+Table2[[#This Row],[DIS.csv]])</f>
        <v>0</v>
      </c>
      <c r="G57" s="12">
        <f>G56*(1+Table2[[#This Row],[DPZ.csv]])</f>
        <v>200566.57786323351</v>
      </c>
      <c r="H57" s="12">
        <f>H56*(1+Table2[[#This Row],[EA.csv]])</f>
        <v>0</v>
      </c>
      <c r="I57" s="12">
        <f>I56*(1+Table2[[#This Row],[F.csv]])</f>
        <v>0</v>
      </c>
      <c r="J57" s="12">
        <f>J56*(1+Table2[[#This Row],[JPM.csv]])</f>
        <v>0</v>
      </c>
      <c r="K57" s="12">
        <f>K56*(1+Table2[[#This Row],[MRNA.csv]])</f>
        <v>0</v>
      </c>
      <c r="L57" s="12">
        <f>L56*(1+Table2[[#This Row],[NKE.csv]])</f>
        <v>50861.342591695749</v>
      </c>
      <c r="M57" s="12">
        <f>M56*(1+Table2[[#This Row],[NVDA.csv]])</f>
        <v>39040.791533568015</v>
      </c>
      <c r="N57" s="12">
        <f>N56*(1+Table2[[#This Row],[PFE.csv]])</f>
        <v>287790.39476136561</v>
      </c>
      <c r="O57" s="12">
        <f>O56*(1+Table2[[#This Row],[PG.csv]])</f>
        <v>74925.268198426886</v>
      </c>
      <c r="P57" s="12">
        <f>P56*(1+Table2[[#This Row],[PZZA.csv]])</f>
        <v>0</v>
      </c>
      <c r="Q57" s="12">
        <f>Q56*(1+Table2[[#This Row],[SONY.csv]])</f>
        <v>32018.4010698782</v>
      </c>
      <c r="R57" s="12">
        <f>R56*(1+Table2[[#This Row],[T.csv]])</f>
        <v>0</v>
      </c>
      <c r="S57" s="12">
        <f>S56*(1+Table2[[#This Row],[TSLA.csv]])</f>
        <v>54986.875406022154</v>
      </c>
      <c r="T57" s="12">
        <f t="shared" si="1"/>
        <v>1007223.3823539709</v>
      </c>
      <c r="U57" s="5">
        <f t="shared" si="3"/>
        <v>-4.3866432491864848E-3</v>
      </c>
    </row>
    <row r="58" spans="1:21" x14ac:dyDescent="0.3">
      <c r="A58" s="12">
        <f>A57*(1+Table2[[#This Row],[AAPL.csv]])</f>
        <v>0</v>
      </c>
      <c r="B58" s="12">
        <f>B57*(1+Table2[[#This Row],[AMD.csv]])</f>
        <v>0</v>
      </c>
      <c r="C58" s="12">
        <f>C57*(1+Table2[[#This Row],[AMZN.csv]])</f>
        <v>40965.076946031702</v>
      </c>
      <c r="D58" s="12">
        <f>D57*(1+Table2[[#This Row],[ATVI.csv]])</f>
        <v>0</v>
      </c>
      <c r="E58" s="12">
        <f>E57*(1+Table2[[#This Row],[BMW.DE.csv]])</f>
        <v>228160.59327766122</v>
      </c>
      <c r="F58" s="12">
        <f>F57*(1+Table2[[#This Row],[DIS.csv]])</f>
        <v>0</v>
      </c>
      <c r="G58" s="12">
        <f>G57*(1+Table2[[#This Row],[DPZ.csv]])</f>
        <v>201994.14323176263</v>
      </c>
      <c r="H58" s="12">
        <f>H57*(1+Table2[[#This Row],[EA.csv]])</f>
        <v>0</v>
      </c>
      <c r="I58" s="12">
        <f>I57*(1+Table2[[#This Row],[F.csv]])</f>
        <v>0</v>
      </c>
      <c r="J58" s="12">
        <f>J57*(1+Table2[[#This Row],[JPM.csv]])</f>
        <v>0</v>
      </c>
      <c r="K58" s="12">
        <f>K57*(1+Table2[[#This Row],[MRNA.csv]])</f>
        <v>0</v>
      </c>
      <c r="L58" s="12">
        <f>L57*(1+Table2[[#This Row],[NKE.csv]])</f>
        <v>50924.861702967421</v>
      </c>
      <c r="M58" s="12">
        <f>M57*(1+Table2[[#This Row],[NVDA.csv]])</f>
        <v>40172.110425260973</v>
      </c>
      <c r="N58" s="12">
        <f>N57*(1+Table2[[#This Row],[PFE.csv]])</f>
        <v>287790.39476136561</v>
      </c>
      <c r="O58" s="12">
        <f>O57*(1+Table2[[#This Row],[PG.csv]])</f>
        <v>75952.169885519834</v>
      </c>
      <c r="P58" s="12">
        <f>P57*(1+Table2[[#This Row],[PZZA.csv]])</f>
        <v>0</v>
      </c>
      <c r="Q58" s="12">
        <f>Q57*(1+Table2[[#This Row],[SONY.csv]])</f>
        <v>32002.178809619501</v>
      </c>
      <c r="R58" s="12">
        <f>R57*(1+Table2[[#This Row],[T.csv]])</f>
        <v>0</v>
      </c>
      <c r="S58" s="12">
        <f>S57*(1+Table2[[#This Row],[TSLA.csv]])</f>
        <v>54248.583232550729</v>
      </c>
      <c r="T58" s="12">
        <f t="shared" si="1"/>
        <v>1012210.1122727398</v>
      </c>
      <c r="U58" s="5">
        <f t="shared" si="3"/>
        <v>4.950967189735438E-3</v>
      </c>
    </row>
    <row r="59" spans="1:21" x14ac:dyDescent="0.3">
      <c r="A59" s="12">
        <f>A58*(1+Table2[[#This Row],[AAPL.csv]])</f>
        <v>0</v>
      </c>
      <c r="B59" s="12">
        <f>B58*(1+Table2[[#This Row],[AMD.csv]])</f>
        <v>0</v>
      </c>
      <c r="C59" s="12">
        <f>C58*(1+Table2[[#This Row],[AMZN.csv]])</f>
        <v>40507.858785741868</v>
      </c>
      <c r="D59" s="12">
        <f>D58*(1+Table2[[#This Row],[ATVI.csv]])</f>
        <v>0</v>
      </c>
      <c r="E59" s="12">
        <f>E58*(1+Table2[[#This Row],[BMW.DE.csv]])</f>
        <v>230279.42580110946</v>
      </c>
      <c r="F59" s="12">
        <f>F58*(1+Table2[[#This Row],[DIS.csv]])</f>
        <v>0</v>
      </c>
      <c r="G59" s="12">
        <f>G58*(1+Table2[[#This Row],[DPZ.csv]])</f>
        <v>203107.96509452246</v>
      </c>
      <c r="H59" s="12">
        <f>H58*(1+Table2[[#This Row],[EA.csv]])</f>
        <v>0</v>
      </c>
      <c r="I59" s="12">
        <f>I58*(1+Table2[[#This Row],[F.csv]])</f>
        <v>0</v>
      </c>
      <c r="J59" s="12">
        <f>J58*(1+Table2[[#This Row],[JPM.csv]])</f>
        <v>0</v>
      </c>
      <c r="K59" s="12">
        <f>K58*(1+Table2[[#This Row],[MRNA.csv]])</f>
        <v>0</v>
      </c>
      <c r="L59" s="12">
        <f>L58*(1+Table2[[#This Row],[NKE.csv]])</f>
        <v>50596.714858190309</v>
      </c>
      <c r="M59" s="12">
        <f>M58*(1+Table2[[#This Row],[NVDA.csv]])</f>
        <v>40090.131021838715</v>
      </c>
      <c r="N59" s="12">
        <f>N58*(1+Table2[[#This Row],[PFE.csv]])</f>
        <v>287553.59638030076</v>
      </c>
      <c r="O59" s="12">
        <f>O58*(1+Table2[[#This Row],[PG.csv]])</f>
        <v>77929.428680550714</v>
      </c>
      <c r="P59" s="12">
        <f>P58*(1+Table2[[#This Row],[PZZA.csv]])</f>
        <v>0</v>
      </c>
      <c r="Q59" s="12">
        <f>Q58*(1+Table2[[#This Row],[SONY.csv]])</f>
        <v>31888.619743248411</v>
      </c>
      <c r="R59" s="12">
        <f>R58*(1+Table2[[#This Row],[T.csv]])</f>
        <v>0</v>
      </c>
      <c r="S59" s="12">
        <f>S58*(1+Table2[[#This Row],[TSLA.csv]])</f>
        <v>54693.699804140953</v>
      </c>
      <c r="T59" s="12">
        <f t="shared" si="1"/>
        <v>1016647.4401696438</v>
      </c>
      <c r="U59" s="5">
        <f t="shared" si="3"/>
        <v>4.3838011921663624E-3</v>
      </c>
    </row>
    <row r="60" spans="1:21" x14ac:dyDescent="0.3">
      <c r="A60" s="12">
        <f>A59*(1+Table2[[#This Row],[AAPL.csv]])</f>
        <v>0</v>
      </c>
      <c r="B60" s="12">
        <f>B59*(1+Table2[[#This Row],[AMD.csv]])</f>
        <v>0</v>
      </c>
      <c r="C60" s="12">
        <f>C59*(1+Table2[[#This Row],[AMZN.csv]])</f>
        <v>40426.189795348284</v>
      </c>
      <c r="D60" s="12">
        <f>D59*(1+Table2[[#This Row],[ATVI.csv]])</f>
        <v>0</v>
      </c>
      <c r="E60" s="12">
        <f>E59*(1+Table2[[#This Row],[BMW.DE.csv]])</f>
        <v>230918.45508104624</v>
      </c>
      <c r="F60" s="12">
        <f>F59*(1+Table2[[#This Row],[DIS.csv]])</f>
        <v>0</v>
      </c>
      <c r="G60" s="12">
        <f>G59*(1+Table2[[#This Row],[DPZ.csv]])</f>
        <v>200801.89465223392</v>
      </c>
      <c r="H60" s="12">
        <f>H59*(1+Table2[[#This Row],[EA.csv]])</f>
        <v>0</v>
      </c>
      <c r="I60" s="12">
        <f>I59*(1+Table2[[#This Row],[F.csv]])</f>
        <v>0</v>
      </c>
      <c r="J60" s="12">
        <f>J59*(1+Table2[[#This Row],[JPM.csv]])</f>
        <v>0</v>
      </c>
      <c r="K60" s="12">
        <f>K59*(1+Table2[[#This Row],[MRNA.csv]])</f>
        <v>0</v>
      </c>
      <c r="L60" s="12">
        <f>L59*(1+Table2[[#This Row],[NKE.csv]])</f>
        <v>48860.764628614597</v>
      </c>
      <c r="M60" s="12">
        <f>M59*(1+Table2[[#This Row],[NVDA.csv]])</f>
        <v>39983.55713960751</v>
      </c>
      <c r="N60" s="12">
        <f>N59*(1+Table2[[#This Row],[PFE.csv]])</f>
        <v>290237.30836365669</v>
      </c>
      <c r="O60" s="12">
        <f>O59*(1+Table2[[#This Row],[PG.csv]])</f>
        <v>78452.448345616416</v>
      </c>
      <c r="P60" s="12">
        <f>P59*(1+Table2[[#This Row],[PZZA.csv]])</f>
        <v>0</v>
      </c>
      <c r="Q60" s="12">
        <f>Q59*(1+Table2[[#This Row],[SONY.csv]])</f>
        <v>31677.723870764923</v>
      </c>
      <c r="R60" s="12">
        <f>R59*(1+Table2[[#This Row],[T.csv]])</f>
        <v>0</v>
      </c>
      <c r="S60" s="12">
        <f>S59*(1+Table2[[#This Row],[TSLA.csv]])</f>
        <v>54501.101287587488</v>
      </c>
      <c r="T60" s="12">
        <f t="shared" si="1"/>
        <v>1015859.4431644762</v>
      </c>
      <c r="U60" s="5">
        <f t="shared" si="3"/>
        <v>-7.7509367951210319E-4</v>
      </c>
    </row>
    <row r="61" spans="1:21" x14ac:dyDescent="0.3">
      <c r="A61" s="12">
        <f>A60*(1+Table2[[#This Row],[AAPL.csv]])</f>
        <v>0</v>
      </c>
      <c r="B61" s="12">
        <f>B60*(1+Table2[[#This Row],[AMD.csv]])</f>
        <v>0</v>
      </c>
      <c r="C61" s="12">
        <f>C60*(1+Table2[[#This Row],[AMZN.csv]])</f>
        <v>40853.124067815457</v>
      </c>
      <c r="D61" s="12">
        <f>D60*(1+Table2[[#This Row],[ATVI.csv]])</f>
        <v>0</v>
      </c>
      <c r="E61" s="12">
        <f>E60*(1+Table2[[#This Row],[BMW.DE.csv]])</f>
        <v>232162.83000869025</v>
      </c>
      <c r="F61" s="12">
        <f>F60*(1+Table2[[#This Row],[DIS.csv]])</f>
        <v>0</v>
      </c>
      <c r="G61" s="12">
        <f>G60*(1+Table2[[#This Row],[DPZ.csv]])</f>
        <v>206763.21003077153</v>
      </c>
      <c r="H61" s="12">
        <f>H60*(1+Table2[[#This Row],[EA.csv]])</f>
        <v>0</v>
      </c>
      <c r="I61" s="12">
        <f>I60*(1+Table2[[#This Row],[F.csv]])</f>
        <v>0</v>
      </c>
      <c r="J61" s="12">
        <f>J60*(1+Table2[[#This Row],[JPM.csv]])</f>
        <v>0</v>
      </c>
      <c r="K61" s="12">
        <f>K60*(1+Table2[[#This Row],[MRNA.csv]])</f>
        <v>0</v>
      </c>
      <c r="L61" s="12">
        <f>L60*(1+Table2[[#This Row],[NKE.csv]])</f>
        <v>48426.782180933675</v>
      </c>
      <c r="M61" s="12">
        <f>M60*(1+Table2[[#This Row],[NVDA.csv]])</f>
        <v>40346.315013077627</v>
      </c>
      <c r="N61" s="12">
        <f>N60*(1+Table2[[#This Row],[PFE.csv]])</f>
        <v>287237.81417076674</v>
      </c>
      <c r="O61" s="12">
        <f>O60*(1+Table2[[#This Row],[PG.csv]])</f>
        <v>79594.145260057048</v>
      </c>
      <c r="P61" s="12">
        <f>P60*(1+Table2[[#This Row],[PZZA.csv]])</f>
        <v>0</v>
      </c>
      <c r="Q61" s="12">
        <f>Q60*(1+Table2[[#This Row],[SONY.csv]])</f>
        <v>31704.761331702775</v>
      </c>
      <c r="R61" s="12">
        <f>R60*(1+Table2[[#This Row],[T.csv]])</f>
        <v>0</v>
      </c>
      <c r="S61" s="12">
        <f>S60*(1+Table2[[#This Row],[TSLA.csv]])</f>
        <v>64131.027115260673</v>
      </c>
      <c r="T61" s="12">
        <f t="shared" si="1"/>
        <v>1031220.0091790758</v>
      </c>
      <c r="U61" s="5">
        <f t="shared" si="3"/>
        <v>1.5120759193565553E-2</v>
      </c>
    </row>
    <row r="62" spans="1:21" x14ac:dyDescent="0.3">
      <c r="A62" s="12">
        <f>A61*(1+Table2[[#This Row],[AAPL.csv]])</f>
        <v>0</v>
      </c>
      <c r="B62" s="12">
        <f>B61*(1+Table2[[#This Row],[AMD.csv]])</f>
        <v>0</v>
      </c>
      <c r="C62" s="12">
        <f>C61*(1+Table2[[#This Row],[AMZN.csv]])</f>
        <v>40406.917218874507</v>
      </c>
      <c r="D62" s="12">
        <f>D61*(1+Table2[[#This Row],[ATVI.csv]])</f>
        <v>0</v>
      </c>
      <c r="E62" s="12">
        <f>E61*(1+Table2[[#This Row],[BMW.DE.csv]])</f>
        <v>233508.12191687062</v>
      </c>
      <c r="F62" s="12">
        <f>F61*(1+Table2[[#This Row],[DIS.csv]])</f>
        <v>0</v>
      </c>
      <c r="G62" s="12">
        <f>G61*(1+Table2[[#This Row],[DPZ.csv]])</f>
        <v>213155.9396552254</v>
      </c>
      <c r="H62" s="12">
        <f>H61*(1+Table2[[#This Row],[EA.csv]])</f>
        <v>0</v>
      </c>
      <c r="I62" s="12">
        <f>I61*(1+Table2[[#This Row],[F.csv]])</f>
        <v>0</v>
      </c>
      <c r="J62" s="12">
        <f>J61*(1+Table2[[#This Row],[JPM.csv]])</f>
        <v>0</v>
      </c>
      <c r="K62" s="12">
        <f>K61*(1+Table2[[#This Row],[MRNA.csv]])</f>
        <v>0</v>
      </c>
      <c r="L62" s="12">
        <f>L61*(1+Table2[[#This Row],[NKE.csv]])</f>
        <v>48119.805683924482</v>
      </c>
      <c r="M62" s="12">
        <f>M61*(1+Table2[[#This Row],[NVDA.csv]])</f>
        <v>41920.32958996456</v>
      </c>
      <c r="N62" s="12">
        <f>N61*(1+Table2[[#This Row],[PFE.csv]])</f>
        <v>290237.30836365669</v>
      </c>
      <c r="O62" s="12">
        <f>O61*(1+Table2[[#This Row],[PG.csv]])</f>
        <v>78611.894078054625</v>
      </c>
      <c r="P62" s="12">
        <f>P61*(1+Table2[[#This Row],[PZZA.csv]])</f>
        <v>0</v>
      </c>
      <c r="Q62" s="12">
        <f>Q61*(1+Table2[[#This Row],[SONY.csv]])</f>
        <v>31639.868505347746</v>
      </c>
      <c r="R62" s="12">
        <f>R61*(1+Table2[[#This Row],[T.csv]])</f>
        <v>0</v>
      </c>
      <c r="S62" s="12">
        <f>S61*(1+Table2[[#This Row],[TSLA.csv]])</f>
        <v>70219.278081883866</v>
      </c>
      <c r="T62" s="12">
        <f t="shared" si="1"/>
        <v>1047819.4630938024</v>
      </c>
      <c r="U62" s="5">
        <f t="shared" si="3"/>
        <v>1.609690829015329E-2</v>
      </c>
    </row>
    <row r="63" spans="1:21" x14ac:dyDescent="0.3">
      <c r="A63" s="12">
        <f>A62*(1+Table2[[#This Row],[AAPL.csv]])</f>
        <v>0</v>
      </c>
      <c r="B63" s="12">
        <f>B62*(1+Table2[[#This Row],[AMD.csv]])</f>
        <v>0</v>
      </c>
      <c r="C63" s="12">
        <f>C62*(1+Table2[[#This Row],[AMZN.csv]])</f>
        <v>40768.240174876781</v>
      </c>
      <c r="D63" s="12">
        <f>D62*(1+Table2[[#This Row],[ATVI.csv]])</f>
        <v>0</v>
      </c>
      <c r="E63" s="12">
        <f>E62*(1+Table2[[#This Row],[BMW.DE.csv]])</f>
        <v>235055.22918665814</v>
      </c>
      <c r="F63" s="12">
        <f>F62*(1+Table2[[#This Row],[DIS.csv]])</f>
        <v>0</v>
      </c>
      <c r="G63" s="12">
        <f>G62*(1+Table2[[#This Row],[DPZ.csv]])</f>
        <v>211359.67274043497</v>
      </c>
      <c r="H63" s="12">
        <f>H62*(1+Table2[[#This Row],[EA.csv]])</f>
        <v>0</v>
      </c>
      <c r="I63" s="12">
        <f>I62*(1+Table2[[#This Row],[F.csv]])</f>
        <v>0</v>
      </c>
      <c r="J63" s="12">
        <f>J62*(1+Table2[[#This Row],[JPM.csv]])</f>
        <v>0</v>
      </c>
      <c r="K63" s="12">
        <f>K62*(1+Table2[[#This Row],[MRNA.csv]])</f>
        <v>0</v>
      </c>
      <c r="L63" s="12">
        <f>L62*(1+Table2[[#This Row],[NKE.csv]])</f>
        <v>48082.762953975885</v>
      </c>
      <c r="M63" s="12">
        <f>M62*(1+Table2[[#This Row],[NVDA.csv]])</f>
        <v>42381.465378670444</v>
      </c>
      <c r="N63" s="12">
        <f>N62*(1+Table2[[#This Row],[PFE.csv]])</f>
        <v>294262.89885403501</v>
      </c>
      <c r="O63" s="12">
        <f>O62*(1+Table2[[#This Row],[PG.csv]])</f>
        <v>78758.598694908345</v>
      </c>
      <c r="P63" s="12">
        <f>P62*(1+Table2[[#This Row],[PZZA.csv]])</f>
        <v>0</v>
      </c>
      <c r="Q63" s="12">
        <f>Q62*(1+Table2[[#This Row],[SONY.csv]])</f>
        <v>31937.288146304607</v>
      </c>
      <c r="R63" s="12">
        <f>R62*(1+Table2[[#This Row],[T.csv]])</f>
        <v>0</v>
      </c>
      <c r="S63" s="12">
        <f>S62*(1+Table2[[#This Row],[TSLA.csv]])</f>
        <v>70129.399844150685</v>
      </c>
      <c r="T63" s="12">
        <f t="shared" si="1"/>
        <v>1052735.555974015</v>
      </c>
      <c r="U63" s="5">
        <f t="shared" si="3"/>
        <v>4.6917365570756618E-3</v>
      </c>
    </row>
    <row r="64" spans="1:21" x14ac:dyDescent="0.3">
      <c r="A64" s="12">
        <f>A63*(1+Table2[[#This Row],[AAPL.csv]])</f>
        <v>0</v>
      </c>
      <c r="B64" s="12">
        <f>B63*(1+Table2[[#This Row],[AMD.csv]])</f>
        <v>0</v>
      </c>
      <c r="C64" s="12">
        <f>C63*(1+Table2[[#This Row],[AMZN.csv]])</f>
        <v>40438.576106868029</v>
      </c>
      <c r="D64" s="12">
        <f>D63*(1+Table2[[#This Row],[ATVI.csv]])</f>
        <v>0</v>
      </c>
      <c r="E64" s="12">
        <f>E63*(1+Table2[[#This Row],[BMW.DE.csv]])</f>
        <v>234853.4026653716</v>
      </c>
      <c r="F64" s="12">
        <f>F63*(1+Table2[[#This Row],[DIS.csv]])</f>
        <v>0</v>
      </c>
      <c r="G64" s="12">
        <f>G63*(1+Table2[[#This Row],[DPZ.csv]])</f>
        <v>206433.77719918187</v>
      </c>
      <c r="H64" s="12">
        <f>H63*(1+Table2[[#This Row],[EA.csv]])</f>
        <v>0</v>
      </c>
      <c r="I64" s="12">
        <f>I63*(1+Table2[[#This Row],[F.csv]])</f>
        <v>0</v>
      </c>
      <c r="J64" s="12">
        <f>J63*(1+Table2[[#This Row],[JPM.csv]])</f>
        <v>0</v>
      </c>
      <c r="K64" s="12">
        <f>K63*(1+Table2[[#This Row],[MRNA.csv]])</f>
        <v>0</v>
      </c>
      <c r="L64" s="12">
        <f>L63*(1+Table2[[#This Row],[NKE.csv]])</f>
        <v>47251.832720594743</v>
      </c>
      <c r="M64" s="12">
        <f>M63*(1+Table2[[#This Row],[NVDA.csv]])</f>
        <v>41588.307414955176</v>
      </c>
      <c r="N64" s="12">
        <f>N63*(1+Table2[[#This Row],[PFE.csv]])</f>
        <v>301603.72071614827</v>
      </c>
      <c r="O64" s="12">
        <f>O63*(1+Table2[[#This Row],[PG.csv]])</f>
        <v>78835.13395162065</v>
      </c>
      <c r="P64" s="12">
        <f>P63*(1+Table2[[#This Row],[PZZA.csv]])</f>
        <v>0</v>
      </c>
      <c r="Q64" s="12">
        <f>Q63*(1+Table2[[#This Row],[SONY.csv]])</f>
        <v>32034.625493177031</v>
      </c>
      <c r="R64" s="12">
        <f>R63*(1+Table2[[#This Row],[T.csv]])</f>
        <v>0</v>
      </c>
      <c r="S64" s="12">
        <f>S63*(1+Table2[[#This Row],[TSLA.csv]])</f>
        <v>67670.557712826369</v>
      </c>
      <c r="T64" s="12">
        <f t="shared" si="1"/>
        <v>1050709.9339807436</v>
      </c>
      <c r="U64" s="5">
        <f t="shared" si="3"/>
        <v>-1.9241508294998637E-3</v>
      </c>
    </row>
    <row r="65" spans="1:21" x14ac:dyDescent="0.3">
      <c r="A65" s="12">
        <f>A64*(1+Table2[[#This Row],[AAPL.csv]])</f>
        <v>0</v>
      </c>
      <c r="B65" s="12">
        <f>B64*(1+Table2[[#This Row],[AMD.csv]])</f>
        <v>0</v>
      </c>
      <c r="C65" s="12">
        <f>C64*(1+Table2[[#This Row],[AMZN.csv]])</f>
        <v>40834.999672460726</v>
      </c>
      <c r="D65" s="12">
        <f>D64*(1+Table2[[#This Row],[ATVI.csv]])</f>
        <v>0</v>
      </c>
      <c r="E65" s="12">
        <f>E64*(1+Table2[[#This Row],[BMW.DE.csv]])</f>
        <v>233037.2615652426</v>
      </c>
      <c r="F65" s="12">
        <f>F64*(1+Table2[[#This Row],[DIS.csv]])</f>
        <v>0</v>
      </c>
      <c r="G65" s="12">
        <f>G64*(1+Table2[[#This Row],[DPZ.csv]])</f>
        <v>212489.17277810851</v>
      </c>
      <c r="H65" s="12">
        <f>H64*(1+Table2[[#This Row],[EA.csv]])</f>
        <v>0</v>
      </c>
      <c r="I65" s="12">
        <f>I64*(1+Table2[[#This Row],[F.csv]])</f>
        <v>0</v>
      </c>
      <c r="J65" s="12">
        <f>J64*(1+Table2[[#This Row],[JPM.csv]])</f>
        <v>0</v>
      </c>
      <c r="K65" s="12">
        <f>K64*(1+Table2[[#This Row],[MRNA.csv]])</f>
        <v>0</v>
      </c>
      <c r="L65" s="12">
        <f>L64*(1+Table2[[#This Row],[NKE.csv]])</f>
        <v>47733.45759445044</v>
      </c>
      <c r="M65" s="12">
        <f>M64*(1+Table2[[#This Row],[NVDA.csv]])</f>
        <v>41604.708393452165</v>
      </c>
      <c r="N65" s="12">
        <f>N64*(1+Table2[[#This Row],[PFE.csv]])</f>
        <v>303734.8340966297</v>
      </c>
      <c r="O65" s="12">
        <f>O64*(1+Table2[[#This Row],[PG.csv]])</f>
        <v>79689.828148139277</v>
      </c>
      <c r="P65" s="12">
        <f>P64*(1+Table2[[#This Row],[PZZA.csv]])</f>
        <v>0</v>
      </c>
      <c r="Q65" s="12">
        <f>Q64*(1+Table2[[#This Row],[SONY.csv]])</f>
        <v>33024.215273799644</v>
      </c>
      <c r="R65" s="12">
        <f>R64*(1+Table2[[#This Row],[T.csv]])</f>
        <v>0</v>
      </c>
      <c r="S65" s="12">
        <f>S64*(1+Table2[[#This Row],[TSLA.csv]])</f>
        <v>67411.619707237827</v>
      </c>
      <c r="T65" s="12">
        <f t="shared" si="1"/>
        <v>1059560.0972295208</v>
      </c>
      <c r="U65" s="5">
        <f t="shared" si="3"/>
        <v>8.4230318592755909E-3</v>
      </c>
    </row>
    <row r="66" spans="1:21" x14ac:dyDescent="0.3">
      <c r="A66" s="12">
        <f>A65*(1+Table2[[#This Row],[AAPL.csv]])</f>
        <v>0</v>
      </c>
      <c r="B66" s="12">
        <f>B65*(1+Table2[[#This Row],[AMD.csv]])</f>
        <v>0</v>
      </c>
      <c r="C66" s="12">
        <f>C65*(1+Table2[[#This Row],[AMZN.csv]])</f>
        <v>40758.606685458981</v>
      </c>
      <c r="D66" s="12">
        <f>D65*(1+Table2[[#This Row],[ATVI.csv]])</f>
        <v>0</v>
      </c>
      <c r="E66" s="12">
        <f>E65*(1+Table2[[#This Row],[BMW.DE.csv]])</f>
        <v>231086.59797010318</v>
      </c>
      <c r="F66" s="12">
        <f>F65*(1+Table2[[#This Row],[DIS.csv]])</f>
        <v>0</v>
      </c>
      <c r="G66" s="12">
        <f>G65*(1+Table2[[#This Row],[DPZ.csv]])</f>
        <v>213053.94708999217</v>
      </c>
      <c r="H66" s="12">
        <f>H65*(1+Table2[[#This Row],[EA.csv]])</f>
        <v>0</v>
      </c>
      <c r="I66" s="12">
        <f>I65*(1+Table2[[#This Row],[F.csv]])</f>
        <v>0</v>
      </c>
      <c r="J66" s="12">
        <f>J65*(1+Table2[[#This Row],[JPM.csv]])</f>
        <v>0</v>
      </c>
      <c r="K66" s="12">
        <f>K65*(1+Table2[[#This Row],[MRNA.csv]])</f>
        <v>0</v>
      </c>
      <c r="L66" s="12">
        <f>L65*(1+Table2[[#This Row],[NKE.csv]])</f>
        <v>47394.732030163686</v>
      </c>
      <c r="M66" s="12">
        <f>M65*(1+Table2[[#This Row],[NVDA.csv]])</f>
        <v>41198.9101820664</v>
      </c>
      <c r="N66" s="12">
        <f>N65*(1+Table2[[#This Row],[PFE.csv]])</f>
        <v>302866.63340697717</v>
      </c>
      <c r="O66" s="12">
        <f>O65*(1+Table2[[#This Row],[PG.csv]])</f>
        <v>79415.556557470307</v>
      </c>
      <c r="P66" s="12">
        <f>P65*(1+Table2[[#This Row],[PZZA.csv]])</f>
        <v>0</v>
      </c>
      <c r="Q66" s="12">
        <f>Q65*(1+Table2[[#This Row],[SONY.csv]])</f>
        <v>32894.433947169855</v>
      </c>
      <c r="R66" s="12">
        <f>R65*(1+Table2[[#This Row],[T.csv]])</f>
        <v>0</v>
      </c>
      <c r="S66" s="12">
        <f>S65*(1+Table2[[#This Row],[TSLA.csv]])</f>
        <v>67392.361995565996</v>
      </c>
      <c r="T66" s="12">
        <f t="shared" si="1"/>
        <v>1056061.7798649678</v>
      </c>
      <c r="U66" s="5">
        <f t="shared" si="3"/>
        <v>-3.3016696020359737E-3</v>
      </c>
    </row>
    <row r="67" spans="1:21" x14ac:dyDescent="0.3">
      <c r="A67" s="12">
        <f>A66*(1+Table2[[#This Row],[AAPL.csv]])</f>
        <v>0</v>
      </c>
      <c r="B67" s="12">
        <f>B66*(1+Table2[[#This Row],[AMD.csv]])</f>
        <v>0</v>
      </c>
      <c r="C67" s="12">
        <f>C66*(1+Table2[[#This Row],[AMZN.csv]])</f>
        <v>41097.674602073501</v>
      </c>
      <c r="D67" s="12">
        <f>D66*(1+Table2[[#This Row],[ATVI.csv]])</f>
        <v>0</v>
      </c>
      <c r="E67" s="12">
        <f>E66*(1+Table2[[#This Row],[BMW.DE.csv]])</f>
        <v>233541.768350169</v>
      </c>
      <c r="F67" s="12">
        <f>F66*(1+Table2[[#This Row],[DIS.csv]])</f>
        <v>0</v>
      </c>
      <c r="G67" s="12">
        <f>G66*(1+Table2[[#This Row],[DPZ.csv]])</f>
        <v>211202.79541209692</v>
      </c>
      <c r="H67" s="12">
        <f>H66*(1+Table2[[#This Row],[EA.csv]])</f>
        <v>0</v>
      </c>
      <c r="I67" s="12">
        <f>I66*(1+Table2[[#This Row],[F.csv]])</f>
        <v>0</v>
      </c>
      <c r="J67" s="12">
        <f>J66*(1+Table2[[#This Row],[JPM.csv]])</f>
        <v>0</v>
      </c>
      <c r="K67" s="12">
        <f>K66*(1+Table2[[#This Row],[MRNA.csv]])</f>
        <v>0</v>
      </c>
      <c r="L67" s="12">
        <f>L66*(1+Table2[[#This Row],[NKE.csv]])</f>
        <v>47198.913305549257</v>
      </c>
      <c r="M67" s="12">
        <f>M66*(1+Table2[[#This Row],[NVDA.csv]])</f>
        <v>41520.673420458406</v>
      </c>
      <c r="N67" s="12">
        <f>N66*(1+Table2[[#This Row],[PFE.csv]])</f>
        <v>303024.49299026188</v>
      </c>
      <c r="O67" s="12">
        <f>O66*(1+Table2[[#This Row],[PG.csv]])</f>
        <v>79007.352096415183</v>
      </c>
      <c r="P67" s="12">
        <f>P66*(1+Table2[[#This Row],[PZZA.csv]])</f>
        <v>0</v>
      </c>
      <c r="Q67" s="12">
        <f>Q66*(1+Table2[[#This Row],[SONY.csv]])</f>
        <v>33224.295945603983</v>
      </c>
      <c r="R67" s="12">
        <f>R66*(1+Table2[[#This Row],[T.csv]])</f>
        <v>0</v>
      </c>
      <c r="S67" s="12">
        <f>S66*(1+Table2[[#This Row],[TSLA.csv]])</f>
        <v>67047.8225093035</v>
      </c>
      <c r="T67" s="12">
        <f t="shared" ref="T67:T130" si="7">SUM(A67:S67)</f>
        <v>1056865.7886319319</v>
      </c>
      <c r="U67" s="5">
        <f t="shared" si="3"/>
        <v>7.6132739797370728E-4</v>
      </c>
    </row>
    <row r="68" spans="1:21" x14ac:dyDescent="0.3">
      <c r="A68" s="12">
        <f>A67*(1+Table2[[#This Row],[AAPL.csv]])</f>
        <v>0</v>
      </c>
      <c r="B68" s="12">
        <f>B67*(1+Table2[[#This Row],[AMD.csv]])</f>
        <v>0</v>
      </c>
      <c r="C68" s="12">
        <f>C67*(1+Table2[[#This Row],[AMZN.csv]])</f>
        <v>41400.958607240798</v>
      </c>
      <c r="D68" s="12">
        <f>D67*(1+Table2[[#This Row],[ATVI.csv]])</f>
        <v>0</v>
      </c>
      <c r="E68" s="12">
        <f>E67*(1+Table2[[#This Row],[BMW.DE.csv]])</f>
        <v>240806.31787111252</v>
      </c>
      <c r="F68" s="12">
        <f>F67*(1+Table2[[#This Row],[DIS.csv]])</f>
        <v>0</v>
      </c>
      <c r="G68" s="12">
        <f>G67*(1+Table2[[#This Row],[DPZ.csv]])</f>
        <v>211226.34931316116</v>
      </c>
      <c r="H68" s="12">
        <f>H67*(1+Table2[[#This Row],[EA.csv]])</f>
        <v>0</v>
      </c>
      <c r="I68" s="12">
        <f>I67*(1+Table2[[#This Row],[F.csv]])</f>
        <v>0</v>
      </c>
      <c r="J68" s="12">
        <f>J67*(1+Table2[[#This Row],[JPM.csv]])</f>
        <v>0</v>
      </c>
      <c r="K68" s="12">
        <f>K67*(1+Table2[[#This Row],[MRNA.csv]])</f>
        <v>0</v>
      </c>
      <c r="L68" s="12">
        <f>L67*(1+Table2[[#This Row],[NKE.csv]])</f>
        <v>47558.805452552246</v>
      </c>
      <c r="M68" s="12">
        <f>M67*(1+Table2[[#This Row],[NVDA.csv]])</f>
        <v>43141.824674303047</v>
      </c>
      <c r="N68" s="12">
        <f>N67*(1+Table2[[#This Row],[PFE.csv]])</f>
        <v>300182.93943589687</v>
      </c>
      <c r="O68" s="12">
        <f>O67*(1+Table2[[#This Row],[PG.csv]])</f>
        <v>75945.794000617519</v>
      </c>
      <c r="P68" s="12">
        <f>P67*(1+Table2[[#This Row],[PZZA.csv]])</f>
        <v>0</v>
      </c>
      <c r="Q68" s="12">
        <f>Q67*(1+Table2[[#This Row],[SONY.csv]])</f>
        <v>33294.595290778525</v>
      </c>
      <c r="R68" s="12">
        <f>R67*(1+Table2[[#This Row],[T.csv]])</f>
        <v>0</v>
      </c>
      <c r="S68" s="12">
        <f>S67*(1+Table2[[#This Row],[TSLA.csv]])</f>
        <v>67938.055652483963</v>
      </c>
      <c r="T68" s="12">
        <f t="shared" si="7"/>
        <v>1061495.6402981465</v>
      </c>
      <c r="U68" s="5">
        <f t="shared" ref="U68:U131" si="8">(T68-T67)/T67</f>
        <v>4.3807375695335835E-3</v>
      </c>
    </row>
    <row r="69" spans="1:21" x14ac:dyDescent="0.3">
      <c r="A69" s="12">
        <f>A68*(1+Table2[[#This Row],[AAPL.csv]])</f>
        <v>0</v>
      </c>
      <c r="B69" s="12">
        <f>B68*(1+Table2[[#This Row],[AMD.csv]])</f>
        <v>0</v>
      </c>
      <c r="C69" s="12">
        <f>C68*(1+Table2[[#This Row],[AMZN.csv]])</f>
        <v>41333.280569349852</v>
      </c>
      <c r="D69" s="12">
        <f>D68*(1+Table2[[#This Row],[ATVI.csv]])</f>
        <v>0</v>
      </c>
      <c r="E69" s="12">
        <f>E68*(1+Table2[[#This Row],[BMW.DE.csv]])</f>
        <v>244842.17127629489</v>
      </c>
      <c r="F69" s="12">
        <f>F68*(1+Table2[[#This Row],[DIS.csv]])</f>
        <v>0</v>
      </c>
      <c r="G69" s="12">
        <f>G68*(1+Table2[[#This Row],[DPZ.csv]])</f>
        <v>216732.69734121166</v>
      </c>
      <c r="H69" s="12">
        <f>H68*(1+Table2[[#This Row],[EA.csv]])</f>
        <v>0</v>
      </c>
      <c r="I69" s="12">
        <f>I68*(1+Table2[[#This Row],[F.csv]])</f>
        <v>0</v>
      </c>
      <c r="J69" s="12">
        <f>J68*(1+Table2[[#This Row],[JPM.csv]])</f>
        <v>0</v>
      </c>
      <c r="K69" s="12">
        <f>K68*(1+Table2[[#This Row],[MRNA.csv]])</f>
        <v>0</v>
      </c>
      <c r="L69" s="12">
        <f>L68*(1+Table2[[#This Row],[NKE.csv]])</f>
        <v>47569.380407010198</v>
      </c>
      <c r="M69" s="12">
        <f>M68*(1+Table2[[#This Row],[NVDA.csv]])</f>
        <v>42959.424941718797</v>
      </c>
      <c r="N69" s="12">
        <f>N68*(1+Table2[[#This Row],[PFE.csv]])</f>
        <v>295841.54872370895</v>
      </c>
      <c r="O69" s="12">
        <f>O68*(1+Table2[[#This Row],[PG.csv]])</f>
        <v>75837.359342730633</v>
      </c>
      <c r="P69" s="12">
        <f>P68*(1+Table2[[#This Row],[PZZA.csv]])</f>
        <v>0</v>
      </c>
      <c r="Q69" s="12">
        <f>Q68*(1+Table2[[#This Row],[SONY.csv]])</f>
        <v>33224.295945603983</v>
      </c>
      <c r="R69" s="12">
        <f>R68*(1+Table2[[#This Row],[T.csv]])</f>
        <v>0</v>
      </c>
      <c r="S69" s="12">
        <f>S68*(1+Table2[[#This Row],[TSLA.csv]])</f>
        <v>67884.5571345442</v>
      </c>
      <c r="T69" s="12">
        <f t="shared" si="7"/>
        <v>1066224.7156821731</v>
      </c>
      <c r="U69" s="5">
        <f t="shared" si="8"/>
        <v>4.455105800244598E-3</v>
      </c>
    </row>
    <row r="70" spans="1:21" x14ac:dyDescent="0.3">
      <c r="A70" s="12">
        <f>A69*(1+Table2[[#This Row],[AAPL.csv]])</f>
        <v>0</v>
      </c>
      <c r="B70" s="12">
        <f>B69*(1+Table2[[#This Row],[AMD.csv]])</f>
        <v>0</v>
      </c>
      <c r="C70" s="12">
        <f>C69*(1+Table2[[#This Row],[AMZN.csv]])</f>
        <v>41197.011550899115</v>
      </c>
      <c r="D70" s="12">
        <f>D69*(1+Table2[[#This Row],[ATVI.csv]])</f>
        <v>0</v>
      </c>
      <c r="E70" s="12">
        <f>E69*(1+Table2[[#This Row],[BMW.DE.csv]])</f>
        <v>247230.05250965711</v>
      </c>
      <c r="F70" s="12">
        <f>F69*(1+Table2[[#This Row],[DIS.csv]])</f>
        <v>0</v>
      </c>
      <c r="G70" s="12">
        <f>G69*(1+Table2[[#This Row],[DPZ.csv]])</f>
        <v>217917.10683328356</v>
      </c>
      <c r="H70" s="12">
        <f>H69*(1+Table2[[#This Row],[EA.csv]])</f>
        <v>0</v>
      </c>
      <c r="I70" s="12">
        <f>I69*(1+Table2[[#This Row],[F.csv]])</f>
        <v>0</v>
      </c>
      <c r="J70" s="12">
        <f>J69*(1+Table2[[#This Row],[JPM.csv]])</f>
        <v>0</v>
      </c>
      <c r="K70" s="12">
        <f>K69*(1+Table2[[#This Row],[MRNA.csv]])</f>
        <v>0</v>
      </c>
      <c r="L70" s="12">
        <f>L69*(1+Table2[[#This Row],[NKE.csv]])</f>
        <v>47357.693065266772</v>
      </c>
      <c r="M70" s="12">
        <f>M69*(1+Table2[[#This Row],[NVDA.csv]])</f>
        <v>42553.620974738231</v>
      </c>
      <c r="N70" s="12">
        <f>N69*(1+Table2[[#This Row],[PFE.csv]])</f>
        <v>296867.71707029978</v>
      </c>
      <c r="O70" s="12">
        <f>O69*(1+Table2[[#This Row],[PG.csv]])</f>
        <v>76743.06994091066</v>
      </c>
      <c r="P70" s="12">
        <f>P69*(1+Table2[[#This Row],[PZZA.csv]])</f>
        <v>0</v>
      </c>
      <c r="Q70" s="12">
        <f>Q69*(1+Table2[[#This Row],[SONY.csv]])</f>
        <v>32840.356862254019</v>
      </c>
      <c r="R70" s="12">
        <f>R69*(1+Table2[[#This Row],[T.csv]])</f>
        <v>0</v>
      </c>
      <c r="S70" s="12">
        <f>S69*(1+Table2[[#This Row],[TSLA.csv]])</f>
        <v>69887.58384668373</v>
      </c>
      <c r="T70" s="12">
        <f t="shared" si="7"/>
        <v>1072594.2126539932</v>
      </c>
      <c r="U70" s="5">
        <f t="shared" si="8"/>
        <v>5.9738785624987092E-3</v>
      </c>
    </row>
    <row r="71" spans="1:21" x14ac:dyDescent="0.3">
      <c r="A71" s="12">
        <f>A70*(1+Table2[[#This Row],[AAPL.csv]])</f>
        <v>0</v>
      </c>
      <c r="B71" s="12">
        <f>B70*(1+Table2[[#This Row],[AMD.csv]])</f>
        <v>0</v>
      </c>
      <c r="C71" s="12">
        <f>C70*(1+Table2[[#This Row],[AMZN.csv]])</f>
        <v>41023.345537678724</v>
      </c>
      <c r="D71" s="12">
        <f>D70*(1+Table2[[#This Row],[ATVI.csv]])</f>
        <v>0</v>
      </c>
      <c r="E71" s="12">
        <f>E70*(1+Table2[[#This Row],[BMW.DE.csv]])</f>
        <v>250391.44459914215</v>
      </c>
      <c r="F71" s="12">
        <f>F70*(1+Table2[[#This Row],[DIS.csv]])</f>
        <v>0</v>
      </c>
      <c r="G71" s="12">
        <f>G70*(1+Table2[[#This Row],[DPZ.csv]])</f>
        <v>221729.20520307042</v>
      </c>
      <c r="H71" s="12">
        <f>H70*(1+Table2[[#This Row],[EA.csv]])</f>
        <v>0</v>
      </c>
      <c r="I71" s="12">
        <f>I70*(1+Table2[[#This Row],[F.csv]])</f>
        <v>0</v>
      </c>
      <c r="J71" s="12">
        <f>J70*(1+Table2[[#This Row],[JPM.csv]])</f>
        <v>0</v>
      </c>
      <c r="K71" s="12">
        <f>K70*(1+Table2[[#This Row],[MRNA.csv]])</f>
        <v>0</v>
      </c>
      <c r="L71" s="12">
        <f>L70*(1+Table2[[#This Row],[NKE.csv]])</f>
        <v>47844.60299596109</v>
      </c>
      <c r="M71" s="12">
        <f>M70*(1+Table2[[#This Row],[NVDA.csv]])</f>
        <v>42699.138033615192</v>
      </c>
      <c r="N71" s="12">
        <f>N70*(1+Table2[[#This Row],[PFE.csv]])</f>
        <v>294158.01337326522</v>
      </c>
      <c r="O71" s="12">
        <f>O70*(1+Table2[[#This Row],[PG.csv]])</f>
        <v>76296.600847998823</v>
      </c>
      <c r="P71" s="12">
        <f>P70*(1+Table2[[#This Row],[PZZA.csv]])</f>
        <v>0</v>
      </c>
      <c r="Q71" s="12">
        <f>Q70*(1+Table2[[#This Row],[SONY.csv]])</f>
        <v>32661.907132568031</v>
      </c>
      <c r="R71" s="12">
        <f>R70*(1+Table2[[#This Row],[T.csv]])</f>
        <v>0</v>
      </c>
      <c r="S71" s="12">
        <f>S70*(1+Table2[[#This Row],[TSLA.csv]])</f>
        <v>71805.009078149335</v>
      </c>
      <c r="T71" s="12">
        <f t="shared" si="7"/>
        <v>1078609.266801449</v>
      </c>
      <c r="U71" s="5">
        <f t="shared" si="8"/>
        <v>5.6079494710048654E-3</v>
      </c>
    </row>
    <row r="72" spans="1:21" x14ac:dyDescent="0.3">
      <c r="A72" s="12">
        <f>A71*(1+Table2[[#This Row],[AAPL.csv]])</f>
        <v>0</v>
      </c>
      <c r="B72" s="12">
        <f>B71*(1+Table2[[#This Row],[AMD.csv]])</f>
        <v>0</v>
      </c>
      <c r="C72" s="12">
        <f>C71*(1+Table2[[#This Row],[AMZN.csv]])</f>
        <v>40970.123331552648</v>
      </c>
      <c r="D72" s="12">
        <f>D71*(1+Table2[[#This Row],[ATVI.csv]])</f>
        <v>0</v>
      </c>
      <c r="E72" s="12">
        <f>E71*(1+Table2[[#This Row],[BMW.DE.csv]])</f>
        <v>252375.75462757991</v>
      </c>
      <c r="F72" s="12">
        <f>F71*(1+Table2[[#This Row],[DIS.csv]])</f>
        <v>0</v>
      </c>
      <c r="G72" s="12">
        <f>G71*(1+Table2[[#This Row],[DPZ.csv]])</f>
        <v>220144.75055880318</v>
      </c>
      <c r="H72" s="12">
        <f>H71*(1+Table2[[#This Row],[EA.csv]])</f>
        <v>0</v>
      </c>
      <c r="I72" s="12">
        <f>I71*(1+Table2[[#This Row],[F.csv]])</f>
        <v>0</v>
      </c>
      <c r="J72" s="12">
        <f>J71*(1+Table2[[#This Row],[JPM.csv]])</f>
        <v>0</v>
      </c>
      <c r="K72" s="12">
        <f>K71*(1+Table2[[#This Row],[MRNA.csv]])</f>
        <v>0</v>
      </c>
      <c r="L72" s="12">
        <f>L71*(1+Table2[[#This Row],[NKE.csv]])</f>
        <v>47532.341442113291</v>
      </c>
      <c r="M72" s="12">
        <f>M71*(1+Table2[[#This Row],[NVDA.csv]])</f>
        <v>42584.362428793749</v>
      </c>
      <c r="N72" s="12">
        <f>N71*(1+Table2[[#This Row],[PFE.csv]])</f>
        <v>295273.78378478647</v>
      </c>
      <c r="O72" s="12">
        <f>O71*(1+Table2[[#This Row],[PG.csv]])</f>
        <v>76347.617249660238</v>
      </c>
      <c r="P72" s="12">
        <f>P71*(1+Table2[[#This Row],[PZZA.csv]])</f>
        <v>0</v>
      </c>
      <c r="Q72" s="12">
        <f>Q71*(1+Table2[[#This Row],[SONY.csv]])</f>
        <v>32667.31365138754</v>
      </c>
      <c r="R72" s="12">
        <f>R71*(1+Table2[[#This Row],[T.csv]])</f>
        <v>0</v>
      </c>
      <c r="S72" s="12">
        <f>S71*(1+Table2[[#This Row],[TSLA.csv]])</f>
        <v>72147.405370919281</v>
      </c>
      <c r="T72" s="12">
        <f t="shared" si="7"/>
        <v>1080043.4524455965</v>
      </c>
      <c r="U72" s="5">
        <f t="shared" si="8"/>
        <v>1.3296618973063744E-3</v>
      </c>
    </row>
    <row r="73" spans="1:21" x14ac:dyDescent="0.3">
      <c r="A73" s="12">
        <f>A72*(1+Table2[[#This Row],[AAPL.csv]])</f>
        <v>0</v>
      </c>
      <c r="B73" s="12">
        <f>B72*(1+Table2[[#This Row],[AMD.csv]])</f>
        <v>0</v>
      </c>
      <c r="C73" s="12">
        <f>C72*(1+Table2[[#This Row],[AMZN.csv]])</f>
        <v>40643.671344328766</v>
      </c>
      <c r="D73" s="12">
        <f>D72*(1+Table2[[#This Row],[ATVI.csv]])</f>
        <v>0</v>
      </c>
      <c r="E73" s="12">
        <f>E72*(1+Table2[[#This Row],[BMW.DE.csv]])</f>
        <v>252342.12679374716</v>
      </c>
      <c r="F73" s="12">
        <f>F72*(1+Table2[[#This Row],[DIS.csv]])</f>
        <v>0</v>
      </c>
      <c r="G73" s="12">
        <f>G72*(1+Table2[[#This Row],[DPZ.csv]])</f>
        <v>220168.27976857385</v>
      </c>
      <c r="H73" s="12">
        <f>H72*(1+Table2[[#This Row],[EA.csv]])</f>
        <v>0</v>
      </c>
      <c r="I73" s="12">
        <f>I72*(1+Table2[[#This Row],[F.csv]])</f>
        <v>0</v>
      </c>
      <c r="J73" s="12">
        <f>J72*(1+Table2[[#This Row],[JPM.csv]])</f>
        <v>0</v>
      </c>
      <c r="K73" s="12">
        <f>K72*(1+Table2[[#This Row],[MRNA.csv]])</f>
        <v>0</v>
      </c>
      <c r="L73" s="12">
        <f>L72*(1+Table2[[#This Row],[NKE.csv]])</f>
        <v>47659.363528720824</v>
      </c>
      <c r="M73" s="12">
        <f>M72*(1+Table2[[#This Row],[NVDA.csv]])</f>
        <v>42666.33936553252</v>
      </c>
      <c r="N73" s="12">
        <f>N72*(1+Table2[[#This Row],[PFE.csv]])</f>
        <v>294317.45803680207</v>
      </c>
      <c r="O73" s="12">
        <f>O72*(1+Table2[[#This Row],[PG.csv]])</f>
        <v>76111.630933399632</v>
      </c>
      <c r="P73" s="12">
        <f>P72*(1+Table2[[#This Row],[PZZA.csv]])</f>
        <v>0</v>
      </c>
      <c r="Q73" s="12">
        <f>Q72*(1+Table2[[#This Row],[SONY.csv]])</f>
        <v>33375.709836632232</v>
      </c>
      <c r="R73" s="12">
        <f>R72*(1+Table2[[#This Row],[T.csv]])</f>
        <v>0</v>
      </c>
      <c r="S73" s="12">
        <f>S72*(1+Table2[[#This Row],[TSLA.csv]])</f>
        <v>73848.689057166281</v>
      </c>
      <c r="T73" s="12">
        <f t="shared" si="7"/>
        <v>1081133.2686649035</v>
      </c>
      <c r="U73" s="5">
        <f t="shared" si="8"/>
        <v>1.0090484941502041E-3</v>
      </c>
    </row>
    <row r="74" spans="1:21" x14ac:dyDescent="0.3">
      <c r="A74" s="12">
        <f>A73*(1+Table2[[#This Row],[AAPL.csv]])</f>
        <v>0</v>
      </c>
      <c r="B74" s="12">
        <f>B73*(1+Table2[[#This Row],[AMD.csv]])</f>
        <v>0</v>
      </c>
      <c r="C74" s="12">
        <f>C73*(1+Table2[[#This Row],[AMZN.csv]])</f>
        <v>40789.347033145496</v>
      </c>
      <c r="D74" s="12">
        <f>D73*(1+Table2[[#This Row],[ATVI.csv]])</f>
        <v>0</v>
      </c>
      <c r="E74" s="12">
        <f>E73*(1+Table2[[#This Row],[BMW.DE.csv]])</f>
        <v>251804.02937391924</v>
      </c>
      <c r="F74" s="12">
        <f>F73*(1+Table2[[#This Row],[DIS.csv]])</f>
        <v>0</v>
      </c>
      <c r="G74" s="12">
        <f>G73*(1+Table2[[#This Row],[DPZ.csv]])</f>
        <v>217964.21383891866</v>
      </c>
      <c r="H74" s="12">
        <f>H73*(1+Table2[[#This Row],[EA.csv]])</f>
        <v>0</v>
      </c>
      <c r="I74" s="12">
        <f>I73*(1+Table2[[#This Row],[F.csv]])</f>
        <v>0</v>
      </c>
      <c r="J74" s="12">
        <f>J73*(1+Table2[[#This Row],[JPM.csv]])</f>
        <v>0</v>
      </c>
      <c r="K74" s="12">
        <f>K73*(1+Table2[[#This Row],[MRNA.csv]])</f>
        <v>0</v>
      </c>
      <c r="L74" s="12">
        <f>L73*(1+Table2[[#This Row],[NKE.csv]])</f>
        <v>47368.26371680852</v>
      </c>
      <c r="M74" s="12">
        <f>M73*(1+Table2[[#This Row],[NVDA.csv]])</f>
        <v>42959.424941718789</v>
      </c>
      <c r="N74" s="12">
        <f>N73*(1+Table2[[#This Row],[PFE.csv]])</f>
        <v>294636.2122718087</v>
      </c>
      <c r="O74" s="12">
        <f>O73*(1+Table2[[#This Row],[PG.csv]])</f>
        <v>76073.356313211465</v>
      </c>
      <c r="P74" s="12">
        <f>P73*(1+Table2[[#This Row],[PZZA.csv]])</f>
        <v>0</v>
      </c>
      <c r="Q74" s="12">
        <f>Q73*(1+Table2[[#This Row],[SONY.csv]])</f>
        <v>33597.42145055491</v>
      </c>
      <c r="R74" s="12">
        <f>R73*(1+Table2[[#This Row],[T.csv]])</f>
        <v>0</v>
      </c>
      <c r="S74" s="12">
        <f>S73*(1+Table2[[#This Row],[TSLA.csv]])</f>
        <v>74884.443219503984</v>
      </c>
      <c r="T74" s="12">
        <f t="shared" si="7"/>
        <v>1080076.7121595896</v>
      </c>
      <c r="U74" s="5">
        <f t="shared" si="8"/>
        <v>-9.7726759127354226E-4</v>
      </c>
    </row>
    <row r="75" spans="1:21" x14ac:dyDescent="0.3">
      <c r="A75" s="12">
        <f>A74*(1+Table2[[#This Row],[AAPL.csv]])</f>
        <v>0</v>
      </c>
      <c r="B75" s="12">
        <f>B74*(1+Table2[[#This Row],[AMD.csv]])</f>
        <v>0</v>
      </c>
      <c r="C75" s="12">
        <f>C74*(1+Table2[[#This Row],[AMZN.csv]])</f>
        <v>40218.341712844485</v>
      </c>
      <c r="D75" s="12">
        <f>D74*(1+Table2[[#This Row],[ATVI.csv]])</f>
        <v>0</v>
      </c>
      <c r="E75" s="12">
        <f>E74*(1+Table2[[#This Row],[BMW.DE.csv]])</f>
        <v>247734.54441501101</v>
      </c>
      <c r="F75" s="12">
        <f>F74*(1+Table2[[#This Row],[DIS.csv]])</f>
        <v>0</v>
      </c>
      <c r="G75" s="12">
        <f>G74*(1+Table2[[#This Row],[DPZ.csv]])</f>
        <v>219156.45047104725</v>
      </c>
      <c r="H75" s="12">
        <f>H74*(1+Table2[[#This Row],[EA.csv]])</f>
        <v>0</v>
      </c>
      <c r="I75" s="12">
        <f>I74*(1+Table2[[#This Row],[F.csv]])</f>
        <v>0</v>
      </c>
      <c r="J75" s="12">
        <f>J74*(1+Table2[[#This Row],[JPM.csv]])</f>
        <v>0</v>
      </c>
      <c r="K75" s="12">
        <f>K74*(1+Table2[[#This Row],[MRNA.csv]])</f>
        <v>0</v>
      </c>
      <c r="L75" s="12">
        <f>L74*(1+Table2[[#This Row],[NKE.csv]])</f>
        <v>48315.636779423032</v>
      </c>
      <c r="M75" s="12">
        <f>M74*(1+Table2[[#This Row],[NVDA.csv]])</f>
        <v>42746.277177256379</v>
      </c>
      <c r="N75" s="12">
        <f>N74*(1+Table2[[#This Row],[PFE.csv]])</f>
        <v>291687.4586592603</v>
      </c>
      <c r="O75" s="12">
        <f>O74*(1+Table2[[#This Row],[PG.csv]])</f>
        <v>76953.553383450679</v>
      </c>
      <c r="P75" s="12">
        <f>P74*(1+Table2[[#This Row],[PZZA.csv]])</f>
        <v>0</v>
      </c>
      <c r="Q75" s="12">
        <f>Q74*(1+Table2[[#This Row],[SONY.csv]])</f>
        <v>33683.943055988144</v>
      </c>
      <c r="R75" s="12">
        <f>R74*(1+Table2[[#This Row],[T.csv]])</f>
        <v>0</v>
      </c>
      <c r="S75" s="12">
        <f>S74*(1+Table2[[#This Row],[TSLA.csv]])</f>
        <v>74066.969515910387</v>
      </c>
      <c r="T75" s="12">
        <f t="shared" si="7"/>
        <v>1074563.1751701918</v>
      </c>
      <c r="U75" s="5">
        <f t="shared" si="8"/>
        <v>-5.1047642517665611E-3</v>
      </c>
    </row>
    <row r="76" spans="1:21" x14ac:dyDescent="0.3">
      <c r="A76" s="12">
        <f>A75*(1+Table2[[#This Row],[AAPL.csv]])</f>
        <v>0</v>
      </c>
      <c r="B76" s="12">
        <f>B75*(1+Table2[[#This Row],[AMD.csv]])</f>
        <v>0</v>
      </c>
      <c r="C76" s="12">
        <f>C75*(1+Table2[[#This Row],[AMZN.csv]])</f>
        <v>40252.523805069039</v>
      </c>
      <c r="D76" s="12">
        <f>D75*(1+Table2[[#This Row],[ATVI.csv]])</f>
        <v>0</v>
      </c>
      <c r="E76" s="12">
        <f>E75*(1+Table2[[#This Row],[BMW.DE.csv]])</f>
        <v>246893.74441218452</v>
      </c>
      <c r="F76" s="12">
        <f>F75*(1+Table2[[#This Row],[DIS.csv]])</f>
        <v>0</v>
      </c>
      <c r="G76" s="12">
        <f>G75*(1+Table2[[#This Row],[DPZ.csv]])</f>
        <v>218575.99798424993</v>
      </c>
      <c r="H76" s="12">
        <f>H75*(1+Table2[[#This Row],[EA.csv]])</f>
        <v>0</v>
      </c>
      <c r="I76" s="12">
        <f>I75*(1+Table2[[#This Row],[F.csv]])</f>
        <v>0</v>
      </c>
      <c r="J76" s="12">
        <f>J75*(1+Table2[[#This Row],[JPM.csv]])</f>
        <v>0</v>
      </c>
      <c r="K76" s="12">
        <f>K75*(1+Table2[[#This Row],[MRNA.csv]])</f>
        <v>0</v>
      </c>
      <c r="L76" s="12">
        <f>L75*(1+Table2[[#This Row],[NKE.csv]])</f>
        <v>48305.04945408096</v>
      </c>
      <c r="M76" s="12">
        <f>M75*(1+Table2[[#This Row],[NVDA.csv]])</f>
        <v>42996.310904337399</v>
      </c>
      <c r="N76" s="12">
        <f>N75*(1+Table2[[#This Row],[PFE.csv]])</f>
        <v>291288.97308634751</v>
      </c>
      <c r="O76" s="12">
        <f>O75*(1+Table2[[#This Row],[PG.csv]])</f>
        <v>76857.875822478571</v>
      </c>
      <c r="P76" s="12">
        <f>P75*(1+Table2[[#This Row],[PZZA.csv]])</f>
        <v>0</v>
      </c>
      <c r="Q76" s="12">
        <f>Q75*(1+Table2[[#This Row],[SONY.csv]])</f>
        <v>33446.007018766635</v>
      </c>
      <c r="R76" s="12">
        <f>R75*(1+Table2[[#This Row],[T.csv]])</f>
        <v>0</v>
      </c>
      <c r="S76" s="12">
        <f>S75*(1+Table2[[#This Row],[TSLA.csv]])</f>
        <v>74760.327385478129</v>
      </c>
      <c r="T76" s="12">
        <f t="shared" si="7"/>
        <v>1073376.8098729926</v>
      </c>
      <c r="U76" s="5">
        <f t="shared" si="8"/>
        <v>-1.1040442522249356E-3</v>
      </c>
    </row>
    <row r="77" spans="1:21" x14ac:dyDescent="0.3">
      <c r="A77" s="12">
        <f>A76*(1+Table2[[#This Row],[AAPL.csv]])</f>
        <v>0</v>
      </c>
      <c r="B77" s="12">
        <f>B76*(1+Table2[[#This Row],[AMD.csv]])</f>
        <v>0</v>
      </c>
      <c r="C77" s="12">
        <f>C76*(1+Table2[[#This Row],[AMZN.csv]])</f>
        <v>39905.88349988345</v>
      </c>
      <c r="D77" s="12">
        <f>D76*(1+Table2[[#This Row],[ATVI.csv]])</f>
        <v>0</v>
      </c>
      <c r="E77" s="12">
        <f>E76*(1+Table2[[#This Row],[BMW.DE.csv]])</f>
        <v>250727.78245575968</v>
      </c>
      <c r="F77" s="12">
        <f>F76*(1+Table2[[#This Row],[DIS.csv]])</f>
        <v>0</v>
      </c>
      <c r="G77" s="12">
        <f>G76*(1+Table2[[#This Row],[DPZ.csv]])</f>
        <v>220733.02938916394</v>
      </c>
      <c r="H77" s="12">
        <f>H76*(1+Table2[[#This Row],[EA.csv]])</f>
        <v>0</v>
      </c>
      <c r="I77" s="12">
        <f>I76*(1+Table2[[#This Row],[F.csv]])</f>
        <v>0</v>
      </c>
      <c r="J77" s="12">
        <f>J76*(1+Table2[[#This Row],[JPM.csv]])</f>
        <v>0</v>
      </c>
      <c r="K77" s="12">
        <f>K76*(1+Table2[[#This Row],[MRNA.csv]])</f>
        <v>0</v>
      </c>
      <c r="L77" s="12">
        <f>L76*(1+Table2[[#This Row],[NKE.csv]])</f>
        <v>49241.835729217928</v>
      </c>
      <c r="M77" s="12">
        <f>M76*(1+Table2[[#This Row],[NVDA.csv]])</f>
        <v>41848.596789742245</v>
      </c>
      <c r="N77" s="12">
        <f>N76*(1+Table2[[#This Row],[PFE.csv]])</f>
        <v>297106.76698581368</v>
      </c>
      <c r="O77" s="12">
        <f>O76*(1+Table2[[#This Row],[PG.csv]])</f>
        <v>76883.394011640718</v>
      </c>
      <c r="P77" s="12">
        <f>P76*(1+Table2[[#This Row],[PZZA.csv]])</f>
        <v>0</v>
      </c>
      <c r="Q77" s="12">
        <f>Q76*(1+Table2[[#This Row],[SONY.csv]])</f>
        <v>33559.568248177864</v>
      </c>
      <c r="R77" s="12">
        <f>R76*(1+Table2[[#This Row],[T.csv]])</f>
        <v>0</v>
      </c>
      <c r="S77" s="12">
        <f>S76*(1+Table2[[#This Row],[TSLA.csv]])</f>
        <v>75363.797387386861</v>
      </c>
      <c r="T77" s="12">
        <f t="shared" si="7"/>
        <v>1085370.6544967864</v>
      </c>
      <c r="U77" s="5">
        <f t="shared" si="8"/>
        <v>1.1173936788529111E-2</v>
      </c>
    </row>
    <row r="78" spans="1:21" x14ac:dyDescent="0.3">
      <c r="A78" s="12">
        <f>A77*(1+Table2[[#This Row],[AAPL.csv]])</f>
        <v>0</v>
      </c>
      <c r="B78" s="12">
        <f>B77*(1+Table2[[#This Row],[AMD.csv]])</f>
        <v>0</v>
      </c>
      <c r="C78" s="12">
        <f>C77*(1+Table2[[#This Row],[AMZN.csv]])</f>
        <v>40205.036861017725</v>
      </c>
      <c r="D78" s="12">
        <f>D77*(1+Table2[[#This Row],[ATVI.csv]])</f>
        <v>0</v>
      </c>
      <c r="E78" s="12">
        <f>E77*(1+Table2[[#This Row],[BMW.DE.csv]])</f>
        <v>246120.17775766479</v>
      </c>
      <c r="F78" s="12">
        <f>F77*(1+Table2[[#This Row],[DIS.csv]])</f>
        <v>0</v>
      </c>
      <c r="G78" s="12">
        <f>G77*(1+Table2[[#This Row],[DPZ.csv]])</f>
        <v>223243.07301451892</v>
      </c>
      <c r="H78" s="12">
        <f>H77*(1+Table2[[#This Row],[EA.csv]])</f>
        <v>0</v>
      </c>
      <c r="I78" s="12">
        <f>I77*(1+Table2[[#This Row],[F.csv]])</f>
        <v>0</v>
      </c>
      <c r="J78" s="12">
        <f>J77*(1+Table2[[#This Row],[JPM.csv]])</f>
        <v>0</v>
      </c>
      <c r="K78" s="12">
        <f>K77*(1+Table2[[#This Row],[MRNA.csv]])</f>
        <v>0</v>
      </c>
      <c r="L78" s="12">
        <f>L77*(1+Table2[[#This Row],[NKE.csv]])</f>
        <v>49845.185261958446</v>
      </c>
      <c r="M78" s="12">
        <f>M77*(1+Table2[[#This Row],[NVDA.csv]])</f>
        <v>43506.634006205502</v>
      </c>
      <c r="N78" s="12">
        <f>N77*(1+Table2[[#This Row],[PFE.csv]])</f>
        <v>296628.63113023492</v>
      </c>
      <c r="O78" s="12">
        <f>O77*(1+Table2[[#This Row],[PG.csv]])</f>
        <v>77744.453438841461</v>
      </c>
      <c r="P78" s="12">
        <f>P77*(1+Table2[[#This Row],[PZZA.csv]])</f>
        <v>0</v>
      </c>
      <c r="Q78" s="12">
        <f>Q77*(1+Table2[[#This Row],[SONY.csv]])</f>
        <v>33765.055979561737</v>
      </c>
      <c r="R78" s="12">
        <f>R77*(1+Table2[[#This Row],[T.csv]])</f>
        <v>0</v>
      </c>
      <c r="S78" s="12">
        <f>S77*(1+Table2[[#This Row],[TSLA.csv]])</f>
        <v>74897.284190599297</v>
      </c>
      <c r="T78" s="12">
        <f t="shared" si="7"/>
        <v>1085955.5316406027</v>
      </c>
      <c r="U78" s="5">
        <f t="shared" si="8"/>
        <v>5.3887318713945903E-4</v>
      </c>
    </row>
    <row r="79" spans="1:21" x14ac:dyDescent="0.3">
      <c r="A79" s="12">
        <f>A78*(1+Table2[[#This Row],[AAPL.csv]])</f>
        <v>0</v>
      </c>
      <c r="B79" s="12">
        <f>B78*(1+Table2[[#This Row],[AMD.csv]])</f>
        <v>0</v>
      </c>
      <c r="C79" s="12">
        <f>C78*(1+Table2[[#This Row],[AMZN.csv]])</f>
        <v>40211.001786845663</v>
      </c>
      <c r="D79" s="12">
        <f>D78*(1+Table2[[#This Row],[ATVI.csv]])</f>
        <v>0</v>
      </c>
      <c r="E79" s="12">
        <f>E78*(1+Table2[[#This Row],[BMW.DE.csv]])</f>
        <v>247263.65430423798</v>
      </c>
      <c r="F79" s="12">
        <f>F78*(1+Table2[[#This Row],[DIS.csv]])</f>
        <v>0</v>
      </c>
      <c r="G79" s="12">
        <f>G78*(1+Table2[[#This Row],[DPZ.csv]])</f>
        <v>224129.45381442885</v>
      </c>
      <c r="H79" s="12">
        <f>H78*(1+Table2[[#This Row],[EA.csv]])</f>
        <v>0</v>
      </c>
      <c r="I79" s="12">
        <f>I78*(1+Table2[[#This Row],[F.csv]])</f>
        <v>0</v>
      </c>
      <c r="J79" s="12">
        <f>J78*(1+Table2[[#This Row],[JPM.csv]])</f>
        <v>0</v>
      </c>
      <c r="K79" s="12">
        <f>K78*(1+Table2[[#This Row],[MRNA.csv]])</f>
        <v>0</v>
      </c>
      <c r="L79" s="12">
        <f>L78*(1+Table2[[#This Row],[NKE.csv]])</f>
        <v>49543.506192671972</v>
      </c>
      <c r="M79" s="12">
        <f>M78*(1+Table2[[#This Row],[NVDA.csv]])</f>
        <v>42627.405233392878</v>
      </c>
      <c r="N79" s="12">
        <f>N78*(1+Table2[[#This Row],[PFE.csv]])</f>
        <v>300135.2159117171</v>
      </c>
      <c r="O79" s="12">
        <f>O78*(1+Table2[[#This Row],[PG.csv]])</f>
        <v>77444.673647341784</v>
      </c>
      <c r="P79" s="12">
        <f>P78*(1+Table2[[#This Row],[PZZA.csv]])</f>
        <v>0</v>
      </c>
      <c r="Q79" s="12">
        <f>Q78*(1+Table2[[#This Row],[SONY.csv]])</f>
        <v>33473.047183504656</v>
      </c>
      <c r="R79" s="12">
        <f>R78*(1+Table2[[#This Row],[T.csv]])</f>
        <v>0</v>
      </c>
      <c r="S79" s="12">
        <f>S78*(1+Table2[[#This Row],[TSLA.csv]])</f>
        <v>76936.686342565241</v>
      </c>
      <c r="T79" s="12">
        <f t="shared" si="7"/>
        <v>1091764.6444167062</v>
      </c>
      <c r="U79" s="5">
        <f t="shared" si="8"/>
        <v>5.3493099918440834E-3</v>
      </c>
    </row>
    <row r="80" spans="1:21" x14ac:dyDescent="0.3">
      <c r="A80" s="12">
        <f>A79*(1+Table2[[#This Row],[AAPL.csv]])</f>
        <v>0</v>
      </c>
      <c r="B80" s="12">
        <f>B79*(1+Table2[[#This Row],[AMD.csv]])</f>
        <v>0</v>
      </c>
      <c r="C80" s="12">
        <f>C79*(1+Table2[[#This Row],[AMZN.csv]])</f>
        <v>40044.448880572265</v>
      </c>
      <c r="D80" s="12">
        <f>D79*(1+Table2[[#This Row],[ATVI.csv]])</f>
        <v>0</v>
      </c>
      <c r="E80" s="12">
        <f>E79*(1+Table2[[#This Row],[BMW.DE.csv]])</f>
        <v>246591.00835014781</v>
      </c>
      <c r="F80" s="12">
        <f>F79*(1+Table2[[#This Row],[DIS.csv]])</f>
        <v>0</v>
      </c>
      <c r="G80" s="12">
        <f>G79*(1+Table2[[#This Row],[DPZ.csv]])</f>
        <v>226090.4005063205</v>
      </c>
      <c r="H80" s="12">
        <f>H79*(1+Table2[[#This Row],[EA.csv]])</f>
        <v>0</v>
      </c>
      <c r="I80" s="12">
        <f>I79*(1+Table2[[#This Row],[F.csv]])</f>
        <v>0</v>
      </c>
      <c r="J80" s="12">
        <f>J79*(1+Table2[[#This Row],[JPM.csv]])</f>
        <v>0</v>
      </c>
      <c r="K80" s="12">
        <f>K79*(1+Table2[[#This Row],[MRNA.csv]])</f>
        <v>0</v>
      </c>
      <c r="L80" s="12">
        <f>L79*(1+Table2[[#This Row],[NKE.csv]])</f>
        <v>49247.120786056534</v>
      </c>
      <c r="M80" s="12">
        <f>M79*(1+Table2[[#This Row],[NVDA.csv]])</f>
        <v>43281.190646794275</v>
      </c>
      <c r="N80" s="12">
        <f>N79*(1+Table2[[#This Row],[PFE.csv]])</f>
        <v>295273.78378478659</v>
      </c>
      <c r="O80" s="12">
        <f>O79*(1+Table2[[#This Row],[PG.csv]])</f>
        <v>77999.588052360734</v>
      </c>
      <c r="P80" s="12">
        <f>P79*(1+Table2[[#This Row],[PZZA.csv]])</f>
        <v>0</v>
      </c>
      <c r="Q80" s="12">
        <f>Q79*(1+Table2[[#This Row],[SONY.csv]])</f>
        <v>33245.926887722329</v>
      </c>
      <c r="R80" s="12">
        <f>R79*(1+Table2[[#This Row],[T.csv]])</f>
        <v>0</v>
      </c>
      <c r="S80" s="12">
        <f>S79*(1+Table2[[#This Row],[TSLA.csv]])</f>
        <v>75374.499444956688</v>
      </c>
      <c r="T80" s="12">
        <f t="shared" si="7"/>
        <v>1087147.9673397178</v>
      </c>
      <c r="U80" s="5">
        <f t="shared" si="8"/>
        <v>-4.2286376469490147E-3</v>
      </c>
    </row>
    <row r="81" spans="1:21" x14ac:dyDescent="0.3">
      <c r="A81" s="12">
        <f>A80*(1+Table2[[#This Row],[AAPL.csv]])</f>
        <v>0</v>
      </c>
      <c r="B81" s="12">
        <f>B80*(1+Table2[[#This Row],[AMD.csv]])</f>
        <v>0</v>
      </c>
      <c r="C81" s="12">
        <f>C80*(1+Table2[[#This Row],[AMZN.csv]])</f>
        <v>39796.224185086197</v>
      </c>
      <c r="D81" s="12">
        <f>D80*(1+Table2[[#This Row],[ATVI.csv]])</f>
        <v>0</v>
      </c>
      <c r="E81" s="12">
        <f>E80*(1+Table2[[#This Row],[BMW.DE.csv]])</f>
        <v>247532.7588125488</v>
      </c>
      <c r="F81" s="12">
        <f>F80*(1+Table2[[#This Row],[DIS.csv]])</f>
        <v>0</v>
      </c>
      <c r="G81" s="12">
        <f>G80*(1+Table2[[#This Row],[DPZ.csv]])</f>
        <v>222803.79578634555</v>
      </c>
      <c r="H81" s="12">
        <f>H80*(1+Table2[[#This Row],[EA.csv]])</f>
        <v>0</v>
      </c>
      <c r="I81" s="12">
        <f>I80*(1+Table2[[#This Row],[F.csv]])</f>
        <v>0</v>
      </c>
      <c r="J81" s="12">
        <f>J80*(1+Table2[[#This Row],[JPM.csv]])</f>
        <v>0</v>
      </c>
      <c r="K81" s="12">
        <f>K80*(1+Table2[[#This Row],[MRNA.csv]])</f>
        <v>0</v>
      </c>
      <c r="L81" s="12">
        <f>L80*(1+Table2[[#This Row],[NKE.csv]])</f>
        <v>48776.091305510796</v>
      </c>
      <c r="M81" s="12">
        <f>M80*(1+Table2[[#This Row],[NVDA.csv]])</f>
        <v>43076.24296046645</v>
      </c>
      <c r="N81" s="12">
        <f>N80*(1+Table2[[#This Row],[PFE.csv]])</f>
        <v>300772.85947379732</v>
      </c>
      <c r="O81" s="12">
        <f>O80*(1+Table2[[#This Row],[PG.csv]])</f>
        <v>76755.827037825453</v>
      </c>
      <c r="P81" s="12">
        <f>P80*(1+Table2[[#This Row],[PZZA.csv]])</f>
        <v>0</v>
      </c>
      <c r="Q81" s="12">
        <f>Q80*(1+Table2[[#This Row],[SONY.csv]])</f>
        <v>33267.557289080643</v>
      </c>
      <c r="R81" s="12">
        <f>R80*(1+Table2[[#This Row],[T.csv]])</f>
        <v>0</v>
      </c>
      <c r="S81" s="12">
        <f>S80*(1+Table2[[#This Row],[TSLA.csv]])</f>
        <v>75933.038352937016</v>
      </c>
      <c r="T81" s="12">
        <f t="shared" si="7"/>
        <v>1088714.3952035983</v>
      </c>
      <c r="U81" s="5">
        <f t="shared" si="8"/>
        <v>1.4408598561919958E-3</v>
      </c>
    </row>
    <row r="82" spans="1:21" x14ac:dyDescent="0.3">
      <c r="A82" s="12">
        <f>A81*(1+Table2[[#This Row],[AAPL.csv]])</f>
        <v>0</v>
      </c>
      <c r="B82" s="12">
        <f>B81*(1+Table2[[#This Row],[AMD.csv]])</f>
        <v>0</v>
      </c>
      <c r="C82" s="12">
        <f>C81*(1+Table2[[#This Row],[AMZN.csv]])</f>
        <v>40048.806366598234</v>
      </c>
      <c r="D82" s="12">
        <f>D81*(1+Table2[[#This Row],[ATVI.csv]])</f>
        <v>0</v>
      </c>
      <c r="E82" s="12">
        <f>E81*(1+Table2[[#This Row],[BMW.DE.csv]])</f>
        <v>249113.44183766542</v>
      </c>
      <c r="F82" s="12">
        <f>F81*(1+Table2[[#This Row],[DIS.csv]])</f>
        <v>0</v>
      </c>
      <c r="G82" s="12">
        <f>G81*(1+Table2[[#This Row],[DPZ.csv]])</f>
        <v>224145.13198934254</v>
      </c>
      <c r="H82" s="12">
        <f>H81*(1+Table2[[#This Row],[EA.csv]])</f>
        <v>0</v>
      </c>
      <c r="I82" s="12">
        <f>I81*(1+Table2[[#This Row],[F.csv]])</f>
        <v>0</v>
      </c>
      <c r="J82" s="12">
        <f>J81*(1+Table2[[#This Row],[JPM.csv]])</f>
        <v>0</v>
      </c>
      <c r="K82" s="12">
        <f>K81*(1+Table2[[#This Row],[MRNA.csv]])</f>
        <v>0</v>
      </c>
      <c r="L82" s="12">
        <f>L81*(1+Table2[[#This Row],[NKE.csv]])</f>
        <v>49400.607420967543</v>
      </c>
      <c r="M82" s="12">
        <f>M81*(1+Table2[[#This Row],[NVDA.csv]])</f>
        <v>43221.756730432098</v>
      </c>
      <c r="N82" s="12">
        <f>N81*(1+Table2[[#This Row],[PFE.csv]])</f>
        <v>305474.88296174229</v>
      </c>
      <c r="O82" s="12">
        <f>O81*(1+Table2[[#This Row],[PG.csv]])</f>
        <v>76723.932963760963</v>
      </c>
      <c r="P82" s="12">
        <f>P81*(1+Table2[[#This Row],[PZZA.csv]])</f>
        <v>0</v>
      </c>
      <c r="Q82" s="12">
        <f>Q81*(1+Table2[[#This Row],[SONY.csv]])</f>
        <v>33094.514618974194</v>
      </c>
      <c r="R82" s="12">
        <f>R81*(1+Table2[[#This Row],[T.csv]])</f>
        <v>0</v>
      </c>
      <c r="S82" s="12">
        <f>S81*(1+Table2[[#This Row],[TSLA.csv]])</f>
        <v>71270.013198834175</v>
      </c>
      <c r="T82" s="12">
        <f t="shared" si="7"/>
        <v>1092493.0880883175</v>
      </c>
      <c r="U82" s="5">
        <f t="shared" si="8"/>
        <v>3.4707843502083816E-3</v>
      </c>
    </row>
    <row r="83" spans="1:21" x14ac:dyDescent="0.3">
      <c r="A83" s="12">
        <f>A82*(1+Table2[[#This Row],[AAPL.csv]])</f>
        <v>0</v>
      </c>
      <c r="B83" s="12">
        <f>B82*(1+Table2[[#This Row],[AMD.csv]])</f>
        <v>0</v>
      </c>
      <c r="C83" s="12">
        <f>C82*(1+Table2[[#This Row],[AMZN.csv]])</f>
        <v>40693.911110481982</v>
      </c>
      <c r="D83" s="12">
        <f>D82*(1+Table2[[#This Row],[ATVI.csv]])</f>
        <v>0</v>
      </c>
      <c r="E83" s="12">
        <f>E82*(1+Table2[[#This Row],[BMW.DE.csv]])</f>
        <v>249483.41124800887</v>
      </c>
      <c r="F83" s="12">
        <f>F82*(1+Table2[[#This Row],[DIS.csv]])</f>
        <v>0</v>
      </c>
      <c r="G83" s="12">
        <f>G82*(1+Table2[[#This Row],[DPZ.csv]])</f>
        <v>229824.03552064483</v>
      </c>
      <c r="H83" s="12">
        <f>H82*(1+Table2[[#This Row],[EA.csv]])</f>
        <v>0</v>
      </c>
      <c r="I83" s="12">
        <f>I82*(1+Table2[[#This Row],[F.csv]])</f>
        <v>0</v>
      </c>
      <c r="J83" s="12">
        <f>J82*(1+Table2[[#This Row],[JPM.csv]])</f>
        <v>0</v>
      </c>
      <c r="K83" s="12">
        <f>K82*(1+Table2[[#This Row],[MRNA.csv]])</f>
        <v>0</v>
      </c>
      <c r="L83" s="12">
        <f>L82*(1+Table2[[#This Row],[NKE.csv]])</f>
        <v>49167.737360572086</v>
      </c>
      <c r="M83" s="12">
        <f>M82*(1+Table2[[#This Row],[NVDA.csv]])</f>
        <v>45336.839152153974</v>
      </c>
      <c r="N83" s="12">
        <f>N82*(1+Table2[[#This Row],[PFE.csv]])</f>
        <v>308264.21892916725</v>
      </c>
      <c r="O83" s="12">
        <f>O82*(1+Table2[[#This Row],[PG.csv]])</f>
        <v>76864.261695712339</v>
      </c>
      <c r="P83" s="12">
        <f>P82*(1+Table2[[#This Row],[PZZA.csv]])</f>
        <v>0</v>
      </c>
      <c r="Q83" s="12">
        <f>Q82*(1+Table2[[#This Row],[SONY.csv]])</f>
        <v>33418.969557828772</v>
      </c>
      <c r="R83" s="12">
        <f>R82*(1+Table2[[#This Row],[T.csv]])</f>
        <v>0</v>
      </c>
      <c r="S83" s="12">
        <f>S82*(1+Table2[[#This Row],[TSLA.csv]])</f>
        <v>71976.203479563177</v>
      </c>
      <c r="T83" s="12">
        <f t="shared" si="7"/>
        <v>1105029.5880541331</v>
      </c>
      <c r="U83" s="5">
        <f t="shared" si="8"/>
        <v>1.1475129776566711E-2</v>
      </c>
    </row>
    <row r="84" spans="1:21" x14ac:dyDescent="0.3">
      <c r="A84" s="12">
        <f>A83*(1+Table2[[#This Row],[AAPL.csv]])</f>
        <v>0</v>
      </c>
      <c r="B84" s="12">
        <f>B83*(1+Table2[[#This Row],[AMD.csv]])</f>
        <v>0</v>
      </c>
      <c r="C84" s="12">
        <f>C83*(1+Table2[[#This Row],[AMZN.csv]])</f>
        <v>41223.850872423478</v>
      </c>
      <c r="D84" s="12">
        <f>D83*(1+Table2[[#This Row],[ATVI.csv]])</f>
        <v>0</v>
      </c>
      <c r="E84" s="12">
        <f>E83*(1+Table2[[#This Row],[BMW.DE.csv]])</f>
        <v>248239.01028111303</v>
      </c>
      <c r="F84" s="12">
        <f>F83*(1+Table2[[#This Row],[DIS.csv]])</f>
        <v>0</v>
      </c>
      <c r="G84" s="12">
        <f>G83*(1+Table2[[#This Row],[DPZ.csv]])</f>
        <v>226796.32538553473</v>
      </c>
      <c r="H84" s="12">
        <f>H83*(1+Table2[[#This Row],[EA.csv]])</f>
        <v>0</v>
      </c>
      <c r="I84" s="12">
        <f>I83*(1+Table2[[#This Row],[F.csv]])</f>
        <v>0</v>
      </c>
      <c r="J84" s="12">
        <f>J83*(1+Table2[[#This Row],[JPM.csv]])</f>
        <v>0</v>
      </c>
      <c r="K84" s="12">
        <f>K83*(1+Table2[[#This Row],[MRNA.csv]])</f>
        <v>0</v>
      </c>
      <c r="L84" s="12">
        <f>L83*(1+Table2[[#This Row],[NKE.csv]])</f>
        <v>49395.317523348196</v>
      </c>
      <c r="M84" s="12">
        <f>M83*(1+Table2[[#This Row],[NVDA.csv]])</f>
        <v>44473.999024420911</v>
      </c>
      <c r="N84" s="12">
        <f>N83*(1+Table2[[#This Row],[PFE.csv]])</f>
        <v>305156.09270218445</v>
      </c>
      <c r="O84" s="12">
        <f>O83*(1+Table2[[#This Row],[PG.csv]])</f>
        <v>77980.450409322249</v>
      </c>
      <c r="P84" s="12">
        <f>P83*(1+Table2[[#This Row],[PZZA.csv]])</f>
        <v>0</v>
      </c>
      <c r="Q84" s="12">
        <f>Q83*(1+Table2[[#This Row],[SONY.csv]])</f>
        <v>34148.997225951833</v>
      </c>
      <c r="R84" s="12">
        <f>R83*(1+Table2[[#This Row],[T.csv]])</f>
        <v>0</v>
      </c>
      <c r="S84" s="12">
        <f>S83*(1+Table2[[#This Row],[TSLA.csv]])</f>
        <v>70388.334639763969</v>
      </c>
      <c r="T84" s="12">
        <f t="shared" si="7"/>
        <v>1097802.3780640629</v>
      </c>
      <c r="U84" s="5">
        <f t="shared" si="8"/>
        <v>-6.5402864033683736E-3</v>
      </c>
    </row>
    <row r="85" spans="1:21" x14ac:dyDescent="0.3">
      <c r="A85" s="12">
        <f>A84*(1+Table2[[#This Row],[AAPL.csv]])</f>
        <v>0</v>
      </c>
      <c r="B85" s="12">
        <f>B84*(1+Table2[[#This Row],[AMD.csv]])</f>
        <v>0</v>
      </c>
      <c r="C85" s="12">
        <f>C84*(1+Table2[[#This Row],[AMZN.csv]])</f>
        <v>41718.692846534774</v>
      </c>
      <c r="D85" s="12">
        <f>D84*(1+Table2[[#This Row],[ATVI.csv]])</f>
        <v>0</v>
      </c>
      <c r="E85" s="12">
        <f>E84*(1+Table2[[#This Row],[BMW.DE.csv]])</f>
        <v>251366.80057601715</v>
      </c>
      <c r="F85" s="12">
        <f>F84*(1+Table2[[#This Row],[DIS.csv]])</f>
        <v>0</v>
      </c>
      <c r="G85" s="12">
        <f>G84*(1+Table2[[#This Row],[DPZ.csv]])</f>
        <v>231651.65878526273</v>
      </c>
      <c r="H85" s="12">
        <f>H84*(1+Table2[[#This Row],[EA.csv]])</f>
        <v>0</v>
      </c>
      <c r="I85" s="12">
        <f>I84*(1+Table2[[#This Row],[F.csv]])</f>
        <v>0</v>
      </c>
      <c r="J85" s="12">
        <f>J84*(1+Table2[[#This Row],[JPM.csv]])</f>
        <v>0</v>
      </c>
      <c r="K85" s="12">
        <f>K84*(1+Table2[[#This Row],[MRNA.csv]])</f>
        <v>0</v>
      </c>
      <c r="L85" s="12">
        <f>L84*(1+Table2[[#This Row],[NKE.csv]])</f>
        <v>49824.0025433064</v>
      </c>
      <c r="M85" s="12">
        <f>M84*(1+Table2[[#This Row],[NVDA.csv]])</f>
        <v>44761.137426722948</v>
      </c>
      <c r="N85" s="12">
        <f>N84*(1+Table2[[#This Row],[PFE.csv]])</f>
        <v>307865.72435011668</v>
      </c>
      <c r="O85" s="12">
        <f>O84*(1+Table2[[#This Row],[PG.csv]])</f>
        <v>77661.542963115571</v>
      </c>
      <c r="P85" s="12">
        <f>P84*(1+Table2[[#This Row],[PZZA.csv]])</f>
        <v>0</v>
      </c>
      <c r="Q85" s="12">
        <f>Q84*(1+Table2[[#This Row],[SONY.csv]])</f>
        <v>34457.229904547712</v>
      </c>
      <c r="R85" s="12">
        <f>R84*(1+Table2[[#This Row],[T.csv]])</f>
        <v>0</v>
      </c>
      <c r="S85" s="12">
        <f>S84*(1+Table2[[#This Row],[TSLA.csv]])</f>
        <v>70895.517153305307</v>
      </c>
      <c r="T85" s="12">
        <f t="shared" si="7"/>
        <v>1110202.3065489293</v>
      </c>
      <c r="U85" s="5">
        <f t="shared" si="8"/>
        <v>1.1295228296675078E-2</v>
      </c>
    </row>
    <row r="86" spans="1:21" x14ac:dyDescent="0.3">
      <c r="A86" s="12">
        <f>A85*(1+Table2[[#This Row],[AAPL.csv]])</f>
        <v>0</v>
      </c>
      <c r="B86" s="12">
        <f>B85*(1+Table2[[#This Row],[AMD.csv]])</f>
        <v>0</v>
      </c>
      <c r="C86" s="12">
        <f>C85*(1+Table2[[#This Row],[AMZN.csv]])</f>
        <v>41312.406150712239</v>
      </c>
      <c r="D86" s="12">
        <f>D85*(1+Table2[[#This Row],[ATVI.csv]])</f>
        <v>0</v>
      </c>
      <c r="E86" s="12">
        <f>E85*(1+Table2[[#This Row],[BMW.DE.csv]])</f>
        <v>247600.02192000061</v>
      </c>
      <c r="F86" s="12">
        <f>F85*(1+Table2[[#This Row],[DIS.csv]])</f>
        <v>0</v>
      </c>
      <c r="G86" s="12">
        <f>G85*(1+Table2[[#This Row],[DPZ.csv]])</f>
        <v>230843.71664952172</v>
      </c>
      <c r="H86" s="12">
        <f>H85*(1+Table2[[#This Row],[EA.csv]])</f>
        <v>0</v>
      </c>
      <c r="I86" s="12">
        <f>I85*(1+Table2[[#This Row],[F.csv]])</f>
        <v>0</v>
      </c>
      <c r="J86" s="12">
        <f>J85*(1+Table2[[#This Row],[JPM.csv]])</f>
        <v>0</v>
      </c>
      <c r="K86" s="12">
        <f>K85*(1+Table2[[#This Row],[MRNA.csv]])</f>
        <v>0</v>
      </c>
      <c r="L86" s="12">
        <f>L85*(1+Table2[[#This Row],[NKE.csv]])</f>
        <v>49609.101998880928</v>
      </c>
      <c r="M86" s="12">
        <f>M85*(1+Table2[[#This Row],[NVDA.csv]])</f>
        <v>44453.486084553108</v>
      </c>
      <c r="N86" s="12">
        <f>N85*(1+Table2[[#This Row],[PFE.csv]])</f>
        <v>306989.11192776286</v>
      </c>
      <c r="O86" s="12">
        <f>O85*(1+Table2[[#This Row],[PG.csv]])</f>
        <v>77852.883435507014</v>
      </c>
      <c r="P86" s="12">
        <f>P85*(1+Table2[[#This Row],[PZZA.csv]])</f>
        <v>0</v>
      </c>
      <c r="Q86" s="12">
        <f>Q85*(1+Table2[[#This Row],[SONY.csv]])</f>
        <v>34327.446955637817</v>
      </c>
      <c r="R86" s="12">
        <f>R85*(1+Table2[[#This Row],[T.csv]])</f>
        <v>0</v>
      </c>
      <c r="S86" s="12">
        <f>S85*(1+Table2[[#This Row],[TSLA.csv]])</f>
        <v>70606.615098508075</v>
      </c>
      <c r="T86" s="12">
        <f t="shared" si="7"/>
        <v>1103594.7902210844</v>
      </c>
      <c r="U86" s="5">
        <f t="shared" si="8"/>
        <v>-5.9516326788983508E-3</v>
      </c>
    </row>
    <row r="87" spans="1:21" x14ac:dyDescent="0.3">
      <c r="A87" s="12">
        <f>A86*(1+Table2[[#This Row],[AAPL.csv]])</f>
        <v>0</v>
      </c>
      <c r="B87" s="12">
        <f>B86*(1+Table2[[#This Row],[AMD.csv]])</f>
        <v>0</v>
      </c>
      <c r="C87" s="12">
        <f>C86*(1+Table2[[#This Row],[AMZN.csv]])</f>
        <v>40871.934586787196</v>
      </c>
      <c r="D87" s="12">
        <f>D86*(1+Table2[[#This Row],[ATVI.csv]])</f>
        <v>0</v>
      </c>
      <c r="E87" s="12">
        <f>E86*(1+Table2[[#This Row],[BMW.DE.csv]])</f>
        <v>246523.77500184107</v>
      </c>
      <c r="F87" s="12">
        <f>F86*(1+Table2[[#This Row],[DIS.csv]])</f>
        <v>0</v>
      </c>
      <c r="G87" s="12">
        <f>G86*(1+Table2[[#This Row],[DPZ.csv]])</f>
        <v>230647.63114000601</v>
      </c>
      <c r="H87" s="12">
        <f>H86*(1+Table2[[#This Row],[EA.csv]])</f>
        <v>0</v>
      </c>
      <c r="I87" s="12">
        <f>I86*(1+Table2[[#This Row],[F.csv]])</f>
        <v>0</v>
      </c>
      <c r="J87" s="12">
        <f>J86*(1+Table2[[#This Row],[JPM.csv]])</f>
        <v>0</v>
      </c>
      <c r="K87" s="12">
        <f>K86*(1+Table2[[#This Row],[MRNA.csv]])</f>
        <v>0</v>
      </c>
      <c r="L87" s="12">
        <f>L86*(1+Table2[[#This Row],[NKE.csv]])</f>
        <v>49646.247460954117</v>
      </c>
      <c r="M87" s="12">
        <f>M86*(1+Table2[[#This Row],[NVDA.csv]])</f>
        <v>42917.284943275445</v>
      </c>
      <c r="N87" s="12">
        <f>N86*(1+Table2[[#This Row],[PFE.csv]])</f>
        <v>305156.09270218445</v>
      </c>
      <c r="O87" s="12">
        <f>O86*(1+Table2[[#This Row],[PG.csv]])</f>
        <v>78273.848988809492</v>
      </c>
      <c r="P87" s="12">
        <f>P86*(1+Table2[[#This Row],[PZZA.csv]])</f>
        <v>0</v>
      </c>
      <c r="Q87" s="12">
        <f>Q86*(1+Table2[[#This Row],[SONY.csv]])</f>
        <v>34219.294408086236</v>
      </c>
      <c r="R87" s="12">
        <f>R86*(1+Table2[[#This Row],[T.csv]])</f>
        <v>0</v>
      </c>
      <c r="S87" s="12">
        <f>S86*(1+Table2[[#This Row],[TSLA.csv]])</f>
        <v>71661.62697251761</v>
      </c>
      <c r="T87" s="12">
        <f t="shared" si="7"/>
        <v>1099917.7362044617</v>
      </c>
      <c r="U87" s="5">
        <f t="shared" si="8"/>
        <v>-3.3318877990408838E-3</v>
      </c>
    </row>
    <row r="88" spans="1:21" x14ac:dyDescent="0.3">
      <c r="A88" s="12">
        <f>A87*(1+Table2[[#This Row],[AAPL.csv]])</f>
        <v>0</v>
      </c>
      <c r="B88" s="12">
        <f>B87*(1+Table2[[#This Row],[AMD.csv]])</f>
        <v>0</v>
      </c>
      <c r="C88" s="12">
        <f>C87*(1+Table2[[#This Row],[AMZN.csv]])</f>
        <v>40604.899372329368</v>
      </c>
      <c r="D88" s="12">
        <f>D87*(1+Table2[[#This Row],[ATVI.csv]])</f>
        <v>0</v>
      </c>
      <c r="E88" s="12">
        <f>E87*(1+Table2[[#This Row],[BMW.DE.csv]])</f>
        <v>241848.93323554625</v>
      </c>
      <c r="F88" s="12">
        <f>F87*(1+Table2[[#This Row],[DIS.csv]])</f>
        <v>0</v>
      </c>
      <c r="G88" s="12">
        <f>G87*(1+Table2[[#This Row],[DPZ.csv]])</f>
        <v>222835.17603097323</v>
      </c>
      <c r="H88" s="12">
        <f>H87*(1+Table2[[#This Row],[EA.csv]])</f>
        <v>0</v>
      </c>
      <c r="I88" s="12">
        <f>I87*(1+Table2[[#This Row],[F.csv]])</f>
        <v>0</v>
      </c>
      <c r="J88" s="12">
        <f>J87*(1+Table2[[#This Row],[JPM.csv]])</f>
        <v>0</v>
      </c>
      <c r="K88" s="12">
        <f>K87*(1+Table2[[#This Row],[MRNA.csv]])</f>
        <v>0</v>
      </c>
      <c r="L88" s="12">
        <f>L87*(1+Table2[[#This Row],[NKE.csv]])</f>
        <v>49062.549884422857</v>
      </c>
      <c r="M88" s="12">
        <f>M87*(1+Table2[[#This Row],[NVDA.csv]])</f>
        <v>42591.172119670162</v>
      </c>
      <c r="N88" s="12">
        <f>N87*(1+Table2[[#This Row],[PFE.csv]])</f>
        <v>303243.37816325109</v>
      </c>
      <c r="O88" s="12">
        <f>O87*(1+Table2[[#This Row],[PG.csv]])</f>
        <v>78420.548944441878</v>
      </c>
      <c r="P88" s="12">
        <f>P87*(1+Table2[[#This Row],[PZZA.csv]])</f>
        <v>0</v>
      </c>
      <c r="Q88" s="12">
        <f>Q87*(1+Table2[[#This Row],[SONY.csv]])</f>
        <v>34927.688430290786</v>
      </c>
      <c r="R88" s="12">
        <f>R87*(1+Table2[[#This Row],[T.csv]])</f>
        <v>0</v>
      </c>
      <c r="S88" s="12">
        <f>S87*(1+Table2[[#This Row],[TSLA.csv]])</f>
        <v>71946.24371032152</v>
      </c>
      <c r="T88" s="12">
        <f t="shared" si="7"/>
        <v>1085480.5898912472</v>
      </c>
      <c r="U88" s="5">
        <f t="shared" si="8"/>
        <v>-1.3125660072573597E-2</v>
      </c>
    </row>
    <row r="89" spans="1:21" x14ac:dyDescent="0.3">
      <c r="A89" s="12">
        <f>A88*(1+Table2[[#This Row],[AAPL.csv]])</f>
        <v>0</v>
      </c>
      <c r="B89" s="12">
        <f>B88*(1+Table2[[#This Row],[AMD.csv]])</f>
        <v>0</v>
      </c>
      <c r="C89" s="12">
        <f>C88*(1+Table2[[#This Row],[AMZN.csv]])</f>
        <v>40392.234545116655</v>
      </c>
      <c r="D89" s="12">
        <f>D88*(1+Table2[[#This Row],[ATVI.csv]])</f>
        <v>0</v>
      </c>
      <c r="E89" s="12">
        <f>E88*(1+Table2[[#This Row],[BMW.DE.csv]])</f>
        <v>241512.56933967682</v>
      </c>
      <c r="F89" s="12">
        <f>F88*(1+Table2[[#This Row],[DIS.csv]])</f>
        <v>0</v>
      </c>
      <c r="G89" s="12">
        <f>G88*(1+Table2[[#This Row],[DPZ.csv]])</f>
        <v>224333.38956230826</v>
      </c>
      <c r="H89" s="12">
        <f>H88*(1+Table2[[#This Row],[EA.csv]])</f>
        <v>0</v>
      </c>
      <c r="I89" s="12">
        <f>I88*(1+Table2[[#This Row],[F.csv]])</f>
        <v>0</v>
      </c>
      <c r="J89" s="12">
        <f>J88*(1+Table2[[#This Row],[JPM.csv]])</f>
        <v>0</v>
      </c>
      <c r="K89" s="12">
        <f>K88*(1+Table2[[#This Row],[MRNA.csv]])</f>
        <v>0</v>
      </c>
      <c r="L89" s="12">
        <f>L88*(1+Table2[[#This Row],[NKE.csv]])</f>
        <v>49731.150452210772</v>
      </c>
      <c r="M89" s="12">
        <f>M88*(1+Table2[[#This Row],[NVDA.csv]])</f>
        <v>42952.148225435711</v>
      </c>
      <c r="N89" s="12">
        <f>N88*(1+Table2[[#This Row],[PFE.csv]])</f>
        <v>303960.61797117046</v>
      </c>
      <c r="O89" s="12">
        <f>O88*(1+Table2[[#This Row],[PG.csv]])</f>
        <v>79428.318315606448</v>
      </c>
      <c r="P89" s="12">
        <f>P88*(1+Table2[[#This Row],[PZZA.csv]])</f>
        <v>0</v>
      </c>
      <c r="Q89" s="12">
        <f>Q88*(1+Table2[[#This Row],[SONY.csv]])</f>
        <v>35306.223157861386</v>
      </c>
      <c r="R89" s="12">
        <f>R88*(1+Table2[[#This Row],[T.csv]])</f>
        <v>0</v>
      </c>
      <c r="S89" s="12">
        <f>S88*(1+Table2[[#This Row],[TSLA.csv]])</f>
        <v>71267.874285308673</v>
      </c>
      <c r="T89" s="12">
        <f t="shared" si="7"/>
        <v>1088884.5258546954</v>
      </c>
      <c r="U89" s="5">
        <f t="shared" si="8"/>
        <v>3.135879162785557E-3</v>
      </c>
    </row>
    <row r="90" spans="1:21" x14ac:dyDescent="0.3">
      <c r="A90" s="12">
        <f>A89*(1+Table2[[#This Row],[AAPL.csv]])</f>
        <v>0</v>
      </c>
      <c r="B90" s="12">
        <f>B89*(1+Table2[[#This Row],[AMD.csv]])</f>
        <v>0</v>
      </c>
      <c r="C90" s="12">
        <f>C89*(1+Table2[[#This Row],[AMZN.csv]])</f>
        <v>39928.594999135021</v>
      </c>
      <c r="D90" s="12">
        <f>D89*(1+Table2[[#This Row],[ATVI.csv]])</f>
        <v>0</v>
      </c>
      <c r="E90" s="12">
        <f>E89*(1+Table2[[#This Row],[BMW.DE.csv]])</f>
        <v>244707.64878128457</v>
      </c>
      <c r="F90" s="12">
        <f>F89*(1+Table2[[#This Row],[DIS.csv]])</f>
        <v>0</v>
      </c>
      <c r="G90" s="12">
        <f>G89*(1+Table2[[#This Row],[DPZ.csv]])</f>
        <v>225015.76133695157</v>
      </c>
      <c r="H90" s="12">
        <f>H89*(1+Table2[[#This Row],[EA.csv]])</f>
        <v>0</v>
      </c>
      <c r="I90" s="12">
        <f>I89*(1+Table2[[#This Row],[F.csv]])</f>
        <v>0</v>
      </c>
      <c r="J90" s="12">
        <f>J89*(1+Table2[[#This Row],[JPM.csv]])</f>
        <v>0</v>
      </c>
      <c r="K90" s="12">
        <f>K89*(1+Table2[[#This Row],[MRNA.csv]])</f>
        <v>0</v>
      </c>
      <c r="L90" s="12">
        <f>L89*(1+Table2[[#This Row],[NKE.csv]])</f>
        <v>50829.560176817526</v>
      </c>
      <c r="M90" s="12">
        <f>M89*(1+Table2[[#This Row],[NVDA.csv]])</f>
        <v>42812.687696744186</v>
      </c>
      <c r="N90" s="12">
        <f>N89*(1+Table2[[#This Row],[PFE.csv]])</f>
        <v>303083.99654267885</v>
      </c>
      <c r="O90" s="12">
        <f>O89*(1+Table2[[#This Row],[PG.csv]])</f>
        <v>79485.715929280297</v>
      </c>
      <c r="P90" s="12">
        <f>P89*(1+Table2[[#This Row],[PZZA.csv]])</f>
        <v>0</v>
      </c>
      <c r="Q90" s="12">
        <f>Q89*(1+Table2[[#This Row],[SONY.csv]])</f>
        <v>35257.552591765045</v>
      </c>
      <c r="R90" s="12">
        <f>R89*(1+Table2[[#This Row],[T.csv]])</f>
        <v>0</v>
      </c>
      <c r="S90" s="12">
        <f>S89*(1+Table2[[#This Row],[TSLA.csv]])</f>
        <v>70698.632249766772</v>
      </c>
      <c r="T90" s="12">
        <f t="shared" si="7"/>
        <v>1091820.1503044239</v>
      </c>
      <c r="U90" s="5">
        <f t="shared" si="8"/>
        <v>2.6959924399919911E-3</v>
      </c>
    </row>
    <row r="91" spans="1:21" x14ac:dyDescent="0.3">
      <c r="A91" s="12">
        <f>A90*(1+Table2[[#This Row],[AAPL.csv]])</f>
        <v>0</v>
      </c>
      <c r="B91" s="12">
        <f>B90*(1+Table2[[#This Row],[AMD.csv]])</f>
        <v>0</v>
      </c>
      <c r="C91" s="12">
        <f>C90*(1+Table2[[#This Row],[AMZN.csv]])</f>
        <v>40183.700384878095</v>
      </c>
      <c r="D91" s="12">
        <f>D90*(1+Table2[[#This Row],[ATVI.csv]])</f>
        <v>0</v>
      </c>
      <c r="E91" s="12">
        <f>E90*(1+Table2[[#This Row],[BMW.DE.csv]])</f>
        <v>244875.8028300209</v>
      </c>
      <c r="F91" s="12">
        <f>F90*(1+Table2[[#This Row],[DIS.csv]])</f>
        <v>0</v>
      </c>
      <c r="G91" s="12">
        <f>G90*(1+Table2[[#This Row],[DPZ.csv]])</f>
        <v>224780.46923924482</v>
      </c>
      <c r="H91" s="12">
        <f>H90*(1+Table2[[#This Row],[EA.csv]])</f>
        <v>0</v>
      </c>
      <c r="I91" s="12">
        <f>I90*(1+Table2[[#This Row],[F.csv]])</f>
        <v>0</v>
      </c>
      <c r="J91" s="12">
        <f>J90*(1+Table2[[#This Row],[JPM.csv]])</f>
        <v>0</v>
      </c>
      <c r="K91" s="12">
        <f>K90*(1+Table2[[#This Row],[MRNA.csv]])</f>
        <v>0</v>
      </c>
      <c r="L91" s="12">
        <f>L90*(1+Table2[[#This Row],[NKE.csv]])</f>
        <v>51471.634879745921</v>
      </c>
      <c r="M91" s="12">
        <f>M90*(1+Table2[[#This Row],[NVDA.csv]])</f>
        <v>43516.17513792852</v>
      </c>
      <c r="N91" s="12">
        <f>N90*(1+Table2[[#This Row],[PFE.csv]])</f>
        <v>305156.09270218445</v>
      </c>
      <c r="O91" s="12">
        <f>O90*(1+Table2[[#This Row],[PG.csv]])</f>
        <v>79211.454326942767</v>
      </c>
      <c r="P91" s="12">
        <f>P90*(1+Table2[[#This Row],[PZZA.csv]])</f>
        <v>0</v>
      </c>
      <c r="Q91" s="12">
        <f>Q90*(1+Table2[[#This Row],[SONY.csv]])</f>
        <v>35306.223157861379</v>
      </c>
      <c r="R91" s="12">
        <f>R90*(1+Table2[[#This Row],[T.csv]])</f>
        <v>0</v>
      </c>
      <c r="S91" s="12">
        <f>S90*(1+Table2[[#This Row],[TSLA.csv]])</f>
        <v>71879.907431261716</v>
      </c>
      <c r="T91" s="12">
        <f t="shared" si="7"/>
        <v>1096381.4600900686</v>
      </c>
      <c r="U91" s="5">
        <f t="shared" si="8"/>
        <v>4.1777116719937451E-3</v>
      </c>
    </row>
    <row r="92" spans="1:21" x14ac:dyDescent="0.3">
      <c r="A92" s="12">
        <f>A91*(1+Table2[[#This Row],[AAPL.csv]])</f>
        <v>0</v>
      </c>
      <c r="B92" s="12">
        <f>B91*(1+Table2[[#This Row],[AMD.csv]])</f>
        <v>0</v>
      </c>
      <c r="C92" s="12">
        <f>C91*(1+Table2[[#This Row],[AMZN.csv]])</f>
        <v>40135.754182143857</v>
      </c>
      <c r="D92" s="12">
        <f>D91*(1+Table2[[#This Row],[ATVI.csv]])</f>
        <v>0</v>
      </c>
      <c r="E92" s="12">
        <f>E91*(1+Table2[[#This Row],[BMW.DE.csv]])</f>
        <v>248171.74717366131</v>
      </c>
      <c r="F92" s="12">
        <f>F91*(1+Table2[[#This Row],[DIS.csv]])</f>
        <v>0</v>
      </c>
      <c r="G92" s="12">
        <f>G91*(1+Table2[[#This Row],[DPZ.csv]])</f>
        <v>224623.56721961324</v>
      </c>
      <c r="H92" s="12">
        <f>H91*(1+Table2[[#This Row],[EA.csv]])</f>
        <v>0</v>
      </c>
      <c r="I92" s="12">
        <f>I91*(1+Table2[[#This Row],[F.csv]])</f>
        <v>0</v>
      </c>
      <c r="J92" s="12">
        <f>J91*(1+Table2[[#This Row],[JPM.csv]])</f>
        <v>0</v>
      </c>
      <c r="K92" s="12">
        <f>K91*(1+Table2[[#This Row],[MRNA.csv]])</f>
        <v>0</v>
      </c>
      <c r="L92" s="12">
        <f>L91*(1+Table2[[#This Row],[NKE.csv]])</f>
        <v>51275.294964405191</v>
      </c>
      <c r="M92" s="12">
        <f>M91*(1+Table2[[#This Row],[NVDA.csv]])</f>
        <v>43516.17513792852</v>
      </c>
      <c r="N92" s="12">
        <f>N91*(1+Table2[[#This Row],[PFE.csv]])</f>
        <v>305395.17864224943</v>
      </c>
      <c r="O92" s="12">
        <f>O91*(1+Table2[[#This Row],[PG.csv]])</f>
        <v>79645.176977160037</v>
      </c>
      <c r="P92" s="12">
        <f>P91*(1+Table2[[#This Row],[PZZA.csv]])</f>
        <v>0</v>
      </c>
      <c r="Q92" s="12">
        <f>Q91*(1+Table2[[#This Row],[SONY.csv]])</f>
        <v>35652.309038834304</v>
      </c>
      <c r="R92" s="12">
        <f>R91*(1+Table2[[#This Row],[T.csv]])</f>
        <v>0</v>
      </c>
      <c r="S92" s="12">
        <f>S91*(1+Table2[[#This Row],[TSLA.csv]])</f>
        <v>72658.858221569331</v>
      </c>
      <c r="T92" s="12">
        <f t="shared" si="7"/>
        <v>1101074.0615575654</v>
      </c>
      <c r="U92" s="5">
        <f t="shared" si="8"/>
        <v>4.2800810104096565E-3</v>
      </c>
    </row>
    <row r="93" spans="1:21" x14ac:dyDescent="0.3">
      <c r="A93" s="12">
        <f>A92*(1+Table2[[#This Row],[AAPL.csv]])</f>
        <v>0</v>
      </c>
      <c r="B93" s="12">
        <f>B92*(1+Table2[[#This Row],[AMD.csv]])</f>
        <v>0</v>
      </c>
      <c r="C93" s="12">
        <f>C92*(1+Table2[[#This Row],[AMZN.csv]])</f>
        <v>39899.459315372544</v>
      </c>
      <c r="D93" s="12">
        <f>D92*(1+Table2[[#This Row],[ATVI.csv]])</f>
        <v>0</v>
      </c>
      <c r="E93" s="12">
        <f>E92*(1+Table2[[#This Row],[BMW.DE.csv]])</f>
        <v>246120.17775766485</v>
      </c>
      <c r="F93" s="12">
        <f>F92*(1+Table2[[#This Row],[DIS.csv]])</f>
        <v>0</v>
      </c>
      <c r="G93" s="12">
        <f>G92*(1+Table2[[#This Row],[DPZ.csv]])</f>
        <v>223737.21111099681</v>
      </c>
      <c r="H93" s="12">
        <f>H92*(1+Table2[[#This Row],[EA.csv]])</f>
        <v>0</v>
      </c>
      <c r="I93" s="12">
        <f>I92*(1+Table2[[#This Row],[F.csv]])</f>
        <v>0</v>
      </c>
      <c r="J93" s="12">
        <f>J92*(1+Table2[[#This Row],[JPM.csv]])</f>
        <v>0</v>
      </c>
      <c r="K93" s="12">
        <f>K92*(1+Table2[[#This Row],[MRNA.csv]])</f>
        <v>0</v>
      </c>
      <c r="L93" s="12">
        <f>L92*(1+Table2[[#This Row],[NKE.csv]])</f>
        <v>51476.94091330107</v>
      </c>
      <c r="M93" s="12">
        <f>M92*(1+Table2[[#This Row],[NVDA.csv]])</f>
        <v>43887.404424716653</v>
      </c>
      <c r="N93" s="12">
        <f>N92*(1+Table2[[#This Row],[PFE.csv]])</f>
        <v>306670.24961910269</v>
      </c>
      <c r="O93" s="12">
        <f>O92*(1+Table2[[#This Row],[PG.csv]])</f>
        <v>79262.481382824379</v>
      </c>
      <c r="P93" s="12">
        <f>P92*(1+Table2[[#This Row],[PZZA.csv]])</f>
        <v>0</v>
      </c>
      <c r="Q93" s="12">
        <f>Q92*(1+Table2[[#This Row],[SONY.csv]])</f>
        <v>35857.79677021817</v>
      </c>
      <c r="R93" s="12">
        <f>R92*(1+Table2[[#This Row],[T.csv]])</f>
        <v>0</v>
      </c>
      <c r="S93" s="12">
        <f>S92*(1+Table2[[#This Row],[TSLA.csv]])</f>
        <v>74651.182876139064</v>
      </c>
      <c r="T93" s="12">
        <f t="shared" si="7"/>
        <v>1101562.9041703362</v>
      </c>
      <c r="U93" s="5">
        <f t="shared" si="8"/>
        <v>4.4396887533554389E-4</v>
      </c>
    </row>
    <row r="94" spans="1:21" x14ac:dyDescent="0.3">
      <c r="A94" s="12">
        <f>A93*(1+Table2[[#This Row],[AAPL.csv]])</f>
        <v>0</v>
      </c>
      <c r="B94" s="12">
        <f>B93*(1+Table2[[#This Row],[AMD.csv]])</f>
        <v>0</v>
      </c>
      <c r="C94" s="12">
        <f>C93*(1+Table2[[#This Row],[AMZN.csv]])</f>
        <v>40117.629786789126</v>
      </c>
      <c r="D94" s="12">
        <f>D93*(1+Table2[[#This Row],[ATVI.csv]])</f>
        <v>0</v>
      </c>
      <c r="E94" s="12">
        <f>E93*(1+Table2[[#This Row],[BMW.DE.csv]])</f>
        <v>246187.46690436846</v>
      </c>
      <c r="F94" s="12">
        <f>F93*(1+Table2[[#This Row],[DIS.csv]])</f>
        <v>0</v>
      </c>
      <c r="G94" s="12">
        <f>G93*(1+Table2[[#This Row],[DPZ.csv]])</f>
        <v>230310.37116835953</v>
      </c>
      <c r="H94" s="12">
        <f>H93*(1+Table2[[#This Row],[EA.csv]])</f>
        <v>0</v>
      </c>
      <c r="I94" s="12">
        <f>I93*(1+Table2[[#This Row],[F.csv]])</f>
        <v>0</v>
      </c>
      <c r="J94" s="12">
        <f>J93*(1+Table2[[#This Row],[JPM.csv]])</f>
        <v>0</v>
      </c>
      <c r="K94" s="12">
        <f>K93*(1+Table2[[#This Row],[MRNA.csv]])</f>
        <v>0</v>
      </c>
      <c r="L94" s="12">
        <f>L93*(1+Table2[[#This Row],[NKE.csv]])</f>
        <v>51567.146173061185</v>
      </c>
      <c r="M94" s="12">
        <f>M93*(1+Table2[[#This Row],[NVDA.csv]])</f>
        <v>44576.542345836337</v>
      </c>
      <c r="N94" s="12">
        <f>N93*(1+Table2[[#This Row],[PFE.csv]])</f>
        <v>304598.22550869943</v>
      </c>
      <c r="O94" s="12">
        <f>O93*(1+Table2[[#This Row],[PG.csv]])</f>
        <v>79511.234118442444</v>
      </c>
      <c r="P94" s="12">
        <f>P93*(1+Table2[[#This Row],[PZZA.csv]])</f>
        <v>0</v>
      </c>
      <c r="Q94" s="12">
        <f>Q93*(1+Table2[[#This Row],[SONY.csv]])</f>
        <v>35982.173200308564</v>
      </c>
      <c r="R94" s="12">
        <f>R93*(1+Table2[[#This Row],[T.csv]])</f>
        <v>0</v>
      </c>
      <c r="S94" s="12">
        <f>S93*(1+Table2[[#This Row],[TSLA.csv]])</f>
        <v>75477.219723776972</v>
      </c>
      <c r="T94" s="12">
        <f t="shared" si="7"/>
        <v>1108328.0089296419</v>
      </c>
      <c r="U94" s="5">
        <f t="shared" si="8"/>
        <v>6.1413694430832236E-3</v>
      </c>
    </row>
    <row r="95" spans="1:21" x14ac:dyDescent="0.3">
      <c r="A95" s="12">
        <f>A94*(1+Table2[[#This Row],[AAPL.csv]])</f>
        <v>0</v>
      </c>
      <c r="B95" s="12">
        <f>B94*(1+Table2[[#This Row],[AMD.csv]])</f>
        <v>0</v>
      </c>
      <c r="C95" s="12">
        <f>C94*(1+Table2[[#This Row],[AMZN.csv]])</f>
        <v>40383.97607881084</v>
      </c>
      <c r="D95" s="12">
        <f>D94*(1+Table2[[#This Row],[ATVI.csv]])</f>
        <v>0</v>
      </c>
      <c r="E95" s="12">
        <f>E94*(1+Table2[[#This Row],[BMW.DE.csv]])</f>
        <v>249584.30218929343</v>
      </c>
      <c r="F95" s="12">
        <f>F94*(1+Table2[[#This Row],[DIS.csv]])</f>
        <v>0</v>
      </c>
      <c r="G95" s="12">
        <f>G94*(1+Table2[[#This Row],[DPZ.csv]])</f>
        <v>233203.25011430241</v>
      </c>
      <c r="H95" s="12">
        <f>H94*(1+Table2[[#This Row],[EA.csv]])</f>
        <v>0</v>
      </c>
      <c r="I95" s="12">
        <f>I94*(1+Table2[[#This Row],[F.csv]])</f>
        <v>0</v>
      </c>
      <c r="J95" s="12">
        <f>J94*(1+Table2[[#This Row],[JPM.csv]])</f>
        <v>0</v>
      </c>
      <c r="K95" s="12">
        <f>K94*(1+Table2[[#This Row],[MRNA.csv]])</f>
        <v>0</v>
      </c>
      <c r="L95" s="12">
        <f>L94*(1+Table2[[#This Row],[NKE.csv]])</f>
        <v>51853.690810297507</v>
      </c>
      <c r="M95" s="12">
        <f>M94*(1+Table2[[#This Row],[NVDA.csv]])</f>
        <v>45956.872113191544</v>
      </c>
      <c r="N95" s="12">
        <f>N94*(1+Table2[[#This Row],[PFE.csv]])</f>
        <v>307148.448517646</v>
      </c>
      <c r="O95" s="12">
        <f>O94*(1+Table2[[#This Row],[PG.csv]])</f>
        <v>79453.826516437155</v>
      </c>
      <c r="P95" s="12">
        <f>P94*(1+Table2[[#This Row],[PZZA.csv]])</f>
        <v>0</v>
      </c>
      <c r="Q95" s="12">
        <f>Q94*(1+Table2[[#This Row],[SONY.csv]])</f>
        <v>36403.965486035566</v>
      </c>
      <c r="R95" s="12">
        <f>R94*(1+Table2[[#This Row],[T.csv]])</f>
        <v>0</v>
      </c>
      <c r="S95" s="12">
        <f>S94*(1+Table2[[#This Row],[TSLA.csv]])</f>
        <v>76970.923938857915</v>
      </c>
      <c r="T95" s="12">
        <f t="shared" si="7"/>
        <v>1120959.2557648723</v>
      </c>
      <c r="U95" s="5">
        <f t="shared" si="8"/>
        <v>1.1396668435212514E-2</v>
      </c>
    </row>
    <row r="96" spans="1:21" x14ac:dyDescent="0.3">
      <c r="A96" s="12">
        <f>A95*(1+Table2[[#This Row],[AAPL.csv]])</f>
        <v>0</v>
      </c>
      <c r="B96" s="12">
        <f>B95*(1+Table2[[#This Row],[AMD.csv]])</f>
        <v>0</v>
      </c>
      <c r="C96" s="12">
        <f>C95*(1+Table2[[#This Row],[AMZN.csv]])</f>
        <v>40397.969830132555</v>
      </c>
      <c r="D96" s="12">
        <f>D95*(1+Table2[[#This Row],[ATVI.csv]])</f>
        <v>0</v>
      </c>
      <c r="E96" s="12">
        <f>E95*(1+Table2[[#This Row],[BMW.DE.csv]])</f>
        <v>251602.21773220526</v>
      </c>
      <c r="F96" s="12">
        <f>F95*(1+Table2[[#This Row],[DIS.csv]])</f>
        <v>0</v>
      </c>
      <c r="G96" s="12">
        <f>G95*(1+Table2[[#This Row],[DPZ.csv]])</f>
        <v>231851.12222303546</v>
      </c>
      <c r="H96" s="12">
        <f>H95*(1+Table2[[#This Row],[EA.csv]])</f>
        <v>0</v>
      </c>
      <c r="I96" s="12">
        <f>I95*(1+Table2[[#This Row],[F.csv]])</f>
        <v>0</v>
      </c>
      <c r="J96" s="12">
        <f>J95*(1+Table2[[#This Row],[JPM.csv]])</f>
        <v>0</v>
      </c>
      <c r="K96" s="12">
        <f>K95*(1+Table2[[#This Row],[MRNA.csv]])</f>
        <v>0</v>
      </c>
      <c r="L96" s="12">
        <f>L95*(1+Table2[[#This Row],[NKE.csv]])</f>
        <v>51880.220440208708</v>
      </c>
      <c r="M96" s="12">
        <f>M95*(1+Table2[[#This Row],[NVDA.csv]])</f>
        <v>45940.467845783242</v>
      </c>
      <c r="N96" s="12">
        <f>N95*(1+Table2[[#This Row],[PFE.csv]])</f>
        <v>305474.88296174223</v>
      </c>
      <c r="O96" s="12">
        <f>O95*(1+Table2[[#This Row],[PG.csv]])</f>
        <v>80027.867910274348</v>
      </c>
      <c r="P96" s="12">
        <f>P95*(1+Table2[[#This Row],[PZZA.csv]])</f>
        <v>0</v>
      </c>
      <c r="Q96" s="12">
        <f>Q95*(1+Table2[[#This Row],[SONY.csv]])</f>
        <v>36539.155494525003</v>
      </c>
      <c r="R96" s="12">
        <f>R95*(1+Table2[[#This Row],[T.csv]])</f>
        <v>0</v>
      </c>
      <c r="S96" s="12">
        <f>S95*(1+Table2[[#This Row],[TSLA.csv]])</f>
        <v>76694.870345098316</v>
      </c>
      <c r="T96" s="12">
        <f t="shared" si="7"/>
        <v>1120408.774783005</v>
      </c>
      <c r="U96" s="5">
        <f t="shared" si="8"/>
        <v>-4.9108027703618996E-4</v>
      </c>
    </row>
    <row r="97" spans="1:21" x14ac:dyDescent="0.3">
      <c r="A97" s="12">
        <f>A96*(1+Table2[[#This Row],[AAPL.csv]])</f>
        <v>0</v>
      </c>
      <c r="B97" s="12">
        <f>B96*(1+Table2[[#This Row],[AMD.csv]])</f>
        <v>0</v>
      </c>
      <c r="C97" s="12">
        <f>C96*(1+Table2[[#This Row],[AMZN.csv]])</f>
        <v>40587.69351728163</v>
      </c>
      <c r="D97" s="12">
        <f>D96*(1+Table2[[#This Row],[ATVI.csv]])</f>
        <v>0</v>
      </c>
      <c r="E97" s="12">
        <f>E96*(1+Table2[[#This Row],[BMW.DE.csv]])</f>
        <v>255167.2368250115</v>
      </c>
      <c r="F97" s="12">
        <f>F96*(1+Table2[[#This Row],[DIS.csv]])</f>
        <v>0</v>
      </c>
      <c r="G97" s="12">
        <f>G96*(1+Table2[[#This Row],[DPZ.csv]])</f>
        <v>229665.69981300051</v>
      </c>
      <c r="H97" s="12">
        <f>H96*(1+Table2[[#This Row],[EA.csv]])</f>
        <v>0</v>
      </c>
      <c r="I97" s="12">
        <f>I96*(1+Table2[[#This Row],[F.csv]])</f>
        <v>0</v>
      </c>
      <c r="J97" s="12">
        <f>J96*(1+Table2[[#This Row],[JPM.csv]])</f>
        <v>0</v>
      </c>
      <c r="K97" s="12">
        <f>K96*(1+Table2[[#This Row],[MRNA.csv]])</f>
        <v>0</v>
      </c>
      <c r="L97" s="12">
        <f>L96*(1+Table2[[#This Row],[NKE.csv]])</f>
        <v>52432.0861183253</v>
      </c>
      <c r="M97" s="12">
        <f>M96*(1+Table2[[#This Row],[NVDA.csv]])</f>
        <v>46178.378645759447</v>
      </c>
      <c r="N97" s="12">
        <f>N96*(1+Table2[[#This Row],[PFE.csv]])</f>
        <v>311930.21234963497</v>
      </c>
      <c r="O97" s="12">
        <f>O96*(1+Table2[[#This Row],[PG.csv]])</f>
        <v>80085.276178168395</v>
      </c>
      <c r="P97" s="12">
        <f>P96*(1+Table2[[#This Row],[PZZA.csv]])</f>
        <v>0</v>
      </c>
      <c r="Q97" s="12">
        <f>Q96*(1+Table2[[#This Row],[SONY.csv]])</f>
        <v>36906.872317616275</v>
      </c>
      <c r="R97" s="12">
        <f>R96*(1+Table2[[#This Row],[T.csv]])</f>
        <v>0</v>
      </c>
      <c r="S97" s="12">
        <f>S96*(1+Table2[[#This Row],[TSLA.csv]])</f>
        <v>81640.374393471342</v>
      </c>
      <c r="T97" s="12">
        <f t="shared" si="7"/>
        <v>1134593.8301582693</v>
      </c>
      <c r="U97" s="5">
        <f t="shared" si="8"/>
        <v>1.2660607177064949E-2</v>
      </c>
    </row>
    <row r="98" spans="1:21" x14ac:dyDescent="0.3">
      <c r="A98" s="12">
        <f>A97*(1+Table2[[#This Row],[AAPL.csv]])</f>
        <v>0</v>
      </c>
      <c r="B98" s="12">
        <f>B97*(1+Table2[[#This Row],[AMD.csv]])</f>
        <v>0</v>
      </c>
      <c r="C98" s="12">
        <f>C97*(1+Table2[[#This Row],[AMZN.csv]])</f>
        <v>41079.78264634985</v>
      </c>
      <c r="D98" s="12">
        <f>D97*(1+Table2[[#This Row],[ATVI.csv]])</f>
        <v>0</v>
      </c>
      <c r="E98" s="12">
        <f>E97*(1+Table2[[#This Row],[BMW.DE.csv]])</f>
        <v>255234.49993246325</v>
      </c>
      <c r="F98" s="12">
        <f>F97*(1+Table2[[#This Row],[DIS.csv]])</f>
        <v>0</v>
      </c>
      <c r="G98" s="12">
        <f>G97*(1+Table2[[#This Row],[DPZ.csv]])</f>
        <v>229351.28804931859</v>
      </c>
      <c r="H98" s="12">
        <f>H97*(1+Table2[[#This Row],[EA.csv]])</f>
        <v>0</v>
      </c>
      <c r="I98" s="12">
        <f>I97*(1+Table2[[#This Row],[F.csv]])</f>
        <v>0</v>
      </c>
      <c r="J98" s="12">
        <f>J97*(1+Table2[[#This Row],[JPM.csv]])</f>
        <v>0</v>
      </c>
      <c r="K98" s="12">
        <f>K97*(1+Table2[[#This Row],[MRNA.csv]])</f>
        <v>0</v>
      </c>
      <c r="L98" s="12">
        <f>L97*(1+Table2[[#This Row],[NKE.csv]])</f>
        <v>52877.813375809586</v>
      </c>
      <c r="M98" s="12">
        <f>M97*(1+Table2[[#This Row],[NVDA.csv]])</f>
        <v>46822.393525873653</v>
      </c>
      <c r="N98" s="12">
        <f>N97*(1+Table2[[#This Row],[PFE.csv]])</f>
        <v>310017.52482911502</v>
      </c>
      <c r="O98" s="12">
        <f>O97*(1+Table2[[#This Row],[PG.csv]])</f>
        <v>79925.819791510003</v>
      </c>
      <c r="P98" s="12">
        <f>P97*(1+Table2[[#This Row],[PZZA.csv]])</f>
        <v>0</v>
      </c>
      <c r="Q98" s="12">
        <f>Q97*(1+Table2[[#This Row],[SONY.csv]])</f>
        <v>36631.083618777753</v>
      </c>
      <c r="R98" s="12">
        <f>R97*(1+Table2[[#This Row],[T.csv]])</f>
        <v>0</v>
      </c>
      <c r="S98" s="12">
        <f>S97*(1+Table2[[#This Row],[TSLA.csv]])</f>
        <v>81103.232110688346</v>
      </c>
      <c r="T98" s="12">
        <f t="shared" si="7"/>
        <v>1133043.437879906</v>
      </c>
      <c r="U98" s="5">
        <f t="shared" si="8"/>
        <v>-1.3664733908758863E-3</v>
      </c>
    </row>
    <row r="99" spans="1:21" x14ac:dyDescent="0.3">
      <c r="A99" s="12">
        <f>A98*(1+Table2[[#This Row],[AAPL.csv]])</f>
        <v>0</v>
      </c>
      <c r="B99" s="12">
        <f>B98*(1+Table2[[#This Row],[AMD.csv]])</f>
        <v>0</v>
      </c>
      <c r="C99" s="12">
        <f>C98*(1+Table2[[#This Row],[AMZN.csv]])</f>
        <v>40927.682773022243</v>
      </c>
      <c r="D99" s="12">
        <f>D98*(1+Table2[[#This Row],[ATVI.csv]])</f>
        <v>0</v>
      </c>
      <c r="E99" s="12">
        <f>E98*(1+Table2[[#This Row],[BMW.DE.csv]])</f>
        <v>252207.57453959185</v>
      </c>
      <c r="F99" s="12">
        <f>F98*(1+Table2[[#This Row],[DIS.csv]])</f>
        <v>0</v>
      </c>
      <c r="G99" s="12">
        <f>G98*(1+Table2[[#This Row],[DPZ.csv]])</f>
        <v>223510.40166736592</v>
      </c>
      <c r="H99" s="12">
        <f>H98*(1+Table2[[#This Row],[EA.csv]])</f>
        <v>0</v>
      </c>
      <c r="I99" s="12">
        <f>I98*(1+Table2[[#This Row],[F.csv]])</f>
        <v>0</v>
      </c>
      <c r="J99" s="12">
        <f>J98*(1+Table2[[#This Row],[JPM.csv]])</f>
        <v>0</v>
      </c>
      <c r="K99" s="12">
        <f>K98*(1+Table2[[#This Row],[MRNA.csv]])</f>
        <v>0</v>
      </c>
      <c r="L99" s="12">
        <f>L98*(1+Table2[[#This Row],[NKE.csv]])</f>
        <v>53365.995893973886</v>
      </c>
      <c r="M99" s="12">
        <f>M98*(1+Table2[[#This Row],[NVDA.csv]])</f>
        <v>47072.618832038737</v>
      </c>
      <c r="N99" s="12">
        <f>N98*(1+Table2[[#This Row],[PFE.csv]])</f>
        <v>309937.89255872456</v>
      </c>
      <c r="O99" s="12">
        <f>O98*(1+Table2[[#This Row],[PG.csv]])</f>
        <v>79096.643784153537</v>
      </c>
      <c r="P99" s="12">
        <f>P98*(1+Table2[[#This Row],[PZZA.csv]])</f>
        <v>0</v>
      </c>
      <c r="Q99" s="12">
        <f>Q98*(1+Table2[[#This Row],[SONY.csv]])</f>
        <v>36609.452676659406</v>
      </c>
      <c r="R99" s="12">
        <f>R98*(1+Table2[[#This Row],[T.csv]])</f>
        <v>0</v>
      </c>
      <c r="S99" s="12">
        <f>S98*(1+Table2[[#This Row],[TSLA.csv]])</f>
        <v>84133.448771129522</v>
      </c>
      <c r="T99" s="12">
        <f t="shared" si="7"/>
        <v>1126861.7114966598</v>
      </c>
      <c r="U99" s="5">
        <f t="shared" si="8"/>
        <v>-5.4558600108158117E-3</v>
      </c>
    </row>
    <row r="100" spans="1:21" x14ac:dyDescent="0.3">
      <c r="A100" s="12">
        <f>A99*(1+Table2[[#This Row],[AAPL.csv]])</f>
        <v>0</v>
      </c>
      <c r="B100" s="12">
        <f>B99*(1+Table2[[#This Row],[AMD.csv]])</f>
        <v>0</v>
      </c>
      <c r="C100" s="12">
        <f>C99*(1+Table2[[#This Row],[AMZN.csv]])</f>
        <v>41116.947178547241</v>
      </c>
      <c r="D100" s="12">
        <f>D99*(1+Table2[[#This Row],[ATVI.csv]])</f>
        <v>0</v>
      </c>
      <c r="E100" s="12">
        <f>E99*(1+Table2[[#This Row],[BMW.DE.csv]])</f>
        <v>252779.35559164934</v>
      </c>
      <c r="F100" s="12">
        <f>F99*(1+Table2[[#This Row],[DIS.csv]])</f>
        <v>0</v>
      </c>
      <c r="G100" s="12">
        <f>G99*(1+Table2[[#This Row],[DPZ.csv]])</f>
        <v>229547.81083367826</v>
      </c>
      <c r="H100" s="12">
        <f>H99*(1+Table2[[#This Row],[EA.csv]])</f>
        <v>0</v>
      </c>
      <c r="I100" s="12">
        <f>I99*(1+Table2[[#This Row],[F.csv]])</f>
        <v>0</v>
      </c>
      <c r="J100" s="12">
        <f>J99*(1+Table2[[#This Row],[JPM.csv]])</f>
        <v>0</v>
      </c>
      <c r="K100" s="12">
        <f>K99*(1+Table2[[#This Row],[MRNA.csv]])</f>
        <v>0</v>
      </c>
      <c r="L100" s="12">
        <f>L99*(1+Table2[[#This Row],[NKE.csv]])</f>
        <v>53673.772195534177</v>
      </c>
      <c r="M100" s="12">
        <f>M99*(1+Table2[[#This Row],[NVDA.csv]])</f>
        <v>48292.965264100676</v>
      </c>
      <c r="N100" s="12">
        <f>N99*(1+Table2[[#This Row],[PFE.csv]])</f>
        <v>310575.39202260005</v>
      </c>
      <c r="O100" s="12">
        <f>O99*(1+Table2[[#This Row],[PG.csv]])</f>
        <v>79677.076378334619</v>
      </c>
      <c r="P100" s="12">
        <f>P99*(1+Table2[[#This Row],[PZZA.csv]])</f>
        <v>0</v>
      </c>
      <c r="Q100" s="12">
        <f>Q99*(1+Table2[[#This Row],[SONY.csv]])</f>
        <v>36706.789482771805</v>
      </c>
      <c r="R100" s="12">
        <f>R99*(1+Table2[[#This Row],[T.csv]])</f>
        <v>0</v>
      </c>
      <c r="S100" s="12">
        <f>S99*(1+Table2[[#This Row],[TSLA.csv]])</f>
        <v>86463.892961409947</v>
      </c>
      <c r="T100" s="12">
        <f t="shared" si="7"/>
        <v>1138834.0019086262</v>
      </c>
      <c r="U100" s="5">
        <f t="shared" si="8"/>
        <v>1.0624453994505852E-2</v>
      </c>
    </row>
    <row r="101" spans="1:21" x14ac:dyDescent="0.3">
      <c r="A101" s="12">
        <f>A100*(1+Table2[[#This Row],[AAPL.csv]])</f>
        <v>0</v>
      </c>
      <c r="B101" s="12">
        <f>B100*(1+Table2[[#This Row],[AMD.csv]])</f>
        <v>0</v>
      </c>
      <c r="C101" s="12">
        <f>C100*(1+Table2[[#This Row],[AMZN.csv]])</f>
        <v>40984.346723686365</v>
      </c>
      <c r="D101" s="12">
        <f>D100*(1+Table2[[#This Row],[ATVI.csv]])</f>
        <v>0</v>
      </c>
      <c r="E101" s="12">
        <f>E100*(1+Table2[[#This Row],[BMW.DE.csv]])</f>
        <v>249214.3364988431</v>
      </c>
      <c r="F101" s="12">
        <f>F100*(1+Table2[[#This Row],[DIS.csv]])</f>
        <v>0</v>
      </c>
      <c r="G101" s="12">
        <f>G100*(1+Table2[[#This Row],[DPZ.csv]])</f>
        <v>229547.81083367826</v>
      </c>
      <c r="H101" s="12">
        <f>H100*(1+Table2[[#This Row],[EA.csv]])</f>
        <v>0</v>
      </c>
      <c r="I101" s="12">
        <f>I100*(1+Table2[[#This Row],[F.csv]])</f>
        <v>0</v>
      </c>
      <c r="J101" s="12">
        <f>J100*(1+Table2[[#This Row],[JPM.csv]])</f>
        <v>0</v>
      </c>
      <c r="K101" s="12">
        <f>K100*(1+Table2[[#This Row],[MRNA.csv]])</f>
        <v>0</v>
      </c>
      <c r="L101" s="12">
        <f>L100*(1+Table2[[#This Row],[NKE.csv]])</f>
        <v>53042.313324767769</v>
      </c>
      <c r="M101" s="12">
        <f>M100*(1+Table2[[#This Row],[NVDA.csv]])</f>
        <v>49094.912021075805</v>
      </c>
      <c r="N101" s="12">
        <f>N100*(1+Table2[[#This Row],[PFE.csv]])</f>
        <v>312647.52420665685</v>
      </c>
      <c r="O101" s="12">
        <f>O100*(1+Table2[[#This Row],[PG.csv]])</f>
        <v>79957.708538464372</v>
      </c>
      <c r="P101" s="12">
        <f>P100*(1+Table2[[#This Row],[PZZA.csv]])</f>
        <v>0</v>
      </c>
      <c r="Q101" s="12">
        <f>Q100*(1+Table2[[#This Row],[SONY.csv]])</f>
        <v>36717.607387251126</v>
      </c>
      <c r="R101" s="12">
        <f>R100*(1+Table2[[#This Row],[T.csv]])</f>
        <v>0</v>
      </c>
      <c r="S101" s="12">
        <f>S100*(1+Table2[[#This Row],[TSLA.csv]])</f>
        <v>86795.587196610097</v>
      </c>
      <c r="T101" s="12">
        <f t="shared" si="7"/>
        <v>1138002.1467310339</v>
      </c>
      <c r="U101" s="5">
        <f t="shared" si="8"/>
        <v>-7.3044462687108706E-4</v>
      </c>
    </row>
    <row r="102" spans="1:21" x14ac:dyDescent="0.3">
      <c r="A102" s="12">
        <f>A101*(1+Table2[[#This Row],[AAPL.csv]])</f>
        <v>0</v>
      </c>
      <c r="B102" s="12">
        <f>B101*(1+Table2[[#This Row],[AMD.csv]])</f>
        <v>0</v>
      </c>
      <c r="C102" s="12">
        <f>C101*(1+Table2[[#This Row],[AMZN.csv]])</f>
        <v>41133.464134100002</v>
      </c>
      <c r="D102" s="12">
        <f>D101*(1+Table2[[#This Row],[ATVI.csv]])</f>
        <v>0</v>
      </c>
      <c r="E102" s="12">
        <f>E101*(1+Table2[[#This Row],[BMW.DE.csv]])</f>
        <v>249382.51658683131</v>
      </c>
      <c r="F102" s="12">
        <f>F101*(1+Table2[[#This Row],[DIS.csv]])</f>
        <v>0</v>
      </c>
      <c r="G102" s="12">
        <f>G101*(1+Table2[[#This Row],[DPZ.csv]])</f>
        <v>226615.57874476968</v>
      </c>
      <c r="H102" s="12">
        <f>H101*(1+Table2[[#This Row],[EA.csv]])</f>
        <v>0</v>
      </c>
      <c r="I102" s="12">
        <f>I101*(1+Table2[[#This Row],[F.csv]])</f>
        <v>0</v>
      </c>
      <c r="J102" s="12">
        <f>J101*(1+Table2[[#This Row],[JPM.csv]])</f>
        <v>0</v>
      </c>
      <c r="K102" s="12">
        <f>K101*(1+Table2[[#This Row],[MRNA.csv]])</f>
        <v>0</v>
      </c>
      <c r="L102" s="12">
        <f>L101*(1+Table2[[#This Row],[NKE.csv]])</f>
        <v>53084.764820396093</v>
      </c>
      <c r="M102" s="12">
        <f>M101*(1+Table2[[#This Row],[NVDA.csv]])</f>
        <v>48982.099896309046</v>
      </c>
      <c r="N102" s="12">
        <f>N101*(1+Table2[[#This Row],[PFE.csv]])</f>
        <v>313364.77302071406</v>
      </c>
      <c r="O102" s="12">
        <f>O101*(1+Table2[[#This Row],[PG.csv]])</f>
        <v>79664.314620198478</v>
      </c>
      <c r="P102" s="12">
        <f>P101*(1+Table2[[#This Row],[PZZA.csv]])</f>
        <v>0</v>
      </c>
      <c r="Q102" s="12">
        <f>Q101*(1+Table2[[#This Row],[SONY.csv]])</f>
        <v>36814.944193363517</v>
      </c>
      <c r="R102" s="12">
        <f>R101*(1+Table2[[#This Row],[T.csv]])</f>
        <v>0</v>
      </c>
      <c r="S102" s="12">
        <f>S101*(1+Table2[[#This Row],[TSLA.csv]])</f>
        <v>89712.391150586991</v>
      </c>
      <c r="T102" s="12">
        <f t="shared" si="7"/>
        <v>1138754.8471672691</v>
      </c>
      <c r="U102" s="5">
        <f t="shared" si="8"/>
        <v>6.6142268571051555E-4</v>
      </c>
    </row>
    <row r="103" spans="1:21" x14ac:dyDescent="0.3">
      <c r="A103" s="12">
        <f>A102*(1+Table2[[#This Row],[AAPL.csv]])</f>
        <v>0</v>
      </c>
      <c r="B103" s="12">
        <f>B102*(1+Table2[[#This Row],[AMD.csv]])</f>
        <v>0</v>
      </c>
      <c r="C103" s="12">
        <f>C102*(1+Table2[[#This Row],[AMZN.csv]])</f>
        <v>41046.516318554357</v>
      </c>
      <c r="D103" s="12">
        <f>D102*(1+Table2[[#This Row],[ATVI.csv]])</f>
        <v>0</v>
      </c>
      <c r="E103" s="12">
        <f>E102*(1+Table2[[#This Row],[BMW.DE.csv]])</f>
        <v>247330.94717083487</v>
      </c>
      <c r="F103" s="12">
        <f>F102*(1+Table2[[#This Row],[DIS.csv]])</f>
        <v>0</v>
      </c>
      <c r="G103" s="12">
        <f>G102*(1+Table2[[#This Row],[DPZ.csv]])</f>
        <v>227692.57473793309</v>
      </c>
      <c r="H103" s="12">
        <f>H102*(1+Table2[[#This Row],[EA.csv]])</f>
        <v>0</v>
      </c>
      <c r="I103" s="12">
        <f>I102*(1+Table2[[#This Row],[F.csv]])</f>
        <v>0</v>
      </c>
      <c r="J103" s="12">
        <f>J102*(1+Table2[[#This Row],[JPM.csv]])</f>
        <v>0</v>
      </c>
      <c r="K103" s="12">
        <f>K102*(1+Table2[[#This Row],[MRNA.csv]])</f>
        <v>0</v>
      </c>
      <c r="L103" s="12">
        <f>L102*(1+Table2[[#This Row],[NKE.csv]])</f>
        <v>53137.832686050926</v>
      </c>
      <c r="M103" s="12">
        <f>M102*(1+Table2[[#This Row],[NVDA.csv]])</f>
        <v>48941.080594396088</v>
      </c>
      <c r="N103" s="12">
        <f>N102*(1+Table2[[#This Row],[PFE.csv]])</f>
        <v>313125.68708064902</v>
      </c>
      <c r="O103" s="12">
        <f>O102*(1+Table2[[#This Row],[PG.csv]])</f>
        <v>79868.416850726047</v>
      </c>
      <c r="P103" s="12">
        <f>P102*(1+Table2[[#This Row],[PZZA.csv]])</f>
        <v>0</v>
      </c>
      <c r="Q103" s="12">
        <f>Q102*(1+Table2[[#This Row],[SONY.csv]])</f>
        <v>36641.900982497042</v>
      </c>
      <c r="R103" s="12">
        <f>R102*(1+Table2[[#This Row],[T.csv]])</f>
        <v>0</v>
      </c>
      <c r="S103" s="12">
        <f>S102*(1+Table2[[#This Row],[TSLA.csv]])</f>
        <v>91002.802281486962</v>
      </c>
      <c r="T103" s="12">
        <f t="shared" si="7"/>
        <v>1138787.7587031282</v>
      </c>
      <c r="U103" s="5">
        <f t="shared" si="8"/>
        <v>2.8901335472667955E-5</v>
      </c>
    </row>
    <row r="104" spans="1:21" x14ac:dyDescent="0.3">
      <c r="A104" s="12">
        <f>A103*(1+Table2[[#This Row],[AAPL.csv]])</f>
        <v>0</v>
      </c>
      <c r="B104" s="12">
        <f>B103*(1+Table2[[#This Row],[AMD.csv]])</f>
        <v>0</v>
      </c>
      <c r="C104" s="12">
        <f>C103*(1+Table2[[#This Row],[AMZN.csv]])</f>
        <v>42871.714775544526</v>
      </c>
      <c r="D104" s="12">
        <f>D103*(1+Table2[[#This Row],[ATVI.csv]])</f>
        <v>0</v>
      </c>
      <c r="E104" s="12">
        <f>E103*(1+Table2[[#This Row],[BMW.DE.csv]])</f>
        <v>247230.05250965722</v>
      </c>
      <c r="F104" s="12">
        <f>F103*(1+Table2[[#This Row],[DIS.csv]])</f>
        <v>0</v>
      </c>
      <c r="G104" s="12">
        <f>G103*(1+Table2[[#This Row],[DPZ.csv]])</f>
        <v>229736.45709539403</v>
      </c>
      <c r="H104" s="12">
        <f>H103*(1+Table2[[#This Row],[EA.csv]])</f>
        <v>0</v>
      </c>
      <c r="I104" s="12">
        <f>I103*(1+Table2[[#This Row],[F.csv]])</f>
        <v>0</v>
      </c>
      <c r="J104" s="12">
        <f>J103*(1+Table2[[#This Row],[JPM.csv]])</f>
        <v>0</v>
      </c>
      <c r="K104" s="12">
        <f>K103*(1+Table2[[#This Row],[MRNA.csv]])</f>
        <v>0</v>
      </c>
      <c r="L104" s="12">
        <f>L103*(1+Table2[[#This Row],[NKE.csv]])</f>
        <v>53440.286818120258</v>
      </c>
      <c r="M104" s="12">
        <f>M103*(1+Table2[[#This Row],[NVDA.csv]])</f>
        <v>49057.992347116218</v>
      </c>
      <c r="N104" s="12">
        <f>N103*(1+Table2[[#This Row],[PFE.csv]])</f>
        <v>313842.99893767078</v>
      </c>
      <c r="O104" s="12">
        <f>O103*(1+Table2[[#This Row],[PG.csv]])</f>
        <v>79868.416850726047</v>
      </c>
      <c r="P104" s="12">
        <f>P103*(1+Table2[[#This Row],[PZZA.csv]])</f>
        <v>0</v>
      </c>
      <c r="Q104" s="12">
        <f>Q103*(1+Table2[[#This Row],[SONY.csv]])</f>
        <v>36782.495887525889</v>
      </c>
      <c r="R104" s="12">
        <f>R103*(1+Table2[[#This Row],[T.csv]])</f>
        <v>0</v>
      </c>
      <c r="S104" s="12">
        <f>S103*(1+Table2[[#This Row],[TSLA.csv]])</f>
        <v>92220.453972800082</v>
      </c>
      <c r="T104" s="12">
        <f t="shared" si="7"/>
        <v>1145050.8691945551</v>
      </c>
      <c r="U104" s="5">
        <f t="shared" si="8"/>
        <v>5.4998048965326394E-3</v>
      </c>
    </row>
    <row r="105" spans="1:21" x14ac:dyDescent="0.3">
      <c r="A105" s="12">
        <f>A104*(1+Table2[[#This Row],[AAPL.csv]])</f>
        <v>0</v>
      </c>
      <c r="B105" s="12">
        <f>B104*(1+Table2[[#This Row],[AMD.csv]])</f>
        <v>0</v>
      </c>
      <c r="C105" s="12">
        <f>C104*(1+Table2[[#This Row],[AMZN.csv]])</f>
        <v>42895.344815103126</v>
      </c>
      <c r="D105" s="12">
        <f>D104*(1+Table2[[#This Row],[ATVI.csv]])</f>
        <v>0</v>
      </c>
      <c r="E105" s="12">
        <f>E104*(1+Table2[[#This Row],[BMW.DE.csv]])</f>
        <v>245985.65154276139</v>
      </c>
      <c r="F105" s="12">
        <f>F104*(1+Table2[[#This Row],[DIS.csv]])</f>
        <v>0</v>
      </c>
      <c r="G105" s="12">
        <f>G104*(1+Table2[[#This Row],[DPZ.csv]])</f>
        <v>229791.51310456704</v>
      </c>
      <c r="H105" s="12">
        <f>H104*(1+Table2[[#This Row],[EA.csv]])</f>
        <v>0</v>
      </c>
      <c r="I105" s="12">
        <f>I104*(1+Table2[[#This Row],[F.csv]])</f>
        <v>0</v>
      </c>
      <c r="J105" s="12">
        <f>J104*(1+Table2[[#This Row],[JPM.csv]])</f>
        <v>0</v>
      </c>
      <c r="K105" s="12">
        <f>K104*(1+Table2[[#This Row],[MRNA.csv]])</f>
        <v>0</v>
      </c>
      <c r="L105" s="12">
        <f>L104*(1+Table2[[#This Row],[NKE.csv]])</f>
        <v>53896.637975734426</v>
      </c>
      <c r="M105" s="12">
        <f>M104*(1+Table2[[#This Row],[NVDA.csv]])</f>
        <v>48582.158413746372</v>
      </c>
      <c r="N105" s="12">
        <f>N104*(1+Table2[[#This Row],[PFE.csv]])</f>
        <v>313364.773020714</v>
      </c>
      <c r="O105" s="12">
        <f>O104*(1+Table2[[#This Row],[PG.csv]])</f>
        <v>80423.320601524785</v>
      </c>
      <c r="P105" s="12">
        <f>P104*(1+Table2[[#This Row],[PZZA.csv]])</f>
        <v>0</v>
      </c>
      <c r="Q105" s="12">
        <f>Q104*(1+Table2[[#This Row],[SONY.csv]])</f>
        <v>36652.714560896093</v>
      </c>
      <c r="R105" s="12">
        <f>R104*(1+Table2[[#This Row],[T.csv]])</f>
        <v>0</v>
      </c>
      <c r="S105" s="12">
        <f>S104*(1+Table2[[#This Row],[TSLA.csv]])</f>
        <v>92100.606335899414</v>
      </c>
      <c r="T105" s="12">
        <f t="shared" si="7"/>
        <v>1143692.7203709467</v>
      </c>
      <c r="U105" s="5">
        <f t="shared" si="8"/>
        <v>-1.1861034825149319E-3</v>
      </c>
    </row>
    <row r="106" spans="1:21" x14ac:dyDescent="0.3">
      <c r="A106" s="12">
        <f>A105*(1+Table2[[#This Row],[AAPL.csv]])</f>
        <v>0</v>
      </c>
      <c r="B106" s="12">
        <f>B105*(1+Table2[[#This Row],[AMD.csv]])</f>
        <v>0</v>
      </c>
      <c r="C106" s="12">
        <f>C105*(1+Table2[[#This Row],[AMZN.csv]])</f>
        <v>42369.762516246454</v>
      </c>
      <c r="D106" s="12">
        <f>D105*(1+Table2[[#This Row],[ATVI.csv]])</f>
        <v>0</v>
      </c>
      <c r="E106" s="12">
        <f>E105*(1+Table2[[#This Row],[BMW.DE.csv]])</f>
        <v>249617.93374301933</v>
      </c>
      <c r="F106" s="12">
        <f>F105*(1+Table2[[#This Row],[DIS.csv]])</f>
        <v>0</v>
      </c>
      <c r="G106" s="12">
        <f>G105*(1+Table2[[#This Row],[DPZ.csv]])</f>
        <v>230530.44705729012</v>
      </c>
      <c r="H106" s="12">
        <f>H105*(1+Table2[[#This Row],[EA.csv]])</f>
        <v>0</v>
      </c>
      <c r="I106" s="12">
        <f>I105*(1+Table2[[#This Row],[F.csv]])</f>
        <v>0</v>
      </c>
      <c r="J106" s="12">
        <f>J105*(1+Table2[[#This Row],[JPM.csv]])</f>
        <v>0</v>
      </c>
      <c r="K106" s="12">
        <f>K105*(1+Table2[[#This Row],[MRNA.csv]])</f>
        <v>0</v>
      </c>
      <c r="L106" s="12">
        <f>L105*(1+Table2[[#This Row],[NKE.csv]])</f>
        <v>53488.048650219942</v>
      </c>
      <c r="M106" s="12">
        <f>M105*(1+Table2[[#This Row],[NVDA.csv]])</f>
        <v>47648.953672897784</v>
      </c>
      <c r="N106" s="12">
        <f>N105*(1+Table2[[#This Row],[PFE.csv]])</f>
        <v>310097.23815474566</v>
      </c>
      <c r="O106" s="12">
        <f>O105*(1+Table2[[#This Row],[PG.csv]])</f>
        <v>79390.037702419417</v>
      </c>
      <c r="P106" s="12">
        <f>P105*(1+Table2[[#This Row],[PZZA.csv]])</f>
        <v>0</v>
      </c>
      <c r="Q106" s="12">
        <f>Q105*(1+Table2[[#This Row],[SONY.csv]])</f>
        <v>36620.270040378695</v>
      </c>
      <c r="R106" s="12">
        <f>R105*(1+Table2[[#This Row],[T.csv]])</f>
        <v>0</v>
      </c>
      <c r="S106" s="12">
        <f>S105*(1+Table2[[#This Row],[TSLA.csv]])</f>
        <v>88745.118600785179</v>
      </c>
      <c r="T106" s="12">
        <f t="shared" si="7"/>
        <v>1138507.8101380027</v>
      </c>
      <c r="U106" s="5">
        <f t="shared" si="8"/>
        <v>-4.5334818877418998E-3</v>
      </c>
    </row>
    <row r="107" spans="1:21" x14ac:dyDescent="0.3">
      <c r="A107" s="12">
        <f>A106*(1+Table2[[#This Row],[AAPL.csv]])</f>
        <v>0</v>
      </c>
      <c r="B107" s="12">
        <f>B106*(1+Table2[[#This Row],[AMD.csv]])</f>
        <v>0</v>
      </c>
      <c r="C107" s="12">
        <f>C106*(1+Table2[[#This Row],[AMZN.csv]])</f>
        <v>42391.555475191046</v>
      </c>
      <c r="D107" s="12">
        <f>D106*(1+Table2[[#This Row],[ATVI.csv]])</f>
        <v>0</v>
      </c>
      <c r="E107" s="12">
        <f>E106*(1+Table2[[#This Row],[BMW.DE.csv]])</f>
        <v>246591.00835014789</v>
      </c>
      <c r="F107" s="12">
        <f>F106*(1+Table2[[#This Row],[DIS.csv]])</f>
        <v>0</v>
      </c>
      <c r="G107" s="12">
        <f>G106*(1+Table2[[#This Row],[DPZ.csv]])</f>
        <v>230947.11900796765</v>
      </c>
      <c r="H107" s="12">
        <f>H106*(1+Table2[[#This Row],[EA.csv]])</f>
        <v>0</v>
      </c>
      <c r="I107" s="12">
        <f>I106*(1+Table2[[#This Row],[F.csv]])</f>
        <v>0</v>
      </c>
      <c r="J107" s="12">
        <f>J106*(1+Table2[[#This Row],[JPM.csv]])</f>
        <v>0</v>
      </c>
      <c r="K107" s="12">
        <f>K106*(1+Table2[[#This Row],[MRNA.csv]])</f>
        <v>0</v>
      </c>
      <c r="L107" s="12">
        <f>L106*(1+Table2[[#This Row],[NKE.csv]])</f>
        <v>53758.671421739142</v>
      </c>
      <c r="M107" s="12">
        <f>M106*(1+Table2[[#This Row],[NVDA.csv]])</f>
        <v>48260.147684777956</v>
      </c>
      <c r="N107" s="12">
        <f>N106*(1+Table2[[#This Row],[PFE.csv]])</f>
        <v>312249.06565215741</v>
      </c>
      <c r="O107" s="12">
        <f>O106*(1+Table2[[#This Row],[PG.csv]])</f>
        <v>79664.314620198478</v>
      </c>
      <c r="P107" s="12">
        <f>P106*(1+Table2[[#This Row],[PZZA.csv]])</f>
        <v>0</v>
      </c>
      <c r="Q107" s="12">
        <f>Q106*(1+Table2[[#This Row],[SONY.csv]])</f>
        <v>36771.682309126838</v>
      </c>
      <c r="R107" s="12">
        <f>R106*(1+Table2[[#This Row],[T.csv]])</f>
        <v>0</v>
      </c>
      <c r="S107" s="12">
        <f>S106*(1+Table2[[#This Row],[TSLA.csv]])</f>
        <v>89521.930477567294</v>
      </c>
      <c r="T107" s="12">
        <f t="shared" si="7"/>
        <v>1140155.4949988737</v>
      </c>
      <c r="U107" s="5">
        <f t="shared" si="8"/>
        <v>1.4472319348175738E-3</v>
      </c>
    </row>
    <row r="108" spans="1:21" x14ac:dyDescent="0.3">
      <c r="A108" s="12">
        <f>A107*(1+Table2[[#This Row],[AAPL.csv]])</f>
        <v>0</v>
      </c>
      <c r="B108" s="12">
        <f>B107*(1+Table2[[#This Row],[AMD.csv]])</f>
        <v>0</v>
      </c>
      <c r="C108" s="12">
        <f>C107*(1+Table2[[#This Row],[AMZN.csv]])</f>
        <v>43542.513481593844</v>
      </c>
      <c r="D108" s="12">
        <f>D107*(1+Table2[[#This Row],[ATVI.csv]])</f>
        <v>0</v>
      </c>
      <c r="E108" s="12">
        <f>E107*(1+Table2[[#This Row],[BMW.DE.csv]])</f>
        <v>245683.00103826646</v>
      </c>
      <c r="F108" s="12">
        <f>F107*(1+Table2[[#This Row],[DIS.csv]])</f>
        <v>0</v>
      </c>
      <c r="G108" s="12">
        <f>G107*(1+Table2[[#This Row],[DPZ.csv]])</f>
        <v>230648.36072790591</v>
      </c>
      <c r="H108" s="12">
        <f>H107*(1+Table2[[#This Row],[EA.csv]])</f>
        <v>0</v>
      </c>
      <c r="I108" s="12">
        <f>I107*(1+Table2[[#This Row],[F.csv]])</f>
        <v>0</v>
      </c>
      <c r="J108" s="12">
        <f>J107*(1+Table2[[#This Row],[JPM.csv]])</f>
        <v>0</v>
      </c>
      <c r="K108" s="12">
        <f>K107*(1+Table2[[#This Row],[MRNA.csv]])</f>
        <v>0</v>
      </c>
      <c r="L108" s="12">
        <f>L107*(1+Table2[[#This Row],[NKE.csv]])</f>
        <v>54230.932074186327</v>
      </c>
      <c r="M108" s="12">
        <f>M107*(1+Table2[[#This Row],[NVDA.csv]])</f>
        <v>49205.666931815416</v>
      </c>
      <c r="N108" s="12">
        <f>N107*(1+Table2[[#This Row],[PFE.csv]])</f>
        <v>311930.21234963503</v>
      </c>
      <c r="O108" s="12">
        <f>O107*(1+Table2[[#This Row],[PG.csv]])</f>
        <v>78713.952851039183</v>
      </c>
      <c r="P108" s="12">
        <f>P107*(1+Table2[[#This Row],[PZZA.csv]])</f>
        <v>0</v>
      </c>
      <c r="Q108" s="12">
        <f>Q107*(1+Table2[[#This Row],[SONY.csv]])</f>
        <v>37344.886863601983</v>
      </c>
      <c r="R108" s="12">
        <f>R107*(1+Table2[[#This Row],[T.csv]])</f>
        <v>0</v>
      </c>
      <c r="S108" s="12">
        <f>S107*(1+Table2[[#This Row],[TSLA.csv]])</f>
        <v>92074.932953642841</v>
      </c>
      <c r="T108" s="12">
        <f t="shared" si="7"/>
        <v>1143374.4592716871</v>
      </c>
      <c r="U108" s="5">
        <f t="shared" si="8"/>
        <v>2.823267779643149E-3</v>
      </c>
    </row>
    <row r="109" spans="1:21" x14ac:dyDescent="0.3">
      <c r="A109" s="12">
        <f>A108*(1+Table2[[#This Row],[AAPL.csv]])</f>
        <v>0</v>
      </c>
      <c r="B109" s="12">
        <f>B108*(1+Table2[[#This Row],[AMD.csv]])</f>
        <v>0</v>
      </c>
      <c r="C109" s="12">
        <f>C108*(1+Table2[[#This Row],[AMZN.csv]])</f>
        <v>43013.948719823202</v>
      </c>
      <c r="D109" s="12">
        <f>D108*(1+Table2[[#This Row],[ATVI.csv]])</f>
        <v>0</v>
      </c>
      <c r="E109" s="12">
        <f>E108*(1+Table2[[#This Row],[BMW.DE.csv]])</f>
        <v>249617.93374301927</v>
      </c>
      <c r="F109" s="12">
        <f>F108*(1+Table2[[#This Row],[DIS.csv]])</f>
        <v>0</v>
      </c>
      <c r="G109" s="12">
        <f>G108*(1+Table2[[#This Row],[DPZ.csv]])</f>
        <v>231646.74840381884</v>
      </c>
      <c r="H109" s="12">
        <f>H108*(1+Table2[[#This Row],[EA.csv]])</f>
        <v>0</v>
      </c>
      <c r="I109" s="12">
        <f>I108*(1+Table2[[#This Row],[F.csv]])</f>
        <v>0</v>
      </c>
      <c r="J109" s="12">
        <f>J108*(1+Table2[[#This Row],[JPM.csv]])</f>
        <v>0</v>
      </c>
      <c r="K109" s="12">
        <f>K108*(1+Table2[[#This Row],[MRNA.csv]])</f>
        <v>0</v>
      </c>
      <c r="L109" s="12">
        <f>L108*(1+Table2[[#This Row],[NKE.csv]])</f>
        <v>54082.362058913175</v>
      </c>
      <c r="M109" s="12">
        <f>M108*(1+Table2[[#This Row],[NVDA.csv]])</f>
        <v>48418.079561638879</v>
      </c>
      <c r="N109" s="12">
        <f>N108*(1+Table2[[#This Row],[PFE.csv]])</f>
        <v>310256.6467937312</v>
      </c>
      <c r="O109" s="12">
        <f>O108*(1+Table2[[#This Row],[PG.csv]])</f>
        <v>78184.557301071152</v>
      </c>
      <c r="P109" s="12">
        <f>P108*(1+Table2[[#This Row],[PZZA.csv]])</f>
        <v>0</v>
      </c>
      <c r="Q109" s="12">
        <f>Q108*(1+Table2[[#This Row],[SONY.csv]])</f>
        <v>36814.944193363524</v>
      </c>
      <c r="R109" s="12">
        <f>R108*(1+Table2[[#This Row],[T.csv]])</f>
        <v>0</v>
      </c>
      <c r="S109" s="12">
        <f>S108*(1+Table2[[#This Row],[TSLA.csv]])</f>
        <v>94803.406588191458</v>
      </c>
      <c r="T109" s="12">
        <f t="shared" si="7"/>
        <v>1146838.6273635707</v>
      </c>
      <c r="U109" s="5">
        <f t="shared" si="8"/>
        <v>3.0297756468080236E-3</v>
      </c>
    </row>
    <row r="110" spans="1:21" x14ac:dyDescent="0.3">
      <c r="A110" s="12">
        <f>A109*(1+Table2[[#This Row],[AAPL.csv]])</f>
        <v>0</v>
      </c>
      <c r="B110" s="12">
        <f>B109*(1+Table2[[#This Row],[AMD.csv]])</f>
        <v>0</v>
      </c>
      <c r="C110" s="12">
        <f>C109*(1+Table2[[#This Row],[AMZN.csv]])</f>
        <v>43654.23671899805</v>
      </c>
      <c r="D110" s="12">
        <f>D109*(1+Table2[[#This Row],[ATVI.csv]])</f>
        <v>0</v>
      </c>
      <c r="E110" s="12">
        <f>E109*(1+Table2[[#This Row],[BMW.DE.csv]])</f>
        <v>250256.95186327671</v>
      </c>
      <c r="F110" s="12">
        <f>F109*(1+Table2[[#This Row],[DIS.csv]])</f>
        <v>0</v>
      </c>
      <c r="G110" s="12">
        <f>G109*(1+Table2[[#This Row],[DPZ.csv]])</f>
        <v>231080.75864309762</v>
      </c>
      <c r="H110" s="12">
        <f>H109*(1+Table2[[#This Row],[EA.csv]])</f>
        <v>0</v>
      </c>
      <c r="I110" s="12">
        <f>I109*(1+Table2[[#This Row],[F.csv]])</f>
        <v>0</v>
      </c>
      <c r="J110" s="12">
        <f>J109*(1+Table2[[#This Row],[JPM.csv]])</f>
        <v>0</v>
      </c>
      <c r="K110" s="12">
        <f>K109*(1+Table2[[#This Row],[MRNA.csv]])</f>
        <v>0</v>
      </c>
      <c r="L110" s="12">
        <f>L109*(1+Table2[[#This Row],[NKE.csv]])</f>
        <v>54034.600226813491</v>
      </c>
      <c r="M110" s="12">
        <f>M109*(1+Table2[[#This Row],[NVDA.csv]])</f>
        <v>48621.127079454825</v>
      </c>
      <c r="N110" s="12">
        <f>N109*(1+Table2[[#This Row],[PFE.csv]])</f>
        <v>309858.15221468062</v>
      </c>
      <c r="O110" s="12">
        <f>O109*(1+Table2[[#This Row],[PG.csv]])</f>
        <v>78292.986631847947</v>
      </c>
      <c r="P110" s="12">
        <f>P109*(1+Table2[[#This Row],[PZZA.csv]])</f>
        <v>0</v>
      </c>
      <c r="Q110" s="12">
        <f>Q109*(1+Table2[[#This Row],[SONY.csv]])</f>
        <v>37371.926487579971</v>
      </c>
      <c r="R110" s="12">
        <f>R109*(1+Table2[[#This Row],[T.csv]])</f>
        <v>0</v>
      </c>
      <c r="S110" s="12">
        <f>S109*(1+Table2[[#This Row],[TSLA.csv]])</f>
        <v>96628.81466839835</v>
      </c>
      <c r="T110" s="12">
        <f t="shared" si="7"/>
        <v>1149799.5545341475</v>
      </c>
      <c r="U110" s="5">
        <f t="shared" si="8"/>
        <v>2.5818167438112351E-3</v>
      </c>
    </row>
    <row r="111" spans="1:21" x14ac:dyDescent="0.3">
      <c r="A111" s="12">
        <f>A110*(1+Table2[[#This Row],[AAPL.csv]])</f>
        <v>0</v>
      </c>
      <c r="B111" s="12">
        <f>B110*(1+Table2[[#This Row],[AMD.csv]])</f>
        <v>0</v>
      </c>
      <c r="C111" s="12">
        <f>C110*(1+Table2[[#This Row],[AMZN.csv]])</f>
        <v>43745.541997628519</v>
      </c>
      <c r="D111" s="12">
        <f>D110*(1+Table2[[#This Row],[ATVI.csv]])</f>
        <v>0</v>
      </c>
      <c r="E111" s="12">
        <f>E110*(1+Table2[[#This Row],[BMW.DE.csv]])</f>
        <v>250088.76805539546</v>
      </c>
      <c r="F111" s="12">
        <f>F110*(1+Table2[[#This Row],[DIS.csv]])</f>
        <v>0</v>
      </c>
      <c r="G111" s="12">
        <f>G110*(1+Table2[[#This Row],[DPZ.csv]])</f>
        <v>229429.89716306244</v>
      </c>
      <c r="H111" s="12">
        <f>H110*(1+Table2[[#This Row],[EA.csv]])</f>
        <v>0</v>
      </c>
      <c r="I111" s="12">
        <f>I110*(1+Table2[[#This Row],[F.csv]])</f>
        <v>0</v>
      </c>
      <c r="J111" s="12">
        <f>J110*(1+Table2[[#This Row],[JPM.csv]])</f>
        <v>0</v>
      </c>
      <c r="K111" s="12">
        <f>K110*(1+Table2[[#This Row],[MRNA.csv]])</f>
        <v>0</v>
      </c>
      <c r="L111" s="12">
        <f>L110*(1+Table2[[#This Row],[NKE.csv]])</f>
        <v>54008.070596902282</v>
      </c>
      <c r="M111" s="12">
        <f>M110*(1+Table2[[#This Row],[NVDA.csv]])</f>
        <v>49209.766559768796</v>
      </c>
      <c r="N111" s="12">
        <f>N110*(1+Table2[[#This Row],[PFE.csv]])</f>
        <v>308822.12214720348</v>
      </c>
      <c r="O111" s="12">
        <f>O110*(1+Table2[[#This Row],[PG.csv]])</f>
        <v>77808.236925749079</v>
      </c>
      <c r="P111" s="12">
        <f>P110*(1+Table2[[#This Row],[PZZA.csv]])</f>
        <v>0</v>
      </c>
      <c r="Q111" s="12">
        <f>Q110*(1+Table2[[#This Row],[SONY.csv]])</f>
        <v>37961.352761553775</v>
      </c>
      <c r="R111" s="12">
        <f>R110*(1+Table2[[#This Row],[T.csv]])</f>
        <v>0</v>
      </c>
      <c r="S111" s="12">
        <f>S110*(1+Table2[[#This Row],[TSLA.csv]])</f>
        <v>100378.06258066384</v>
      </c>
      <c r="T111" s="12">
        <f t="shared" si="7"/>
        <v>1151451.818787928</v>
      </c>
      <c r="U111" s="5">
        <f t="shared" si="8"/>
        <v>1.4370019950563553E-3</v>
      </c>
    </row>
    <row r="112" spans="1:21" x14ac:dyDescent="0.3">
      <c r="A112" s="12">
        <f>A111*(1+Table2[[#This Row],[AAPL.csv]])</f>
        <v>0</v>
      </c>
      <c r="B112" s="12">
        <f>B111*(1+Table2[[#This Row],[AMD.csv]])</f>
        <v>0</v>
      </c>
      <c r="C112" s="12">
        <f>C111*(1+Table2[[#This Row],[AMZN.csv]])</f>
        <v>43403.948100905014</v>
      </c>
      <c r="D112" s="12">
        <f>D111*(1+Table2[[#This Row],[ATVI.csv]])</f>
        <v>0</v>
      </c>
      <c r="E112" s="12">
        <f>E111*(1+Table2[[#This Row],[BMW.DE.csv]])</f>
        <v>250795.04556321149</v>
      </c>
      <c r="F112" s="12">
        <f>F111*(1+Table2[[#This Row],[DIS.csv]])</f>
        <v>0</v>
      </c>
      <c r="G112" s="12">
        <f>G111*(1+Table2[[#This Row],[DPZ.csv]])</f>
        <v>228415.75803484849</v>
      </c>
      <c r="H112" s="12">
        <f>H111*(1+Table2[[#This Row],[EA.csv]])</f>
        <v>0</v>
      </c>
      <c r="I112" s="12">
        <f>I111*(1+Table2[[#This Row],[F.csv]])</f>
        <v>0</v>
      </c>
      <c r="J112" s="12">
        <f>J111*(1+Table2[[#This Row],[JPM.csv]])</f>
        <v>0</v>
      </c>
      <c r="K112" s="12">
        <f>K111*(1+Table2[[#This Row],[MRNA.csv]])</f>
        <v>0</v>
      </c>
      <c r="L112" s="12">
        <f>L111*(1+Table2[[#This Row],[NKE.csv]])</f>
        <v>53886.025908624128</v>
      </c>
      <c r="M112" s="12">
        <f>M111*(1+Table2[[#This Row],[NVDA.csv]])</f>
        <v>49302.062455756444</v>
      </c>
      <c r="N112" s="12">
        <f>N111*(1+Table2[[#This Row],[PFE.csv]])</f>
        <v>311292.67686120846</v>
      </c>
      <c r="O112" s="12">
        <f>O111*(1+Table2[[#This Row],[PG.csv]])</f>
        <v>78139.90146887055</v>
      </c>
      <c r="P112" s="12">
        <f>P111*(1+Table2[[#This Row],[PZZA.csv]])</f>
        <v>0</v>
      </c>
      <c r="Q112" s="12">
        <f>Q111*(1+Table2[[#This Row],[SONY.csv]])</f>
        <v>38101.951451902853</v>
      </c>
      <c r="R112" s="12">
        <f>R111*(1+Table2[[#This Row],[T.csv]])</f>
        <v>0</v>
      </c>
      <c r="S112" s="12">
        <f>S111*(1+Table2[[#This Row],[TSLA.csv]])</f>
        <v>105317.14988846036</v>
      </c>
      <c r="T112" s="12">
        <f t="shared" si="7"/>
        <v>1158654.5197337877</v>
      </c>
      <c r="U112" s="5">
        <f t="shared" si="8"/>
        <v>6.2553211765661847E-3</v>
      </c>
    </row>
    <row r="113" spans="1:21" x14ac:dyDescent="0.3">
      <c r="A113" s="12">
        <f>A112*(1+Table2[[#This Row],[AAPL.csv]])</f>
        <v>0</v>
      </c>
      <c r="B113" s="12">
        <f>B112*(1+Table2[[#This Row],[AMD.csv]])</f>
        <v>0</v>
      </c>
      <c r="C113" s="12">
        <f>C112*(1+Table2[[#This Row],[AMZN.csv]])</f>
        <v>43612.255442091759</v>
      </c>
      <c r="D113" s="12">
        <f>D112*(1+Table2[[#This Row],[ATVI.csv]])</f>
        <v>0</v>
      </c>
      <c r="E113" s="12">
        <f>E112*(1+Table2[[#This Row],[BMW.DE.csv]])</f>
        <v>247633.59767532957</v>
      </c>
      <c r="F113" s="12">
        <f>F112*(1+Table2[[#This Row],[DIS.csv]])</f>
        <v>0</v>
      </c>
      <c r="G113" s="12">
        <f>G112*(1+Table2[[#This Row],[DPZ.csv]])</f>
        <v>227110.810426604</v>
      </c>
      <c r="H113" s="12">
        <f>H112*(1+Table2[[#This Row],[EA.csv]])</f>
        <v>0</v>
      </c>
      <c r="I113" s="12">
        <f>I112*(1+Table2[[#This Row],[F.csv]])</f>
        <v>0</v>
      </c>
      <c r="J113" s="12">
        <f>J112*(1+Table2[[#This Row],[JPM.csv]])</f>
        <v>0</v>
      </c>
      <c r="K113" s="12">
        <f>K112*(1+Table2[[#This Row],[MRNA.csv]])</f>
        <v>0</v>
      </c>
      <c r="L113" s="12">
        <f>L112*(1+Table2[[#This Row],[NKE.csv]])</f>
        <v>53848.884749467157</v>
      </c>
      <c r="M113" s="12">
        <f>M112*(1+Table2[[#This Row],[NVDA.csv]])</f>
        <v>49843.528258860424</v>
      </c>
      <c r="N113" s="12">
        <f>N112*(1+Table2[[#This Row],[PFE.csv]])</f>
        <v>309937.89255872462</v>
      </c>
      <c r="O113" s="12">
        <f>O112*(1+Table2[[#This Row],[PG.csv]])</f>
        <v>78994.595665389163</v>
      </c>
      <c r="P113" s="12">
        <f>P112*(1+Table2[[#This Row],[PZZA.csv]])</f>
        <v>0</v>
      </c>
      <c r="Q113" s="12">
        <f>Q112*(1+Table2[[#This Row],[SONY.csv]])</f>
        <v>38410.184671258779</v>
      </c>
      <c r="R113" s="12">
        <f>R112*(1+Table2[[#This Row],[T.csv]])</f>
        <v>0</v>
      </c>
      <c r="S113" s="12">
        <f>S112*(1+Table2[[#This Row],[TSLA.csv]])</f>
        <v>103005.96447984353</v>
      </c>
      <c r="T113" s="12">
        <f t="shared" si="7"/>
        <v>1152397.7139275691</v>
      </c>
      <c r="U113" s="5">
        <f t="shared" si="8"/>
        <v>-5.4000616229039605E-3</v>
      </c>
    </row>
    <row r="114" spans="1:21" x14ac:dyDescent="0.3">
      <c r="A114" s="12">
        <f>A113*(1+Table2[[#This Row],[AAPL.csv]])</f>
        <v>0</v>
      </c>
      <c r="B114" s="12">
        <f>B113*(1+Table2[[#This Row],[AMD.csv]])</f>
        <v>0</v>
      </c>
      <c r="C114" s="12">
        <f>C113*(1+Table2[[#This Row],[AMZN.csv]])</f>
        <v>43201.838102236201</v>
      </c>
      <c r="D114" s="12">
        <f>D113*(1+Table2[[#This Row],[ATVI.csv]])</f>
        <v>0</v>
      </c>
      <c r="E114" s="12">
        <f>E113*(1+Table2[[#This Row],[BMW.DE.csv]])</f>
        <v>246523.77500184104</v>
      </c>
      <c r="F114" s="12">
        <f>F113*(1+Table2[[#This Row],[DIS.csv]])</f>
        <v>0</v>
      </c>
      <c r="G114" s="12">
        <f>G113*(1+Table2[[#This Row],[DPZ.csv]])</f>
        <v>227260.20151403494</v>
      </c>
      <c r="H114" s="12">
        <f>H113*(1+Table2[[#This Row],[EA.csv]])</f>
        <v>0</v>
      </c>
      <c r="I114" s="12">
        <f>I113*(1+Table2[[#This Row],[F.csv]])</f>
        <v>0</v>
      </c>
      <c r="J114" s="12">
        <f>J113*(1+Table2[[#This Row],[JPM.csv]])</f>
        <v>0</v>
      </c>
      <c r="K114" s="12">
        <f>K113*(1+Table2[[#This Row],[MRNA.csv]])</f>
        <v>0</v>
      </c>
      <c r="L114" s="12">
        <f>L113*(1+Table2[[#This Row],[NKE.csv]])</f>
        <v>53541.115978010253</v>
      </c>
      <c r="M114" s="12">
        <f>M113*(1+Table2[[#This Row],[NVDA.csv]])</f>
        <v>50110.160299117299</v>
      </c>
      <c r="N114" s="12">
        <f>N113*(1+Table2[[#This Row],[PFE.csv]])</f>
        <v>314719.62036616239</v>
      </c>
      <c r="O114" s="12">
        <f>O113*(1+Table2[[#This Row],[PG.csv]])</f>
        <v>79071.135583322801</v>
      </c>
      <c r="P114" s="12">
        <f>P113*(1+Table2[[#This Row],[PZZA.csv]])</f>
        <v>0</v>
      </c>
      <c r="Q114" s="12">
        <f>Q113*(1+Table2[[#This Row],[SONY.csv]])</f>
        <v>38318.256547006029</v>
      </c>
      <c r="R114" s="12">
        <f>R113*(1+Table2[[#This Row],[T.csv]])</f>
        <v>0</v>
      </c>
      <c r="S114" s="12">
        <f>S113*(1+Table2[[#This Row],[TSLA.csv]])</f>
        <v>102323.3086678456</v>
      </c>
      <c r="T114" s="12">
        <f t="shared" si="7"/>
        <v>1155069.4120595765</v>
      </c>
      <c r="U114" s="5">
        <f t="shared" si="8"/>
        <v>2.3183820131869033E-3</v>
      </c>
    </row>
    <row r="115" spans="1:21" x14ac:dyDescent="0.3">
      <c r="A115" s="12">
        <f>A114*(1+Table2[[#This Row],[AAPL.csv]])</f>
        <v>0</v>
      </c>
      <c r="B115" s="12">
        <f>B114*(1+Table2[[#This Row],[AMD.csv]])</f>
        <v>0</v>
      </c>
      <c r="C115" s="12">
        <f>C114*(1+Table2[[#This Row],[AMZN.csv]])</f>
        <v>43388.579326471299</v>
      </c>
      <c r="D115" s="12">
        <f>D114*(1+Table2[[#This Row],[ATVI.csv]])</f>
        <v>0</v>
      </c>
      <c r="E115" s="12">
        <f>E114*(1+Table2[[#This Row],[BMW.DE.csv]])</f>
        <v>242790.62789955037</v>
      </c>
      <c r="F115" s="12">
        <f>F114*(1+Table2[[#This Row],[DIS.csv]])</f>
        <v>0</v>
      </c>
      <c r="G115" s="12">
        <f>G114*(1+Table2[[#This Row],[DPZ.csv]])</f>
        <v>223258.82367032662</v>
      </c>
      <c r="H115" s="12">
        <f>H114*(1+Table2[[#This Row],[EA.csv]])</f>
        <v>0</v>
      </c>
      <c r="I115" s="12">
        <f>I114*(1+Table2[[#This Row],[F.csv]])</f>
        <v>0</v>
      </c>
      <c r="J115" s="12">
        <f>J114*(1+Table2[[#This Row],[JPM.csv]])</f>
        <v>0</v>
      </c>
      <c r="K115" s="12">
        <f>K114*(1+Table2[[#This Row],[MRNA.csv]])</f>
        <v>0</v>
      </c>
      <c r="L115" s="12">
        <f>L114*(1+Table2[[#This Row],[NKE.csv]])</f>
        <v>54209.712242881949</v>
      </c>
      <c r="M115" s="12">
        <f>M114*(1+Table2[[#This Row],[NVDA.csv]])</f>
        <v>51681.227189238707</v>
      </c>
      <c r="N115" s="12">
        <f>N114*(1+Table2[[#This Row],[PFE.csv]])</f>
        <v>314082.04885318462</v>
      </c>
      <c r="O115" s="12">
        <f>O114*(1+Table2[[#This Row],[PG.csv]])</f>
        <v>79651.552862062337</v>
      </c>
      <c r="P115" s="12">
        <f>P114*(1+Table2[[#This Row],[PZZA.csv]])</f>
        <v>0</v>
      </c>
      <c r="Q115" s="12">
        <f>Q114*(1+Table2[[#This Row],[SONY.csv]])</f>
        <v>38740.048291973013</v>
      </c>
      <c r="R115" s="12">
        <f>R114*(1+Table2[[#This Row],[T.csv]])</f>
        <v>0</v>
      </c>
      <c r="S115" s="12">
        <f>S114*(1+Table2[[#This Row],[TSLA.csv]])</f>
        <v>112319.17488694566</v>
      </c>
      <c r="T115" s="12">
        <f t="shared" si="7"/>
        <v>1160121.7952226347</v>
      </c>
      <c r="U115" s="5">
        <f t="shared" si="8"/>
        <v>4.3740948468624198E-3</v>
      </c>
    </row>
    <row r="116" spans="1:21" x14ac:dyDescent="0.3">
      <c r="A116" s="12">
        <f>A115*(1+Table2[[#This Row],[AAPL.csv]])</f>
        <v>0</v>
      </c>
      <c r="B116" s="12">
        <f>B115*(1+Table2[[#This Row],[AMD.csv]])</f>
        <v>0</v>
      </c>
      <c r="C116" s="12">
        <f>C115*(1+Table2[[#This Row],[AMZN.csv]])</f>
        <v>42887.083527037081</v>
      </c>
      <c r="D116" s="12">
        <f>D115*(1+Table2[[#This Row],[ATVI.csv]])</f>
        <v>0</v>
      </c>
      <c r="E116" s="12">
        <f>E115*(1+Table2[[#This Row],[BMW.DE.csv]])</f>
        <v>239360.10526250265</v>
      </c>
      <c r="F116" s="12">
        <f>F115*(1+Table2[[#This Row],[DIS.csv]])</f>
        <v>0</v>
      </c>
      <c r="G116" s="12">
        <f>G115*(1+Table2[[#This Row],[DPZ.csv]])</f>
        <v>224139.2976756237</v>
      </c>
      <c r="H116" s="12">
        <f>H115*(1+Table2[[#This Row],[EA.csv]])</f>
        <v>0</v>
      </c>
      <c r="I116" s="12">
        <f>I115*(1+Table2[[#This Row],[F.csv]])</f>
        <v>0</v>
      </c>
      <c r="J116" s="12">
        <f>J115*(1+Table2[[#This Row],[JPM.csv]])</f>
        <v>0</v>
      </c>
      <c r="K116" s="12">
        <f>K115*(1+Table2[[#This Row],[MRNA.csv]])</f>
        <v>0</v>
      </c>
      <c r="L116" s="12">
        <f>L115*(1+Table2[[#This Row],[NKE.csv]])</f>
        <v>54612.996072705813</v>
      </c>
      <c r="M116" s="12">
        <f>M115*(1+Table2[[#This Row],[NVDA.csv]])</f>
        <v>50717.255505271911</v>
      </c>
      <c r="N116" s="12">
        <f>N115*(1+Table2[[#This Row],[PFE.csv]])</f>
        <v>319341.97555916582</v>
      </c>
      <c r="O116" s="12">
        <f>O115*(1+Table2[[#This Row],[PG.csv]])</f>
        <v>79530.37176148087</v>
      </c>
      <c r="P116" s="12">
        <f>P115*(1+Table2[[#This Row],[PZZA.csv]])</f>
        <v>0</v>
      </c>
      <c r="Q116" s="12">
        <f>Q115*(1+Table2[[#This Row],[SONY.csv]])</f>
        <v>39188.88020167801</v>
      </c>
      <c r="R116" s="12">
        <f>R115*(1+Table2[[#This Row],[T.csv]])</f>
        <v>0</v>
      </c>
      <c r="S116" s="12">
        <f>S115*(1+Table2[[#This Row],[TSLA.csv]])</f>
        <v>115113.99336048815</v>
      </c>
      <c r="T116" s="12">
        <f t="shared" si="7"/>
        <v>1164891.9589259541</v>
      </c>
      <c r="U116" s="5">
        <f t="shared" si="8"/>
        <v>4.1117783692736845E-3</v>
      </c>
    </row>
    <row r="117" spans="1:21" x14ac:dyDescent="0.3">
      <c r="A117" s="12">
        <f>A116*(1+Table2[[#This Row],[AAPL.csv]])</f>
        <v>0</v>
      </c>
      <c r="B117" s="12">
        <f>B116*(1+Table2[[#This Row],[AMD.csv]])</f>
        <v>0</v>
      </c>
      <c r="C117" s="12">
        <f>C116*(1+Table2[[#This Row],[AMZN.csv]])</f>
        <v>42716.862080114959</v>
      </c>
      <c r="D117" s="12">
        <f>D116*(1+Table2[[#This Row],[ATVI.csv]])</f>
        <v>0</v>
      </c>
      <c r="E117" s="12">
        <f>E116*(1+Table2[[#This Row],[BMW.DE.csv]])</f>
        <v>238990.16189141103</v>
      </c>
      <c r="F117" s="12">
        <f>F116*(1+Table2[[#This Row],[DIS.csv]])</f>
        <v>0</v>
      </c>
      <c r="G117" s="12">
        <f>G116*(1+Table2[[#This Row],[DPZ.csv]])</f>
        <v>226851.38139470774</v>
      </c>
      <c r="H117" s="12">
        <f>H116*(1+Table2[[#This Row],[EA.csv]])</f>
        <v>0</v>
      </c>
      <c r="I117" s="12">
        <f>I116*(1+Table2[[#This Row],[F.csv]])</f>
        <v>0</v>
      </c>
      <c r="J117" s="12">
        <f>J116*(1+Table2[[#This Row],[JPM.csv]])</f>
        <v>0</v>
      </c>
      <c r="K117" s="12">
        <f>K116*(1+Table2[[#This Row],[MRNA.csv]])</f>
        <v>0</v>
      </c>
      <c r="L117" s="12">
        <f>L116*(1+Table2[[#This Row],[NKE.csv]])</f>
        <v>54544.014947166281</v>
      </c>
      <c r="M117" s="12">
        <f>M116*(1+Table2[[#This Row],[NVDA.csv]])</f>
        <v>50366.535869440268</v>
      </c>
      <c r="N117" s="12">
        <f>N116*(1+Table2[[#This Row],[PFE.csv]])</f>
        <v>324123.73038501694</v>
      </c>
      <c r="O117" s="12">
        <f>O116*(1+Table2[[#This Row],[PG.csv]])</f>
        <v>80340.399471578683</v>
      </c>
      <c r="P117" s="12">
        <f>P116*(1+Table2[[#This Row],[PZZA.csv]])</f>
        <v>0</v>
      </c>
      <c r="Q117" s="12">
        <f>Q116*(1+Table2[[#This Row],[SONY.csv]])</f>
        <v>38718.417349854673</v>
      </c>
      <c r="R117" s="12">
        <f>R116*(1+Table2[[#This Row],[T.csv]])</f>
        <v>0</v>
      </c>
      <c r="S117" s="12">
        <f>S116*(1+Table2[[#This Row],[TSLA.csv]])</f>
        <v>110958.14215999257</v>
      </c>
      <c r="T117" s="12">
        <f t="shared" si="7"/>
        <v>1167609.6455492834</v>
      </c>
      <c r="U117" s="5">
        <f t="shared" si="8"/>
        <v>2.3329945773125946E-3</v>
      </c>
    </row>
    <row r="118" spans="1:21" x14ac:dyDescent="0.3">
      <c r="A118" s="12">
        <f>A117*(1+Table2[[#This Row],[AAPL.csv]])</f>
        <v>0</v>
      </c>
      <c r="B118" s="12">
        <f>B117*(1+Table2[[#This Row],[AMD.csv]])</f>
        <v>0</v>
      </c>
      <c r="C118" s="12">
        <f>C117*(1+Table2[[#This Row],[AMZN.csv]])</f>
        <v>43082.083217577987</v>
      </c>
      <c r="D118" s="12">
        <f>D117*(1+Table2[[#This Row],[ATVI.csv]])</f>
        <v>0</v>
      </c>
      <c r="E118" s="12">
        <f>E117*(1+Table2[[#This Row],[BMW.DE.csv]])</f>
        <v>240940.84408601606</v>
      </c>
      <c r="F118" s="12">
        <f>F117*(1+Table2[[#This Row],[DIS.csv]])</f>
        <v>0</v>
      </c>
      <c r="G118" s="12">
        <f>G117*(1+Table2[[#This Row],[DPZ.csv]])</f>
        <v>225900.19789661752</v>
      </c>
      <c r="H118" s="12">
        <f>H117*(1+Table2[[#This Row],[EA.csv]])</f>
        <v>0</v>
      </c>
      <c r="I118" s="12">
        <f>I117*(1+Table2[[#This Row],[F.csv]])</f>
        <v>0</v>
      </c>
      <c r="J118" s="12">
        <f>J117*(1+Table2[[#This Row],[JPM.csv]])</f>
        <v>0</v>
      </c>
      <c r="K118" s="12">
        <f>K117*(1+Table2[[#This Row],[MRNA.csv]])</f>
        <v>0</v>
      </c>
      <c r="L118" s="12">
        <f>L117*(1+Table2[[#This Row],[NKE.csv]])</f>
        <v>54851.783180758663</v>
      </c>
      <c r="M118" s="12">
        <f>M117*(1+Table2[[#This Row],[NVDA.csv]])</f>
        <v>51055.66392382601</v>
      </c>
      <c r="N118" s="12">
        <f>N117*(1+Table2[[#This Row],[PFE.csv]])</f>
        <v>323645.56751102471</v>
      </c>
      <c r="O118" s="12">
        <f>O117*(1+Table2[[#This Row],[PG.csv]])</f>
        <v>80410.56417049875</v>
      </c>
      <c r="P118" s="12">
        <f>P117*(1+Table2[[#This Row],[PZZA.csv]])</f>
        <v>0</v>
      </c>
      <c r="Q118" s="12">
        <f>Q117*(1+Table2[[#This Row],[SONY.csv]])</f>
        <v>39269.99528829175</v>
      </c>
      <c r="R118" s="12">
        <f>R117*(1+Table2[[#This Row],[T.csv]])</f>
        <v>0</v>
      </c>
      <c r="S118" s="12">
        <f>S117*(1+Table2[[#This Row],[TSLA.csv]])</f>
        <v>109886.01148783672</v>
      </c>
      <c r="T118" s="12">
        <f t="shared" si="7"/>
        <v>1169042.7107624481</v>
      </c>
      <c r="U118" s="5">
        <f t="shared" si="8"/>
        <v>1.2273495843644025E-3</v>
      </c>
    </row>
    <row r="119" spans="1:21" x14ac:dyDescent="0.3">
      <c r="A119" s="12">
        <f>A118*(1+Table2[[#This Row],[AAPL.csv]])</f>
        <v>0</v>
      </c>
      <c r="B119" s="12">
        <f>B118*(1+Table2[[#This Row],[AMD.csv]])</f>
        <v>0</v>
      </c>
      <c r="C119" s="12">
        <f>C118*(1+Table2[[#This Row],[AMZN.csv]])</f>
        <v>42778.802034170913</v>
      </c>
      <c r="D119" s="12">
        <f>D118*(1+Table2[[#This Row],[ATVI.csv]])</f>
        <v>0</v>
      </c>
      <c r="E119" s="12">
        <f>E118*(1+Table2[[#This Row],[BMW.DE.csv]])</f>
        <v>240167.30347074821</v>
      </c>
      <c r="F119" s="12">
        <f>F118*(1+Table2[[#This Row],[DIS.csv]])</f>
        <v>0</v>
      </c>
      <c r="G119" s="12">
        <f>G118*(1+Table2[[#This Row],[DPZ.csv]])</f>
        <v>225200.54380947282</v>
      </c>
      <c r="H119" s="12">
        <f>H118*(1+Table2[[#This Row],[EA.csv]])</f>
        <v>0</v>
      </c>
      <c r="I119" s="12">
        <f>I118*(1+Table2[[#This Row],[F.csv]])</f>
        <v>0</v>
      </c>
      <c r="J119" s="12">
        <f>J118*(1+Table2[[#This Row],[JPM.csv]])</f>
        <v>0</v>
      </c>
      <c r="K119" s="12">
        <f>K118*(1+Table2[[#This Row],[MRNA.csv]])</f>
        <v>0</v>
      </c>
      <c r="L119" s="12">
        <f>L118*(1+Table2[[#This Row],[NKE.csv]])</f>
        <v>55467.320185807963</v>
      </c>
      <c r="M119" s="12">
        <f>M118*(1+Table2[[#This Row],[NVDA.csv]])</f>
        <v>51127.456746679803</v>
      </c>
      <c r="N119" s="12">
        <f>N118*(1+Table2[[#This Row],[PFE.csv]])</f>
        <v>322848.62338361255</v>
      </c>
      <c r="O119" s="12">
        <f>O118*(1+Table2[[#This Row],[PG.csv]])</f>
        <v>80627.428159162431</v>
      </c>
      <c r="P119" s="12">
        <f>P118*(1+Table2[[#This Row],[PZZA.csv]])</f>
        <v>0</v>
      </c>
      <c r="Q119" s="12">
        <f>Q118*(1+Table2[[#This Row],[SONY.csv]])</f>
        <v>39194.288883537665</v>
      </c>
      <c r="R119" s="12">
        <f>R118*(1+Table2[[#This Row],[T.csv]])</f>
        <v>0</v>
      </c>
      <c r="S119" s="12">
        <f>S118*(1+Table2[[#This Row],[TSLA.csv]])</f>
        <v>109246.15641617577</v>
      </c>
      <c r="T119" s="12">
        <f t="shared" si="7"/>
        <v>1166657.9230893683</v>
      </c>
      <c r="U119" s="5">
        <f t="shared" si="8"/>
        <v>-2.0399491405446758E-3</v>
      </c>
    </row>
    <row r="120" spans="1:21" x14ac:dyDescent="0.3">
      <c r="A120" s="12">
        <f>A119*(1+Table2[[#This Row],[AAPL.csv]])</f>
        <v>0</v>
      </c>
      <c r="B120" s="12">
        <f>B119*(1+Table2[[#This Row],[AMD.csv]])</f>
        <v>0</v>
      </c>
      <c r="C120" s="12">
        <f>C119*(1+Table2[[#This Row],[AMZN.csv]])</f>
        <v>43404.637000399976</v>
      </c>
      <c r="D120" s="12">
        <f>D119*(1+Table2[[#This Row],[ATVI.csv]])</f>
        <v>0</v>
      </c>
      <c r="E120" s="12">
        <f>E119*(1+Table2[[#This Row],[BMW.DE.csv]])</f>
        <v>238620.19620096069</v>
      </c>
      <c r="F120" s="12">
        <f>F119*(1+Table2[[#This Row],[DIS.csv]])</f>
        <v>0</v>
      </c>
      <c r="G120" s="12">
        <f>G119*(1+Table2[[#This Row],[DPZ.csv]])</f>
        <v>224131.39805467299</v>
      </c>
      <c r="H120" s="12">
        <f>H119*(1+Table2[[#This Row],[EA.csv]])</f>
        <v>0</v>
      </c>
      <c r="I120" s="12">
        <f>I119*(1+Table2[[#This Row],[F.csv]])</f>
        <v>0</v>
      </c>
      <c r="J120" s="12">
        <f>J119*(1+Table2[[#This Row],[JPM.csv]])</f>
        <v>0</v>
      </c>
      <c r="K120" s="12">
        <f>K119*(1+Table2[[#This Row],[MRNA.csv]])</f>
        <v>0</v>
      </c>
      <c r="L120" s="12">
        <f>L119*(1+Table2[[#This Row],[NKE.csv]])</f>
        <v>55493.849815719157</v>
      </c>
      <c r="M120" s="12">
        <f>M119*(1+Table2[[#This Row],[NVDA.csv]])</f>
        <v>50852.619694921377</v>
      </c>
      <c r="N120" s="12">
        <f>N119*(1+Table2[[#This Row],[PFE.csv]])</f>
        <v>321493.74001361296</v>
      </c>
      <c r="O120" s="12">
        <f>O119*(1+Table2[[#This Row],[PG.csv]])</f>
        <v>80423.320601524771</v>
      </c>
      <c r="P120" s="12">
        <f>P119*(1+Table2[[#This Row],[PZZA.csv]])</f>
        <v>0</v>
      </c>
      <c r="Q120" s="12">
        <f>Q119*(1+Table2[[#This Row],[SONY.csv]])</f>
        <v>39005.019627092253</v>
      </c>
      <c r="R120" s="12">
        <f>R119*(1+Table2[[#This Row],[T.csv]])</f>
        <v>0</v>
      </c>
      <c r="S120" s="12">
        <f>S119*(1+Table2[[#This Row],[TSLA.csv]])</f>
        <v>117099.90020448963</v>
      </c>
      <c r="T120" s="12">
        <f t="shared" si="7"/>
        <v>1170524.6812133938</v>
      </c>
      <c r="U120" s="5">
        <f t="shared" si="8"/>
        <v>3.3143889459784155E-3</v>
      </c>
    </row>
    <row r="121" spans="1:21" x14ac:dyDescent="0.3">
      <c r="A121" s="12">
        <f>A120*(1+Table2[[#This Row],[AAPL.csv]])</f>
        <v>0</v>
      </c>
      <c r="B121" s="12">
        <f>B120*(1+Table2[[#This Row],[AMD.csv]])</f>
        <v>0</v>
      </c>
      <c r="C121" s="12">
        <f>C120*(1+Table2[[#This Row],[AMZN.csv]])</f>
        <v>43300.483329806601</v>
      </c>
      <c r="D121" s="12">
        <f>D120*(1+Table2[[#This Row],[ATVI.csv]])</f>
        <v>0</v>
      </c>
      <c r="E121" s="12">
        <f>E120*(1+Table2[[#This Row],[BMW.DE.csv]])</f>
        <v>234382.55719331611</v>
      </c>
      <c r="F121" s="12">
        <f>F120*(1+Table2[[#This Row],[DIS.csv]])</f>
        <v>0</v>
      </c>
      <c r="G121" s="12">
        <f>G120*(1+Table2[[#This Row],[DPZ.csv]])</f>
        <v>224760.34264902456</v>
      </c>
      <c r="H121" s="12">
        <f>H120*(1+Table2[[#This Row],[EA.csv]])</f>
        <v>0</v>
      </c>
      <c r="I121" s="12">
        <f>I120*(1+Table2[[#This Row],[F.csv]])</f>
        <v>0</v>
      </c>
      <c r="J121" s="12">
        <f>J120*(1+Table2[[#This Row],[JPM.csv]])</f>
        <v>0</v>
      </c>
      <c r="K121" s="12">
        <f>K120*(1+Table2[[#This Row],[MRNA.csv]])</f>
        <v>0</v>
      </c>
      <c r="L121" s="12">
        <f>L120*(1+Table2[[#This Row],[NKE.csv]])</f>
        <v>55446.092286535677</v>
      </c>
      <c r="M121" s="12">
        <f>M120*(1+Table2[[#This Row],[NVDA.csv]])</f>
        <v>51297.686685173023</v>
      </c>
      <c r="N121" s="12">
        <f>N120*(1+Table2[[#This Row],[PFE.csv]])</f>
        <v>320298.36435011477</v>
      </c>
      <c r="O121" s="12">
        <f>O120*(1+Table2[[#This Row],[PG.csv]])</f>
        <v>80563.634683923359</v>
      </c>
      <c r="P121" s="12">
        <f>P120*(1+Table2[[#This Row],[PZZA.csv]])</f>
        <v>0</v>
      </c>
      <c r="Q121" s="12">
        <f>Q120*(1+Table2[[#This Row],[SONY.csv]])</f>
        <v>39140.20963558169</v>
      </c>
      <c r="R121" s="12">
        <f>R120*(1+Table2[[#This Row],[T.csv]])</f>
        <v>0</v>
      </c>
      <c r="S121" s="12">
        <f>S120*(1+Table2[[#This Row],[TSLA.csv]])</f>
        <v>121884.90441907632</v>
      </c>
      <c r="T121" s="12">
        <f t="shared" si="7"/>
        <v>1171074.2752325521</v>
      </c>
      <c r="U121" s="5">
        <f t="shared" si="8"/>
        <v>4.6952792023877306E-4</v>
      </c>
    </row>
    <row r="122" spans="1:21" x14ac:dyDescent="0.3">
      <c r="A122" s="12">
        <f>A121*(1+Table2[[#This Row],[AAPL.csv]])</f>
        <v>0</v>
      </c>
      <c r="B122" s="12">
        <f>B121*(1+Table2[[#This Row],[AMD.csv]])</f>
        <v>0</v>
      </c>
      <c r="C122" s="12">
        <f>C121*(1+Table2[[#This Row],[AMZN.csv]])</f>
        <v>43234.412731717624</v>
      </c>
      <c r="D122" s="12">
        <f>D121*(1+Table2[[#This Row],[ATVI.csv]])</f>
        <v>0</v>
      </c>
      <c r="E122" s="12">
        <f>E121*(1+Table2[[#This Row],[BMW.DE.csv]])</f>
        <v>233440.87368899133</v>
      </c>
      <c r="F122" s="12">
        <f>F121*(1+Table2[[#This Row],[DIS.csv]])</f>
        <v>0</v>
      </c>
      <c r="G122" s="12">
        <f>G121*(1+Table2[[#This Row],[DPZ.csv]])</f>
        <v>226419.03126911647</v>
      </c>
      <c r="H122" s="12">
        <f>H121*(1+Table2[[#This Row],[EA.csv]])</f>
        <v>0</v>
      </c>
      <c r="I122" s="12">
        <f>I121*(1+Table2[[#This Row],[F.csv]])</f>
        <v>0</v>
      </c>
      <c r="J122" s="12">
        <f>J121*(1+Table2[[#This Row],[JPM.csv]])</f>
        <v>0</v>
      </c>
      <c r="K122" s="12">
        <f>K121*(1+Table2[[#This Row],[MRNA.csv]])</f>
        <v>0</v>
      </c>
      <c r="L122" s="12">
        <f>L121*(1+Table2[[#This Row],[NKE.csv]])</f>
        <v>54666.055332528224</v>
      </c>
      <c r="M122" s="12">
        <f>M121*(1+Table2[[#This Row],[NVDA.csv]])</f>
        <v>51861.713597665825</v>
      </c>
      <c r="N122" s="12">
        <f>N121*(1+Table2[[#This Row],[PFE.csv]])</f>
        <v>324442.48462002364</v>
      </c>
      <c r="O122" s="12">
        <f>O121*(1+Table2[[#This Row],[PG.csv]])</f>
        <v>80195.356247187767</v>
      </c>
      <c r="P122" s="12">
        <f>P121*(1+Table2[[#This Row],[PZZA.csv]])</f>
        <v>0</v>
      </c>
      <c r="Q122" s="12">
        <f>Q121*(1+Table2[[#This Row],[SONY.csv]])</f>
        <v>39253.76870195278</v>
      </c>
      <c r="R122" s="12">
        <f>R121*(1+Table2[[#This Row],[T.csv]])</f>
        <v>0</v>
      </c>
      <c r="S122" s="12">
        <f>S121*(1+Table2[[#This Row],[TSLA.csv]])</f>
        <v>122449.85899764139</v>
      </c>
      <c r="T122" s="12">
        <f t="shared" si="7"/>
        <v>1175963.5551868251</v>
      </c>
      <c r="U122" s="5">
        <f t="shared" si="8"/>
        <v>4.1750383025893952E-3</v>
      </c>
    </row>
    <row r="123" spans="1:21" x14ac:dyDescent="0.3">
      <c r="A123" s="12">
        <f>A122*(1+Table2[[#This Row],[AAPL.csv]])</f>
        <v>0</v>
      </c>
      <c r="B123" s="12">
        <f>B122*(1+Table2[[#This Row],[AMD.csv]])</f>
        <v>0</v>
      </c>
      <c r="C123" s="12">
        <f>C122*(1+Table2[[#This Row],[AMZN.csv]])</f>
        <v>42708.144332185067</v>
      </c>
      <c r="D123" s="12">
        <f>D122*(1+Table2[[#This Row],[ATVI.csv]])</f>
        <v>0</v>
      </c>
      <c r="E123" s="12">
        <f>E122*(1+Table2[[#This Row],[BMW.DE.csv]])</f>
        <v>227689.75896528512</v>
      </c>
      <c r="F123" s="12">
        <f>F122*(1+Table2[[#This Row],[DIS.csv]])</f>
        <v>0</v>
      </c>
      <c r="G123" s="12">
        <f>G122*(1+Table2[[#This Row],[DPZ.csv]])</f>
        <v>224123.57091461626</v>
      </c>
      <c r="H123" s="12">
        <f>H122*(1+Table2[[#This Row],[EA.csv]])</f>
        <v>0</v>
      </c>
      <c r="I123" s="12">
        <f>I122*(1+Table2[[#This Row],[F.csv]])</f>
        <v>0</v>
      </c>
      <c r="J123" s="12">
        <f>J122*(1+Table2[[#This Row],[JPM.csv]])</f>
        <v>0</v>
      </c>
      <c r="K123" s="12">
        <f>K122*(1+Table2[[#This Row],[MRNA.csv]])</f>
        <v>0</v>
      </c>
      <c r="L123" s="12">
        <f>L122*(1+Table2[[#This Row],[NKE.csv]])</f>
        <v>54140.731117342424</v>
      </c>
      <c r="M123" s="12">
        <f>M122*(1+Table2[[#This Row],[NVDA.csv]])</f>
        <v>51373.575024841048</v>
      </c>
      <c r="N123" s="12">
        <f>N122*(1+Table2[[#This Row],[PFE.csv]])</f>
        <v>317349.54769460188</v>
      </c>
      <c r="O123" s="12">
        <f>O122*(1+Table2[[#This Row],[PG.csv]])</f>
        <v>80291.603143051951</v>
      </c>
      <c r="P123" s="12">
        <f>P122*(1+Table2[[#This Row],[PZZA.csv]])</f>
        <v>0</v>
      </c>
      <c r="Q123" s="12">
        <f>Q122*(1+Table2[[#This Row],[SONY.csv]])</f>
        <v>38869.829618602816</v>
      </c>
      <c r="R123" s="12">
        <f>R122*(1+Table2[[#This Row],[T.csv]])</f>
        <v>0</v>
      </c>
      <c r="S123" s="12">
        <f>S122*(1+Table2[[#This Row],[TSLA.csv]])</f>
        <v>120870.54581194419</v>
      </c>
      <c r="T123" s="12">
        <f t="shared" si="7"/>
        <v>1157417.3066224707</v>
      </c>
      <c r="U123" s="5">
        <f t="shared" si="8"/>
        <v>-1.5771108281844616E-2</v>
      </c>
    </row>
    <row r="124" spans="1:21" x14ac:dyDescent="0.3">
      <c r="A124" s="12">
        <f>A123*(1+Table2[[#This Row],[AAPL.csv]])</f>
        <v>0</v>
      </c>
      <c r="B124" s="12">
        <f>B123*(1+Table2[[#This Row],[AMD.csv]])</f>
        <v>0</v>
      </c>
      <c r="C124" s="12">
        <f>C123*(1+Table2[[#This Row],[AMZN.csv]])</f>
        <v>41944.203243950113</v>
      </c>
      <c r="D124" s="12">
        <f>D123*(1+Table2[[#This Row],[ATVI.csv]])</f>
        <v>0</v>
      </c>
      <c r="E124" s="12">
        <f>E123*(1+Table2[[#This Row],[BMW.DE.csv]])</f>
        <v>224730.12271911727</v>
      </c>
      <c r="F124" s="12">
        <f>F123*(1+Table2[[#This Row],[DIS.csv]])</f>
        <v>0</v>
      </c>
      <c r="G124" s="12">
        <f>G123*(1+Table2[[#This Row],[DPZ.csv]])</f>
        <v>222386.22539118008</v>
      </c>
      <c r="H124" s="12">
        <f>H123*(1+Table2[[#This Row],[EA.csv]])</f>
        <v>0</v>
      </c>
      <c r="I124" s="12">
        <f>I123*(1+Table2[[#This Row],[F.csv]])</f>
        <v>0</v>
      </c>
      <c r="J124" s="12">
        <f>J123*(1+Table2[[#This Row],[JPM.csv]])</f>
        <v>0</v>
      </c>
      <c r="K124" s="12">
        <f>K123*(1+Table2[[#This Row],[MRNA.csv]])</f>
        <v>0</v>
      </c>
      <c r="L124" s="12">
        <f>L123*(1+Table2[[#This Row],[NKE.csv]])</f>
        <v>53190.887642957125</v>
      </c>
      <c r="M124" s="12">
        <f>M123*(1+Table2[[#This Row],[NVDA.csv]])</f>
        <v>49265.139492885537</v>
      </c>
      <c r="N124" s="12">
        <f>N123*(1+Table2[[#This Row],[PFE.csv]])</f>
        <v>320059.2513916365</v>
      </c>
      <c r="O124" s="12">
        <f>O123*(1+Table2[[#This Row],[PG.csv]])</f>
        <v>80644.487563372677</v>
      </c>
      <c r="P124" s="12">
        <f>P123*(1+Table2[[#This Row],[PZZA.csv]])</f>
        <v>0</v>
      </c>
      <c r="Q124" s="12">
        <f>Q123*(1+Table2[[#This Row],[SONY.csv]])</f>
        <v>38561.59694000693</v>
      </c>
      <c r="R124" s="12">
        <f>R123*(1+Table2[[#This Row],[T.csv]])</f>
        <v>0</v>
      </c>
      <c r="S124" s="12">
        <f>S123*(1+Table2[[#This Row],[TSLA.csv]])</f>
        <v>119415.35595021513</v>
      </c>
      <c r="T124" s="12">
        <f t="shared" si="7"/>
        <v>1150197.2703353213</v>
      </c>
      <c r="U124" s="5">
        <f t="shared" si="8"/>
        <v>-6.2380579984747577E-3</v>
      </c>
    </row>
    <row r="125" spans="1:21" x14ac:dyDescent="0.3">
      <c r="A125" s="12">
        <f>A124*(1+Table2[[#This Row],[AAPL.csv]])</f>
        <v>0</v>
      </c>
      <c r="B125" s="12">
        <f>B124*(1+Table2[[#This Row],[AMD.csv]])</f>
        <v>0</v>
      </c>
      <c r="C125" s="12">
        <f>C124*(1+Table2[[#This Row],[AMZN.csv]])</f>
        <v>42515.667822934054</v>
      </c>
      <c r="D125" s="12">
        <f>D124*(1+Table2[[#This Row],[ATVI.csv]])</f>
        <v>0</v>
      </c>
      <c r="E125" s="12">
        <f>E124*(1+Table2[[#This Row],[BMW.DE.csv]])</f>
        <v>223822.07448841151</v>
      </c>
      <c r="F125" s="12">
        <f>F124*(1+Table2[[#This Row],[DIS.csv]])</f>
        <v>0</v>
      </c>
      <c r="G125" s="12">
        <f>G124*(1+Table2[[#This Row],[DPZ.csv]])</f>
        <v>223400.33903160712</v>
      </c>
      <c r="H125" s="12">
        <f>H124*(1+Table2[[#This Row],[EA.csv]])</f>
        <v>0</v>
      </c>
      <c r="I125" s="12">
        <f>I124*(1+Table2[[#This Row],[F.csv]])</f>
        <v>0</v>
      </c>
      <c r="J125" s="12">
        <f>J124*(1+Table2[[#This Row],[JPM.csv]])</f>
        <v>0</v>
      </c>
      <c r="K125" s="12">
        <f>K124*(1+Table2[[#This Row],[MRNA.csv]])</f>
        <v>0</v>
      </c>
      <c r="L125" s="12">
        <f>L124*(1+Table2[[#This Row],[NKE.csv]])</f>
        <v>53281.10097068514</v>
      </c>
      <c r="M125" s="12">
        <f>M124*(1+Table2[[#This Row],[NVDA.csv]])</f>
        <v>50858.776536901896</v>
      </c>
      <c r="N125" s="12">
        <f>N124*(1+Table2[[#This Row],[PFE.csv]])</f>
        <v>303960.61797117064</v>
      </c>
      <c r="O125" s="12">
        <f>O124*(1+Table2[[#This Row],[PG.csv]])</f>
        <v>80862.63738323703</v>
      </c>
      <c r="P125" s="12">
        <f>P124*(1+Table2[[#This Row],[PZZA.csv]])</f>
        <v>0</v>
      </c>
      <c r="Q125" s="12">
        <f>Q124*(1+Table2[[#This Row],[SONY.csv]])</f>
        <v>38945.536023356901</v>
      </c>
      <c r="R125" s="12">
        <f>R124*(1+Table2[[#This Row],[T.csv]])</f>
        <v>0</v>
      </c>
      <c r="S125" s="12">
        <f>S124*(1+Table2[[#This Row],[TSLA.csv]])</f>
        <v>121315.66238353441</v>
      </c>
      <c r="T125" s="12">
        <f t="shared" si="7"/>
        <v>1138962.4126118389</v>
      </c>
      <c r="U125" s="5">
        <f t="shared" si="8"/>
        <v>-9.7677659417563026E-3</v>
      </c>
    </row>
    <row r="126" spans="1:21" x14ac:dyDescent="0.3">
      <c r="A126" s="12">
        <f>A125*(1+Table2[[#This Row],[AAPL.csv]])</f>
        <v>0</v>
      </c>
      <c r="B126" s="12">
        <f>B125*(1+Table2[[#This Row],[AMD.csv]])</f>
        <v>0</v>
      </c>
      <c r="C126" s="12">
        <f>C125*(1+Table2[[#This Row],[AMZN.csv]])</f>
        <v>42624.63823823633</v>
      </c>
      <c r="D126" s="12">
        <f>D125*(1+Table2[[#This Row],[ATVI.csv]])</f>
        <v>0</v>
      </c>
      <c r="E126" s="12">
        <f>E125*(1+Table2[[#This Row],[BMW.DE.csv]])</f>
        <v>220492.46883190019</v>
      </c>
      <c r="F126" s="12">
        <f>F125*(1+Table2[[#This Row],[DIS.csv]])</f>
        <v>0</v>
      </c>
      <c r="G126" s="12">
        <f>G125*(1+Table2[[#This Row],[DPZ.csv]])</f>
        <v>224414.42957372731</v>
      </c>
      <c r="H126" s="12">
        <f>H125*(1+Table2[[#This Row],[EA.csv]])</f>
        <v>0</v>
      </c>
      <c r="I126" s="12">
        <f>I125*(1+Table2[[#This Row],[F.csv]])</f>
        <v>0</v>
      </c>
      <c r="J126" s="12">
        <f>J125*(1+Table2[[#This Row],[JPM.csv]])</f>
        <v>0</v>
      </c>
      <c r="K126" s="12">
        <f>K125*(1+Table2[[#This Row],[MRNA.csv]])</f>
        <v>0</v>
      </c>
      <c r="L126" s="12">
        <f>L125*(1+Table2[[#This Row],[NKE.csv]])</f>
        <v>52978.638232783385</v>
      </c>
      <c r="M126" s="12">
        <f>M125*(1+Table2[[#This Row],[NVDA.csv]])</f>
        <v>50360.379027459741</v>
      </c>
      <c r="N126" s="12">
        <f>N125*(1+Table2[[#This Row],[PFE.csv]])</f>
        <v>299497.64439873945</v>
      </c>
      <c r="O126" s="12">
        <f>O125*(1+Table2[[#This Row],[PG.csv]])</f>
        <v>80240.261121785588</v>
      </c>
      <c r="P126" s="12">
        <f>P125*(1+Table2[[#This Row],[PZZA.csv]])</f>
        <v>0</v>
      </c>
      <c r="Q126" s="12">
        <f>Q125*(1+Table2[[#This Row],[SONY.csv]])</f>
        <v>38826.5720604464</v>
      </c>
      <c r="R126" s="12">
        <f>R125*(1+Table2[[#This Row],[T.csv]])</f>
        <v>0</v>
      </c>
      <c r="S126" s="12">
        <f>S125*(1+Table2[[#This Row],[TSLA.csv]])</f>
        <v>124330.90022934649</v>
      </c>
      <c r="T126" s="12">
        <f t="shared" si="7"/>
        <v>1133765.9317144249</v>
      </c>
      <c r="U126" s="5">
        <f t="shared" si="8"/>
        <v>-4.5624691735854546E-3</v>
      </c>
    </row>
    <row r="127" spans="1:21" x14ac:dyDescent="0.3">
      <c r="A127" s="12">
        <f>A126*(1+Table2[[#This Row],[AAPL.csv]])</f>
        <v>0</v>
      </c>
      <c r="B127" s="12">
        <f>B126*(1+Table2[[#This Row],[AMD.csv]])</f>
        <v>0</v>
      </c>
      <c r="C127" s="12">
        <f>C126*(1+Table2[[#This Row],[AMZN.csv]])</f>
        <v>42915.533133064797</v>
      </c>
      <c r="D127" s="12">
        <f>D126*(1+Table2[[#This Row],[ATVI.csv]])</f>
        <v>0</v>
      </c>
      <c r="E127" s="12">
        <f>E126*(1+Table2[[#This Row],[BMW.DE.csv]])</f>
        <v>216389.34115958668</v>
      </c>
      <c r="F127" s="12">
        <f>F126*(1+Table2[[#This Row],[DIS.csv]])</f>
        <v>0</v>
      </c>
      <c r="G127" s="12">
        <f>G126*(1+Table2[[#This Row],[DPZ.csv]])</f>
        <v>222001.03085731773</v>
      </c>
      <c r="H127" s="12">
        <f>H126*(1+Table2[[#This Row],[EA.csv]])</f>
        <v>0</v>
      </c>
      <c r="I127" s="12">
        <f>I126*(1+Table2[[#This Row],[F.csv]])</f>
        <v>0</v>
      </c>
      <c r="J127" s="12">
        <f>J126*(1+Table2[[#This Row],[JPM.csv]])</f>
        <v>0</v>
      </c>
      <c r="K127" s="12">
        <f>K126*(1+Table2[[#This Row],[MRNA.csv]])</f>
        <v>0</v>
      </c>
      <c r="L127" s="12">
        <f>L126*(1+Table2[[#This Row],[NKE.csv]])</f>
        <v>52103.089985460661</v>
      </c>
      <c r="M127" s="12">
        <f>M126*(1+Table2[[#This Row],[NVDA.csv]])</f>
        <v>50415.754427259977</v>
      </c>
      <c r="N127" s="12">
        <f>N126*(1+Table2[[#This Row],[PFE.csv]])</f>
        <v>298450.99609480094</v>
      </c>
      <c r="O127" s="12">
        <f>O126*(1+Table2[[#This Row],[PG.csv]])</f>
        <v>80811.300689080774</v>
      </c>
      <c r="P127" s="12">
        <f>P126*(1+Table2[[#This Row],[PZZA.csv]])</f>
        <v>0</v>
      </c>
      <c r="Q127" s="12">
        <f>Q126*(1+Table2[[#This Row],[SONY.csv]])</f>
        <v>38469.668274994154</v>
      </c>
      <c r="R127" s="12">
        <f>R126*(1+Table2[[#This Row],[T.csv]])</f>
        <v>0</v>
      </c>
      <c r="S127" s="12">
        <f>S126*(1+Table2[[#This Row],[TSLA.csv]])</f>
        <v>137132.28697955885</v>
      </c>
      <c r="T127" s="12">
        <f t="shared" si="7"/>
        <v>1138689.0016011244</v>
      </c>
      <c r="U127" s="5">
        <f t="shared" si="8"/>
        <v>4.3422277464759667E-3</v>
      </c>
    </row>
    <row r="128" spans="1:21" x14ac:dyDescent="0.3">
      <c r="A128" s="12">
        <f>A127*(1+Table2[[#This Row],[AAPL.csv]])</f>
        <v>0</v>
      </c>
      <c r="B128" s="12">
        <f>B127*(1+Table2[[#This Row],[AMD.csv]])</f>
        <v>0</v>
      </c>
      <c r="C128" s="12">
        <f>C127*(1+Table2[[#This Row],[AMZN.csv]])</f>
        <v>46082.326203334531</v>
      </c>
      <c r="D128" s="12">
        <f>D127*(1+Table2[[#This Row],[ATVI.csv]])</f>
        <v>0</v>
      </c>
      <c r="E128" s="12">
        <f>E127*(1+Table2[[#This Row],[BMW.DE.csv]])</f>
        <v>216523.87853416961</v>
      </c>
      <c r="F128" s="12">
        <f>F127*(1+Table2[[#This Row],[DIS.csv]])</f>
        <v>0</v>
      </c>
      <c r="G128" s="12">
        <f>G127*(1+Table2[[#This Row],[DPZ.csv]])</f>
        <v>221490.04851967571</v>
      </c>
      <c r="H128" s="12">
        <f>H127*(1+Table2[[#This Row],[EA.csv]])</f>
        <v>0</v>
      </c>
      <c r="I128" s="12">
        <f>I127*(1+Table2[[#This Row],[F.csv]])</f>
        <v>0</v>
      </c>
      <c r="J128" s="12">
        <f>J127*(1+Table2[[#This Row],[JPM.csv]])</f>
        <v>0</v>
      </c>
      <c r="K128" s="12">
        <f>K127*(1+Table2[[#This Row],[MRNA.csv]])</f>
        <v>0</v>
      </c>
      <c r="L128" s="12">
        <f>L127*(1+Table2[[#This Row],[NKE.csv]])</f>
        <v>51100.191554169163</v>
      </c>
      <c r="M128" s="12">
        <f>M127*(1+Table2[[#This Row],[NVDA.csv]])</f>
        <v>48491.913976191077</v>
      </c>
      <c r="N128" s="12">
        <f>N127*(1+Table2[[#This Row],[PFE.csv]])</f>
        <v>299819.7669292817</v>
      </c>
      <c r="O128" s="12">
        <f>O127*(1+Table2[[#This Row],[PG.csv]])</f>
        <v>79957.957580861577</v>
      </c>
      <c r="P128" s="12">
        <f>P127*(1+Table2[[#This Row],[PZZA.csv]])</f>
        <v>0</v>
      </c>
      <c r="Q128" s="12">
        <f>Q127*(1+Table2[[#This Row],[SONY.csv]])</f>
        <v>37950.539183154753</v>
      </c>
      <c r="R128" s="12">
        <f>R127*(1+Table2[[#This Row],[T.csv]])</f>
        <v>0</v>
      </c>
      <c r="S128" s="12">
        <f>S127*(1+Table2[[#This Row],[TSLA.csv]])</f>
        <v>139220.9055424465</v>
      </c>
      <c r="T128" s="12">
        <f t="shared" si="7"/>
        <v>1140637.5280232846</v>
      </c>
      <c r="U128" s="5">
        <f t="shared" si="8"/>
        <v>1.7112015830664609E-3</v>
      </c>
    </row>
    <row r="129" spans="1:21" x14ac:dyDescent="0.3">
      <c r="A129" s="12">
        <f>A128*(1+Table2[[#This Row],[AAPL.csv]])</f>
        <v>0</v>
      </c>
      <c r="B129" s="12">
        <f>B128*(1+Table2[[#This Row],[AMD.csv]])</f>
        <v>0</v>
      </c>
      <c r="C129" s="12">
        <f>C128*(1+Table2[[#This Row],[AMZN.csv]])</f>
        <v>45978.631791424094</v>
      </c>
      <c r="D129" s="12">
        <f>D128*(1+Table2[[#This Row],[ATVI.csv]])</f>
        <v>0</v>
      </c>
      <c r="E129" s="12">
        <f>E128*(1+Table2[[#This Row],[BMW.DE.csv]])</f>
        <v>218440.89941590372</v>
      </c>
      <c r="F129" s="12">
        <f>F128*(1+Table2[[#This Row],[DIS.csv]])</f>
        <v>0</v>
      </c>
      <c r="G129" s="12">
        <f>G128*(1+Table2[[#This Row],[DPZ.csv]])</f>
        <v>212842.69475428725</v>
      </c>
      <c r="H129" s="12">
        <f>H128*(1+Table2[[#This Row],[EA.csv]])</f>
        <v>0</v>
      </c>
      <c r="I129" s="12">
        <f>I128*(1+Table2[[#This Row],[F.csv]])</f>
        <v>0</v>
      </c>
      <c r="J129" s="12">
        <f>J128*(1+Table2[[#This Row],[JPM.csv]])</f>
        <v>0</v>
      </c>
      <c r="K129" s="12">
        <f>K128*(1+Table2[[#This Row],[MRNA.csv]])</f>
        <v>0</v>
      </c>
      <c r="L129" s="12">
        <f>L128*(1+Table2[[#This Row],[NKE.csv]])</f>
        <v>52676.179797797835</v>
      </c>
      <c r="M129" s="12">
        <f>M128*(1+Table2[[#This Row],[NVDA.csv]])</f>
        <v>49291.805985822546</v>
      </c>
      <c r="N129" s="12">
        <f>N128*(1+Table2[[#This Row],[PFE.csv]])</f>
        <v>301993.45232312381</v>
      </c>
      <c r="O129" s="12">
        <f>O128*(1+Table2[[#This Row],[PG.csv]])</f>
        <v>80272.348969480008</v>
      </c>
      <c r="P129" s="12">
        <f>P128*(1+Table2[[#This Row],[PZZA.csv]])</f>
        <v>0</v>
      </c>
      <c r="Q129" s="12">
        <f>Q128*(1+Table2[[#This Row],[SONY.csv]])</f>
        <v>38112.76881562217</v>
      </c>
      <c r="R129" s="12">
        <f>R128*(1+Table2[[#This Row],[T.csv]])</f>
        <v>0</v>
      </c>
      <c r="S129" s="12">
        <f>S128*(1+Table2[[#This Row],[TSLA.csv]])</f>
        <v>166918.71434633539</v>
      </c>
      <c r="T129" s="12">
        <f t="shared" si="7"/>
        <v>1166527.4961997969</v>
      </c>
      <c r="U129" s="5">
        <f t="shared" si="8"/>
        <v>2.2697804991020573E-2</v>
      </c>
    </row>
    <row r="130" spans="1:21" x14ac:dyDescent="0.3">
      <c r="A130" s="12">
        <f>A129*(1+Table2[[#This Row],[AAPL.csv]])</f>
        <v>0</v>
      </c>
      <c r="B130" s="12">
        <f>B129*(1+Table2[[#This Row],[AMD.csv]])</f>
        <v>0</v>
      </c>
      <c r="C130" s="12">
        <f>C129*(1+Table2[[#This Row],[AMZN.csv]])</f>
        <v>47021.764764824577</v>
      </c>
      <c r="D130" s="12">
        <f>D129*(1+Table2[[#This Row],[ATVI.csv]])</f>
        <v>0</v>
      </c>
      <c r="E130" s="12">
        <f>E129*(1+Table2[[#This Row],[BMW.DE.csv]])</f>
        <v>222712.19601652605</v>
      </c>
      <c r="F130" s="12">
        <f>F129*(1+Table2[[#This Row],[DIS.csv]])</f>
        <v>0</v>
      </c>
      <c r="G130" s="12">
        <f>G129*(1+Table2[[#This Row],[DPZ.csv]])</f>
        <v>214925.90556342033</v>
      </c>
      <c r="H130" s="12">
        <f>H129*(1+Table2[[#This Row],[EA.csv]])</f>
        <v>0</v>
      </c>
      <c r="I130" s="12">
        <f>I129*(1+Table2[[#This Row],[F.csv]])</f>
        <v>0</v>
      </c>
      <c r="J130" s="12">
        <f>J129*(1+Table2[[#This Row],[JPM.csv]])</f>
        <v>0</v>
      </c>
      <c r="K130" s="12">
        <f>K129*(1+Table2[[#This Row],[MRNA.csv]])</f>
        <v>0</v>
      </c>
      <c r="L130" s="12">
        <f>L129*(1+Table2[[#This Row],[NKE.csv]])</f>
        <v>53795.816883812338</v>
      </c>
      <c r="M130" s="12">
        <f>M129*(1+Table2[[#This Row],[NVDA.csv]])</f>
        <v>50686.491851065024</v>
      </c>
      <c r="N130" s="12">
        <f>N129*(1+Table2[[#This Row],[PFE.csv]])</f>
        <v>303442.6749865344</v>
      </c>
      <c r="O130" s="12">
        <f>O129*(1+Table2[[#This Row],[PG.csv]])</f>
        <v>80625.238716910841</v>
      </c>
      <c r="P130" s="12">
        <f>P129*(1+Table2[[#This Row],[PZZA.csv]])</f>
        <v>0</v>
      </c>
      <c r="Q130" s="12">
        <f>Q129*(1+Table2[[#This Row],[SONY.csv]])</f>
        <v>39475.482478915597</v>
      </c>
      <c r="R130" s="12">
        <f>R129*(1+Table2[[#This Row],[T.csv]])</f>
        <v>0</v>
      </c>
      <c r="S130" s="12">
        <f>S129*(1+Table2[[#This Row],[TSLA.csv]])</f>
        <v>189829.38109210381</v>
      </c>
      <c r="T130" s="12">
        <f t="shared" si="7"/>
        <v>1202514.9523541131</v>
      </c>
      <c r="U130" s="5">
        <f t="shared" si="8"/>
        <v>3.0850071062664818E-2</v>
      </c>
    </row>
    <row r="131" spans="1:21" x14ac:dyDescent="0.3">
      <c r="A131" s="12">
        <f>A130*(1+Table2[[#This Row],[AAPL.csv]])</f>
        <v>0</v>
      </c>
      <c r="B131" s="12">
        <f>B130*(1+Table2[[#This Row],[AMD.csv]])</f>
        <v>0</v>
      </c>
      <c r="C131" s="12">
        <f>C130*(1+Table2[[#This Row],[AMZN.csv]])</f>
        <v>46796.943266904163</v>
      </c>
      <c r="D131" s="12">
        <f>D130*(1+Table2[[#This Row],[ATVI.csv]])</f>
        <v>0</v>
      </c>
      <c r="E131" s="12">
        <f>E130*(1+Table2[[#This Row],[BMW.DE.csv]])</f>
        <v>223082.15054729703</v>
      </c>
      <c r="F131" s="12">
        <f>F130*(1+Table2[[#This Row],[DIS.csv]])</f>
        <v>0</v>
      </c>
      <c r="G131" s="12">
        <f>G130*(1+Table2[[#This Row],[DPZ.csv]])</f>
        <v>218549.94070461666</v>
      </c>
      <c r="H131" s="12">
        <f>H130*(1+Table2[[#This Row],[EA.csv]])</f>
        <v>0</v>
      </c>
      <c r="I131" s="12">
        <f>I130*(1+Table2[[#This Row],[F.csv]])</f>
        <v>0</v>
      </c>
      <c r="J131" s="12">
        <f>J130*(1+Table2[[#This Row],[JPM.csv]])</f>
        <v>0</v>
      </c>
      <c r="K131" s="12">
        <f>K130*(1+Table2[[#This Row],[MRNA.csv]])</f>
        <v>0</v>
      </c>
      <c r="L131" s="12">
        <f>L130*(1+Table2[[#This Row],[NKE.csv]])</f>
        <v>53350.08209622468</v>
      </c>
      <c r="M131" s="12">
        <f>M130*(1+Table2[[#This Row],[NVDA.csv]])</f>
        <v>51431.005994212777</v>
      </c>
      <c r="N131" s="12">
        <f>N130*(1+Table2[[#This Row],[PFE.csv]])</f>
        <v>307307.10964719474</v>
      </c>
      <c r="O131" s="12">
        <f>O130*(1+Table2[[#This Row],[PG.csv]])</f>
        <v>81363.090078136636</v>
      </c>
      <c r="P131" s="12">
        <f>P130*(1+Table2[[#This Row],[PZZA.csv]])</f>
        <v>0</v>
      </c>
      <c r="Q131" s="12">
        <f>Q130*(1+Table2[[#This Row],[SONY.csv]])</f>
        <v>38128.991075880876</v>
      </c>
      <c r="R131" s="12">
        <f>R130*(1+Table2[[#This Row],[T.csv]])</f>
        <v>0</v>
      </c>
      <c r="S131" s="12">
        <f>S130*(1+Table2[[#This Row],[TSLA.csv]])</f>
        <v>157224.59115312787</v>
      </c>
      <c r="T131" s="12">
        <f t="shared" ref="T131:T194" si="9">SUM(A131:S131)</f>
        <v>1177233.9045635955</v>
      </c>
      <c r="U131" s="5">
        <f t="shared" si="8"/>
        <v>-2.1023478952195911E-2</v>
      </c>
    </row>
    <row r="132" spans="1:21" x14ac:dyDescent="0.3">
      <c r="A132" s="12">
        <f>A131*(1+Table2[[#This Row],[AAPL.csv]])</f>
        <v>0</v>
      </c>
      <c r="B132" s="12">
        <f>B131*(1+Table2[[#This Row],[AMD.csv]])</f>
        <v>0</v>
      </c>
      <c r="C132" s="12">
        <f>C131*(1+Table2[[#This Row],[AMZN.csv]])</f>
        <v>47034.613133846338</v>
      </c>
      <c r="D132" s="12">
        <f>D131*(1+Table2[[#This Row],[ATVI.csv]])</f>
        <v>0</v>
      </c>
      <c r="E132" s="12">
        <f>E131*(1+Table2[[#This Row],[BMW.DE.csv]])</f>
        <v>217566.47901903075</v>
      </c>
      <c r="F132" s="12">
        <f>F131*(1+Table2[[#This Row],[DIS.csv]])</f>
        <v>0</v>
      </c>
      <c r="G132" s="12">
        <f>G131*(1+Table2[[#This Row],[DPZ.csv]])</f>
        <v>219650.49139533765</v>
      </c>
      <c r="H132" s="12">
        <f>H131*(1+Table2[[#This Row],[EA.csv]])</f>
        <v>0</v>
      </c>
      <c r="I132" s="12">
        <f>I131*(1+Table2[[#This Row],[F.csv]])</f>
        <v>0</v>
      </c>
      <c r="J132" s="12">
        <f>J131*(1+Table2[[#This Row],[JPM.csv]])</f>
        <v>0</v>
      </c>
      <c r="K132" s="12">
        <f>K131*(1+Table2[[#This Row],[MRNA.csv]])</f>
        <v>0</v>
      </c>
      <c r="L132" s="12">
        <f>L131*(1+Table2[[#This Row],[NKE.csv]])</f>
        <v>53206.805743622572</v>
      </c>
      <c r="M132" s="12">
        <f>M131*(1+Table2[[#This Row],[NVDA.csv]])</f>
        <v>52146.803830446835</v>
      </c>
      <c r="N132" s="12">
        <f>N131*(1+Table2[[#This Row],[PFE.csv]])</f>
        <v>308031.73448810674</v>
      </c>
      <c r="O132" s="12">
        <f>O131*(1+Table2[[#This Row],[PG.csv]])</f>
        <v>81574.822727995372</v>
      </c>
      <c r="P132" s="12">
        <f>P131*(1+Table2[[#This Row],[PZZA.csv]])</f>
        <v>0</v>
      </c>
      <c r="Q132" s="12">
        <f>Q131*(1+Table2[[#This Row],[SONY.csv]])</f>
        <v>38691.382051956964</v>
      </c>
      <c r="R132" s="12">
        <f>R131*(1+Table2[[#This Row],[T.csv]])</f>
        <v>0</v>
      </c>
      <c r="S132" s="12">
        <f>S131*(1+Table2[[#This Row],[TSLA.csv]])</f>
        <v>160276.21299870044</v>
      </c>
      <c r="T132" s="12">
        <f t="shared" si="9"/>
        <v>1178179.3453890434</v>
      </c>
      <c r="U132" s="5">
        <f t="shared" ref="U132:U195" si="10">(T132-T131)/T131</f>
        <v>8.0310363283189995E-4</v>
      </c>
    </row>
    <row r="133" spans="1:21" x14ac:dyDescent="0.3">
      <c r="A133" s="12">
        <f>A132*(1+Table2[[#This Row],[AAPL.csv]])</f>
        <v>0</v>
      </c>
      <c r="B133" s="12">
        <f>B132*(1+Table2[[#This Row],[AMD.csv]])</f>
        <v>0</v>
      </c>
      <c r="C133" s="12">
        <f>C132*(1+Table2[[#This Row],[AMZN.csv]])</f>
        <v>47701.05437681084</v>
      </c>
      <c r="D133" s="12">
        <f>D132*(1+Table2[[#This Row],[ATVI.csv]])</f>
        <v>0</v>
      </c>
      <c r="E133" s="12">
        <f>E132*(1+Table2[[#This Row],[BMW.DE.csv]])</f>
        <v>214606.84277286293</v>
      </c>
      <c r="F133" s="12">
        <f>F132*(1+Table2[[#This Row],[DIS.csv]])</f>
        <v>0</v>
      </c>
      <c r="G133" s="12">
        <f>G132*(1+Table2[[#This Row],[DPZ.csv]])</f>
        <v>216584.64276960603</v>
      </c>
      <c r="H133" s="12">
        <f>H132*(1+Table2[[#This Row],[EA.csv]])</f>
        <v>0</v>
      </c>
      <c r="I133" s="12">
        <f>I132*(1+Table2[[#This Row],[F.csv]])</f>
        <v>0</v>
      </c>
      <c r="J133" s="12">
        <f>J132*(1+Table2[[#This Row],[JPM.csv]])</f>
        <v>0</v>
      </c>
      <c r="K133" s="12">
        <f>K132*(1+Table2[[#This Row],[MRNA.csv]])</f>
        <v>0</v>
      </c>
      <c r="L133" s="12">
        <f>L132*(1+Table2[[#This Row],[NKE.csv]])</f>
        <v>52766.384519693427</v>
      </c>
      <c r="M133" s="12">
        <f>M132*(1+Table2[[#This Row],[NVDA.csv]])</f>
        <v>51601.238399389484</v>
      </c>
      <c r="N133" s="12">
        <f>N132*(1+Table2[[#This Row],[PFE.csv]])</f>
        <v>306341.05727039091</v>
      </c>
      <c r="O133" s="12">
        <f>O132*(1+Table2[[#This Row],[PG.csv]])</f>
        <v>80894.714576711238</v>
      </c>
      <c r="P133" s="12">
        <f>P132*(1+Table2[[#This Row],[PZZA.csv]])</f>
        <v>0</v>
      </c>
      <c r="Q133" s="12">
        <f>Q132*(1+Table2[[#This Row],[SONY.csv]])</f>
        <v>37901.868617058411</v>
      </c>
      <c r="R133" s="12">
        <f>R132*(1+Table2[[#This Row],[T.csv]])</f>
        <v>0</v>
      </c>
      <c r="S133" s="12">
        <f>S132*(1+Table2[[#This Row],[TSLA.csv]])</f>
        <v>160085.74483573841</v>
      </c>
      <c r="T133" s="12">
        <f t="shared" si="9"/>
        <v>1168483.5481382615</v>
      </c>
      <c r="U133" s="5">
        <f t="shared" si="10"/>
        <v>-8.2294748152967178E-3</v>
      </c>
    </row>
    <row r="134" spans="1:21" x14ac:dyDescent="0.3">
      <c r="A134" s="12">
        <f>A133*(1+Table2[[#This Row],[AAPL.csv]])</f>
        <v>0</v>
      </c>
      <c r="B134" s="12">
        <f>B133*(1+Table2[[#This Row],[AMD.csv]])</f>
        <v>0</v>
      </c>
      <c r="C134" s="12">
        <f>C133*(1+Table2[[#This Row],[AMZN.csv]])</f>
        <v>48954.326174373906</v>
      </c>
      <c r="D134" s="12">
        <f>D133*(1+Table2[[#This Row],[ATVI.csv]])</f>
        <v>0</v>
      </c>
      <c r="E134" s="12">
        <f>E133*(1+Table2[[#This Row],[BMW.DE.csv]])</f>
        <v>216624.78435502661</v>
      </c>
      <c r="F134" s="12">
        <f>F133*(1+Table2[[#This Row],[DIS.csv]])</f>
        <v>0</v>
      </c>
      <c r="G134" s="12">
        <f>G133*(1+Table2[[#This Row],[DPZ.csv]])</f>
        <v>216065.83329190727</v>
      </c>
      <c r="H134" s="12">
        <f>H133*(1+Table2[[#This Row],[EA.csv]])</f>
        <v>0</v>
      </c>
      <c r="I134" s="12">
        <f>I133*(1+Table2[[#This Row],[F.csv]])</f>
        <v>0</v>
      </c>
      <c r="J134" s="12">
        <f>J133*(1+Table2[[#This Row],[JPM.csv]])</f>
        <v>0</v>
      </c>
      <c r="K134" s="12">
        <f>K133*(1+Table2[[#This Row],[MRNA.csv]])</f>
        <v>0</v>
      </c>
      <c r="L134" s="12">
        <f>L133*(1+Table2[[#This Row],[NKE.csv]])</f>
        <v>53074.153291150338</v>
      </c>
      <c r="M134" s="12">
        <f>M133*(1+Table2[[#This Row],[NVDA.csv]])</f>
        <v>53935.277625182789</v>
      </c>
      <c r="N134" s="12">
        <f>N133*(1+Table2[[#This Row],[PFE.csv]])</f>
        <v>304408.7543817517</v>
      </c>
      <c r="O134" s="12">
        <f>O133*(1+Table2[[#This Row],[PG.csv]])</f>
        <v>80952.457120764142</v>
      </c>
      <c r="P134" s="12">
        <f>P133*(1+Table2[[#This Row],[PZZA.csv]])</f>
        <v>0</v>
      </c>
      <c r="Q134" s="12">
        <f>Q133*(1+Table2[[#This Row],[SONY.csv]])</f>
        <v>37945.130501295105</v>
      </c>
      <c r="R134" s="12">
        <f>R133*(1+Table2[[#This Row],[T.csv]])</f>
        <v>0</v>
      </c>
      <c r="S134" s="12">
        <f>S133*(1+Table2[[#This Row],[TSLA.csv]])</f>
        <v>165052.64550930879</v>
      </c>
      <c r="T134" s="12">
        <f t="shared" si="9"/>
        <v>1177013.3622507607</v>
      </c>
      <c r="U134" s="5">
        <f t="shared" si="10"/>
        <v>7.2999009066833931E-3</v>
      </c>
    </row>
    <row r="135" spans="1:21" x14ac:dyDescent="0.3">
      <c r="A135" s="12">
        <f>A134*(1+Table2[[#This Row],[AAPL.csv]])</f>
        <v>0</v>
      </c>
      <c r="B135" s="12">
        <f>B134*(1+Table2[[#This Row],[AMD.csv]])</f>
        <v>0</v>
      </c>
      <c r="C135" s="12">
        <f>C134*(1+Table2[[#This Row],[AMZN.csv]])</f>
        <v>49341.80517298491</v>
      </c>
      <c r="D135" s="12">
        <f>D134*(1+Table2[[#This Row],[ATVI.csv]])</f>
        <v>0</v>
      </c>
      <c r="E135" s="12">
        <f>E134*(1+Table2[[#This Row],[BMW.DE.csv]])</f>
        <v>225570.95248108869</v>
      </c>
      <c r="F135" s="12">
        <f>F134*(1+Table2[[#This Row],[DIS.csv]])</f>
        <v>0</v>
      </c>
      <c r="G135" s="12">
        <f>G134*(1+Table2[[#This Row],[DPZ.csv]])</f>
        <v>216773.31451910874</v>
      </c>
      <c r="H135" s="12">
        <f>H134*(1+Table2[[#This Row],[EA.csv]])</f>
        <v>0</v>
      </c>
      <c r="I135" s="12">
        <f>I134*(1+Table2[[#This Row],[F.csv]])</f>
        <v>0</v>
      </c>
      <c r="J135" s="12">
        <f>J134*(1+Table2[[#This Row],[JPM.csv]])</f>
        <v>0</v>
      </c>
      <c r="K135" s="12">
        <f>K134*(1+Table2[[#This Row],[MRNA.csv]])</f>
        <v>0</v>
      </c>
      <c r="L135" s="12">
        <f>L134*(1+Table2[[#This Row],[NKE.csv]])</f>
        <v>53074.153291150338</v>
      </c>
      <c r="M135" s="12">
        <f>M134*(1+Table2[[#This Row],[NVDA.csv]])</f>
        <v>54944.37481683855</v>
      </c>
      <c r="N135" s="12">
        <f>N134*(1+Table2[[#This Row],[PFE.csv]])</f>
        <v>306663.10775183077</v>
      </c>
      <c r="O135" s="12">
        <f>O134*(1+Table2[[#This Row],[PG.csv]])</f>
        <v>79662.816370482513</v>
      </c>
      <c r="P135" s="12">
        <f>P134*(1+Table2[[#This Row],[PZZA.csv]])</f>
        <v>0</v>
      </c>
      <c r="Q135" s="12">
        <f>Q134*(1+Table2[[#This Row],[SONY.csv]])</f>
        <v>38026.24558790883</v>
      </c>
      <c r="R135" s="12">
        <f>R134*(1+Table2[[#This Row],[T.csv]])</f>
        <v>0</v>
      </c>
      <c r="S135" s="12">
        <f>S134*(1+Table2[[#This Row],[TSLA.csv]])</f>
        <v>165716.05109957716</v>
      </c>
      <c r="T135" s="12">
        <f t="shared" si="9"/>
        <v>1189772.8210909704</v>
      </c>
      <c r="U135" s="5">
        <f t="shared" si="10"/>
        <v>1.0840538645891242E-2</v>
      </c>
    </row>
    <row r="136" spans="1:21" x14ac:dyDescent="0.3">
      <c r="A136" s="12">
        <f>A135*(1+Table2[[#This Row],[AAPL.csv]])</f>
        <v>0</v>
      </c>
      <c r="B136" s="12">
        <f>B135*(1+Table2[[#This Row],[AMD.csv]])</f>
        <v>0</v>
      </c>
      <c r="C136" s="12">
        <f>C135*(1+Table2[[#This Row],[AMZN.csv]])</f>
        <v>49552.862537454508</v>
      </c>
      <c r="D136" s="12">
        <f>D135*(1+Table2[[#This Row],[ATVI.csv]])</f>
        <v>0</v>
      </c>
      <c r="E136" s="12">
        <f>E135*(1+Table2[[#This Row],[BMW.DE.csv]])</f>
        <v>223956.57094417</v>
      </c>
      <c r="F136" s="12">
        <f>F135*(1+Table2[[#This Row],[DIS.csv]])</f>
        <v>0</v>
      </c>
      <c r="G136" s="12">
        <f>G135*(1+Table2[[#This Row],[DPZ.csv]])</f>
        <v>220924.05875895449</v>
      </c>
      <c r="H136" s="12">
        <f>H135*(1+Table2[[#This Row],[EA.csv]])</f>
        <v>0</v>
      </c>
      <c r="I136" s="12">
        <f>I135*(1+Table2[[#This Row],[F.csv]])</f>
        <v>0</v>
      </c>
      <c r="J136" s="12">
        <f>J135*(1+Table2[[#This Row],[JPM.csv]])</f>
        <v>0</v>
      </c>
      <c r="K136" s="12">
        <f>K135*(1+Table2[[#This Row],[MRNA.csv]])</f>
        <v>0</v>
      </c>
      <c r="L136" s="12">
        <f>L135*(1+Table2[[#This Row],[NKE.csv]])</f>
        <v>54655.443265417933</v>
      </c>
      <c r="M136" s="12">
        <f>M135*(1+Table2[[#This Row],[NVDA.csv]])</f>
        <v>55898.093319782754</v>
      </c>
      <c r="N136" s="12">
        <f>N135*(1+Table2[[#This Row],[PFE.csv]])</f>
        <v>303845.25835214421</v>
      </c>
      <c r="O136" s="12">
        <f>O135*(1+Table2[[#This Row],[PG.csv]])</f>
        <v>79207.263223070637</v>
      </c>
      <c r="P136" s="12">
        <f>P135*(1+Table2[[#This Row],[PZZA.csv]])</f>
        <v>0</v>
      </c>
      <c r="Q136" s="12">
        <f>Q135*(1+Table2[[#This Row],[SONY.csv]])</f>
        <v>38269.585980909716</v>
      </c>
      <c r="R136" s="12">
        <f>R135*(1+Table2[[#This Row],[T.csv]])</f>
        <v>0</v>
      </c>
      <c r="S136" s="12">
        <f>S135*(1+Table2[[#This Row],[TSLA.csv]])</f>
        <v>164198.78780595469</v>
      </c>
      <c r="T136" s="12">
        <f t="shared" si="9"/>
        <v>1190507.9241878591</v>
      </c>
      <c r="U136" s="5">
        <f t="shared" si="10"/>
        <v>6.1785164685017389E-4</v>
      </c>
    </row>
    <row r="137" spans="1:21" x14ac:dyDescent="0.3">
      <c r="A137" s="12">
        <f>A136*(1+Table2[[#This Row],[AAPL.csv]])</f>
        <v>0</v>
      </c>
      <c r="B137" s="12">
        <f>B136*(1+Table2[[#This Row],[AMD.csv]])</f>
        <v>0</v>
      </c>
      <c r="C137" s="12">
        <f>C136*(1+Table2[[#This Row],[AMZN.csv]])</f>
        <v>49320.471472723257</v>
      </c>
      <c r="D137" s="12">
        <f>D136*(1+Table2[[#This Row],[ATVI.csv]])</f>
        <v>0</v>
      </c>
      <c r="E137" s="12">
        <f>E136*(1+Table2[[#This Row],[BMW.DE.csv]])</f>
        <v>221501.42660335606</v>
      </c>
      <c r="F137" s="12">
        <f>F136*(1+Table2[[#This Row],[DIS.csv]])</f>
        <v>0</v>
      </c>
      <c r="G137" s="12">
        <f>G136*(1+Table2[[#This Row],[DPZ.csv]])</f>
        <v>224854.67852377595</v>
      </c>
      <c r="H137" s="12">
        <f>H136*(1+Table2[[#This Row],[EA.csv]])</f>
        <v>0</v>
      </c>
      <c r="I137" s="12">
        <f>I136*(1+Table2[[#This Row],[F.csv]])</f>
        <v>0</v>
      </c>
      <c r="J137" s="12">
        <f>J136*(1+Table2[[#This Row],[JPM.csv]])</f>
        <v>0</v>
      </c>
      <c r="K137" s="12">
        <f>K136*(1+Table2[[#This Row],[MRNA.csv]])</f>
        <v>0</v>
      </c>
      <c r="L137" s="12">
        <f>L136*(1+Table2[[#This Row],[NKE.csv]])</f>
        <v>54851.783180758663</v>
      </c>
      <c r="M137" s="12">
        <f>M136*(1+Table2[[#This Row],[NVDA.csv]])</f>
        <v>55537.12625852332</v>
      </c>
      <c r="N137" s="12">
        <f>N136*(1+Table2[[#This Row],[PFE.csv]])</f>
        <v>297323.92298034608</v>
      </c>
      <c r="O137" s="12">
        <f>O136*(1+Table2[[#This Row],[PG.csv]])</f>
        <v>80176.106734837187</v>
      </c>
      <c r="P137" s="12">
        <f>P136*(1+Table2[[#This Row],[PZZA.csv]])</f>
        <v>0</v>
      </c>
      <c r="Q137" s="12">
        <f>Q136*(1+Table2[[#This Row],[SONY.csv]])</f>
        <v>37636.897281939186</v>
      </c>
      <c r="R137" s="12">
        <f>R136*(1+Table2[[#This Row],[T.csv]])</f>
        <v>0</v>
      </c>
      <c r="S137" s="12">
        <f>S136*(1+Table2[[#This Row],[TSLA.csv]])</f>
        <v>172054.67799773635</v>
      </c>
      <c r="T137" s="12">
        <f t="shared" si="9"/>
        <v>1193257.0910339959</v>
      </c>
      <c r="U137" s="5">
        <f t="shared" si="10"/>
        <v>2.309238594957041E-3</v>
      </c>
    </row>
    <row r="138" spans="1:21" x14ac:dyDescent="0.3">
      <c r="A138" s="12">
        <f>A137*(1+Table2[[#This Row],[AAPL.csv]])</f>
        <v>0</v>
      </c>
      <c r="B138" s="12">
        <f>B137*(1+Table2[[#This Row],[AMD.csv]])</f>
        <v>0</v>
      </c>
      <c r="C138" s="12">
        <f>C137*(1+Table2[[#This Row],[AMZN.csv]])</f>
        <v>48976.354371768713</v>
      </c>
      <c r="D138" s="12">
        <f>D137*(1+Table2[[#This Row],[ATVI.csv]])</f>
        <v>0</v>
      </c>
      <c r="E138" s="12">
        <f>E137*(1+Table2[[#This Row],[BMW.DE.csv]])</f>
        <v>223687.55199340099</v>
      </c>
      <c r="F138" s="12">
        <f>F137*(1+Table2[[#This Row],[DIS.csv]])</f>
        <v>0</v>
      </c>
      <c r="G138" s="12">
        <f>G137*(1+Table2[[#This Row],[DPZ.csv]])</f>
        <v>229233.35048390256</v>
      </c>
      <c r="H138" s="12">
        <f>H137*(1+Table2[[#This Row],[EA.csv]])</f>
        <v>0</v>
      </c>
      <c r="I138" s="12">
        <f>I137*(1+Table2[[#This Row],[F.csv]])</f>
        <v>0</v>
      </c>
      <c r="J138" s="12">
        <f>J137*(1+Table2[[#This Row],[JPM.csv]])</f>
        <v>0</v>
      </c>
      <c r="K138" s="12">
        <f>K137*(1+Table2[[#This Row],[MRNA.csv]])</f>
        <v>0</v>
      </c>
      <c r="L138" s="12">
        <f>L137*(1+Table2[[#This Row],[NKE.csv]])</f>
        <v>54941.987902654255</v>
      </c>
      <c r="M138" s="12">
        <f>M137*(1+Table2[[#This Row],[NVDA.csv]])</f>
        <v>59436.077999141009</v>
      </c>
      <c r="N138" s="12">
        <f>N137*(1+Table2[[#This Row],[PFE.csv]])</f>
        <v>293942.46947739867</v>
      </c>
      <c r="O138" s="12">
        <f>O137*(1+Table2[[#This Row],[PG.csv]])</f>
        <v>80933.212935523668</v>
      </c>
      <c r="P138" s="12">
        <f>P137*(1+Table2[[#This Row],[PZZA.csv]])</f>
        <v>0</v>
      </c>
      <c r="Q138" s="12">
        <f>Q137*(1+Table2[[#This Row],[SONY.csv]])</f>
        <v>37220.514218831857</v>
      </c>
      <c r="R138" s="12">
        <f>R137*(1+Table2[[#This Row],[T.csv]])</f>
        <v>0</v>
      </c>
      <c r="S138" s="12">
        <f>S137*(1+Table2[[#This Row],[TSLA.csv]])</f>
        <v>171205.09812143332</v>
      </c>
      <c r="T138" s="12">
        <f t="shared" si="9"/>
        <v>1199576.6175040551</v>
      </c>
      <c r="U138" s="5">
        <f t="shared" si="10"/>
        <v>5.296030937124557E-3</v>
      </c>
    </row>
    <row r="139" spans="1:21" x14ac:dyDescent="0.3">
      <c r="A139" s="12">
        <f>A138*(1+Table2[[#This Row],[AAPL.csv]])</f>
        <v>0</v>
      </c>
      <c r="B139" s="12">
        <f>B138*(1+Table2[[#This Row],[AMD.csv]])</f>
        <v>0</v>
      </c>
      <c r="C139" s="12">
        <f>C138*(1+Table2[[#This Row],[AMZN.csv]])</f>
        <v>49453.525611570039</v>
      </c>
      <c r="D139" s="12">
        <f>D138*(1+Table2[[#This Row],[ATVI.csv]])</f>
        <v>0</v>
      </c>
      <c r="E139" s="12">
        <f>E138*(1+Table2[[#This Row],[BMW.DE.csv]])</f>
        <v>219281.69941873016</v>
      </c>
      <c r="F139" s="12">
        <f>F138*(1+Table2[[#This Row],[DIS.csv]])</f>
        <v>0</v>
      </c>
      <c r="G139" s="12">
        <f>G138*(1+Table2[[#This Row],[DPZ.csv]])</f>
        <v>232519.34668296538</v>
      </c>
      <c r="H139" s="12">
        <f>H138*(1+Table2[[#This Row],[EA.csv]])</f>
        <v>0</v>
      </c>
      <c r="I139" s="12">
        <f>I138*(1+Table2[[#This Row],[F.csv]])</f>
        <v>0</v>
      </c>
      <c r="J139" s="12">
        <f>J138*(1+Table2[[#This Row],[JPM.csv]])</f>
        <v>0</v>
      </c>
      <c r="K139" s="12">
        <f>K138*(1+Table2[[#This Row],[MRNA.csv]])</f>
        <v>0</v>
      </c>
      <c r="L139" s="12">
        <f>L138*(1+Table2[[#This Row],[NKE.csv]])</f>
        <v>54124.813554541513</v>
      </c>
      <c r="M139" s="12">
        <f>M138*(1+Table2[[#This Row],[NVDA.csv]])</f>
        <v>60826.660947518794</v>
      </c>
      <c r="N139" s="12">
        <f>N138*(1+Table2[[#This Row],[PFE.csv]])</f>
        <v>292412.77697278268</v>
      </c>
      <c r="O139" s="12">
        <f>O138*(1+Table2[[#This Row],[PG.csv]])</f>
        <v>80118.364190784298</v>
      </c>
      <c r="P139" s="12">
        <f>P138*(1+Table2[[#This Row],[PZZA.csv]])</f>
        <v>0</v>
      </c>
      <c r="Q139" s="12">
        <f>Q138*(1+Table2[[#This Row],[SONY.csv]])</f>
        <v>36036.24812218429</v>
      </c>
      <c r="R139" s="12">
        <f>R138*(1+Table2[[#This Row],[T.csv]])</f>
        <v>0</v>
      </c>
      <c r="S139" s="12">
        <f>S138*(1+Table2[[#This Row],[TSLA.csv]])</f>
        <v>183696.17763171703</v>
      </c>
      <c r="T139" s="12">
        <f t="shared" si="9"/>
        <v>1208469.6131327942</v>
      </c>
      <c r="U139" s="5">
        <f t="shared" si="10"/>
        <v>7.4134452930922903E-3</v>
      </c>
    </row>
    <row r="140" spans="1:21" x14ac:dyDescent="0.3">
      <c r="A140" s="12">
        <f>A139*(1+Table2[[#This Row],[AAPL.csv]])</f>
        <v>0</v>
      </c>
      <c r="B140" s="12">
        <f>B139*(1+Table2[[#This Row],[AMD.csv]])</f>
        <v>0</v>
      </c>
      <c r="C140" s="12">
        <f>C139*(1+Table2[[#This Row],[AMZN.csv]])</f>
        <v>49787.320323611813</v>
      </c>
      <c r="D140" s="12">
        <f>D139*(1+Table2[[#This Row],[ATVI.csv]])</f>
        <v>0</v>
      </c>
      <c r="E140" s="12">
        <f>E139*(1+Table2[[#This Row],[BMW.DE.csv]])</f>
        <v>220122.51430112915</v>
      </c>
      <c r="F140" s="12">
        <f>F139*(1+Table2[[#This Row],[DIS.csv]])</f>
        <v>0</v>
      </c>
      <c r="G140" s="12">
        <f>G139*(1+Table2[[#This Row],[DPZ.csv]])</f>
        <v>233557.06360704373</v>
      </c>
      <c r="H140" s="12">
        <f>H139*(1+Table2[[#This Row],[EA.csv]])</f>
        <v>0</v>
      </c>
      <c r="I140" s="12">
        <f>I139*(1+Table2[[#This Row],[F.csv]])</f>
        <v>0</v>
      </c>
      <c r="J140" s="12">
        <f>J139*(1+Table2[[#This Row],[JPM.csv]])</f>
        <v>0</v>
      </c>
      <c r="K140" s="12">
        <f>K139*(1+Table2[[#This Row],[MRNA.csv]])</f>
        <v>0</v>
      </c>
      <c r="L140" s="12">
        <f>L139*(1+Table2[[#This Row],[NKE.csv]])</f>
        <v>54368.9023932333</v>
      </c>
      <c r="M140" s="12">
        <f>M139*(1+Table2[[#This Row],[NVDA.csv]])</f>
        <v>64545.129568620672</v>
      </c>
      <c r="N140" s="12">
        <f>N139*(1+Table2[[#This Row],[PFE.csv]])</f>
        <v>291688.15213187074</v>
      </c>
      <c r="O140" s="12">
        <f>O139*(1+Table2[[#This Row],[PG.csv]])</f>
        <v>80484.086946448864</v>
      </c>
      <c r="P140" s="12">
        <f>P139*(1+Table2[[#This Row],[PZZA.csv]])</f>
        <v>0</v>
      </c>
      <c r="Q140" s="12">
        <f>Q139*(1+Table2[[#This Row],[SONY.csv]])</f>
        <v>36268.775477546151</v>
      </c>
      <c r="R140" s="12">
        <f>R139*(1+Table2[[#This Row],[T.csv]])</f>
        <v>0</v>
      </c>
      <c r="S140" s="12">
        <f>S139*(1+Table2[[#This Row],[TSLA.csv]])</f>
        <v>196326.3614205815</v>
      </c>
      <c r="T140" s="12">
        <f t="shared" si="9"/>
        <v>1227148.3061700859</v>
      </c>
      <c r="U140" s="5">
        <f t="shared" si="10"/>
        <v>1.5456485487351037E-2</v>
      </c>
    </row>
    <row r="141" spans="1:21" x14ac:dyDescent="0.3">
      <c r="A141" s="12">
        <f>A140*(1+Table2[[#This Row],[AAPL.csv]])</f>
        <v>0</v>
      </c>
      <c r="B141" s="12">
        <f>B140*(1+Table2[[#This Row],[AMD.csv]])</f>
        <v>0</v>
      </c>
      <c r="C141" s="12">
        <f>C140*(1+Table2[[#This Row],[AMZN.csv]])</f>
        <v>49394.57091924714</v>
      </c>
      <c r="D141" s="12">
        <f>D140*(1+Table2[[#This Row],[ATVI.csv]])</f>
        <v>0</v>
      </c>
      <c r="E141" s="12">
        <f>E140*(1+Table2[[#This Row],[BMW.DE.csv]])</f>
        <v>219651.65394950114</v>
      </c>
      <c r="F141" s="12">
        <f>F140*(1+Table2[[#This Row],[DIS.csv]])</f>
        <v>0</v>
      </c>
      <c r="G141" s="12">
        <f>G140*(1+Table2[[#This Row],[DPZ.csv]])</f>
        <v>293349.55742594588</v>
      </c>
      <c r="H141" s="12">
        <f>H140*(1+Table2[[#This Row],[EA.csv]])</f>
        <v>0</v>
      </c>
      <c r="I141" s="12">
        <f>I140*(1+Table2[[#This Row],[F.csv]])</f>
        <v>0</v>
      </c>
      <c r="J141" s="12">
        <f>J140*(1+Table2[[#This Row],[JPM.csv]])</f>
        <v>0</v>
      </c>
      <c r="K141" s="12">
        <f>K140*(1+Table2[[#This Row],[MRNA.csv]])</f>
        <v>0</v>
      </c>
      <c r="L141" s="12">
        <f>L140*(1+Table2[[#This Row],[NKE.csv]])</f>
        <v>54406.044090254807</v>
      </c>
      <c r="M141" s="12">
        <f>M140*(1+Table2[[#This Row],[NVDA.csv]])</f>
        <v>63314.529133308315</v>
      </c>
      <c r="N141" s="12">
        <f>N140*(1+Table2[[#This Row],[PFE.csv]])</f>
        <v>288628.81215332774</v>
      </c>
      <c r="O141" s="12">
        <f>O140*(1+Table2[[#This Row],[PG.csv]])</f>
        <v>81215.527130667906</v>
      </c>
      <c r="P141" s="12">
        <f>P140*(1+Table2[[#This Row],[PZZA.csv]])</f>
        <v>0</v>
      </c>
      <c r="Q141" s="12">
        <f>Q140*(1+Table2[[#This Row],[SONY.csv]])</f>
        <v>36090.323584820027</v>
      </c>
      <c r="R141" s="12">
        <f>R140*(1+Table2[[#This Row],[T.csv]])</f>
        <v>0</v>
      </c>
      <c r="S141" s="12">
        <f>S140*(1+Table2[[#This Row],[TSLA.csv]])</f>
        <v>192472.26180591254</v>
      </c>
      <c r="T141" s="12">
        <f t="shared" si="9"/>
        <v>1278523.2801929852</v>
      </c>
      <c r="U141" s="5">
        <f t="shared" si="10"/>
        <v>4.1865334258774249E-2</v>
      </c>
    </row>
    <row r="142" spans="1:21" x14ac:dyDescent="0.3">
      <c r="A142" s="12">
        <f>A141*(1+Table2[[#This Row],[AAPL.csv]])</f>
        <v>0</v>
      </c>
      <c r="B142" s="12">
        <f>B141*(1+Table2[[#This Row],[AMD.csv]])</f>
        <v>0</v>
      </c>
      <c r="C142" s="12">
        <f>C141*(1+Table2[[#This Row],[AMZN.csv]])</f>
        <v>48083.940673886813</v>
      </c>
      <c r="D142" s="12">
        <f>D141*(1+Table2[[#This Row],[ATVI.csv]])</f>
        <v>0</v>
      </c>
      <c r="E142" s="12">
        <f>E141*(1+Table2[[#This Row],[BMW.DE.csv]])</f>
        <v>216961.10733207161</v>
      </c>
      <c r="F142" s="12">
        <f>F141*(1+Table2[[#This Row],[DIS.csv]])</f>
        <v>0</v>
      </c>
      <c r="G142" s="12">
        <f>G141*(1+Table2[[#This Row],[DPZ.csv]])</f>
        <v>292406.17637661885</v>
      </c>
      <c r="H142" s="12">
        <f>H141*(1+Table2[[#This Row],[EA.csv]])</f>
        <v>0</v>
      </c>
      <c r="I142" s="12">
        <f>I141*(1+Table2[[#This Row],[F.csv]])</f>
        <v>0</v>
      </c>
      <c r="J142" s="12">
        <f>J141*(1+Table2[[#This Row],[JPM.csv]])</f>
        <v>0</v>
      </c>
      <c r="K142" s="12">
        <f>K141*(1+Table2[[#This Row],[MRNA.csv]])</f>
        <v>0</v>
      </c>
      <c r="L142" s="12">
        <f>L141*(1+Table2[[#This Row],[NKE.csv]])</f>
        <v>53196.201744480182</v>
      </c>
      <c r="M142" s="12">
        <f>M141*(1+Table2[[#This Row],[NVDA.csv]])</f>
        <v>60313.916384695469</v>
      </c>
      <c r="N142" s="12">
        <f>N141*(1+Table2[[#This Row],[PFE.csv]])</f>
        <v>287582.18186166493</v>
      </c>
      <c r="O142" s="12">
        <f>O141*(1+Table2[[#This Row],[PG.csv]])</f>
        <v>81292.514525850056</v>
      </c>
      <c r="P142" s="12">
        <f>P141*(1+Table2[[#This Row],[PZZA.csv]])</f>
        <v>0</v>
      </c>
      <c r="Q142" s="12">
        <f>Q141*(1+Table2[[#This Row],[SONY.csv]])</f>
        <v>35657.717720693967</v>
      </c>
      <c r="R142" s="12">
        <f>R141*(1+Table2[[#This Row],[T.csv]])</f>
        <v>0</v>
      </c>
      <c r="S142" s="12">
        <f>S141*(1+Table2[[#This Row],[TSLA.csv]])</f>
        <v>192812.51169521466</v>
      </c>
      <c r="T142" s="12">
        <f t="shared" si="9"/>
        <v>1268306.2683151765</v>
      </c>
      <c r="U142" s="5">
        <f t="shared" si="10"/>
        <v>-7.9912599450410668E-3</v>
      </c>
    </row>
    <row r="143" spans="1:21" x14ac:dyDescent="0.3">
      <c r="A143" s="12">
        <f>A142*(1+Table2[[#This Row],[AAPL.csv]])</f>
        <v>0</v>
      </c>
      <c r="B143" s="12">
        <f>B142*(1+Table2[[#This Row],[AMD.csv]])</f>
        <v>0</v>
      </c>
      <c r="C143" s="12">
        <f>C142*(1+Table2[[#This Row],[AMZN.csv]])</f>
        <v>46095.404213168338</v>
      </c>
      <c r="D143" s="12">
        <f>D142*(1+Table2[[#This Row],[ATVI.csv]])</f>
        <v>0</v>
      </c>
      <c r="E143" s="12">
        <f>E142*(1+Table2[[#This Row],[BMW.DE.csv]])</f>
        <v>206636.01574410326</v>
      </c>
      <c r="F143" s="12">
        <f>F142*(1+Table2[[#This Row],[DIS.csv]])</f>
        <v>0</v>
      </c>
      <c r="G143" s="12">
        <f>G142*(1+Table2[[#This Row],[DPZ.csv]])</f>
        <v>285370.37953439367</v>
      </c>
      <c r="H143" s="12">
        <f>H142*(1+Table2[[#This Row],[EA.csv]])</f>
        <v>0</v>
      </c>
      <c r="I143" s="12">
        <f>I142*(1+Table2[[#This Row],[F.csv]])</f>
        <v>0</v>
      </c>
      <c r="J143" s="12">
        <f>J142*(1+Table2[[#This Row],[JPM.csv]])</f>
        <v>0</v>
      </c>
      <c r="K143" s="12">
        <f>K142*(1+Table2[[#This Row],[MRNA.csv]])</f>
        <v>0</v>
      </c>
      <c r="L143" s="12">
        <f>L142*(1+Table2[[#This Row],[NKE.csv]])</f>
        <v>50893.243874634369</v>
      </c>
      <c r="M143" s="12">
        <f>M142*(1+Table2[[#This Row],[NVDA.csv]])</f>
        <v>56049.864243524004</v>
      </c>
      <c r="N143" s="12">
        <f>N142*(1+Table2[[#This Row],[PFE.csv]])</f>
        <v>279128.60664419207</v>
      </c>
      <c r="O143" s="12">
        <f>O142*(1+Table2[[#This Row],[PG.csv]])</f>
        <v>79111.026315537951</v>
      </c>
      <c r="P143" s="12">
        <f>P142*(1+Table2[[#This Row],[PZZA.csv]])</f>
        <v>0</v>
      </c>
      <c r="Q143" s="12">
        <f>Q142*(1+Table2[[#This Row],[SONY.csv]])</f>
        <v>34570.788970918817</v>
      </c>
      <c r="R143" s="12">
        <f>R142*(1+Table2[[#This Row],[T.csv]])</f>
        <v>0</v>
      </c>
      <c r="S143" s="12">
        <f>S142*(1+Table2[[#This Row],[TSLA.csv]])</f>
        <v>178429.68140571367</v>
      </c>
      <c r="T143" s="12">
        <f t="shared" si="9"/>
        <v>1216285.0109461863</v>
      </c>
      <c r="U143" s="5">
        <f t="shared" si="10"/>
        <v>-4.1016321269227413E-2</v>
      </c>
    </row>
    <row r="144" spans="1:21" x14ac:dyDescent="0.3">
      <c r="A144" s="12">
        <f>A143*(1+Table2[[#This Row],[AAPL.csv]])</f>
        <v>0</v>
      </c>
      <c r="B144" s="12">
        <f>B143*(1+Table2[[#This Row],[AMD.csv]])</f>
        <v>0</v>
      </c>
      <c r="C144" s="12">
        <f>C143*(1+Table2[[#This Row],[AMZN.csv]])</f>
        <v>45256.904419726568</v>
      </c>
      <c r="D144" s="12">
        <f>D143*(1+Table2[[#This Row],[ATVI.csv]])</f>
        <v>0</v>
      </c>
      <c r="E144" s="12">
        <f>E143*(1+Table2[[#This Row],[BMW.DE.csv]])</f>
        <v>205257.10344187639</v>
      </c>
      <c r="F144" s="12">
        <f>F143*(1+Table2[[#This Row],[DIS.csv]])</f>
        <v>0</v>
      </c>
      <c r="G144" s="12">
        <f>G143*(1+Table2[[#This Row],[DPZ.csv]])</f>
        <v>289811.98243335041</v>
      </c>
      <c r="H144" s="12">
        <f>H143*(1+Table2[[#This Row],[EA.csv]])</f>
        <v>0</v>
      </c>
      <c r="I144" s="12">
        <f>I143*(1+Table2[[#This Row],[F.csv]])</f>
        <v>0</v>
      </c>
      <c r="J144" s="12">
        <f>J143*(1+Table2[[#This Row],[JPM.csv]])</f>
        <v>0</v>
      </c>
      <c r="K144" s="12">
        <f>K143*(1+Table2[[#This Row],[MRNA.csv]])</f>
        <v>0</v>
      </c>
      <c r="L144" s="12">
        <f>L143*(1+Table2[[#This Row],[NKE.csv]])</f>
        <v>49296.031496785115</v>
      </c>
      <c r="M144" s="12">
        <f>M143*(1+Table2[[#This Row],[NVDA.csv]])</f>
        <v>53746.582916342792</v>
      </c>
      <c r="N144" s="12">
        <f>N143*(1+Table2[[#This Row],[PFE.csv]])</f>
        <v>273170.866369517</v>
      </c>
      <c r="O144" s="12">
        <f>O143*(1+Table2[[#This Row],[PG.csv]])</f>
        <v>77911.205302783434</v>
      </c>
      <c r="P144" s="12">
        <f>P143*(1+Table2[[#This Row],[PZZA.csv]])</f>
        <v>0</v>
      </c>
      <c r="Q144" s="12">
        <f>Q143*(1+Table2[[#This Row],[SONY.csv]])</f>
        <v>34381.524040553675</v>
      </c>
      <c r="R144" s="12">
        <f>R143*(1+Table2[[#This Row],[T.csv]])</f>
        <v>0</v>
      </c>
      <c r="S144" s="12">
        <f>S143*(1+Table2[[#This Row],[TSLA.csv]])</f>
        <v>171179.41617924263</v>
      </c>
      <c r="T144" s="12">
        <f t="shared" si="9"/>
        <v>1200011.6166001779</v>
      </c>
      <c r="U144" s="5">
        <f t="shared" si="10"/>
        <v>-1.3379589651728689E-2</v>
      </c>
    </row>
    <row r="145" spans="1:21" x14ac:dyDescent="0.3">
      <c r="A145" s="12">
        <f>A144*(1+Table2[[#This Row],[AAPL.csv]])</f>
        <v>0</v>
      </c>
      <c r="B145" s="12">
        <f>B144*(1+Table2[[#This Row],[AMD.csv]])</f>
        <v>0</v>
      </c>
      <c r="C145" s="12">
        <f>C144*(1+Table2[[#This Row],[AMZN.csv]])</f>
        <v>45414.05067857512</v>
      </c>
      <c r="D145" s="12">
        <f>D144*(1+Table2[[#This Row],[ATVI.csv]])</f>
        <v>0</v>
      </c>
      <c r="E145" s="12">
        <f>E144*(1+Table2[[#This Row],[BMW.DE.csv]])</f>
        <v>207779.51089014209</v>
      </c>
      <c r="F145" s="12">
        <f>F144*(1+Table2[[#This Row],[DIS.csv]])</f>
        <v>0</v>
      </c>
      <c r="G145" s="12">
        <f>G144*(1+Table2[[#This Row],[DPZ.csv]])</f>
        <v>288247.60499671631</v>
      </c>
      <c r="H145" s="12">
        <f>H144*(1+Table2[[#This Row],[EA.csv]])</f>
        <v>0</v>
      </c>
      <c r="I145" s="12">
        <f>I144*(1+Table2[[#This Row],[F.csv]])</f>
        <v>0</v>
      </c>
      <c r="J145" s="12">
        <f>J144*(1+Table2[[#This Row],[JPM.csv]])</f>
        <v>0</v>
      </c>
      <c r="K145" s="12">
        <f>K144*(1+Table2[[#This Row],[MRNA.csv]])</f>
        <v>0</v>
      </c>
      <c r="L145" s="12">
        <f>L144*(1+Table2[[#This Row],[NKE.csv]])</f>
        <v>48818.456742814888</v>
      </c>
      <c r="M145" s="12">
        <f>M144*(1+Table2[[#This Row],[NVDA.csv]])</f>
        <v>54895.149681196192</v>
      </c>
      <c r="N145" s="12">
        <f>N144*(1+Table2[[#This Row],[PFE.csv]])</f>
        <v>279531.16299138853</v>
      </c>
      <c r="O145" s="12">
        <f>O144*(1+Table2[[#This Row],[PG.csv]])</f>
        <v>77096.361219265396</v>
      </c>
      <c r="P145" s="12">
        <f>P144*(1+Table2[[#This Row],[PZZA.csv]])</f>
        <v>0</v>
      </c>
      <c r="Q145" s="12">
        <f>Q144*(1+Table2[[#This Row],[SONY.csv]])</f>
        <v>34576.196030498359</v>
      </c>
      <c r="R145" s="12">
        <f>R144*(1+Table2[[#This Row],[T.csv]])</f>
        <v>0</v>
      </c>
      <c r="S145" s="12">
        <f>S144*(1+Table2[[#This Row],[TSLA.csv]])</f>
        <v>166661.91097430527</v>
      </c>
      <c r="T145" s="12">
        <f t="shared" si="9"/>
        <v>1203020.4042049022</v>
      </c>
      <c r="U145" s="5">
        <f t="shared" si="10"/>
        <v>2.5072987320311608E-3</v>
      </c>
    </row>
    <row r="146" spans="1:21" x14ac:dyDescent="0.3">
      <c r="A146" s="12">
        <f>A145*(1+Table2[[#This Row],[AAPL.csv]])</f>
        <v>0</v>
      </c>
      <c r="B146" s="12">
        <f>B145*(1+Table2[[#This Row],[AMD.csv]])</f>
        <v>0</v>
      </c>
      <c r="C146" s="12">
        <f>C145*(1+Table2[[#This Row],[AMZN.csv]])</f>
        <v>43227.991346025839</v>
      </c>
      <c r="D146" s="12">
        <f>D145*(1+Table2[[#This Row],[ATVI.csv]])</f>
        <v>0</v>
      </c>
      <c r="E146" s="12">
        <f>E145*(1+Table2[[#This Row],[BMW.DE.csv]])</f>
        <v>201254.86671084739</v>
      </c>
      <c r="F146" s="12">
        <f>F145*(1+Table2[[#This Row],[DIS.csv]])</f>
        <v>0</v>
      </c>
      <c r="G146" s="12">
        <f>G145*(1+Table2[[#This Row],[DPZ.csv]])</f>
        <v>273460.63126060704</v>
      </c>
      <c r="H146" s="12">
        <f>H145*(1+Table2[[#This Row],[EA.csv]])</f>
        <v>0</v>
      </c>
      <c r="I146" s="12">
        <f>I145*(1+Table2[[#This Row],[F.csv]])</f>
        <v>0</v>
      </c>
      <c r="J146" s="12">
        <f>J145*(1+Table2[[#This Row],[JPM.csv]])</f>
        <v>0</v>
      </c>
      <c r="K146" s="12">
        <f>K145*(1+Table2[[#This Row],[MRNA.csv]])</f>
        <v>0</v>
      </c>
      <c r="L146" s="12">
        <f>L145*(1+Table2[[#This Row],[NKE.csv]])</f>
        <v>46987.767593384146</v>
      </c>
      <c r="M146" s="12">
        <f>M145*(1+Table2[[#This Row],[NVDA.csv]])</f>
        <v>51839.37531201855</v>
      </c>
      <c r="N146" s="12">
        <f>N145*(1+Table2[[#This Row],[PFE.csv]])</f>
        <v>274539.53813648189</v>
      </c>
      <c r="O146" s="12">
        <f>O145*(1+Table2[[#This Row],[PG.csv]])</f>
        <v>72823.211195055905</v>
      </c>
      <c r="P146" s="12">
        <f>P145*(1+Table2[[#This Row],[PZZA.csv]])</f>
        <v>0</v>
      </c>
      <c r="Q146" s="12">
        <f>Q145*(1+Table2[[#This Row],[SONY.csv]])</f>
        <v>32926.877926927227</v>
      </c>
      <c r="R146" s="12">
        <f>R145*(1+Table2[[#This Row],[T.csv]])</f>
        <v>0</v>
      </c>
      <c r="S146" s="12">
        <f>S145*(1+Table2[[#This Row],[TSLA.csv]])</f>
        <v>145304.88403197745</v>
      </c>
      <c r="T146" s="12">
        <f t="shared" si="9"/>
        <v>1142365.1435133254</v>
      </c>
      <c r="U146" s="5">
        <f t="shared" si="10"/>
        <v>-5.0419145410642491E-2</v>
      </c>
    </row>
    <row r="147" spans="1:21" x14ac:dyDescent="0.3">
      <c r="A147" s="12">
        <f>A146*(1+Table2[[#This Row],[AAPL.csv]])</f>
        <v>0</v>
      </c>
      <c r="B147" s="12">
        <f>B146*(1+Table2[[#This Row],[AMD.csv]])</f>
        <v>0</v>
      </c>
      <c r="C147" s="12">
        <f>C146*(1+Table2[[#This Row],[AMZN.csv]])</f>
        <v>43215.372594874978</v>
      </c>
      <c r="D147" s="12">
        <f>D146*(1+Table2[[#This Row],[ATVI.csv]])</f>
        <v>0</v>
      </c>
      <c r="E147" s="12">
        <f>E146*(1+Table2[[#This Row],[BMW.DE.csv]])</f>
        <v>198194.35440296752</v>
      </c>
      <c r="F147" s="12">
        <f>F146*(1+Table2[[#This Row],[DIS.csv]])</f>
        <v>0</v>
      </c>
      <c r="G147" s="12">
        <f>G146*(1+Table2[[#This Row],[DPZ.csv]])</f>
        <v>266857.20843877329</v>
      </c>
      <c r="H147" s="12">
        <f>H146*(1+Table2[[#This Row],[EA.csv]])</f>
        <v>0</v>
      </c>
      <c r="I147" s="12">
        <f>I146*(1+Table2[[#This Row],[F.csv]])</f>
        <v>0</v>
      </c>
      <c r="J147" s="12">
        <f>J146*(1+Table2[[#This Row],[JPM.csv]])</f>
        <v>0</v>
      </c>
      <c r="K147" s="12">
        <f>K146*(1+Table2[[#This Row],[MRNA.csv]])</f>
        <v>0</v>
      </c>
      <c r="L147" s="12">
        <f>L146*(1+Table2[[#This Row],[NKE.csv]])</f>
        <v>47559.777911616387</v>
      </c>
      <c r="M147" s="12">
        <f>M146*(1+Table2[[#This Row],[NVDA.csv]])</f>
        <v>55424.630691470571</v>
      </c>
      <c r="N147" s="12">
        <f>N146*(1+Table2[[#This Row],[PFE.csv]])</f>
        <v>269064.86007475993</v>
      </c>
      <c r="O147" s="12">
        <f>O146*(1+Table2[[#This Row],[PG.csv]])</f>
        <v>72649.976904009585</v>
      </c>
      <c r="P147" s="12">
        <f>P146*(1+Table2[[#This Row],[PZZA.csv]])</f>
        <v>0</v>
      </c>
      <c r="Q147" s="12">
        <f>Q146*(1+Table2[[#This Row],[SONY.csv]])</f>
        <v>33635.274652931941</v>
      </c>
      <c r="R147" s="12">
        <f>R146*(1+Table2[[#This Row],[T.csv]])</f>
        <v>0</v>
      </c>
      <c r="S147" s="12">
        <f>S146*(1+Table2[[#This Row],[TSLA.csv]])</f>
        <v>142948.76645944043</v>
      </c>
      <c r="T147" s="12">
        <f t="shared" si="9"/>
        <v>1129550.2221308446</v>
      </c>
      <c r="U147" s="5">
        <f t="shared" si="10"/>
        <v>-1.1217885502938828E-2</v>
      </c>
    </row>
    <row r="148" spans="1:21" x14ac:dyDescent="0.3">
      <c r="A148" s="12">
        <f>A147*(1+Table2[[#This Row],[AAPL.csv]])</f>
        <v>0</v>
      </c>
      <c r="B148" s="12">
        <f>B147*(1+Table2[[#This Row],[AMD.csv]])</f>
        <v>0</v>
      </c>
      <c r="C148" s="12">
        <f>C147*(1+Table2[[#This Row],[AMZN.csv]])</f>
        <v>44825.839503226387</v>
      </c>
      <c r="D148" s="12">
        <f>D147*(1+Table2[[#This Row],[ATVI.csv]])</f>
        <v>0</v>
      </c>
      <c r="E148" s="12">
        <f>E147*(1+Table2[[#This Row],[BMW.DE.csv]])</f>
        <v>195066.54922849091</v>
      </c>
      <c r="F148" s="12">
        <f>F147*(1+Table2[[#This Row],[DIS.csv]])</f>
        <v>0</v>
      </c>
      <c r="G148" s="12">
        <f>G147*(1+Table2[[#This Row],[DPZ.csv]])</f>
        <v>273193.35119385377</v>
      </c>
      <c r="H148" s="12">
        <f>H147*(1+Table2[[#This Row],[EA.csv]])</f>
        <v>0</v>
      </c>
      <c r="I148" s="12">
        <f>I147*(1+Table2[[#This Row],[F.csv]])</f>
        <v>0</v>
      </c>
      <c r="J148" s="12">
        <f>J147*(1+Table2[[#This Row],[JPM.csv]])</f>
        <v>0</v>
      </c>
      <c r="K148" s="12">
        <f>K147*(1+Table2[[#This Row],[MRNA.csv]])</f>
        <v>0</v>
      </c>
      <c r="L148" s="12">
        <f>L147*(1+Table2[[#This Row],[NKE.csv]])</f>
        <v>49315.736701582515</v>
      </c>
      <c r="M148" s="12">
        <f>M147*(1+Table2[[#This Row],[NVDA.csv]])</f>
        <v>56729.843368860958</v>
      </c>
      <c r="N148" s="12">
        <f>N147*(1+Table2[[#This Row],[PFE.csv]])</f>
        <v>280819.31988645898</v>
      </c>
      <c r="O148" s="12">
        <f>O147*(1+Table2[[#This Row],[PG.csv]])</f>
        <v>76711.389617139008</v>
      </c>
      <c r="P148" s="12">
        <f>P147*(1+Table2[[#This Row],[PZZA.csv]])</f>
        <v>0</v>
      </c>
      <c r="Q148" s="12">
        <f>Q147*(1+Table2[[#This Row],[SONY.csv]])</f>
        <v>34695.165941769228</v>
      </c>
      <c r="R148" s="12">
        <f>R147*(1+Table2[[#This Row],[T.csv]])</f>
        <v>0</v>
      </c>
      <c r="S148" s="12">
        <f>S147*(1+Table2[[#This Row],[TSLA.csv]])</f>
        <v>159133.45324054913</v>
      </c>
      <c r="T148" s="12">
        <f t="shared" si="9"/>
        <v>1170490.648681931</v>
      </c>
      <c r="U148" s="5">
        <f t="shared" si="10"/>
        <v>3.624489265634788E-2</v>
      </c>
    </row>
    <row r="149" spans="1:21" x14ac:dyDescent="0.3">
      <c r="A149" s="12">
        <f>A148*(1+Table2[[#This Row],[AAPL.csv]])</f>
        <v>0</v>
      </c>
      <c r="B149" s="12">
        <f>B148*(1+Table2[[#This Row],[AMD.csv]])</f>
        <v>0</v>
      </c>
      <c r="C149" s="12">
        <f>C148*(1+Table2[[#This Row],[AMZN.csv]])</f>
        <v>43794.406740669758</v>
      </c>
      <c r="D149" s="12">
        <f>D148*(1+Table2[[#This Row],[ATVI.csv]])</f>
        <v>0</v>
      </c>
      <c r="E149" s="12">
        <f>E148*(1+Table2[[#This Row],[BMW.DE.csv]])</f>
        <v>194259.38077939028</v>
      </c>
      <c r="F149" s="12">
        <f>F148*(1+Table2[[#This Row],[DIS.csv]])</f>
        <v>0</v>
      </c>
      <c r="G149" s="12">
        <f>G148*(1+Table2[[#This Row],[DPZ.csv]])</f>
        <v>266865.03557883005</v>
      </c>
      <c r="H149" s="12">
        <f>H148*(1+Table2[[#This Row],[EA.csv]])</f>
        <v>0</v>
      </c>
      <c r="I149" s="12">
        <f>I148*(1+Table2[[#This Row],[F.csv]])</f>
        <v>0</v>
      </c>
      <c r="J149" s="12">
        <f>J148*(1+Table2[[#This Row],[JPM.csv]])</f>
        <v>0</v>
      </c>
      <c r="K149" s="12">
        <f>K148*(1+Table2[[#This Row],[MRNA.csv]])</f>
        <v>0</v>
      </c>
      <c r="L149" s="12">
        <f>L148*(1+Table2[[#This Row],[NKE.csv]])</f>
        <v>48384.544217522438</v>
      </c>
      <c r="M149" s="12">
        <f>M148*(1+Table2[[#This Row],[NVDA.csv]])</f>
        <v>54566.797108985811</v>
      </c>
      <c r="N149" s="12">
        <f>N148*(1+Table2[[#This Row],[PFE.csv]])</f>
        <v>276149.709488441</v>
      </c>
      <c r="O149" s="12">
        <f>O148*(1+Table2[[#This Row],[PG.csv]])</f>
        <v>75819.548150107395</v>
      </c>
      <c r="P149" s="12">
        <f>P148*(1+Table2[[#This Row],[PZZA.csv]])</f>
        <v>0</v>
      </c>
      <c r="Q149" s="12">
        <f>Q148*(1+Table2[[#This Row],[SONY.csv]])</f>
        <v>34165.218945450499</v>
      </c>
      <c r="R149" s="12">
        <f>R148*(1+Table2[[#This Row],[T.csv]])</f>
        <v>0</v>
      </c>
      <c r="S149" s="12">
        <f>S148*(1+Table2[[#This Row],[TSLA.csv]])</f>
        <v>159537.91654526198</v>
      </c>
      <c r="T149" s="12">
        <f t="shared" si="9"/>
        <v>1153542.5575546592</v>
      </c>
      <c r="U149" s="5">
        <f t="shared" si="10"/>
        <v>-1.4479475890180509E-2</v>
      </c>
    </row>
    <row r="150" spans="1:21" x14ac:dyDescent="0.3">
      <c r="A150" s="12">
        <f>A149*(1+Table2[[#This Row],[AAPL.csv]])</f>
        <v>0</v>
      </c>
      <c r="B150" s="12">
        <f>B149*(1+Table2[[#This Row],[AMD.csv]])</f>
        <v>0</v>
      </c>
      <c r="C150" s="12">
        <f>C149*(1+Table2[[#This Row],[AMZN.csv]])</f>
        <v>45327.791762524452</v>
      </c>
      <c r="D150" s="12">
        <f>D149*(1+Table2[[#This Row],[ATVI.csv]])</f>
        <v>0</v>
      </c>
      <c r="E150" s="12">
        <f>E149*(1+Table2[[#This Row],[BMW.DE.csv]])</f>
        <v>196983.59986937002</v>
      </c>
      <c r="F150" s="12">
        <f>F149*(1+Table2[[#This Row],[DIS.csv]])</f>
        <v>0</v>
      </c>
      <c r="G150" s="12">
        <f>G149*(1+Table2[[#This Row],[DPZ.csv]])</f>
        <v>268767.47505590448</v>
      </c>
      <c r="H150" s="12">
        <f>H149*(1+Table2[[#This Row],[EA.csv]])</f>
        <v>0</v>
      </c>
      <c r="I150" s="12">
        <f>I149*(1+Table2[[#This Row],[F.csv]])</f>
        <v>0</v>
      </c>
      <c r="J150" s="12">
        <f>J149*(1+Table2[[#This Row],[JPM.csv]])</f>
        <v>0</v>
      </c>
      <c r="K150" s="12">
        <f>K149*(1+Table2[[#This Row],[MRNA.csv]])</f>
        <v>0</v>
      </c>
      <c r="L150" s="12">
        <f>L149*(1+Table2[[#This Row],[NKE.csv]])</f>
        <v>49906.373268371754</v>
      </c>
      <c r="M150" s="12">
        <f>M149*(1+Table2[[#This Row],[NVDA.csv]])</f>
        <v>58388.049964256912</v>
      </c>
      <c r="N150" s="12">
        <f>N149*(1+Table2[[#This Row],[PFE.csv]])</f>
        <v>293056.87793566228</v>
      </c>
      <c r="O150" s="12">
        <f>O149*(1+Table2[[#This Row],[PG.csv]])</f>
        <v>79880.965524458152</v>
      </c>
      <c r="P150" s="12">
        <f>P149*(1+Table2[[#This Row],[PZZA.csv]])</f>
        <v>0</v>
      </c>
      <c r="Q150" s="12">
        <f>Q149*(1+Table2[[#This Row],[SONY.csv]])</f>
        <v>35035.843140882513</v>
      </c>
      <c r="R150" s="12">
        <f>R149*(1+Table2[[#This Row],[T.csv]])</f>
        <v>0</v>
      </c>
      <c r="S150" s="12">
        <f>S149*(1+Table2[[#This Row],[TSLA.csv]])</f>
        <v>160391.75819873964</v>
      </c>
      <c r="T150" s="12">
        <f t="shared" si="9"/>
        <v>1187738.7347201703</v>
      </c>
      <c r="U150" s="5">
        <f t="shared" si="10"/>
        <v>2.9644486838874794E-2</v>
      </c>
    </row>
    <row r="151" spans="1:21" x14ac:dyDescent="0.3">
      <c r="A151" s="12">
        <f>A150*(1+Table2[[#This Row],[AAPL.csv]])</f>
        <v>0</v>
      </c>
      <c r="B151" s="12">
        <f>B150*(1+Table2[[#This Row],[AMD.csv]])</f>
        <v>0</v>
      </c>
      <c r="C151" s="12">
        <f>C150*(1+Table2[[#This Row],[AMZN.csv]])</f>
        <v>44139.442381931316</v>
      </c>
      <c r="D151" s="12">
        <f>D150*(1+Table2[[#This Row],[ATVI.csv]])</f>
        <v>0</v>
      </c>
      <c r="E151" s="12">
        <f>E150*(1+Table2[[#This Row],[BMW.DE.csv]])</f>
        <v>195301.98126425143</v>
      </c>
      <c r="F151" s="12">
        <f>F150*(1+Table2[[#This Row],[DIS.csv]])</f>
        <v>0</v>
      </c>
      <c r="G151" s="12">
        <f>G150*(1+Table2[[#This Row],[DPZ.csv]])</f>
        <v>261802.43629256621</v>
      </c>
      <c r="H151" s="12">
        <f>H150*(1+Table2[[#This Row],[EA.csv]])</f>
        <v>0</v>
      </c>
      <c r="I151" s="12">
        <f>I150*(1+Table2[[#This Row],[F.csv]])</f>
        <v>0</v>
      </c>
      <c r="J151" s="12">
        <f>J150*(1+Table2[[#This Row],[JPM.csv]])</f>
        <v>0</v>
      </c>
      <c r="K151" s="12">
        <f>K150*(1+Table2[[#This Row],[MRNA.csv]])</f>
        <v>0</v>
      </c>
      <c r="L151" s="12">
        <f>L150*(1+Table2[[#This Row],[NKE.csv]])</f>
        <v>48198.311314501501</v>
      </c>
      <c r="M151" s="12">
        <f>M150*(1+Table2[[#This Row],[NVDA.csv]])</f>
        <v>56085.451908401265</v>
      </c>
      <c r="N151" s="12">
        <f>N150*(1+Table2[[#This Row],[PFE.csv]])</f>
        <v>285488.88525378786</v>
      </c>
      <c r="O151" s="12">
        <f>O150*(1+Table2[[#This Row],[PG.csv]])</f>
        <v>78039.534719231917</v>
      </c>
      <c r="P151" s="12">
        <f>P150*(1+Table2[[#This Row],[PZZA.csv]])</f>
        <v>0</v>
      </c>
      <c r="Q151" s="12">
        <f>Q150*(1+Table2[[#This Row],[SONY.csv]])</f>
        <v>34305.816013519485</v>
      </c>
      <c r="R151" s="12">
        <f>R150*(1+Table2[[#This Row],[T.csv]])</f>
        <v>0</v>
      </c>
      <c r="S151" s="12">
        <f>S150*(1+Table2[[#This Row],[TSLA.csv]])</f>
        <v>155050.37110956627</v>
      </c>
      <c r="T151" s="12">
        <f t="shared" si="9"/>
        <v>1158412.2302577572</v>
      </c>
      <c r="U151" s="5">
        <f t="shared" si="10"/>
        <v>-2.4691039876982974E-2</v>
      </c>
    </row>
    <row r="152" spans="1:21" x14ac:dyDescent="0.3">
      <c r="A152" s="12">
        <f>A151*(1+Table2[[#This Row],[AAPL.csv]])</f>
        <v>0</v>
      </c>
      <c r="B152" s="12">
        <f>B151*(1+Table2[[#This Row],[AMD.csv]])</f>
        <v>0</v>
      </c>
      <c r="C152" s="12">
        <f>C151*(1+Table2[[#This Row],[AMZN.csv]])</f>
        <v>43613.171183579674</v>
      </c>
      <c r="D152" s="12">
        <f>D151*(1+Table2[[#This Row],[ATVI.csv]])</f>
        <v>0</v>
      </c>
      <c r="E152" s="12">
        <f>E151*(1+Table2[[#This Row],[BMW.DE.csv]])</f>
        <v>192443.25083894064</v>
      </c>
      <c r="F152" s="12">
        <f>F151*(1+Table2[[#This Row],[DIS.csv]])</f>
        <v>0</v>
      </c>
      <c r="G152" s="12">
        <f>G151*(1+Table2[[#This Row],[DPZ.csv]])</f>
        <v>264459.48869377078</v>
      </c>
      <c r="H152" s="12">
        <f>H151*(1+Table2[[#This Row],[EA.csv]])</f>
        <v>0</v>
      </c>
      <c r="I152" s="12">
        <f>I151*(1+Table2[[#This Row],[F.csv]])</f>
        <v>0</v>
      </c>
      <c r="J152" s="12">
        <f>J151*(1+Table2[[#This Row],[JPM.csv]])</f>
        <v>0</v>
      </c>
      <c r="K152" s="12">
        <f>K151*(1+Table2[[#This Row],[MRNA.csv]])</f>
        <v>0</v>
      </c>
      <c r="L152" s="12">
        <f>L151*(1+Table2[[#This Row],[NKE.csv]])</f>
        <v>47017.030112955137</v>
      </c>
      <c r="M152" s="12">
        <f>M151*(1+Table2[[#This Row],[NVDA.csv]])</f>
        <v>54597.578852204933</v>
      </c>
      <c r="N152" s="12">
        <f>N151*(1+Table2[[#This Row],[PFE.csv]])</f>
        <v>281946.43803160277</v>
      </c>
      <c r="O152" s="12">
        <f>O151*(1+Table2[[#This Row],[PG.csv]])</f>
        <v>78058.783565693739</v>
      </c>
      <c r="P152" s="12">
        <f>P151*(1+Table2[[#This Row],[PZZA.csv]])</f>
        <v>0</v>
      </c>
      <c r="Q152" s="12">
        <f>Q151*(1+Table2[[#This Row],[SONY.csv]])</f>
        <v>34132.772802653009</v>
      </c>
      <c r="R152" s="12">
        <f>R151*(1+Table2[[#This Row],[T.csv]])</f>
        <v>0</v>
      </c>
      <c r="S152" s="12">
        <f>S151*(1+Table2[[#This Row],[TSLA.csv]])</f>
        <v>150543.55940226465</v>
      </c>
      <c r="T152" s="12">
        <f t="shared" si="9"/>
        <v>1146812.0734836655</v>
      </c>
      <c r="U152" s="5">
        <f t="shared" si="10"/>
        <v>-1.0013841766424227E-2</v>
      </c>
    </row>
    <row r="153" spans="1:21" x14ac:dyDescent="0.3">
      <c r="A153" s="12">
        <f>A152*(1+Table2[[#This Row],[AAPL.csv]])</f>
        <v>0</v>
      </c>
      <c r="B153" s="12">
        <f>B152*(1+Table2[[#This Row],[AMD.csv]])</f>
        <v>0</v>
      </c>
      <c r="C153" s="12">
        <f>C152*(1+Table2[[#This Row],[AMZN.csv]])</f>
        <v>41308.045865867156</v>
      </c>
      <c r="D153" s="12">
        <f>D152*(1+Table2[[#This Row],[ATVI.csv]])</f>
        <v>0</v>
      </c>
      <c r="E153" s="12">
        <f>E152*(1+Table2[[#This Row],[BMW.DE.csv]])</f>
        <v>171591.30809979362</v>
      </c>
      <c r="F153" s="12">
        <f>F152*(1+Table2[[#This Row],[DIS.csv]])</f>
        <v>0</v>
      </c>
      <c r="G153" s="12">
        <f>G152*(1+Table2[[#This Row],[DPZ.csv]])</f>
        <v>264663.88640778762</v>
      </c>
      <c r="H153" s="12">
        <f>H152*(1+Table2[[#This Row],[EA.csv]])</f>
        <v>0</v>
      </c>
      <c r="I153" s="12">
        <f>I152*(1+Table2[[#This Row],[F.csv]])</f>
        <v>0</v>
      </c>
      <c r="J153" s="12">
        <f>J152*(1+Table2[[#This Row],[JPM.csv]])</f>
        <v>0</v>
      </c>
      <c r="K153" s="12">
        <f>K152*(1+Table2[[#This Row],[MRNA.csv]])</f>
        <v>0</v>
      </c>
      <c r="L153" s="12">
        <f>L152*(1+Table2[[#This Row],[NKE.csv]])</f>
        <v>44755.571180660991</v>
      </c>
      <c r="M153" s="12">
        <f>M152*(1+Table2[[#This Row],[NVDA.csv]])</f>
        <v>50369.982648497724</v>
      </c>
      <c r="N153" s="12">
        <f>N152*(1+Table2[[#This Row],[PFE.csv]])</f>
        <v>271802.16758413851</v>
      </c>
      <c r="O153" s="12">
        <f>O152*(1+Table2[[#This Row],[PG.csv]])</f>
        <v>74465.742358657153</v>
      </c>
      <c r="P153" s="12">
        <f>P152*(1+Table2[[#This Row],[PZZA.csv]])</f>
        <v>0</v>
      </c>
      <c r="Q153" s="12">
        <f>Q152*(1+Table2[[#This Row],[SONY.csv]])</f>
        <v>31650.684246786943</v>
      </c>
      <c r="R153" s="12">
        <f>R152*(1+Table2[[#This Row],[T.csv]])</f>
        <v>0</v>
      </c>
      <c r="S153" s="12">
        <f>S152*(1+Table2[[#This Row],[TSLA.csv]])</f>
        <v>130110.99570946765</v>
      </c>
      <c r="T153" s="12">
        <f t="shared" si="9"/>
        <v>1080718.3841016574</v>
      </c>
      <c r="U153" s="5">
        <f t="shared" si="10"/>
        <v>-5.7632537108922792E-2</v>
      </c>
    </row>
    <row r="154" spans="1:21" x14ac:dyDescent="0.3">
      <c r="A154" s="12">
        <f>A153*(1+Table2[[#This Row],[AAPL.csv]])</f>
        <v>0</v>
      </c>
      <c r="B154" s="12">
        <f>B153*(1+Table2[[#This Row],[AMD.csv]])</f>
        <v>0</v>
      </c>
      <c r="C154" s="12">
        <f>C153*(1+Table2[[#This Row],[AMZN.csv]])</f>
        <v>43400.506356366961</v>
      </c>
      <c r="D154" s="12">
        <f>D153*(1+Table2[[#This Row],[ATVI.csv]])</f>
        <v>0</v>
      </c>
      <c r="E154" s="12">
        <f>E153*(1+Table2[[#This Row],[BMW.DE.csv]])</f>
        <v>169270.70485345574</v>
      </c>
      <c r="F154" s="12">
        <f>F153*(1+Table2[[#This Row],[DIS.csv]])</f>
        <v>0</v>
      </c>
      <c r="G154" s="12">
        <f>G153*(1+Table2[[#This Row],[DPZ.csv]])</f>
        <v>270386.90770521824</v>
      </c>
      <c r="H154" s="12">
        <f>H153*(1+Table2[[#This Row],[EA.csv]])</f>
        <v>0</v>
      </c>
      <c r="I154" s="12">
        <f>I153*(1+Table2[[#This Row],[F.csv]])</f>
        <v>0</v>
      </c>
      <c r="J154" s="12">
        <f>J153*(1+Table2[[#This Row],[JPM.csv]])</f>
        <v>0</v>
      </c>
      <c r="K154" s="12">
        <f>K153*(1+Table2[[#This Row],[MRNA.csv]])</f>
        <v>0</v>
      </c>
      <c r="L154" s="12">
        <f>L153*(1+Table2[[#This Row],[NKE.csv]])</f>
        <v>46985.104088248321</v>
      </c>
      <c r="M154" s="12">
        <f>M153*(1+Table2[[#This Row],[NVDA.csv]])</f>
        <v>53579.673956049264</v>
      </c>
      <c r="N154" s="12">
        <f>N153*(1+Table2[[#This Row],[PFE.csv]])</f>
        <v>278484.53269972553</v>
      </c>
      <c r="O154" s="12">
        <f>O153*(1+Table2[[#This Row],[PG.csv]])</f>
        <v>77346.59289382532</v>
      </c>
      <c r="P154" s="12">
        <f>P153*(1+Table2[[#This Row],[PZZA.csv]])</f>
        <v>0</v>
      </c>
      <c r="Q154" s="12">
        <f>Q153*(1+Table2[[#This Row],[SONY.csv]])</f>
        <v>32624.053930190992</v>
      </c>
      <c r="R154" s="12">
        <f>R153*(1+Table2[[#This Row],[T.csv]])</f>
        <v>0</v>
      </c>
      <c r="S154" s="12">
        <f>S153*(1+Table2[[#This Row],[TSLA.csv]])</f>
        <v>138099.54989943485</v>
      </c>
      <c r="T154" s="12">
        <f t="shared" si="9"/>
        <v>1110177.6263825153</v>
      </c>
      <c r="U154" s="5">
        <f t="shared" si="10"/>
        <v>2.7258944341310286E-2</v>
      </c>
    </row>
    <row r="155" spans="1:21" x14ac:dyDescent="0.3">
      <c r="A155" s="12">
        <f>A154*(1+Table2[[#This Row],[AAPL.csv]])</f>
        <v>0</v>
      </c>
      <c r="B155" s="12">
        <f>B154*(1+Table2[[#This Row],[AMD.csv]])</f>
        <v>0</v>
      </c>
      <c r="C155" s="12">
        <f>C154*(1+Table2[[#This Row],[AMZN.csv]])</f>
        <v>41772.60395215579</v>
      </c>
      <c r="D155" s="12">
        <f>D154*(1+Table2[[#This Row],[ATVI.csv]])</f>
        <v>0</v>
      </c>
      <c r="E155" s="12">
        <f>E154*(1+Table2[[#This Row],[BMW.DE.csv]])</f>
        <v>170346.90713289779</v>
      </c>
      <c r="F155" s="12">
        <f>F154*(1+Table2[[#This Row],[DIS.csv]])</f>
        <v>0</v>
      </c>
      <c r="G155" s="12">
        <f>G154*(1+Table2[[#This Row],[DPZ.csv]])</f>
        <v>261511.52984385472</v>
      </c>
      <c r="H155" s="12">
        <f>H154*(1+Table2[[#This Row],[EA.csv]])</f>
        <v>0</v>
      </c>
      <c r="I155" s="12">
        <f>I154*(1+Table2[[#This Row],[F.csv]])</f>
        <v>0</v>
      </c>
      <c r="J155" s="12">
        <f>J154*(1+Table2[[#This Row],[JPM.csv]])</f>
        <v>0</v>
      </c>
      <c r="K155" s="12">
        <f>K154*(1+Table2[[#This Row],[MRNA.csv]])</f>
        <v>0</v>
      </c>
      <c r="L155" s="12">
        <f>L154*(1+Table2[[#This Row],[NKE.csv]])</f>
        <v>44697.041838602818</v>
      </c>
      <c r="M155" s="12">
        <f>M154*(1+Table2[[#This Row],[NVDA.csv]])</f>
        <v>50581.360978673001</v>
      </c>
      <c r="N155" s="12">
        <f>N154*(1+Table2[[#This Row],[PFE.csv]])</f>
        <v>259001.0864869144</v>
      </c>
      <c r="O155" s="12">
        <f>O154*(1+Table2[[#This Row],[PG.csv]])</f>
        <v>71597.724165833948</v>
      </c>
      <c r="P155" s="12">
        <f>P154*(1+Table2[[#This Row],[PZZA.csv]])</f>
        <v>0</v>
      </c>
      <c r="Q155" s="12">
        <f>Q154*(1+Table2[[#This Row],[SONY.csv]])</f>
        <v>31250.522903178276</v>
      </c>
      <c r="R155" s="12">
        <f>R154*(1+Table2[[#This Row],[T.csv]])</f>
        <v>0</v>
      </c>
      <c r="S155" s="12">
        <f>S154*(1+Table2[[#This Row],[TSLA.csv]])</f>
        <v>135724.17568521778</v>
      </c>
      <c r="T155" s="12">
        <f t="shared" si="9"/>
        <v>1066482.9529873284</v>
      </c>
      <c r="U155" s="5">
        <f t="shared" si="10"/>
        <v>-3.9358272367247073E-2</v>
      </c>
    </row>
    <row r="156" spans="1:21" x14ac:dyDescent="0.3">
      <c r="A156" s="12">
        <f>A155*(1+Table2[[#This Row],[AAPL.csv]])</f>
        <v>0</v>
      </c>
      <c r="B156" s="12">
        <f>B155*(1+Table2[[#This Row],[AMD.csv]])</f>
        <v>0</v>
      </c>
      <c r="C156" s="12">
        <f>C155*(1+Table2[[#This Row],[AMZN.csv]])</f>
        <v>38463.34449797625</v>
      </c>
      <c r="D156" s="12">
        <f>D155*(1+Table2[[#This Row],[ATVI.csv]])</f>
        <v>0</v>
      </c>
      <c r="E156" s="12">
        <f>E155*(1+Table2[[#This Row],[BMW.DE.csv]])</f>
        <v>148250.5931859999</v>
      </c>
      <c r="F156" s="12">
        <f>F155*(1+Table2[[#This Row],[DIS.csv]])</f>
        <v>0</v>
      </c>
      <c r="G156" s="12">
        <f>G155*(1+Table2[[#This Row],[DPZ.csv]])</f>
        <v>249873.2177390719</v>
      </c>
      <c r="H156" s="12">
        <f>H155*(1+Table2[[#This Row],[EA.csv]])</f>
        <v>0</v>
      </c>
      <c r="I156" s="12">
        <f>I155*(1+Table2[[#This Row],[F.csv]])</f>
        <v>0</v>
      </c>
      <c r="J156" s="12">
        <f>J155*(1+Table2[[#This Row],[JPM.csv]])</f>
        <v>0</v>
      </c>
      <c r="K156" s="12">
        <f>K155*(1+Table2[[#This Row],[MRNA.csv]])</f>
        <v>0</v>
      </c>
      <c r="L156" s="12">
        <f>L155*(1+Table2[[#This Row],[NKE.csv]])</f>
        <v>39482.388239342945</v>
      </c>
      <c r="M156" s="12">
        <f>M155*(1+Table2[[#This Row],[NVDA.csv]])</f>
        <v>44391.828041914596</v>
      </c>
      <c r="N156" s="12">
        <f>N155*(1+Table2[[#This Row],[PFE.csv]])</f>
        <v>241691.3977170478</v>
      </c>
      <c r="O156" s="12">
        <f>O155*(1+Table2[[#This Row],[PG.csv]])</f>
        <v>65341.986238826117</v>
      </c>
      <c r="P156" s="12">
        <f>P155*(1+Table2[[#This Row],[PZZA.csv]])</f>
        <v>0</v>
      </c>
      <c r="Q156" s="12">
        <f>Q155*(1+Table2[[#This Row],[SONY.csv]])</f>
        <v>28427.754985158801</v>
      </c>
      <c r="R156" s="12">
        <f>R155*(1+Table2[[#This Row],[T.csv]])</f>
        <v>0</v>
      </c>
      <c r="S156" s="12">
        <f>S155*(1+Table2[[#This Row],[TSLA.csv]])</f>
        <v>119956.77713004086</v>
      </c>
      <c r="T156" s="12">
        <f t="shared" si="9"/>
        <v>975879.28777537914</v>
      </c>
      <c r="U156" s="5">
        <f t="shared" si="10"/>
        <v>-8.4955568167460235E-2</v>
      </c>
    </row>
    <row r="157" spans="1:21" x14ac:dyDescent="0.3">
      <c r="A157" s="12">
        <f>A156*(1+Table2[[#This Row],[AAPL.csv]])</f>
        <v>0</v>
      </c>
      <c r="B157" s="12">
        <f>B156*(1+Table2[[#This Row],[AMD.csv]])</f>
        <v>0</v>
      </c>
      <c r="C157" s="12">
        <f>C156*(1+Table2[[#This Row],[AMZN.csv]])</f>
        <v>40949.93501359089</v>
      </c>
      <c r="D157" s="12">
        <f>D156*(1+Table2[[#This Row],[ATVI.csv]])</f>
        <v>0</v>
      </c>
      <c r="E157" s="12">
        <f>E156*(1+Table2[[#This Row],[BMW.DE.csv]])</f>
        <v>152757.27718366531</v>
      </c>
      <c r="F157" s="12">
        <f>F156*(1+Table2[[#This Row],[DIS.csv]])</f>
        <v>0</v>
      </c>
      <c r="G157" s="12">
        <f>G156*(1+Table2[[#This Row],[DPZ.csv]])</f>
        <v>249495.00048687201</v>
      </c>
      <c r="H157" s="12">
        <f>H156*(1+Table2[[#This Row],[EA.csv]])</f>
        <v>0</v>
      </c>
      <c r="I157" s="12">
        <f>I156*(1+Table2[[#This Row],[F.csv]])</f>
        <v>0</v>
      </c>
      <c r="J157" s="12">
        <f>J156*(1+Table2[[#This Row],[JPM.csv]])</f>
        <v>0</v>
      </c>
      <c r="K157" s="12">
        <f>K156*(1+Table2[[#This Row],[MRNA.csv]])</f>
        <v>0</v>
      </c>
      <c r="L157" s="12">
        <f>L156*(1+Table2[[#This Row],[NKE.csv]])</f>
        <v>40216.69487556778</v>
      </c>
      <c r="M157" s="12">
        <f>M156*(1+Table2[[#This Row],[NVDA.csv]])</f>
        <v>49425.953278285691</v>
      </c>
      <c r="N157" s="12">
        <f>N156*(1+Table2[[#This Row],[PFE.csv]])</f>
        <v>263348.6373973547</v>
      </c>
      <c r="O157" s="12">
        <f>O156*(1+Table2[[#This Row],[PG.csv]])</f>
        <v>73188.92862361038</v>
      </c>
      <c r="P157" s="12">
        <f>P156*(1+Table2[[#This Row],[PZZA.csv]])</f>
        <v>0</v>
      </c>
      <c r="Q157" s="12">
        <f>Q156*(1+Table2[[#This Row],[SONY.csv]])</f>
        <v>30455.605112500351</v>
      </c>
      <c r="R157" s="12">
        <f>R156*(1+Table2[[#This Row],[T.csv]])</f>
        <v>0</v>
      </c>
      <c r="S157" s="12">
        <f>S156*(1+Table2[[#This Row],[TSLA.csv]])</f>
        <v>116975.77581052968</v>
      </c>
      <c r="T157" s="12">
        <f t="shared" si="9"/>
        <v>1016813.8077819769</v>
      </c>
      <c r="U157" s="5">
        <f t="shared" si="10"/>
        <v>4.1946294505248026E-2</v>
      </c>
    </row>
    <row r="158" spans="1:21" x14ac:dyDescent="0.3">
      <c r="A158" s="12">
        <f>A157*(1+Table2[[#This Row],[AAPL.csv]])</f>
        <v>0</v>
      </c>
      <c r="B158" s="12">
        <f>B157*(1+Table2[[#This Row],[AMD.csv]])</f>
        <v>0</v>
      </c>
      <c r="C158" s="12">
        <f>C157*(1+Table2[[#This Row],[AMZN.csv]])</f>
        <v>38751.027289078709</v>
      </c>
      <c r="D158" s="12">
        <f>D157*(1+Table2[[#This Row],[ATVI.csv]])</f>
        <v>0</v>
      </c>
      <c r="E158" s="12">
        <f>E157*(1+Table2[[#This Row],[BMW.DE.csv]])</f>
        <v>134831.35401653268</v>
      </c>
      <c r="F158" s="12">
        <f>F157*(1+Table2[[#This Row],[DIS.csv]])</f>
        <v>0</v>
      </c>
      <c r="G158" s="12">
        <f>G157*(1+Table2[[#This Row],[DPZ.csv]])</f>
        <v>225611.62437690023</v>
      </c>
      <c r="H158" s="12">
        <f>H157*(1+Table2[[#This Row],[EA.csv]])</f>
        <v>0</v>
      </c>
      <c r="I158" s="12">
        <f>I157*(1+Table2[[#This Row],[F.csv]])</f>
        <v>0</v>
      </c>
      <c r="J158" s="12">
        <f>J157*(1+Table2[[#This Row],[JPM.csv]])</f>
        <v>0</v>
      </c>
      <c r="K158" s="12">
        <f>K157*(1+Table2[[#This Row],[MRNA.csv]])</f>
        <v>0</v>
      </c>
      <c r="L158" s="12">
        <f>L157*(1+Table2[[#This Row],[NKE.csv]])</f>
        <v>35539.462602562002</v>
      </c>
      <c r="M158" s="12">
        <f>M157*(1+Table2[[#This Row],[NVDA.csv]])</f>
        <v>40305.834270392399</v>
      </c>
      <c r="N158" s="12">
        <f>N157*(1+Table2[[#This Row],[PFE.csv]])</f>
        <v>242979.52759370499</v>
      </c>
      <c r="O158" s="12">
        <f>O157*(1+Table2[[#This Row],[PG.csv]])</f>
        <v>69615.141590145708</v>
      </c>
      <c r="P158" s="12">
        <f>P157*(1+Table2[[#This Row],[PZZA.csv]])</f>
        <v>0</v>
      </c>
      <c r="Q158" s="12">
        <f>Q157*(1+Table2[[#This Row],[SONY.csv]])</f>
        <v>27946.478554936402</v>
      </c>
      <c r="R158" s="12">
        <f>R157*(1+Table2[[#This Row],[T.csv]])</f>
        <v>0</v>
      </c>
      <c r="S158" s="12">
        <f>S157*(1+Table2[[#This Row],[TSLA.csv]])</f>
        <v>95244.246402722434</v>
      </c>
      <c r="T158" s="12">
        <f t="shared" si="9"/>
        <v>910824.69669697538</v>
      </c>
      <c r="U158" s="5">
        <f t="shared" si="10"/>
        <v>-0.10423649863311796</v>
      </c>
    </row>
    <row r="159" spans="1:21" x14ac:dyDescent="0.3">
      <c r="A159" s="12">
        <f>A158*(1+Table2[[#This Row],[AAPL.csv]])</f>
        <v>0</v>
      </c>
      <c r="B159" s="12">
        <f>B158*(1+Table2[[#This Row],[AMD.csv]])</f>
        <v>0</v>
      </c>
      <c r="C159" s="12">
        <f>C158*(1+Table2[[#This Row],[AMZN.csv]])</f>
        <v>41473.909872645585</v>
      </c>
      <c r="D159" s="12">
        <f>D158*(1+Table2[[#This Row],[ATVI.csv]])</f>
        <v>0</v>
      </c>
      <c r="E159" s="12">
        <f>E158*(1+Table2[[#This Row],[BMW.DE.csv]])</f>
        <v>135722.60320989456</v>
      </c>
      <c r="F159" s="12">
        <f>F158*(1+Table2[[#This Row],[DIS.csv]])</f>
        <v>0</v>
      </c>
      <c r="G159" s="12">
        <f>G158*(1+Table2[[#This Row],[DPZ.csv]])</f>
        <v>235398.20097416925</v>
      </c>
      <c r="H159" s="12">
        <f>H158*(1+Table2[[#This Row],[EA.csv]])</f>
        <v>0</v>
      </c>
      <c r="I159" s="12">
        <f>I158*(1+Table2[[#This Row],[F.csv]])</f>
        <v>0</v>
      </c>
      <c r="J159" s="12">
        <f>J158*(1+Table2[[#This Row],[JPM.csv]])</f>
        <v>0</v>
      </c>
      <c r="K159" s="12">
        <f>K158*(1+Table2[[#This Row],[MRNA.csv]])</f>
        <v>0</v>
      </c>
      <c r="L159" s="12">
        <f>L158*(1+Table2[[#This Row],[NKE.csv]])</f>
        <v>37162.391897022739</v>
      </c>
      <c r="M159" s="12">
        <f>M158*(1+Table2[[#This Row],[NVDA.csv]])</f>
        <v>44588.843696379947</v>
      </c>
      <c r="N159" s="12">
        <f>N158*(1+Table2[[#This Row],[PFE.csv]])</f>
        <v>258920.58962729562</v>
      </c>
      <c r="O159" s="12">
        <f>O158*(1+Table2[[#This Row],[PG.csv]])</f>
        <v>75864.457685926565</v>
      </c>
      <c r="P159" s="12">
        <f>P158*(1+Table2[[#This Row],[PZZA.csv]])</f>
        <v>0</v>
      </c>
      <c r="Q159" s="12">
        <f>Q158*(1+Table2[[#This Row],[SONY.csv]])</f>
        <v>29849.954415227709</v>
      </c>
      <c r="R159" s="12">
        <f>R158*(1+Table2[[#This Row],[T.csv]])</f>
        <v>0</v>
      </c>
      <c r="S159" s="12">
        <f>S158*(1+Table2[[#This Row],[TSLA.csv]])</f>
        <v>92062.091982547514</v>
      </c>
      <c r="T159" s="12">
        <f t="shared" si="9"/>
        <v>951043.04336110957</v>
      </c>
      <c r="U159" s="5">
        <f t="shared" si="10"/>
        <v>4.4155968552436524E-2</v>
      </c>
    </row>
    <row r="160" spans="1:21" x14ac:dyDescent="0.3">
      <c r="A160" s="12">
        <f>A159*(1+Table2[[#This Row],[AAPL.csv]])</f>
        <v>0</v>
      </c>
      <c r="B160" s="12">
        <f>B159*(1+Table2[[#This Row],[AMD.csv]])</f>
        <v>0</v>
      </c>
      <c r="C160" s="12">
        <f>C159*(1+Table2[[#This Row],[AMZN.csv]])</f>
        <v>41982.286316454527</v>
      </c>
      <c r="D160" s="12">
        <f>D159*(1+Table2[[#This Row],[ATVI.csv]])</f>
        <v>0</v>
      </c>
      <c r="E160" s="12">
        <f>E159*(1+Table2[[#This Row],[BMW.DE.csv]])</f>
        <v>131619.48669726041</v>
      </c>
      <c r="F160" s="12">
        <f>F159*(1+Table2[[#This Row],[DIS.csv]])</f>
        <v>0</v>
      </c>
      <c r="G160" s="12">
        <f>G159*(1+Table2[[#This Row],[DPZ.csv]])</f>
        <v>228511.3579445311</v>
      </c>
      <c r="H160" s="12">
        <f>H159*(1+Table2[[#This Row],[EA.csv]])</f>
        <v>0</v>
      </c>
      <c r="I160" s="12">
        <f>I159*(1+Table2[[#This Row],[F.csv]])</f>
        <v>0</v>
      </c>
      <c r="J160" s="12">
        <f>J159*(1+Table2[[#This Row],[JPM.csv]])</f>
        <v>0</v>
      </c>
      <c r="K160" s="12">
        <f>K159*(1+Table2[[#This Row],[MRNA.csv]])</f>
        <v>0</v>
      </c>
      <c r="L160" s="12">
        <f>L159*(1+Table2[[#This Row],[NKE.csv]])</f>
        <v>36204.60362571467</v>
      </c>
      <c r="M160" s="12">
        <f>M159*(1+Table2[[#This Row],[NVDA.csv]])</f>
        <v>41623.373787389093</v>
      </c>
      <c r="N160" s="12">
        <f>N159*(1+Table2[[#This Row],[PFE.csv]])</f>
        <v>260530.7879976682</v>
      </c>
      <c r="O160" s="12">
        <f>O159*(1+Table2[[#This Row],[PG.csv]])</f>
        <v>75357.578498578659</v>
      </c>
      <c r="P160" s="12">
        <f>P159*(1+Table2[[#This Row],[PZZA.csv]])</f>
        <v>0</v>
      </c>
      <c r="Q160" s="12">
        <f>Q159*(1+Table2[[#This Row],[SONY.csv]])</f>
        <v>29628.24280130503</v>
      </c>
      <c r="R160" s="12">
        <f>R159*(1+Table2[[#This Row],[T.csv]])</f>
        <v>0</v>
      </c>
      <c r="S160" s="12">
        <f>S159*(1+Table2[[#This Row],[TSLA.csv]])</f>
        <v>77300.48782046666</v>
      </c>
      <c r="T160" s="12">
        <f t="shared" si="9"/>
        <v>922758.20548936829</v>
      </c>
      <c r="U160" s="5">
        <f t="shared" si="10"/>
        <v>-2.9740859858223643E-2</v>
      </c>
    </row>
    <row r="161" spans="1:21" x14ac:dyDescent="0.3">
      <c r="A161" s="12">
        <f>A160*(1+Table2[[#This Row],[AAPL.csv]])</f>
        <v>0</v>
      </c>
      <c r="B161" s="12">
        <f>B160*(1+Table2[[#This Row],[AMD.csv]])</f>
        <v>0</v>
      </c>
      <c r="C161" s="12">
        <f>C160*(1+Table2[[#This Row],[AMZN.csv]])</f>
        <v>43150.679818717093</v>
      </c>
      <c r="D161" s="12">
        <f>D160*(1+Table2[[#This Row],[ATVI.csv]])</f>
        <v>0</v>
      </c>
      <c r="E161" s="12">
        <f>E160*(1+Table2[[#This Row],[BMW.DE.csv]])</f>
        <v>126658.72650573841</v>
      </c>
      <c r="F161" s="12">
        <f>F160*(1+Table2[[#This Row],[DIS.csv]])</f>
        <v>0</v>
      </c>
      <c r="G161" s="12">
        <f>G160*(1+Table2[[#This Row],[DPZ.csv]])</f>
        <v>254624.68681421658</v>
      </c>
      <c r="H161" s="12">
        <f>H160*(1+Table2[[#This Row],[EA.csv]])</f>
        <v>0</v>
      </c>
      <c r="I161" s="12">
        <f>I160*(1+Table2[[#This Row],[F.csv]])</f>
        <v>0</v>
      </c>
      <c r="J161" s="12">
        <f>J160*(1+Table2[[#This Row],[JPM.csv]])</f>
        <v>0</v>
      </c>
      <c r="K161" s="12">
        <f>K160*(1+Table2[[#This Row],[MRNA.csv]])</f>
        <v>0</v>
      </c>
      <c r="L161" s="12">
        <f>L160*(1+Table2[[#This Row],[NKE.csv]])</f>
        <v>37428.451425898056</v>
      </c>
      <c r="M161" s="12">
        <f>M160*(1+Table2[[#This Row],[NVDA.csv]])</f>
        <v>43706.381923745284</v>
      </c>
      <c r="N161" s="12">
        <f>N160*(1+Table2[[#This Row],[PFE.csv]])</f>
        <v>244911.81247006863</v>
      </c>
      <c r="O161" s="12">
        <f>O160*(1+Table2[[#This Row],[PG.csv]])</f>
        <v>71110.099152057956</v>
      </c>
      <c r="P161" s="12">
        <f>P160*(1+Table2[[#This Row],[PZZA.csv]])</f>
        <v>0</v>
      </c>
      <c r="Q161" s="12">
        <f>Q160*(1+Table2[[#This Row],[SONY.csv]])</f>
        <v>29958.106962779289</v>
      </c>
      <c r="R161" s="12">
        <f>R160*(1+Table2[[#This Row],[T.csv]])</f>
        <v>0</v>
      </c>
      <c r="S161" s="12">
        <f>S160*(1+Table2[[#This Row],[TSLA.csv]])</f>
        <v>91514.255132137012</v>
      </c>
      <c r="T161" s="12">
        <f t="shared" si="9"/>
        <v>943063.20020535833</v>
      </c>
      <c r="U161" s="5">
        <f t="shared" si="10"/>
        <v>2.2004675325776858E-2</v>
      </c>
    </row>
    <row r="162" spans="1:21" x14ac:dyDescent="0.3">
      <c r="A162" s="12">
        <f>A161*(1+Table2[[#This Row],[AAPL.csv]])</f>
        <v>0</v>
      </c>
      <c r="B162" s="12">
        <f>B161*(1+Table2[[#This Row],[AMD.csv]])</f>
        <v>0</v>
      </c>
      <c r="C162" s="12">
        <f>C161*(1+Table2[[#This Row],[AMZN.csv]])</f>
        <v>42351.408480079677</v>
      </c>
      <c r="D162" s="12">
        <f>D161*(1+Table2[[#This Row],[ATVI.csv]])</f>
        <v>0</v>
      </c>
      <c r="E162" s="12">
        <f>E161*(1+Table2[[#This Row],[BMW.DE.csv]])</f>
        <v>139136.26729130835</v>
      </c>
      <c r="F162" s="12">
        <f>F161*(1+Table2[[#This Row],[DIS.csv]])</f>
        <v>0</v>
      </c>
      <c r="G162" s="12">
        <f>G161*(1+Table2[[#This Row],[DPZ.csv]])</f>
        <v>236351.64492035977</v>
      </c>
      <c r="H162" s="12">
        <f>H161*(1+Table2[[#This Row],[EA.csv]])</f>
        <v>0</v>
      </c>
      <c r="I162" s="12">
        <f>I161*(1+Table2[[#This Row],[F.csv]])</f>
        <v>0</v>
      </c>
      <c r="J162" s="12">
        <f>J161*(1+Table2[[#This Row],[JPM.csv]])</f>
        <v>0</v>
      </c>
      <c r="K162" s="12">
        <f>K161*(1+Table2[[#This Row],[MRNA.csv]])</f>
        <v>0</v>
      </c>
      <c r="L162" s="12">
        <f>L161*(1+Table2[[#This Row],[NKE.csv]])</f>
        <v>35890.659093763061</v>
      </c>
      <c r="M162" s="12">
        <f>M161*(1+Table2[[#This Row],[NVDA.csv]])</f>
        <v>42224.672287352114</v>
      </c>
      <c r="N162" s="12">
        <f>N161*(1+Table2[[#This Row],[PFE.csv]])</f>
        <v>233559.89099329046</v>
      </c>
      <c r="O162" s="12">
        <f>O161*(1+Table2[[#This Row],[PG.csv]])</f>
        <v>65720.536675614305</v>
      </c>
      <c r="P162" s="12">
        <f>P161*(1+Table2[[#This Row],[PZZA.csv]])</f>
        <v>0</v>
      </c>
      <c r="Q162" s="12">
        <f>Q161*(1+Table2[[#This Row],[SONY.csv]])</f>
        <v>28692.727942558126</v>
      </c>
      <c r="R162" s="12">
        <f>R161*(1+Table2[[#This Row],[T.csv]])</f>
        <v>0</v>
      </c>
      <c r="S162" s="12">
        <f>S161*(1+Table2[[#This Row],[TSLA.csv]])</f>
        <v>91490.712103471858</v>
      </c>
      <c r="T162" s="12">
        <f t="shared" si="9"/>
        <v>915418.5197877977</v>
      </c>
      <c r="U162" s="5">
        <f t="shared" si="10"/>
        <v>-2.9313709210094095E-2</v>
      </c>
    </row>
    <row r="163" spans="1:21" x14ac:dyDescent="0.3">
      <c r="A163" s="12">
        <f>A162*(1+Table2[[#This Row],[AAPL.csv]])</f>
        <v>0</v>
      </c>
      <c r="B163" s="12">
        <f>B162*(1+Table2[[#This Row],[AMD.csv]])</f>
        <v>0</v>
      </c>
      <c r="C163" s="12">
        <f>C162*(1+Table2[[#This Row],[AMZN.csv]])</f>
        <v>43653.088537879004</v>
      </c>
      <c r="D163" s="12">
        <f>D162*(1+Table2[[#This Row],[ATVI.csv]])</f>
        <v>0</v>
      </c>
      <c r="E163" s="12">
        <f>E162*(1+Table2[[#This Row],[BMW.DE.csv]])</f>
        <v>133856.01291923012</v>
      </c>
      <c r="F163" s="12">
        <f>F162*(1+Table2[[#This Row],[DIS.csv]])</f>
        <v>0</v>
      </c>
      <c r="G163" s="12">
        <f>G162*(1+Table2[[#This Row],[DPZ.csv]])</f>
        <v>255199.91271171387</v>
      </c>
      <c r="H163" s="12">
        <f>H162*(1+Table2[[#This Row],[EA.csv]])</f>
        <v>0</v>
      </c>
      <c r="I163" s="12">
        <f>I162*(1+Table2[[#This Row],[F.csv]])</f>
        <v>0</v>
      </c>
      <c r="J163" s="12">
        <f>J162*(1+Table2[[#This Row],[JPM.csv]])</f>
        <v>0</v>
      </c>
      <c r="K163" s="12">
        <f>K162*(1+Table2[[#This Row],[MRNA.csv]])</f>
        <v>0</v>
      </c>
      <c r="L163" s="12">
        <f>L162*(1+Table2[[#This Row],[NKE.csv]])</f>
        <v>33416.360176044938</v>
      </c>
      <c r="M163" s="12">
        <f>M162*(1+Table2[[#This Row],[NVDA.csv]])</f>
        <v>43648.917243032593</v>
      </c>
      <c r="N163" s="12">
        <f>N162*(1+Table2[[#This Row],[PFE.csv]])</f>
        <v>229373.36982663904</v>
      </c>
      <c r="O163" s="12">
        <f>O162*(1+Table2[[#This Row],[PG.csv]])</f>
        <v>62685.70069586164</v>
      </c>
      <c r="P163" s="12">
        <f>P162*(1+Table2[[#This Row],[PZZA.csv]])</f>
        <v>0</v>
      </c>
      <c r="Q163" s="12">
        <f>Q162*(1+Table2[[#This Row],[SONY.csv]])</f>
        <v>28606.206877884921</v>
      </c>
      <c r="R163" s="12">
        <f>R162*(1+Table2[[#This Row],[T.csv]])</f>
        <v>0</v>
      </c>
      <c r="S163" s="12">
        <f>S162*(1+Table2[[#This Row],[TSLA.csv]])</f>
        <v>92937.346311098896</v>
      </c>
      <c r="T163" s="12">
        <f t="shared" si="9"/>
        <v>923376.91529938497</v>
      </c>
      <c r="U163" s="5">
        <f t="shared" si="10"/>
        <v>8.6937235150454407E-3</v>
      </c>
    </row>
    <row r="164" spans="1:21" x14ac:dyDescent="0.3">
      <c r="A164" s="12">
        <f>A163*(1+Table2[[#This Row],[AAPL.csv]])</f>
        <v>0</v>
      </c>
      <c r="B164" s="12">
        <f>B163*(1+Table2[[#This Row],[AMD.csv]])</f>
        <v>0</v>
      </c>
      <c r="C164" s="12">
        <f>C163*(1+Table2[[#This Row],[AMZN.csv]])</f>
        <v>44508.105286873535</v>
      </c>
      <c r="D164" s="12">
        <f>D163*(1+Table2[[#This Row],[ATVI.csv]])</f>
        <v>0</v>
      </c>
      <c r="E164" s="12">
        <f>E163*(1+Table2[[#This Row],[BMW.DE.csv]])</f>
        <v>153228.15241486573</v>
      </c>
      <c r="F164" s="12">
        <f>F163*(1+Table2[[#This Row],[DIS.csv]])</f>
        <v>0</v>
      </c>
      <c r="G164" s="12">
        <f>G163*(1+Table2[[#This Row],[DPZ.csv]])</f>
        <v>270715.02871227625</v>
      </c>
      <c r="H164" s="12">
        <f>H163*(1+Table2[[#This Row],[EA.csv]])</f>
        <v>0</v>
      </c>
      <c r="I164" s="12">
        <f>I163*(1+Table2[[#This Row],[F.csv]])</f>
        <v>0</v>
      </c>
      <c r="J164" s="12">
        <f>J163*(1+Table2[[#This Row],[JPM.csv]])</f>
        <v>0</v>
      </c>
      <c r="K164" s="12">
        <f>K163*(1+Table2[[#This Row],[MRNA.csv]])</f>
        <v>0</v>
      </c>
      <c r="L164" s="12">
        <f>L163*(1+Table2[[#This Row],[NKE.csv]])</f>
        <v>38487.343705869207</v>
      </c>
      <c r="M164" s="12">
        <f>M163*(1+Table2[[#This Row],[NVDA.csv]])</f>
        <v>51137.509304112187</v>
      </c>
      <c r="N164" s="12">
        <f>N163*(1+Table2[[#This Row],[PFE.csv]])</f>
        <v>239115.08392690684</v>
      </c>
      <c r="O164" s="12">
        <f>O163*(1+Table2[[#This Row],[PG.csv]])</f>
        <v>66259.48839521507</v>
      </c>
      <c r="P164" s="12">
        <f>P163*(1+Table2[[#This Row],[PZZA.csv]])</f>
        <v>0</v>
      </c>
      <c r="Q164" s="12">
        <f>Q163*(1+Table2[[#This Row],[SONY.csv]])</f>
        <v>30823.321935591619</v>
      </c>
      <c r="R164" s="12">
        <f>R163*(1+Table2[[#This Row],[T.csv]])</f>
        <v>0</v>
      </c>
      <c r="S164" s="12">
        <f>S163*(1+Table2[[#This Row],[TSLA.csv]])</f>
        <v>108069.16762166587</v>
      </c>
      <c r="T164" s="12">
        <f t="shared" si="9"/>
        <v>1002343.2013033762</v>
      </c>
      <c r="U164" s="5">
        <f t="shared" si="10"/>
        <v>8.5519016877726631E-2</v>
      </c>
    </row>
    <row r="165" spans="1:21" x14ac:dyDescent="0.3">
      <c r="A165" s="12">
        <f>A164*(1+Table2[[#This Row],[AAPL.csv]])</f>
        <v>0</v>
      </c>
      <c r="B165" s="12">
        <f>B164*(1+Table2[[#This Row],[AMD.csv]])</f>
        <v>0</v>
      </c>
      <c r="C165" s="12">
        <f>C164*(1+Table2[[#This Row],[AMZN.csv]])</f>
        <v>43263.31879760923</v>
      </c>
      <c r="D165" s="12">
        <f>D164*(1+Table2[[#This Row],[ATVI.csv]])</f>
        <v>0</v>
      </c>
      <c r="E165" s="12">
        <f>E164*(1+Table2[[#This Row],[BMW.DE.csv]])</f>
        <v>157230.37798621535</v>
      </c>
      <c r="F165" s="12">
        <f>F164*(1+Table2[[#This Row],[DIS.csv]])</f>
        <v>0</v>
      </c>
      <c r="G165" s="12">
        <f>G164*(1+Table2[[#This Row],[DPZ.csv]])</f>
        <v>253293.02481933293</v>
      </c>
      <c r="H165" s="12">
        <f>H164*(1+Table2[[#This Row],[EA.csv]])</f>
        <v>0</v>
      </c>
      <c r="I165" s="12">
        <f>I164*(1+Table2[[#This Row],[F.csv]])</f>
        <v>0</v>
      </c>
      <c r="J165" s="12">
        <f>J164*(1+Table2[[#This Row],[JPM.csv]])</f>
        <v>0</v>
      </c>
      <c r="K165" s="12">
        <f>K164*(1+Table2[[#This Row],[MRNA.csv]])</f>
        <v>0</v>
      </c>
      <c r="L165" s="12">
        <f>L164*(1+Table2[[#This Row],[NKE.csv]])</f>
        <v>42041.828422303013</v>
      </c>
      <c r="M165" s="12">
        <f>M164*(1+Table2[[#This Row],[NVDA.csv]])</f>
        <v>50406.918767013878</v>
      </c>
      <c r="N165" s="12">
        <f>N164*(1+Table2[[#This Row],[PFE.csv]])</f>
        <v>239517.63126796557</v>
      </c>
      <c r="O165" s="12">
        <f>O164*(1+Table2[[#This Row],[PG.csv]])</f>
        <v>64751.702486290429</v>
      </c>
      <c r="P165" s="12">
        <f>P164*(1+Table2[[#This Row],[PZZA.csv]])</f>
        <v>0</v>
      </c>
      <c r="Q165" s="12">
        <f>Q164*(1+Table2[[#This Row],[SONY.csv]])</f>
        <v>31191.038758682887</v>
      </c>
      <c r="R165" s="12">
        <f>R164*(1+Table2[[#This Row],[T.csv]])</f>
        <v>0</v>
      </c>
      <c r="S165" s="12">
        <f>S164*(1+Table2[[#This Row],[TSLA.csv]])</f>
        <v>115398.60902830028</v>
      </c>
      <c r="T165" s="12">
        <f t="shared" si="9"/>
        <v>997094.45033371355</v>
      </c>
      <c r="U165" s="5">
        <f t="shared" si="10"/>
        <v>-5.236480840931106E-3</v>
      </c>
    </row>
    <row r="166" spans="1:21" x14ac:dyDescent="0.3">
      <c r="A166" s="12">
        <f>A165*(1+Table2[[#This Row],[AAPL.csv]])</f>
        <v>0</v>
      </c>
      <c r="B166" s="12">
        <f>B165*(1+Table2[[#This Row],[AMD.csv]])</f>
        <v>0</v>
      </c>
      <c r="C166" s="12">
        <f>C165*(1+Table2[[#This Row],[AMZN.csv]])</f>
        <v>44861.16975362887</v>
      </c>
      <c r="D166" s="12">
        <f>D165*(1+Table2[[#This Row],[ATVI.csv]])</f>
        <v>0</v>
      </c>
      <c r="E166" s="12">
        <f>E165*(1+Table2[[#This Row],[BMW.DE.csv]])</f>
        <v>159080.13576049771</v>
      </c>
      <c r="F166" s="12">
        <f>F165*(1+Table2[[#This Row],[DIS.csv]])</f>
        <v>0</v>
      </c>
      <c r="G166" s="12">
        <f>G165*(1+Table2[[#This Row],[DPZ.csv]])</f>
        <v>266735.79497641954</v>
      </c>
      <c r="H166" s="12">
        <f>H165*(1+Table2[[#This Row],[EA.csv]])</f>
        <v>0</v>
      </c>
      <c r="I166" s="12">
        <f>I165*(1+Table2[[#This Row],[F.csv]])</f>
        <v>0</v>
      </c>
      <c r="J166" s="12">
        <f>J165*(1+Table2[[#This Row],[JPM.csv]])</f>
        <v>0</v>
      </c>
      <c r="K166" s="12">
        <f>K165*(1+Table2[[#This Row],[MRNA.csv]])</f>
        <v>0</v>
      </c>
      <c r="L166" s="12">
        <f>L165*(1+Table2[[#This Row],[NKE.csv]])</f>
        <v>44856.671424272405</v>
      </c>
      <c r="M166" s="12">
        <f>M165*(1+Table2[[#This Row],[NVDA.csv]])</f>
        <v>52791.6031159095</v>
      </c>
      <c r="N166" s="12">
        <f>N165*(1+Table2[[#This Row],[PFE.csv]])</f>
        <v>255619.67801465606</v>
      </c>
      <c r="O166" s="12">
        <f>O165*(1+Table2[[#This Row],[PG.csv]])</f>
        <v>68896.529087050294</v>
      </c>
      <c r="P166" s="12">
        <f>P165*(1+Table2[[#This Row],[PZZA.csv]])</f>
        <v>0</v>
      </c>
      <c r="Q166" s="12">
        <f>Q165*(1+Table2[[#This Row],[SONY.csv]])</f>
        <v>32715.982054443739</v>
      </c>
      <c r="R166" s="12">
        <f>R165*(1+Table2[[#This Row],[T.csv]])</f>
        <v>0</v>
      </c>
      <c r="S166" s="12">
        <f>S165*(1+Table2[[#This Row],[TSLA.csv]])</f>
        <v>113025.3737276087</v>
      </c>
      <c r="T166" s="12">
        <f t="shared" si="9"/>
        <v>1038582.937914487</v>
      </c>
      <c r="U166" s="5">
        <f t="shared" si="10"/>
        <v>4.1609385717559462E-2</v>
      </c>
    </row>
    <row r="167" spans="1:21" x14ac:dyDescent="0.3">
      <c r="A167" s="12">
        <f>A166*(1+Table2[[#This Row],[AAPL.csv]])</f>
        <v>0</v>
      </c>
      <c r="B167" s="12">
        <f>B166*(1+Table2[[#This Row],[AMD.csv]])</f>
        <v>0</v>
      </c>
      <c r="C167" s="12">
        <f>C166*(1+Table2[[#This Row],[AMZN.csv]])</f>
        <v>43590.459684328089</v>
      </c>
      <c r="D167" s="12">
        <f>D166*(1+Table2[[#This Row],[ATVI.csv]])</f>
        <v>0</v>
      </c>
      <c r="E167" s="12">
        <f>E166*(1+Table2[[#This Row],[BMW.DE.csv]])</f>
        <v>153076.80112336646</v>
      </c>
      <c r="F167" s="12">
        <f>F166*(1+Table2[[#This Row],[DIS.csv]])</f>
        <v>0</v>
      </c>
      <c r="G167" s="12">
        <f>G166*(1+Table2[[#This Row],[DPZ.csv]])</f>
        <v>266917.02827461559</v>
      </c>
      <c r="H167" s="12">
        <f>H166*(1+Table2[[#This Row],[EA.csv]])</f>
        <v>0</v>
      </c>
      <c r="I167" s="12">
        <f>I166*(1+Table2[[#This Row],[F.csv]])</f>
        <v>0</v>
      </c>
      <c r="J167" s="12">
        <f>J166*(1+Table2[[#This Row],[JPM.csv]])</f>
        <v>0</v>
      </c>
      <c r="K167" s="12">
        <f>K166*(1+Table2[[#This Row],[MRNA.csv]])</f>
        <v>0</v>
      </c>
      <c r="L167" s="12">
        <f>L166*(1+Table2[[#This Row],[NKE.csv]])</f>
        <v>44287.319770395276</v>
      </c>
      <c r="M167" s="12">
        <f>M166*(1+Table2[[#This Row],[NVDA.csv]])</f>
        <v>51866.054138372958</v>
      </c>
      <c r="N167" s="12">
        <f>N166*(1+Table2[[#This Row],[PFE.csv]])</f>
        <v>248776.29216141801</v>
      </c>
      <c r="O167" s="12">
        <f>O166*(1+Table2[[#This Row],[PG.csv]])</f>
        <v>70686.638513561818</v>
      </c>
      <c r="P167" s="12">
        <f>P166*(1+Table2[[#This Row],[PZZA.csv]])</f>
        <v>0</v>
      </c>
      <c r="Q167" s="12">
        <f>Q166*(1+Table2[[#This Row],[SONY.csv]])</f>
        <v>32077.885214373597</v>
      </c>
      <c r="R167" s="12">
        <f>R166*(1+Table2[[#This Row],[T.csv]])</f>
        <v>0</v>
      </c>
      <c r="S167" s="12">
        <f>S166*(1+Table2[[#This Row],[TSLA.csv]])</f>
        <v>110072.19433380541</v>
      </c>
      <c r="T167" s="12">
        <f t="shared" si="9"/>
        <v>1021350.6732142372</v>
      </c>
      <c r="U167" s="5">
        <f t="shared" si="10"/>
        <v>-1.6592093005930557E-2</v>
      </c>
    </row>
    <row r="168" spans="1:21" x14ac:dyDescent="0.3">
      <c r="A168" s="12">
        <f>A167*(1+Table2[[#This Row],[AAPL.csv]])</f>
        <v>0</v>
      </c>
      <c r="B168" s="12">
        <f>B167*(1+Table2[[#This Row],[AMD.csv]])</f>
        <v>0</v>
      </c>
      <c r="C168" s="12">
        <f>C167*(1+Table2[[#This Row],[AMZN.csv]])</f>
        <v>45055.250903862769</v>
      </c>
      <c r="D168" s="12">
        <f>D167*(1+Table2[[#This Row],[ATVI.csv]])</f>
        <v>0</v>
      </c>
      <c r="E168" s="12">
        <f>E167*(1+Table2[[#This Row],[BMW.DE.csv]])</f>
        <v>153799.8925480989</v>
      </c>
      <c r="F168" s="12">
        <f>F167*(1+Table2[[#This Row],[DIS.csv]])</f>
        <v>0</v>
      </c>
      <c r="G168" s="12">
        <f>G167*(1+Table2[[#This Row],[DPZ.csv]])</f>
        <v>273228.66930155671</v>
      </c>
      <c r="H168" s="12">
        <f>H167*(1+Table2[[#This Row],[EA.csv]])</f>
        <v>0</v>
      </c>
      <c r="I168" s="12">
        <f>I167*(1+Table2[[#This Row],[F.csv]])</f>
        <v>0</v>
      </c>
      <c r="J168" s="12">
        <f>J167*(1+Table2[[#This Row],[JPM.csv]])</f>
        <v>0</v>
      </c>
      <c r="K168" s="12">
        <f>K167*(1+Table2[[#This Row],[MRNA.csv]])</f>
        <v>0</v>
      </c>
      <c r="L168" s="12">
        <f>L167*(1+Table2[[#This Row],[NKE.csv]])</f>
        <v>45431.349012692182</v>
      </c>
      <c r="M168" s="12">
        <f>M167*(1+Table2[[#This Row],[NVDA.csv]])</f>
        <v>54505.23280031974</v>
      </c>
      <c r="N168" s="12">
        <f>N167*(1+Table2[[#This Row],[PFE.csv]])</f>
        <v>263026.56890363927</v>
      </c>
      <c r="O168" s="12">
        <f>O167*(1+Table2[[#This Row],[PG.csv]])</f>
        <v>73785.633541484232</v>
      </c>
      <c r="P168" s="12">
        <f>P167*(1+Table2[[#This Row],[PZZA.csv]])</f>
        <v>0</v>
      </c>
      <c r="Q168" s="12">
        <f>Q167*(1+Table2[[#This Row],[SONY.csv]])</f>
        <v>32537.530161717612</v>
      </c>
      <c r="R168" s="12">
        <f>R167*(1+Table2[[#This Row],[T.csv]])</f>
        <v>0</v>
      </c>
      <c r="S168" s="12">
        <f>S167*(1+Table2[[#This Row],[TSLA.csv]])</f>
        <v>107454.99556218732</v>
      </c>
      <c r="T168" s="12">
        <f t="shared" si="9"/>
        <v>1048825.1227355588</v>
      </c>
      <c r="U168" s="5">
        <f t="shared" si="10"/>
        <v>2.6900113978344208E-2</v>
      </c>
    </row>
    <row r="169" spans="1:21" x14ac:dyDescent="0.3">
      <c r="A169" s="12">
        <f>A168*(1+Table2[[#This Row],[AAPL.csv]])</f>
        <v>0</v>
      </c>
      <c r="B169" s="12">
        <f>B168*(1+Table2[[#This Row],[AMD.csv]])</f>
        <v>0</v>
      </c>
      <c r="C169" s="12">
        <f>C168*(1+Table2[[#This Row],[AMZN.csv]])</f>
        <v>44728.798939580025</v>
      </c>
      <c r="D169" s="12">
        <f>D168*(1+Table2[[#This Row],[ATVI.csv]])</f>
        <v>0</v>
      </c>
      <c r="E169" s="12">
        <f>E168*(1+Table2[[#This Row],[BMW.DE.csv]])</f>
        <v>158457.96131630169</v>
      </c>
      <c r="F169" s="12">
        <f>F168*(1+Table2[[#This Row],[DIS.csv]])</f>
        <v>0</v>
      </c>
      <c r="G169" s="12">
        <f>G168*(1+Table2[[#This Row],[DPZ.csv]])</f>
        <v>255357.4957331515</v>
      </c>
      <c r="H169" s="12">
        <f>H168*(1+Table2[[#This Row],[EA.csv]])</f>
        <v>0</v>
      </c>
      <c r="I169" s="12">
        <f>I168*(1+Table2[[#This Row],[F.csv]])</f>
        <v>0</v>
      </c>
      <c r="J169" s="12">
        <f>J168*(1+Table2[[#This Row],[JPM.csv]])</f>
        <v>0</v>
      </c>
      <c r="K169" s="12">
        <f>K168*(1+Table2[[#This Row],[MRNA.csv]])</f>
        <v>0</v>
      </c>
      <c r="L169" s="12">
        <f>L168*(1+Table2[[#This Row],[NKE.csv]])</f>
        <v>44026.586713927121</v>
      </c>
      <c r="M169" s="12">
        <f>M168*(1+Table2[[#This Row],[NVDA.csv]])</f>
        <v>54096.83470453995</v>
      </c>
      <c r="N169" s="12">
        <f>N168*(1+Table2[[#This Row],[PFE.csv]])</f>
        <v>262785.06931864499</v>
      </c>
      <c r="O169" s="12">
        <f>O168*(1+Table2[[#This Row],[PG.csv]])</f>
        <v>70577.563936574021</v>
      </c>
      <c r="P169" s="12">
        <f>P168*(1+Table2[[#This Row],[PZZA.csv]])</f>
        <v>0</v>
      </c>
      <c r="Q169" s="12">
        <f>Q168*(1+Table2[[#This Row],[SONY.csv]])</f>
        <v>32002.178809619512</v>
      </c>
      <c r="R169" s="12">
        <f>R168*(1+Table2[[#This Row],[T.csv]])</f>
        <v>0</v>
      </c>
      <c r="S169" s="12">
        <f>S168*(1+Table2[[#This Row],[TSLA.csv]])</f>
        <v>112135.13951443651</v>
      </c>
      <c r="T169" s="12">
        <f t="shared" si="9"/>
        <v>1034167.6289867753</v>
      </c>
      <c r="U169" s="5">
        <f t="shared" si="10"/>
        <v>-1.3975155086439602E-2</v>
      </c>
    </row>
    <row r="170" spans="1:21" x14ac:dyDescent="0.3">
      <c r="A170" s="12">
        <f>A169*(1+Table2[[#This Row],[AAPL.csv]])</f>
        <v>0</v>
      </c>
      <c r="B170" s="12">
        <f>B169*(1+Table2[[#This Row],[AMD.csv]])</f>
        <v>0</v>
      </c>
      <c r="C170" s="12">
        <f>C169*(1+Table2[[#This Row],[AMZN.csv]])</f>
        <v>43764.811775283226</v>
      </c>
      <c r="D170" s="12">
        <f>D169*(1+Table2[[#This Row],[ATVI.csv]])</f>
        <v>0</v>
      </c>
      <c r="E170" s="12">
        <f>E169*(1+Table2[[#This Row],[BMW.DE.csv]])</f>
        <v>149276.36487437214</v>
      </c>
      <c r="F170" s="12">
        <f>F169*(1+Table2[[#This Row],[DIS.csv]])</f>
        <v>0</v>
      </c>
      <c r="G170" s="12">
        <f>G169*(1+Table2[[#This Row],[DPZ.csv]])</f>
        <v>263000.82264977653</v>
      </c>
      <c r="H170" s="12">
        <f>H169*(1+Table2[[#This Row],[EA.csv]])</f>
        <v>0</v>
      </c>
      <c r="I170" s="12">
        <f>I169*(1+Table2[[#This Row],[F.csv]])</f>
        <v>0</v>
      </c>
      <c r="J170" s="12">
        <f>J169*(1+Table2[[#This Row],[JPM.csv]])</f>
        <v>0</v>
      </c>
      <c r="K170" s="12">
        <f>K169*(1+Table2[[#This Row],[MRNA.csv]])</f>
        <v>0</v>
      </c>
      <c r="L170" s="12">
        <f>L169*(1+Table2[[#This Row],[NKE.csv]])</f>
        <v>42158.891409335592</v>
      </c>
      <c r="M170" s="12">
        <f>M169*(1+Table2[[#This Row],[NVDA.csv]])</f>
        <v>49883.601176542652</v>
      </c>
      <c r="N170" s="12">
        <f>N169*(1+Table2[[#This Row],[PFE.csv]])</f>
        <v>255619.67801465603</v>
      </c>
      <c r="O170" s="12">
        <f>O169*(1+Table2[[#This Row],[PG.csv]])</f>
        <v>70147.676805629599</v>
      </c>
      <c r="P170" s="12">
        <f>P169*(1+Table2[[#This Row],[PZZA.csv]])</f>
        <v>0</v>
      </c>
      <c r="Q170" s="12">
        <f>Q169*(1+Table2[[#This Row],[SONY.csv]])</f>
        <v>30742.20684897789</v>
      </c>
      <c r="R170" s="12">
        <f>R169*(1+Table2[[#This Row],[T.csv]])</f>
        <v>0</v>
      </c>
      <c r="S170" s="12">
        <f>S169*(1+Table2[[#This Row],[TSLA.csv]])</f>
        <v>103053.04197723973</v>
      </c>
      <c r="T170" s="12">
        <f t="shared" si="9"/>
        <v>1007647.0955318136</v>
      </c>
      <c r="U170" s="5">
        <f t="shared" si="10"/>
        <v>-2.5644327584441212E-2</v>
      </c>
    </row>
    <row r="171" spans="1:21" x14ac:dyDescent="0.3">
      <c r="A171" s="12">
        <f>A170*(1+Table2[[#This Row],[AAPL.csv]])</f>
        <v>0</v>
      </c>
      <c r="B171" s="12">
        <f>B170*(1+Table2[[#This Row],[AMD.csv]])</f>
        <v>0</v>
      </c>
      <c r="C171" s="12">
        <f>C170*(1+Table2[[#This Row],[AMZN.csv]])</f>
        <v>44020.1467788972</v>
      </c>
      <c r="D171" s="12">
        <f>D170*(1+Table2[[#This Row],[ATVI.csv]])</f>
        <v>0</v>
      </c>
      <c r="E171" s="12">
        <f>E170*(1+Table2[[#This Row],[BMW.DE.csv]])</f>
        <v>150890.70549246648</v>
      </c>
      <c r="F171" s="12">
        <f>F170*(1+Table2[[#This Row],[DIS.csv]])</f>
        <v>0</v>
      </c>
      <c r="G171" s="12">
        <f>G170*(1+Table2[[#This Row],[DPZ.csv]])</f>
        <v>262748.68551441224</v>
      </c>
      <c r="H171" s="12">
        <f>H170*(1+Table2[[#This Row],[EA.csv]])</f>
        <v>0</v>
      </c>
      <c r="I171" s="12">
        <f>I170*(1+Table2[[#This Row],[F.csv]])</f>
        <v>0</v>
      </c>
      <c r="J171" s="12">
        <f>J170*(1+Table2[[#This Row],[JPM.csv]])</f>
        <v>0</v>
      </c>
      <c r="K171" s="12">
        <f>K170*(1+Table2[[#This Row],[MRNA.csv]])</f>
        <v>0</v>
      </c>
      <c r="L171" s="12">
        <f>L170*(1+Table2[[#This Row],[NKE.csv]])</f>
        <v>42643.105563022466</v>
      </c>
      <c r="M171" s="12">
        <f>M170*(1+Table2[[#This Row],[NVDA.csv]])</f>
        <v>52428.36917252664</v>
      </c>
      <c r="N171" s="12">
        <f>N170*(1+Table2[[#This Row],[PFE.csv]])</f>
        <v>264636.78528628743</v>
      </c>
      <c r="O171" s="12">
        <f>O170*(1+Table2[[#This Row],[PG.csv]])</f>
        <v>73400.661273469086</v>
      </c>
      <c r="P171" s="12">
        <f>P170*(1+Table2[[#This Row],[PZZA.csv]])</f>
        <v>0</v>
      </c>
      <c r="Q171" s="12">
        <f>Q170*(1+Table2[[#This Row],[SONY.csv]])</f>
        <v>31856.173600450922</v>
      </c>
      <c r="R171" s="12">
        <f>R170*(1+Table2[[#This Row],[T.csv]])</f>
        <v>0</v>
      </c>
      <c r="S171" s="12">
        <f>S170*(1+Table2[[#This Row],[TSLA.csv]])</f>
        <v>97255.827698972222</v>
      </c>
      <c r="T171" s="12">
        <f t="shared" si="9"/>
        <v>1019880.4603805048</v>
      </c>
      <c r="U171" s="5">
        <f t="shared" si="10"/>
        <v>1.2140525093494937E-2</v>
      </c>
    </row>
    <row r="172" spans="1:21" x14ac:dyDescent="0.3">
      <c r="A172" s="12">
        <f>A171*(1+Table2[[#This Row],[AAPL.csv]])</f>
        <v>0</v>
      </c>
      <c r="B172" s="12">
        <f>B171*(1+Table2[[#This Row],[AMD.csv]])</f>
        <v>0</v>
      </c>
      <c r="C172" s="12">
        <f>C171*(1+Table2[[#This Row],[AMZN.csv]])</f>
        <v>43739.347453929688</v>
      </c>
      <c r="D172" s="12">
        <f>D171*(1+Table2[[#This Row],[ATVI.csv]])</f>
        <v>0</v>
      </c>
      <c r="E172" s="12">
        <f>E171*(1+Table2[[#This Row],[BMW.DE.csv]])</f>
        <v>150503.94820445849</v>
      </c>
      <c r="F172" s="12">
        <f>F171*(1+Table2[[#This Row],[DIS.csv]])</f>
        <v>0</v>
      </c>
      <c r="G172" s="12">
        <f>G171*(1+Table2[[#This Row],[DPZ.csv]])</f>
        <v>258635.47124427586</v>
      </c>
      <c r="H172" s="12">
        <f>H171*(1+Table2[[#This Row],[EA.csv]])</f>
        <v>0</v>
      </c>
      <c r="I172" s="12">
        <f>I171*(1+Table2[[#This Row],[F.csv]])</f>
        <v>0</v>
      </c>
      <c r="J172" s="12">
        <f>J171*(1+Table2[[#This Row],[JPM.csv]])</f>
        <v>0</v>
      </c>
      <c r="K172" s="12">
        <f>K171*(1+Table2[[#This Row],[MRNA.csv]])</f>
        <v>0</v>
      </c>
      <c r="L172" s="12">
        <f>L171*(1+Table2[[#This Row],[NKE.csv]])</f>
        <v>41962.005561500344</v>
      </c>
      <c r="M172" s="12">
        <f>M171*(1+Table2[[#This Row],[NVDA.csv]])</f>
        <v>50055.988640858108</v>
      </c>
      <c r="N172" s="12">
        <f>N171*(1+Table2[[#This Row],[PFE.csv]])</f>
        <v>270836.08818892133</v>
      </c>
      <c r="O172" s="12">
        <f>O171*(1+Table2[[#This Row],[PG.csv]])</f>
        <v>73836.960247309049</v>
      </c>
      <c r="P172" s="12">
        <f>P171*(1+Table2[[#This Row],[PZZA.csv]])</f>
        <v>0</v>
      </c>
      <c r="Q172" s="12">
        <f>Q171*(1+Table2[[#This Row],[SONY.csv]])</f>
        <v>31082.886751891343</v>
      </c>
      <c r="R172" s="12">
        <f>R171*(1+Table2[[#This Row],[T.csv]])</f>
        <v>0</v>
      </c>
      <c r="S172" s="12">
        <f>S171*(1+Table2[[#This Row],[TSLA.csv]])</f>
        <v>102721.34774203959</v>
      </c>
      <c r="T172" s="12">
        <f t="shared" si="9"/>
        <v>1023374.0440351838</v>
      </c>
      <c r="U172" s="5">
        <f t="shared" si="10"/>
        <v>3.4254834663423159E-3</v>
      </c>
    </row>
    <row r="173" spans="1:21" x14ac:dyDescent="0.3">
      <c r="A173" s="12">
        <f>A172*(1+Table2[[#This Row],[AAPL.csv]])</f>
        <v>0</v>
      </c>
      <c r="B173" s="12">
        <f>B172*(1+Table2[[#This Row],[AMD.csv]])</f>
        <v>0</v>
      </c>
      <c r="C173" s="12">
        <f>C172*(1+Table2[[#This Row],[AMZN.csv]])</f>
        <v>45826.991199720593</v>
      </c>
      <c r="D173" s="12">
        <f>D172*(1+Table2[[#This Row],[ATVI.csv]])</f>
        <v>0</v>
      </c>
      <c r="E173" s="12">
        <f>E172*(1+Table2[[#This Row],[BMW.DE.csv]])</f>
        <v>163317.80080739417</v>
      </c>
      <c r="F173" s="12">
        <f>F172*(1+Table2[[#This Row],[DIS.csv]])</f>
        <v>0</v>
      </c>
      <c r="G173" s="12">
        <f>G172*(1+Table2[[#This Row],[DPZ.csv]])</f>
        <v>266743.6460112764</v>
      </c>
      <c r="H173" s="12">
        <f>H172*(1+Table2[[#This Row],[EA.csv]])</f>
        <v>0</v>
      </c>
      <c r="I173" s="12">
        <f>I172*(1+Table2[[#This Row],[F.csv]])</f>
        <v>0</v>
      </c>
      <c r="J173" s="12">
        <f>J172*(1+Table2[[#This Row],[JPM.csv]])</f>
        <v>0</v>
      </c>
      <c r="K173" s="12">
        <f>K172*(1+Table2[[#This Row],[MRNA.csv]])</f>
        <v>0</v>
      </c>
      <c r="L173" s="12">
        <f>L172*(1+Table2[[#This Row],[NKE.csv]])</f>
        <v>45032.263215498642</v>
      </c>
      <c r="M173" s="12">
        <f>M172*(1+Table2[[#This Row],[NVDA.csv]])</f>
        <v>55081.906399044165</v>
      </c>
      <c r="N173" s="12">
        <f>N172*(1+Table2[[#This Row],[PFE.csv]])</f>
        <v>278323.51196207461</v>
      </c>
      <c r="O173" s="12">
        <f>O172*(1+Table2[[#This Row],[PG.csv]])</f>
        <v>75588.560660787974</v>
      </c>
      <c r="P173" s="12">
        <f>P172*(1+Table2[[#This Row],[PZZA.csv]])</f>
        <v>0</v>
      </c>
      <c r="Q173" s="12">
        <f>Q172*(1+Table2[[#This Row],[SONY.csv]])</f>
        <v>32916.062726248078</v>
      </c>
      <c r="R173" s="12">
        <f>R172*(1+Table2[[#This Row],[T.csv]])</f>
        <v>0</v>
      </c>
      <c r="S173" s="12">
        <f>S172*(1+Table2[[#This Row],[TSLA.csv]])</f>
        <v>110474.51016505869</v>
      </c>
      <c r="T173" s="12">
        <f t="shared" si="9"/>
        <v>1073305.2531471034</v>
      </c>
      <c r="U173" s="5">
        <f t="shared" si="10"/>
        <v>4.8790771471044721E-2</v>
      </c>
    </row>
    <row r="174" spans="1:21" x14ac:dyDescent="0.3">
      <c r="A174" s="12">
        <f>A173*(1+Table2[[#This Row],[AAPL.csv]])</f>
        <v>0</v>
      </c>
      <c r="B174" s="12">
        <f>B173*(1+Table2[[#This Row],[AMD.csv]])</f>
        <v>0</v>
      </c>
      <c r="C174" s="12">
        <f>C173*(1+Table2[[#This Row],[AMZN.csv]])</f>
        <v>46148.396801423536</v>
      </c>
      <c r="D174" s="12">
        <f>D173*(1+Table2[[#This Row],[ATVI.csv]])</f>
        <v>0</v>
      </c>
      <c r="E174" s="12">
        <f>E173*(1+Table2[[#This Row],[BMW.DE.csv]])</f>
        <v>167202.31780064976</v>
      </c>
      <c r="F174" s="12">
        <f>F173*(1+Table2[[#This Row],[DIS.csv]])</f>
        <v>0</v>
      </c>
      <c r="G174" s="12">
        <f>G173*(1+Table2[[#This Row],[DPZ.csv]])</f>
        <v>263150.52994506364</v>
      </c>
      <c r="H174" s="12">
        <f>H173*(1+Table2[[#This Row],[EA.csv]])</f>
        <v>0</v>
      </c>
      <c r="I174" s="12">
        <f>I173*(1+Table2[[#This Row],[F.csv]])</f>
        <v>0</v>
      </c>
      <c r="J174" s="12">
        <f>J173*(1+Table2[[#This Row],[JPM.csv]])</f>
        <v>0</v>
      </c>
      <c r="K174" s="12">
        <f>K173*(1+Table2[[#This Row],[MRNA.csv]])</f>
        <v>0</v>
      </c>
      <c r="L174" s="12">
        <f>L173*(1+Table2[[#This Row],[NKE.csv]])</f>
        <v>44782.183103844793</v>
      </c>
      <c r="M174" s="12">
        <f>M173*(1+Table2[[#This Row],[NVDA.csv]])</f>
        <v>53158.96875413107</v>
      </c>
      <c r="N174" s="12">
        <f>N173*(1+Table2[[#This Row],[PFE.csv]])</f>
        <v>270594.5255609625</v>
      </c>
      <c r="O174" s="12">
        <f>O173*(1+Table2[[#This Row],[PG.csv]])</f>
        <v>72354.830366520415</v>
      </c>
      <c r="P174" s="12">
        <f>P173*(1+Table2[[#This Row],[PZZA.csv]])</f>
        <v>0</v>
      </c>
      <c r="Q174" s="12">
        <f>Q173*(1+Table2[[#This Row],[SONY.csv]])</f>
        <v>32802.50365987698</v>
      </c>
      <c r="R174" s="12">
        <f>R173*(1+Table2[[#This Row],[T.csv]])</f>
        <v>0</v>
      </c>
      <c r="S174" s="12">
        <f>S173*(1+Table2[[#This Row],[TSLA.csv]])</f>
        <v>116725.39666901843</v>
      </c>
      <c r="T174" s="12">
        <f t="shared" si="9"/>
        <v>1066919.6526614912</v>
      </c>
      <c r="U174" s="5">
        <f t="shared" si="10"/>
        <v>-5.9494728707313845E-3</v>
      </c>
    </row>
    <row r="175" spans="1:21" x14ac:dyDescent="0.3">
      <c r="A175" s="12">
        <f>A174*(1+Table2[[#This Row],[AAPL.csv]])</f>
        <v>0</v>
      </c>
      <c r="B175" s="12">
        <f>B174*(1+Table2[[#This Row],[AMD.csv]])</f>
        <v>0</v>
      </c>
      <c r="C175" s="12">
        <f>C174*(1+Table2[[#This Row],[AMZN.csv]])</f>
        <v>46868.749150009084</v>
      </c>
      <c r="D175" s="12">
        <f>D174*(1+Table2[[#This Row],[ATVI.csv]])</f>
        <v>0</v>
      </c>
      <c r="E175" s="12">
        <f>E174*(1+Table2[[#This Row],[BMW.DE.csv]])</f>
        <v>165335.716350306</v>
      </c>
      <c r="F175" s="12">
        <f>F174*(1+Table2[[#This Row],[DIS.csv]])</f>
        <v>0</v>
      </c>
      <c r="G175" s="12">
        <f>G174*(1+Table2[[#This Row],[DPZ.csv]])</f>
        <v>270927.78801338124</v>
      </c>
      <c r="H175" s="12">
        <f>H174*(1+Table2[[#This Row],[EA.csv]])</f>
        <v>0</v>
      </c>
      <c r="I175" s="12">
        <f>I174*(1+Table2[[#This Row],[F.csv]])</f>
        <v>0</v>
      </c>
      <c r="J175" s="12">
        <f>J174*(1+Table2[[#This Row],[JPM.csv]])</f>
        <v>0</v>
      </c>
      <c r="K175" s="12">
        <f>K174*(1+Table2[[#This Row],[MRNA.csv]])</f>
        <v>0</v>
      </c>
      <c r="L175" s="12">
        <f>L174*(1+Table2[[#This Row],[NKE.csv]])</f>
        <v>45388.786716971379</v>
      </c>
      <c r="M175" s="12">
        <f>M174*(1+Table2[[#This Row],[NVDA.csv]])</f>
        <v>54784.328992230294</v>
      </c>
      <c r="N175" s="12">
        <f>N174*(1+Table2[[#This Row],[PFE.csv]])</f>
        <v>278565.04757162003</v>
      </c>
      <c r="O175" s="12">
        <f>O174*(1+Table2[[#This Row],[PG.csv]])</f>
        <v>73849.793255542783</v>
      </c>
      <c r="P175" s="12">
        <f>P174*(1+Table2[[#This Row],[PZZA.csv]])</f>
        <v>0</v>
      </c>
      <c r="Q175" s="12">
        <f>Q174*(1+Table2[[#This Row],[SONY.csv]])</f>
        <v>33586.606249875753</v>
      </c>
      <c r="R175" s="12">
        <f>R174*(1+Table2[[#This Row],[T.csv]])</f>
        <v>0</v>
      </c>
      <c r="S175" s="12">
        <f>S174*(1+Table2[[#This Row],[TSLA.csv]])</f>
        <v>117450.85322135333</v>
      </c>
      <c r="T175" s="12">
        <f t="shared" si="9"/>
        <v>1086757.6695212899</v>
      </c>
      <c r="U175" s="5">
        <f t="shared" si="10"/>
        <v>1.8593730849658305E-2</v>
      </c>
    </row>
    <row r="176" spans="1:21" x14ac:dyDescent="0.3">
      <c r="A176" s="12">
        <f>A175*(1+Table2[[#This Row],[AAPL.csv]])</f>
        <v>0</v>
      </c>
      <c r="B176" s="12">
        <f>B175*(1+Table2[[#This Row],[AMD.csv]])</f>
        <v>0</v>
      </c>
      <c r="C176" s="12">
        <f>C175*(1+Table2[[#This Row],[AMZN.csv]])</f>
        <v>46863.243505805214</v>
      </c>
      <c r="D176" s="12">
        <f>D175*(1+Table2[[#This Row],[ATVI.csv]])</f>
        <v>0</v>
      </c>
      <c r="E176" s="12">
        <f>E175*(1+Table2[[#This Row],[BMW.DE.csv]])</f>
        <v>170918.66214570342</v>
      </c>
      <c r="F176" s="12">
        <f>F175*(1+Table2[[#This Row],[DIS.csv]])</f>
        <v>0</v>
      </c>
      <c r="G176" s="12">
        <f>G175*(1+Table2[[#This Row],[DPZ.csv]])</f>
        <v>270778.10540938767</v>
      </c>
      <c r="H176" s="12">
        <f>H175*(1+Table2[[#This Row],[EA.csv]])</f>
        <v>0</v>
      </c>
      <c r="I176" s="12">
        <f>I175*(1+Table2[[#This Row],[F.csv]])</f>
        <v>0</v>
      </c>
      <c r="J176" s="12">
        <f>J175*(1+Table2[[#This Row],[JPM.csv]])</f>
        <v>0</v>
      </c>
      <c r="K176" s="12">
        <f>K175*(1+Table2[[#This Row],[MRNA.csv]])</f>
        <v>0</v>
      </c>
      <c r="L176" s="12">
        <f>L175*(1+Table2[[#This Row],[NKE.csv]])</f>
        <v>46181.623233118917</v>
      </c>
      <c r="M176" s="12">
        <f>M175*(1+Table2[[#This Row],[NVDA.csv]])</f>
        <v>53963.44386167913</v>
      </c>
      <c r="N176" s="12">
        <f>N175*(1+Table2[[#This Row],[PFE.csv]])</f>
        <v>284925.37121190492</v>
      </c>
      <c r="O176" s="12">
        <f>O175*(1+Table2[[#This Row],[PG.csv]])</f>
        <v>73567.484387508666</v>
      </c>
      <c r="P176" s="12">
        <f>P175*(1+Table2[[#This Row],[PZZA.csv]])</f>
        <v>0</v>
      </c>
      <c r="Q176" s="12">
        <f>Q175*(1+Table2[[#This Row],[SONY.csv]])</f>
        <v>33300.003972638187</v>
      </c>
      <c r="R176" s="12">
        <f>R175*(1+Table2[[#This Row],[T.csv]])</f>
        <v>0</v>
      </c>
      <c r="S176" s="12">
        <f>S175*(1+Table2[[#This Row],[TSLA.csv]])</f>
        <v>122621.05339905519</v>
      </c>
      <c r="T176" s="12">
        <f t="shared" si="9"/>
        <v>1103118.9911268014</v>
      </c>
      <c r="U176" s="5">
        <f t="shared" si="10"/>
        <v>1.5055170130723381E-2</v>
      </c>
    </row>
    <row r="177" spans="1:21" x14ac:dyDescent="0.3">
      <c r="A177" s="12">
        <f>A176*(1+Table2[[#This Row],[AAPL.csv]])</f>
        <v>0</v>
      </c>
      <c r="B177" s="12">
        <f>B176*(1+Table2[[#This Row],[AMD.csv]])</f>
        <v>0</v>
      </c>
      <c r="C177" s="12">
        <f>C176*(1+Table2[[#This Row],[AMZN.csv]])</f>
        <v>49756.353133932389</v>
      </c>
      <c r="D177" s="12">
        <f>D176*(1+Table2[[#This Row],[ATVI.csv]])</f>
        <v>0</v>
      </c>
      <c r="E177" s="12">
        <f>E176*(1+Table2[[#This Row],[BMW.DE.csv]])</f>
        <v>172734.80324583242</v>
      </c>
      <c r="F177" s="12">
        <f>F176*(1+Table2[[#This Row],[DIS.csv]])</f>
        <v>0</v>
      </c>
      <c r="G177" s="12">
        <f>G176*(1+Table2[[#This Row],[DPZ.csv]])</f>
        <v>279839.74881387228</v>
      </c>
      <c r="H177" s="12">
        <f>H176*(1+Table2[[#This Row],[EA.csv]])</f>
        <v>0</v>
      </c>
      <c r="I177" s="12">
        <f>I176*(1+Table2[[#This Row],[F.csv]])</f>
        <v>0</v>
      </c>
      <c r="J177" s="12">
        <f>J176*(1+Table2[[#This Row],[JPM.csv]])</f>
        <v>0</v>
      </c>
      <c r="K177" s="12">
        <f>K176*(1+Table2[[#This Row],[MRNA.csv]])</f>
        <v>0</v>
      </c>
      <c r="L177" s="12">
        <f>L176*(1+Table2[[#This Row],[NKE.csv]])</f>
        <v>44941.808386598168</v>
      </c>
      <c r="M177" s="12">
        <f>M176*(1+Table2[[#This Row],[NVDA.csv]])</f>
        <v>55379.482983630223</v>
      </c>
      <c r="N177" s="12">
        <f>N176*(1+Table2[[#This Row],[PFE.csv]])</f>
        <v>282912.58947592246</v>
      </c>
      <c r="O177" s="12">
        <f>O176*(1+Table2[[#This Row],[PG.csv]])</f>
        <v>74395.160813371665</v>
      </c>
      <c r="P177" s="12">
        <f>P176*(1+Table2[[#This Row],[PZZA.csv]])</f>
        <v>0</v>
      </c>
      <c r="Q177" s="12">
        <f>Q176*(1+Table2[[#This Row],[SONY.csv]])</f>
        <v>32494.270440521075</v>
      </c>
      <c r="R177" s="12">
        <f>R176*(1+Table2[[#This Row],[T.csv]])</f>
        <v>0</v>
      </c>
      <c r="S177" s="12">
        <f>S176*(1+Table2[[#This Row],[TSLA.csv]])</f>
        <v>139302.22919606944</v>
      </c>
      <c r="T177" s="12">
        <f t="shared" si="9"/>
        <v>1131756.4464897502</v>
      </c>
      <c r="U177" s="5">
        <f t="shared" si="10"/>
        <v>2.5960440889243111E-2</v>
      </c>
    </row>
    <row r="178" spans="1:21" x14ac:dyDescent="0.3">
      <c r="A178" s="12">
        <f>A177*(1+Table2[[#This Row],[AAPL.csv]])</f>
        <v>0</v>
      </c>
      <c r="B178" s="12">
        <f>B177*(1+Table2[[#This Row],[AMD.csv]])</f>
        <v>0</v>
      </c>
      <c r="C178" s="12">
        <f>C177*(1+Table2[[#This Row],[AMZN.csv]])</f>
        <v>52381.965490099712</v>
      </c>
      <c r="D178" s="12">
        <f>D177*(1+Table2[[#This Row],[ATVI.csv]])</f>
        <v>0</v>
      </c>
      <c r="E178" s="12">
        <f>E177*(1+Table2[[#This Row],[BMW.DE.csv]])</f>
        <v>163418.68058899936</v>
      </c>
      <c r="F178" s="12">
        <f>F177*(1+Table2[[#This Row],[DIS.csv]])</f>
        <v>0</v>
      </c>
      <c r="G178" s="12">
        <f>G177*(1+Table2[[#This Row],[DPZ.csv]])</f>
        <v>282298.21232699201</v>
      </c>
      <c r="H178" s="12">
        <f>H177*(1+Table2[[#This Row],[EA.csv]])</f>
        <v>0</v>
      </c>
      <c r="I178" s="12">
        <f>I177*(1+Table2[[#This Row],[F.csv]])</f>
        <v>0</v>
      </c>
      <c r="J178" s="12">
        <f>J177*(1+Table2[[#This Row],[JPM.csv]])</f>
        <v>0</v>
      </c>
      <c r="K178" s="12">
        <f>K177*(1+Table2[[#This Row],[MRNA.csv]])</f>
        <v>0</v>
      </c>
      <c r="L178" s="12">
        <f>L177*(1+Table2[[#This Row],[NKE.csv]])</f>
        <v>46543.456533198485</v>
      </c>
      <c r="M178" s="12">
        <f>M177*(1+Table2[[#This Row],[NVDA.csv]])</f>
        <v>58273.126358426314</v>
      </c>
      <c r="N178" s="12">
        <f>N177*(1+Table2[[#This Row],[PFE.csv]])</f>
        <v>293378.86537413759</v>
      </c>
      <c r="O178" s="12">
        <f>O177*(1+Table2[[#This Row],[PG.csv]])</f>
        <v>77609.642261177389</v>
      </c>
      <c r="P178" s="12">
        <f>P177*(1+Table2[[#This Row],[PZZA.csv]])</f>
        <v>0</v>
      </c>
      <c r="Q178" s="12">
        <f>Q177*(1+Table2[[#This Row],[SONY.csv]])</f>
        <v>33218.888886024455</v>
      </c>
      <c r="R178" s="12">
        <f>R177*(1+Table2[[#This Row],[T.csv]])</f>
        <v>0</v>
      </c>
      <c r="S178" s="12">
        <f>S177*(1+Table2[[#This Row],[TSLA.csv]])</f>
        <v>151915.28669684526</v>
      </c>
      <c r="T178" s="12">
        <f t="shared" si="9"/>
        <v>1159038.1245159006</v>
      </c>
      <c r="U178" s="5">
        <f t="shared" si="10"/>
        <v>2.4105608685302527E-2</v>
      </c>
    </row>
    <row r="179" spans="1:21" x14ac:dyDescent="0.3">
      <c r="A179" s="12">
        <f>A178*(1+Table2[[#This Row],[AAPL.csv]])</f>
        <v>0</v>
      </c>
      <c r="B179" s="12">
        <f>B178*(1+Table2[[#This Row],[AMD.csv]])</f>
        <v>0</v>
      </c>
      <c r="C179" s="12">
        <f>C178*(1+Table2[[#This Row],[AMZN.csv]])</f>
        <v>52940.808542054852</v>
      </c>
      <c r="D179" s="12">
        <f>D178*(1+Table2[[#This Row],[ATVI.csv]])</f>
        <v>0</v>
      </c>
      <c r="E179" s="12">
        <f>E178*(1+Table2[[#This Row],[BMW.DE.csv]])</f>
        <v>165924.28528002804</v>
      </c>
      <c r="F179" s="12">
        <f>F178*(1+Table2[[#This Row],[DIS.csv]])</f>
        <v>0</v>
      </c>
      <c r="G179" s="12">
        <f>G178*(1+Table2[[#This Row],[DPZ.csv]])</f>
        <v>279430.00476227008</v>
      </c>
      <c r="H179" s="12">
        <f>H178*(1+Table2[[#This Row],[EA.csv]])</f>
        <v>0</v>
      </c>
      <c r="I179" s="12">
        <f>I178*(1+Table2[[#This Row],[F.csv]])</f>
        <v>0</v>
      </c>
      <c r="J179" s="12">
        <f>J178*(1+Table2[[#This Row],[JPM.csv]])</f>
        <v>0</v>
      </c>
      <c r="K179" s="12">
        <f>K178*(1+Table2[[#This Row],[MRNA.csv]])</f>
        <v>0</v>
      </c>
      <c r="L179" s="12">
        <f>L178*(1+Table2[[#This Row],[NKE.csv]])</f>
        <v>45250.430211194303</v>
      </c>
      <c r="M179" s="12">
        <f>M178*(1+Table2[[#This Row],[NVDA.csv]])</f>
        <v>57634.882695441025</v>
      </c>
      <c r="N179" s="12">
        <f>N178*(1+Table2[[#This Row],[PFE.csv]])</f>
        <v>289594.92757309601</v>
      </c>
      <c r="O179" s="12">
        <f>O178*(1+Table2[[#This Row],[PG.csv]])</f>
        <v>77776.470036438288</v>
      </c>
      <c r="P179" s="12">
        <f>P178*(1+Table2[[#This Row],[PZZA.csv]])</f>
        <v>0</v>
      </c>
      <c r="Q179" s="12">
        <f>Q178*(1+Table2[[#This Row],[SONY.csv]])</f>
        <v>33564.975307757413</v>
      </c>
      <c r="R179" s="12">
        <f>R178*(1+Table2[[#This Row],[T.csv]])</f>
        <v>0</v>
      </c>
      <c r="S179" s="12">
        <f>S178*(1+Table2[[#This Row],[TSLA.csv]])</f>
        <v>156182.42025021371</v>
      </c>
      <c r="T179" s="12">
        <f t="shared" si="9"/>
        <v>1158299.2046584939</v>
      </c>
      <c r="U179" s="5">
        <f t="shared" si="10"/>
        <v>-6.3752851763645231E-4</v>
      </c>
    </row>
    <row r="180" spans="1:21" x14ac:dyDescent="0.3">
      <c r="A180" s="12">
        <f>A179*(1+Table2[[#This Row],[AAPL.csv]])</f>
        <v>0</v>
      </c>
      <c r="B180" s="12">
        <f>B179*(1+Table2[[#This Row],[AMD.csv]])</f>
        <v>0</v>
      </c>
      <c r="C180" s="12">
        <f>C179*(1+Table2[[#This Row],[AMZN.csv]])</f>
        <v>55246.622736321209</v>
      </c>
      <c r="D180" s="12">
        <f>D179*(1+Table2[[#This Row],[ATVI.csv]])</f>
        <v>0</v>
      </c>
      <c r="E180" s="12">
        <f>E179*(1+Table2[[#This Row],[BMW.DE.csv]])</f>
        <v>174584.5758996873</v>
      </c>
      <c r="F180" s="12">
        <f>F179*(1+Table2[[#This Row],[DIS.csv]])</f>
        <v>0</v>
      </c>
      <c r="G180" s="12">
        <f>G179*(1+Table2[[#This Row],[DPZ.csv]])</f>
        <v>284039.64147178479</v>
      </c>
      <c r="H180" s="12">
        <f>H179*(1+Table2[[#This Row],[EA.csv]])</f>
        <v>0</v>
      </c>
      <c r="I180" s="12">
        <f>I179*(1+Table2[[#This Row],[F.csv]])</f>
        <v>0</v>
      </c>
      <c r="J180" s="12">
        <f>J179*(1+Table2[[#This Row],[JPM.csv]])</f>
        <v>0</v>
      </c>
      <c r="K180" s="12">
        <f>K179*(1+Table2[[#This Row],[MRNA.csv]])</f>
        <v>0</v>
      </c>
      <c r="L180" s="12">
        <f>L179*(1+Table2[[#This Row],[NKE.csv]])</f>
        <v>45920.889638786226</v>
      </c>
      <c r="M180" s="12">
        <f>M179*(1+Table2[[#This Row],[NVDA.csv]])</f>
        <v>60479.275445532083</v>
      </c>
      <c r="N180" s="12">
        <f>N179*(1+Table2[[#This Row],[PFE.csv]])</f>
        <v>288870.32975059742</v>
      </c>
      <c r="O180" s="12">
        <f>O179*(1+Table2[[#This Row],[PG.csv]])</f>
        <v>77956.125492822801</v>
      </c>
      <c r="P180" s="12">
        <f>P179*(1+Table2[[#This Row],[PZZA.csv]])</f>
        <v>0</v>
      </c>
      <c r="Q180" s="12">
        <f>Q179*(1+Table2[[#This Row],[SONY.csv]])</f>
        <v>33656.905595050295</v>
      </c>
      <c r="R180" s="12">
        <f>R179*(1+Table2[[#This Row],[T.csv]])</f>
        <v>0</v>
      </c>
      <c r="S180" s="12">
        <f>S179*(1+Table2[[#This Row],[TSLA.csv]])</f>
        <v>159473.71917972772</v>
      </c>
      <c r="T180" s="12">
        <f t="shared" si="9"/>
        <v>1180228.0852103098</v>
      </c>
      <c r="U180" s="5">
        <f t="shared" si="10"/>
        <v>1.8931965474569542E-2</v>
      </c>
    </row>
    <row r="181" spans="1:21" x14ac:dyDescent="0.3">
      <c r="A181" s="12">
        <f>A180*(1+Table2[[#This Row],[AAPL.csv]])</f>
        <v>0</v>
      </c>
      <c r="B181" s="12">
        <f>B180*(1+Table2[[#This Row],[AMD.csv]])</f>
        <v>0</v>
      </c>
      <c r="C181" s="12">
        <f>C180*(1+Table2[[#This Row],[AMZN.csv]])</f>
        <v>54485.207651136378</v>
      </c>
      <c r="D181" s="12">
        <f>D180*(1+Table2[[#This Row],[ATVI.csv]])</f>
        <v>0</v>
      </c>
      <c r="E181" s="12">
        <f>E180*(1+Table2[[#This Row],[BMW.DE.csv]])</f>
        <v>172768.43479955831</v>
      </c>
      <c r="F181" s="12">
        <f>F180*(1+Table2[[#This Row],[DIS.csv]])</f>
        <v>0</v>
      </c>
      <c r="G181" s="12">
        <f>G180*(1+Table2[[#This Row],[DPZ.csv]])</f>
        <v>286009.55827167677</v>
      </c>
      <c r="H181" s="12">
        <f>H180*(1+Table2[[#This Row],[EA.csv]])</f>
        <v>0</v>
      </c>
      <c r="I181" s="12">
        <f>I180*(1+Table2[[#This Row],[F.csv]])</f>
        <v>0</v>
      </c>
      <c r="J181" s="12">
        <f>J180*(1+Table2[[#This Row],[JPM.csv]])</f>
        <v>0</v>
      </c>
      <c r="K181" s="12">
        <f>K180*(1+Table2[[#This Row],[MRNA.csv]])</f>
        <v>0</v>
      </c>
      <c r="L181" s="12">
        <f>L180*(1+Table2[[#This Row],[NKE.csv]])</f>
        <v>47841.800721777407</v>
      </c>
      <c r="M181" s="12">
        <f>M180*(1+Table2[[#This Row],[NVDA.csv]])</f>
        <v>59990.845804055985</v>
      </c>
      <c r="N181" s="12">
        <f>N180*(1+Table2[[#This Row],[PFE.csv]])</f>
        <v>297162.86621814361</v>
      </c>
      <c r="O181" s="12">
        <f>O180*(1+Table2[[#This Row],[PG.csv]])</f>
        <v>80002.877770901017</v>
      </c>
      <c r="P181" s="12">
        <f>P180*(1+Table2[[#This Row],[PZZA.csv]])</f>
        <v>0</v>
      </c>
      <c r="Q181" s="12">
        <f>Q180*(1+Table2[[#This Row],[SONY.csv]])</f>
        <v>34846.577669757346</v>
      </c>
      <c r="R181" s="12">
        <f>R180*(1+Table2[[#This Row],[T.csv]])</f>
        <v>0</v>
      </c>
      <c r="S181" s="12">
        <f>S180*(1+Table2[[#This Row],[TSLA.csv]])</f>
        <v>161331.21738276767</v>
      </c>
      <c r="T181" s="12">
        <f t="shared" si="9"/>
        <v>1194439.3862897744</v>
      </c>
      <c r="U181" s="5">
        <f t="shared" si="10"/>
        <v>1.20411480268513E-2</v>
      </c>
    </row>
    <row r="182" spans="1:21" x14ac:dyDescent="0.3">
      <c r="A182" s="12">
        <f>A181*(1+Table2[[#This Row],[AAPL.csv]])</f>
        <v>0</v>
      </c>
      <c r="B182" s="12">
        <f>B181*(1+Table2[[#This Row],[AMD.csv]])</f>
        <v>0</v>
      </c>
      <c r="C182" s="12">
        <f>C181*(1+Table2[[#This Row],[AMZN.csv]])</f>
        <v>54912.144722422643</v>
      </c>
      <c r="D182" s="12">
        <f>D181*(1+Table2[[#This Row],[ATVI.csv]])</f>
        <v>0</v>
      </c>
      <c r="E182" s="12">
        <f>E181*(1+Table2[[#This Row],[BMW.DE.csv]])</f>
        <v>163317.8008073942</v>
      </c>
      <c r="F182" s="12">
        <f>F181*(1+Table2[[#This Row],[DIS.csv]])</f>
        <v>0</v>
      </c>
      <c r="G182" s="12">
        <f>G181*(1+Table2[[#This Row],[DPZ.csv]])</f>
        <v>291927.18121152988</v>
      </c>
      <c r="H182" s="12">
        <f>H181*(1+Table2[[#This Row],[EA.csv]])</f>
        <v>0</v>
      </c>
      <c r="I182" s="12">
        <f>I181*(1+Table2[[#This Row],[F.csv]])</f>
        <v>0</v>
      </c>
      <c r="J182" s="12">
        <f>J181*(1+Table2[[#This Row],[JPM.csv]])</f>
        <v>0</v>
      </c>
      <c r="K182" s="12">
        <f>K181*(1+Table2[[#This Row],[MRNA.csv]])</f>
        <v>0</v>
      </c>
      <c r="L182" s="12">
        <f>L181*(1+Table2[[#This Row],[NKE.csv]])</f>
        <v>46772.263564959831</v>
      </c>
      <c r="M182" s="12">
        <f>M181*(1+Table2[[#This Row],[NVDA.csv]])</f>
        <v>58909.312807384464</v>
      </c>
      <c r="N182" s="12">
        <f>N181*(1+Table2[[#This Row],[PFE.csv]])</f>
        <v>290480.51010869443</v>
      </c>
      <c r="O182" s="12">
        <f>O181*(1+Table2[[#This Row],[PG.csv]])</f>
        <v>77378.664760189422</v>
      </c>
      <c r="P182" s="12">
        <f>P181*(1+Table2[[#This Row],[PZZA.csv]])</f>
        <v>0</v>
      </c>
      <c r="Q182" s="12">
        <f>Q181*(1+Table2[[#This Row],[SONY.csv]])</f>
        <v>34365.299617254845</v>
      </c>
      <c r="R182" s="12">
        <f>R181*(1+Table2[[#This Row],[T.csv]])</f>
        <v>0</v>
      </c>
      <c r="S182" s="12">
        <f>S181*(1+Table2[[#This Row],[TSLA.csv]])</f>
        <v>159719.81300424566</v>
      </c>
      <c r="T182" s="12">
        <f t="shared" si="9"/>
        <v>1177782.9906040754</v>
      </c>
      <c r="U182" s="5">
        <f t="shared" si="10"/>
        <v>-1.3944948464432318E-2</v>
      </c>
    </row>
    <row r="183" spans="1:21" x14ac:dyDescent="0.3">
      <c r="A183" s="12">
        <f>A182*(1+Table2[[#This Row],[AAPL.csv]])</f>
        <v>0</v>
      </c>
      <c r="B183" s="12">
        <f>B182*(1+Table2[[#This Row],[AMD.csv]])</f>
        <v>0</v>
      </c>
      <c r="C183" s="12">
        <f>C182*(1+Table2[[#This Row],[AMZN.csv]])</f>
        <v>53409.729689066495</v>
      </c>
      <c r="D183" s="12">
        <f>D182*(1+Table2[[#This Row],[ATVI.csv]])</f>
        <v>0</v>
      </c>
      <c r="E183" s="12">
        <f>E182*(1+Table2[[#This Row],[BMW.DE.csv]])</f>
        <v>164848.06440112035</v>
      </c>
      <c r="F183" s="12">
        <f>F182*(1+Table2[[#This Row],[DIS.csv]])</f>
        <v>0</v>
      </c>
      <c r="G183" s="12">
        <f>G182*(1+Table2[[#This Row],[DPZ.csv]])</f>
        <v>287782.4656297781</v>
      </c>
      <c r="H183" s="12">
        <f>H182*(1+Table2[[#This Row],[EA.csv]])</f>
        <v>0</v>
      </c>
      <c r="I183" s="12">
        <f>I182*(1+Table2[[#This Row],[F.csv]])</f>
        <v>0</v>
      </c>
      <c r="J183" s="12">
        <f>J182*(1+Table2[[#This Row],[JPM.csv]])</f>
        <v>0</v>
      </c>
      <c r="K183" s="12">
        <f>K182*(1+Table2[[#This Row],[MRNA.csv]])</f>
        <v>0</v>
      </c>
      <c r="L183" s="12">
        <f>L182*(1+Table2[[#This Row],[NKE.csv]])</f>
        <v>45335.567173520038</v>
      </c>
      <c r="M183" s="12">
        <f>M182*(1+Table2[[#This Row],[NVDA.csv]])</f>
        <v>55309.701330045173</v>
      </c>
      <c r="N183" s="12">
        <f>N182*(1+Table2[[#This Row],[PFE.csv]])</f>
        <v>286777.04214885837</v>
      </c>
      <c r="O183" s="12">
        <f>O182*(1+Table2[[#This Row],[PG.csv]])</f>
        <v>76788.381673542506</v>
      </c>
      <c r="P183" s="12">
        <f>P182*(1+Table2[[#This Row],[PZZA.csv]])</f>
        <v>0</v>
      </c>
      <c r="Q183" s="12">
        <f>Q182*(1+Table2[[#This Row],[SONY.csv]])</f>
        <v>33554.159566318223</v>
      </c>
      <c r="R183" s="12">
        <f>R182*(1+Table2[[#This Row],[T.csv]])</f>
        <v>0</v>
      </c>
      <c r="S183" s="12">
        <f>S182*(1+Table2[[#This Row],[TSLA.csv]])</f>
        <v>146956.94167737695</v>
      </c>
      <c r="T183" s="12">
        <f t="shared" si="9"/>
        <v>1150762.0532896263</v>
      </c>
      <c r="U183" s="5">
        <f t="shared" si="10"/>
        <v>-2.2942203725144893E-2</v>
      </c>
    </row>
    <row r="184" spans="1:21" x14ac:dyDescent="0.3">
      <c r="A184" s="12">
        <f>A183*(1+Table2[[#This Row],[AAPL.csv]])</f>
        <v>0</v>
      </c>
      <c r="B184" s="12">
        <f>B183*(1+Table2[[#This Row],[AMD.csv]])</f>
        <v>0</v>
      </c>
      <c r="C184" s="12">
        <f>C183*(1+Table2[[#This Row],[AMZN.csv]])</f>
        <v>54221.154899592526</v>
      </c>
      <c r="D184" s="12">
        <f>D183*(1+Table2[[#This Row],[ATVI.csv]])</f>
        <v>0</v>
      </c>
      <c r="E184" s="12">
        <f>E183*(1+Table2[[#This Row],[BMW.DE.csv]])</f>
        <v>169068.904371421</v>
      </c>
      <c r="F184" s="12">
        <f>F183*(1+Table2[[#This Row],[DIS.csv]])</f>
        <v>0</v>
      </c>
      <c r="G184" s="12">
        <f>G183*(1+Table2[[#This Row],[DPZ.csv]])</f>
        <v>302383.5633080097</v>
      </c>
      <c r="H184" s="12">
        <f>H183*(1+Table2[[#This Row],[EA.csv]])</f>
        <v>0</v>
      </c>
      <c r="I184" s="12">
        <f>I183*(1+Table2[[#This Row],[F.csv]])</f>
        <v>0</v>
      </c>
      <c r="J184" s="12">
        <f>J183*(1+Table2[[#This Row],[JPM.csv]])</f>
        <v>0</v>
      </c>
      <c r="K184" s="12">
        <f>K183*(1+Table2[[#This Row],[MRNA.csv]])</f>
        <v>0</v>
      </c>
      <c r="L184" s="12">
        <f>L183*(1+Table2[[#This Row],[NKE.csv]])</f>
        <v>47235.19710865082</v>
      </c>
      <c r="M184" s="12">
        <f>M183*(1+Table2[[#This Row],[NVDA.csv]])</f>
        <v>58724.614125791457</v>
      </c>
      <c r="N184" s="12">
        <f>N183*(1+Table2[[#This Row],[PFE.csv]])</f>
        <v>291849.1728695216</v>
      </c>
      <c r="O184" s="12">
        <f>O183*(1+Table2[[#This Row],[PG.csv]])</f>
        <v>76608.736205489418</v>
      </c>
      <c r="P184" s="12">
        <f>P183*(1+Table2[[#This Row],[PZZA.csv]])</f>
        <v>0</v>
      </c>
      <c r="Q184" s="12">
        <f>Q183*(1+Table2[[#This Row],[SONY.csv]])</f>
        <v>33894.83892847164</v>
      </c>
      <c r="R184" s="12">
        <f>R183*(1+Table2[[#This Row],[T.csv]])</f>
        <v>0</v>
      </c>
      <c r="S184" s="12">
        <f>S183*(1+Table2[[#This Row],[TSLA.csv]])</f>
        <v>156670.33007219859</v>
      </c>
      <c r="T184" s="12">
        <f t="shared" si="9"/>
        <v>1190656.5118891469</v>
      </c>
      <c r="U184" s="5">
        <f t="shared" si="10"/>
        <v>3.4667860732352368E-2</v>
      </c>
    </row>
    <row r="185" spans="1:21" x14ac:dyDescent="0.3">
      <c r="A185" s="12">
        <f>A184*(1+Table2[[#This Row],[AAPL.csv]])</f>
        <v>0</v>
      </c>
      <c r="B185" s="12">
        <f>B184*(1+Table2[[#This Row],[AMD.csv]])</f>
        <v>0</v>
      </c>
      <c r="C185" s="12">
        <f>C184*(1+Table2[[#This Row],[AMZN.csv]])</f>
        <v>55046.117401576426</v>
      </c>
      <c r="D185" s="12">
        <f>D184*(1+Table2[[#This Row],[ATVI.csv]])</f>
        <v>0</v>
      </c>
      <c r="E185" s="12">
        <f>E184*(1+Table2[[#This Row],[BMW.DE.csv]])</f>
        <v>163654.11262475987</v>
      </c>
      <c r="F185" s="12">
        <f>F184*(1+Table2[[#This Row],[DIS.csv]])</f>
        <v>0</v>
      </c>
      <c r="G185" s="12">
        <f>G184*(1+Table2[[#This Row],[DPZ.csv]])</f>
        <v>291265.30082105676</v>
      </c>
      <c r="H185" s="12">
        <f>H184*(1+Table2[[#This Row],[EA.csv]])</f>
        <v>0</v>
      </c>
      <c r="I185" s="12">
        <f>I184*(1+Table2[[#This Row],[F.csv]])</f>
        <v>0</v>
      </c>
      <c r="J185" s="12">
        <f>J184*(1+Table2[[#This Row],[JPM.csv]])</f>
        <v>0</v>
      </c>
      <c r="K185" s="12">
        <f>K184*(1+Table2[[#This Row],[MRNA.csv]])</f>
        <v>0</v>
      </c>
      <c r="L185" s="12">
        <f>L184*(1+Table2[[#This Row],[NKE.csv]])</f>
        <v>46479.596415816944</v>
      </c>
      <c r="M185" s="12">
        <f>M184*(1+Table2[[#This Row],[NVDA.csv]])</f>
        <v>58285.440864615186</v>
      </c>
      <c r="N185" s="12">
        <f>N184*(1+Table2[[#This Row],[PFE.csv]])</f>
        <v>295391.65611625783</v>
      </c>
      <c r="O185" s="12">
        <f>O184*(1+Table2[[#This Row],[PG.csv]])</f>
        <v>77119.639358630011</v>
      </c>
      <c r="P185" s="12">
        <f>P184*(1+Table2[[#This Row],[PZZA.csv]])</f>
        <v>0</v>
      </c>
      <c r="Q185" s="12">
        <f>Q184*(1+Table2[[#This Row],[SONY.csv]])</f>
        <v>33559.568248177871</v>
      </c>
      <c r="R185" s="12">
        <f>R184*(1+Table2[[#This Row],[T.csv]])</f>
        <v>0</v>
      </c>
      <c r="S185" s="12">
        <f>S184*(1+Table2[[#This Row],[TSLA.csv]])</f>
        <v>151003.66441840981</v>
      </c>
      <c r="T185" s="12">
        <f t="shared" si="9"/>
        <v>1171805.0962693007</v>
      </c>
      <c r="U185" s="5">
        <f t="shared" si="10"/>
        <v>-1.5832790928036612E-2</v>
      </c>
    </row>
    <row r="186" spans="1:21" x14ac:dyDescent="0.3">
      <c r="A186" s="12">
        <f>A185*(1+Table2[[#This Row],[AAPL.csv]])</f>
        <v>0</v>
      </c>
      <c r="B186" s="12">
        <f>B185*(1+Table2[[#This Row],[AMD.csv]])</f>
        <v>0</v>
      </c>
      <c r="C186" s="12">
        <f>C185*(1+Table2[[#This Row],[AMZN.csv]])</f>
        <v>55293.193938884593</v>
      </c>
      <c r="D186" s="12">
        <f>D185*(1+Table2[[#This Row],[ATVI.csv]])</f>
        <v>0</v>
      </c>
      <c r="E186" s="12">
        <f>E185*(1+Table2[[#This Row],[BMW.DE.csv]])</f>
        <v>172196.69466632511</v>
      </c>
      <c r="F186" s="12">
        <f>F185*(1+Table2[[#This Row],[DIS.csv]])</f>
        <v>0</v>
      </c>
      <c r="G186" s="12">
        <f>G185*(1+Table2[[#This Row],[DPZ.csv]])</f>
        <v>289413.56531354296</v>
      </c>
      <c r="H186" s="12">
        <f>H185*(1+Table2[[#This Row],[EA.csv]])</f>
        <v>0</v>
      </c>
      <c r="I186" s="12">
        <f>I185*(1+Table2[[#This Row],[F.csv]])</f>
        <v>0</v>
      </c>
      <c r="J186" s="12">
        <f>J185*(1+Table2[[#This Row],[JPM.csv]])</f>
        <v>0</v>
      </c>
      <c r="K186" s="12">
        <f>K185*(1+Table2[[#This Row],[MRNA.csv]])</f>
        <v>0</v>
      </c>
      <c r="L186" s="12">
        <f>L185*(1+Table2[[#This Row],[NKE.csv]])</f>
        <v>47022.352282446096</v>
      </c>
      <c r="M186" s="12">
        <f>M185*(1+Table2[[#This Row],[NVDA.csv]])</f>
        <v>59430.582228334657</v>
      </c>
      <c r="N186" s="12">
        <f>N185*(1+Table2[[#This Row],[PFE.csv]])</f>
        <v>300946.86706214974</v>
      </c>
      <c r="O186" s="12">
        <f>O185*(1+Table2[[#This Row],[PG.csv]])</f>
        <v>76719.177186218178</v>
      </c>
      <c r="P186" s="12">
        <f>P185*(1+Table2[[#This Row],[PZZA.csv]])</f>
        <v>0</v>
      </c>
      <c r="Q186" s="12">
        <f>Q185*(1+Table2[[#This Row],[SONY.csv]])</f>
        <v>34046.251197219775</v>
      </c>
      <c r="R186" s="12">
        <f>R185*(1+Table2[[#This Row],[T.csv]])</f>
        <v>0</v>
      </c>
      <c r="S186" s="12">
        <f>S185*(1+Table2[[#This Row],[TSLA.csv]])</f>
        <v>155180.90368416868</v>
      </c>
      <c r="T186" s="12">
        <f t="shared" si="9"/>
        <v>1190249.5875592898</v>
      </c>
      <c r="U186" s="5">
        <f t="shared" si="10"/>
        <v>1.5740238157959191E-2</v>
      </c>
    </row>
    <row r="187" spans="1:21" x14ac:dyDescent="0.3">
      <c r="A187" s="12">
        <f>A186*(1+Table2[[#This Row],[AAPL.csv]])</f>
        <v>0</v>
      </c>
      <c r="B187" s="12">
        <f>B186*(1+Table2[[#This Row],[AMD.csv]])</f>
        <v>0</v>
      </c>
      <c r="C187" s="12">
        <f>C186*(1+Table2[[#This Row],[AMZN.csv]])</f>
        <v>54508.148791200023</v>
      </c>
      <c r="D187" s="12">
        <f>D186*(1+Table2[[#This Row],[ATVI.csv]])</f>
        <v>0</v>
      </c>
      <c r="E187" s="12">
        <f>E186*(1+Table2[[#This Row],[BMW.DE.csv]])</f>
        <v>176938.82557932354</v>
      </c>
      <c r="F187" s="12">
        <f>F186*(1+Table2[[#This Row],[DIS.csv]])</f>
        <v>0</v>
      </c>
      <c r="G187" s="12">
        <f>G186*(1+Table2[[#This Row],[DPZ.csv]])</f>
        <v>285268.84893529781</v>
      </c>
      <c r="H187" s="12">
        <f>H186*(1+Table2[[#This Row],[EA.csv]])</f>
        <v>0</v>
      </c>
      <c r="I187" s="12">
        <f>I186*(1+Table2[[#This Row],[F.csv]])</f>
        <v>0</v>
      </c>
      <c r="J187" s="12">
        <f>J186*(1+Table2[[#This Row],[JPM.csv]])</f>
        <v>0</v>
      </c>
      <c r="K187" s="12">
        <f>K186*(1+Table2[[#This Row],[MRNA.csv]])</f>
        <v>0</v>
      </c>
      <c r="L187" s="12">
        <f>L186*(1+Table2[[#This Row],[NKE.csv]])</f>
        <v>47554.463810093359</v>
      </c>
      <c r="M187" s="12">
        <f>M186*(1+Table2[[#This Row],[NVDA.csv]])</f>
        <v>60967.699331413372</v>
      </c>
      <c r="N187" s="12">
        <f>N186*(1+Table2[[#This Row],[PFE.csv]])</f>
        <v>308595.30256681627</v>
      </c>
      <c r="O187" s="12">
        <f>O186*(1+Table2[[#This Row],[PG.csv]])</f>
        <v>75860.144724410915</v>
      </c>
      <c r="P187" s="12">
        <f>P186*(1+Table2[[#This Row],[PZZA.csv]])</f>
        <v>0</v>
      </c>
      <c r="Q187" s="12">
        <f>Q186*(1+Table2[[#This Row],[SONY.csv]])</f>
        <v>34311.22469537914</v>
      </c>
      <c r="R187" s="12">
        <f>R186*(1+Table2[[#This Row],[T.csv]])</f>
        <v>0</v>
      </c>
      <c r="S187" s="12">
        <f>S186*(1+Table2[[#This Row],[TSLA.csv]])</f>
        <v>170931.18344119925</v>
      </c>
      <c r="T187" s="12">
        <f t="shared" si="9"/>
        <v>1214935.8418751336</v>
      </c>
      <c r="U187" s="5">
        <f t="shared" si="10"/>
        <v>2.074040148710752E-2</v>
      </c>
    </row>
    <row r="188" spans="1:21" x14ac:dyDescent="0.3">
      <c r="A188" s="12">
        <f>A187*(1+Table2[[#This Row],[AAPL.csv]])</f>
        <v>0</v>
      </c>
      <c r="B188" s="12">
        <f>B187*(1+Table2[[#This Row],[AMD.csv]])</f>
        <v>0</v>
      </c>
      <c r="C188" s="12">
        <f>C187*(1+Table2[[#This Row],[AMZN.csv]])</f>
        <v>53087.635187868582</v>
      </c>
      <c r="D188" s="12">
        <f>D187*(1+Table2[[#This Row],[ATVI.csv]])</f>
        <v>0</v>
      </c>
      <c r="E188" s="12">
        <f>E187*(1+Table2[[#This Row],[BMW.DE.csv]])</f>
        <v>187230.27445388664</v>
      </c>
      <c r="F188" s="12">
        <f>F187*(1+Table2[[#This Row],[DIS.csv]])</f>
        <v>0</v>
      </c>
      <c r="G188" s="12">
        <f>G187*(1+Table2[[#This Row],[DPZ.csv]])</f>
        <v>280525.28027759719</v>
      </c>
      <c r="H188" s="12">
        <f>H187*(1+Table2[[#This Row],[EA.csv]])</f>
        <v>0</v>
      </c>
      <c r="I188" s="12">
        <f>I187*(1+Table2[[#This Row],[F.csv]])</f>
        <v>0</v>
      </c>
      <c r="J188" s="12">
        <f>J187*(1+Table2[[#This Row],[JPM.csv]])</f>
        <v>0</v>
      </c>
      <c r="K188" s="12">
        <f>K187*(1+Table2[[#This Row],[MRNA.csv]])</f>
        <v>0</v>
      </c>
      <c r="L188" s="12">
        <f>L187*(1+Table2[[#This Row],[NKE.csv]])</f>
        <v>47251.159852071964</v>
      </c>
      <c r="M188" s="12">
        <f>M187*(1+Table2[[#This Row],[NVDA.csv]])</f>
        <v>59793.826038451465</v>
      </c>
      <c r="N188" s="12">
        <f>N187*(1+Table2[[#This Row],[PFE.csv]])</f>
        <v>305213.94813138462</v>
      </c>
      <c r="O188" s="12">
        <f>O187*(1+Table2[[#This Row],[PG.csv]])</f>
        <v>75498.445934539021</v>
      </c>
      <c r="P188" s="12">
        <f>P187*(1+Table2[[#This Row],[PZZA.csv]])</f>
        <v>0</v>
      </c>
      <c r="Q188" s="12">
        <f>Q187*(1+Table2[[#This Row],[SONY.csv]])</f>
        <v>34024.620255101436</v>
      </c>
      <c r="R188" s="12">
        <f>R187*(1+Table2[[#This Row],[T.csv]])</f>
        <v>0</v>
      </c>
      <c r="S188" s="12">
        <f>S187*(1+Table2[[#This Row],[TSLA.csv]])</f>
        <v>164590.41762951456</v>
      </c>
      <c r="T188" s="12">
        <f t="shared" si="9"/>
        <v>1207215.6077604156</v>
      </c>
      <c r="U188" s="5">
        <f t="shared" si="10"/>
        <v>-6.3544376983746776E-3</v>
      </c>
    </row>
    <row r="189" spans="1:21" x14ac:dyDescent="0.3">
      <c r="A189" s="12">
        <f>A188*(1+Table2[[#This Row],[AAPL.csv]])</f>
        <v>0</v>
      </c>
      <c r="B189" s="12">
        <f>B188*(1+Table2[[#This Row],[AMD.csv]])</f>
        <v>0</v>
      </c>
      <c r="C189" s="12">
        <f>C188*(1+Table2[[#This Row],[AMZN.csv]])</f>
        <v>54432.671545686193</v>
      </c>
      <c r="D189" s="12">
        <f>D188*(1+Table2[[#This Row],[ATVI.csv]])</f>
        <v>0</v>
      </c>
      <c r="E189" s="12">
        <f>E188*(1+Table2[[#This Row],[BMW.DE.csv]])</f>
        <v>181781.85115349965</v>
      </c>
      <c r="F189" s="12">
        <f>F188*(1+Table2[[#This Row],[DIS.csv]])</f>
        <v>0</v>
      </c>
      <c r="G189" s="12">
        <f>G188*(1+Table2[[#This Row],[DPZ.csv]])</f>
        <v>285253.12217429036</v>
      </c>
      <c r="H189" s="12">
        <f>H188*(1+Table2[[#This Row],[EA.csv]])</f>
        <v>0</v>
      </c>
      <c r="I189" s="12">
        <f>I188*(1+Table2[[#This Row],[F.csv]])</f>
        <v>0</v>
      </c>
      <c r="J189" s="12">
        <f>J188*(1+Table2[[#This Row],[JPM.csv]])</f>
        <v>0</v>
      </c>
      <c r="K189" s="12">
        <f>K188*(1+Table2[[#This Row],[MRNA.csv]])</f>
        <v>0</v>
      </c>
      <c r="L189" s="12">
        <f>L188*(1+Table2[[#This Row],[NKE.csv]])</f>
        <v>46862.718931724819</v>
      </c>
      <c r="M189" s="12">
        <f>M188*(1+Table2[[#This Row],[NVDA.csv]])</f>
        <v>61250.910773606032</v>
      </c>
      <c r="N189" s="12">
        <f>N188*(1+Table2[[#This Row],[PFE.csv]])</f>
        <v>306904.59833068703</v>
      </c>
      <c r="O189" s="12">
        <f>O188*(1+Table2[[#This Row],[PG.csv]])</f>
        <v>75621.161242829636</v>
      </c>
      <c r="P189" s="12">
        <f>P188*(1+Table2[[#This Row],[PZZA.csv]])</f>
        <v>0</v>
      </c>
      <c r="Q189" s="12">
        <f>Q188*(1+Table2[[#This Row],[SONY.csv]])</f>
        <v>34922.28407451143</v>
      </c>
      <c r="R189" s="12">
        <f>R188*(1+Table2[[#This Row],[T.csv]])</f>
        <v>0</v>
      </c>
      <c r="S189" s="12">
        <f>S188*(1+Table2[[#This Row],[TSLA.csv]])</f>
        <v>171307.82589019591</v>
      </c>
      <c r="T189" s="12">
        <f t="shared" si="9"/>
        <v>1218337.144117031</v>
      </c>
      <c r="U189" s="5">
        <f t="shared" si="10"/>
        <v>9.2125518301139717E-3</v>
      </c>
    </row>
    <row r="190" spans="1:21" x14ac:dyDescent="0.3">
      <c r="A190" s="12">
        <f>A189*(1+Table2[[#This Row],[AAPL.csv]])</f>
        <v>0</v>
      </c>
      <c r="B190" s="12">
        <f>B189*(1+Table2[[#This Row],[AMD.csv]])</f>
        <v>0</v>
      </c>
      <c r="C190" s="12">
        <f>C189*(1+Table2[[#This Row],[AMZN.csv]])</f>
        <v>56756.380517436388</v>
      </c>
      <c r="D190" s="12">
        <f>D189*(1+Table2[[#This Row],[ATVI.csv]])</f>
        <v>0</v>
      </c>
      <c r="E190" s="12">
        <f>E189*(1+Table2[[#This Row],[BMW.DE.csv]])</f>
        <v>173441.08075364845</v>
      </c>
      <c r="F190" s="12">
        <f>F189*(1+Table2[[#This Row],[DIS.csv]])</f>
        <v>0</v>
      </c>
      <c r="G190" s="12">
        <f>G189*(1+Table2[[#This Row],[DPZ.csv]])</f>
        <v>285190.04547717888</v>
      </c>
      <c r="H190" s="12">
        <f>H189*(1+Table2[[#This Row],[EA.csv]])</f>
        <v>0</v>
      </c>
      <c r="I190" s="12">
        <f>I189*(1+Table2[[#This Row],[F.csv]])</f>
        <v>0</v>
      </c>
      <c r="J190" s="12">
        <f>J189*(1+Table2[[#This Row],[JPM.csv]])</f>
        <v>0</v>
      </c>
      <c r="K190" s="12">
        <f>K189*(1+Table2[[#This Row],[MRNA.csv]])</f>
        <v>0</v>
      </c>
      <c r="L190" s="12">
        <f>L189*(1+Table2[[#This Row],[NKE.csv]])</f>
        <v>46389.141049051941</v>
      </c>
      <c r="M190" s="12">
        <f>M189*(1+Table2[[#This Row],[NVDA.csv]])</f>
        <v>59982.627636909157</v>
      </c>
      <c r="N190" s="12">
        <f>N189*(1+Table2[[#This Row],[PFE.csv]])</f>
        <v>308836.82917022391</v>
      </c>
      <c r="O190" s="12">
        <f>O189*(1+Table2[[#This Row],[PG.csv]])</f>
        <v>76131.424476869302</v>
      </c>
      <c r="P190" s="12">
        <f>P189*(1+Table2[[#This Row],[PZZA.csv]])</f>
        <v>0</v>
      </c>
      <c r="Q190" s="12">
        <f>Q189*(1+Table2[[#This Row],[SONY.csv]])</f>
        <v>34743.832181785307</v>
      </c>
      <c r="R190" s="12">
        <f>R189*(1+Table2[[#This Row],[T.csv]])</f>
        <v>0</v>
      </c>
      <c r="S190" s="12">
        <f>S189*(1+Table2[[#This Row],[TSLA.csv]])</f>
        <v>167321.0387375227</v>
      </c>
      <c r="T190" s="12">
        <f t="shared" si="9"/>
        <v>1208792.400000626</v>
      </c>
      <c r="U190" s="5">
        <f t="shared" si="10"/>
        <v>-7.8342387921878677E-3</v>
      </c>
    </row>
    <row r="191" spans="1:21" x14ac:dyDescent="0.3">
      <c r="A191" s="12">
        <f>A190*(1+Table2[[#This Row],[AAPL.csv]])</f>
        <v>0</v>
      </c>
      <c r="B191" s="12">
        <f>B190*(1+Table2[[#This Row],[AMD.csv]])</f>
        <v>0</v>
      </c>
      <c r="C191" s="12">
        <f>C190*(1+Table2[[#This Row],[AMZN.csv]])</f>
        <v>52444.364725779757</v>
      </c>
      <c r="D191" s="12">
        <f>D190*(1+Table2[[#This Row],[ATVI.csv]])</f>
        <v>0</v>
      </c>
      <c r="E191" s="12">
        <f>E190*(1+Table2[[#This Row],[BMW.DE.csv]])</f>
        <v>179965.72121304998</v>
      </c>
      <c r="F191" s="12">
        <f>F190*(1+Table2[[#This Row],[DIS.csv]])</f>
        <v>0</v>
      </c>
      <c r="G191" s="12">
        <f>G190*(1+Table2[[#This Row],[DPZ.csv]])</f>
        <v>281541.72844000516</v>
      </c>
      <c r="H191" s="12">
        <f>H190*(1+Table2[[#This Row],[EA.csv]])</f>
        <v>0</v>
      </c>
      <c r="I191" s="12">
        <f>I190*(1+Table2[[#This Row],[F.csv]])</f>
        <v>0</v>
      </c>
      <c r="J191" s="12">
        <f>J190*(1+Table2[[#This Row],[JPM.csv]])</f>
        <v>0</v>
      </c>
      <c r="K191" s="12">
        <f>K190*(1+Table2[[#This Row],[MRNA.csv]])</f>
        <v>0</v>
      </c>
      <c r="L191" s="12">
        <f>L190*(1+Table2[[#This Row],[NKE.csv]])</f>
        <v>45516.48167210172</v>
      </c>
      <c r="M191" s="12">
        <f>M190*(1+Table2[[#This Row],[NVDA.csv]])</f>
        <v>58033.016921236427</v>
      </c>
      <c r="N191" s="12">
        <f>N190*(1+Table2[[#This Row],[PFE.csv]])</f>
        <v>303040.0916209243</v>
      </c>
      <c r="O191" s="12">
        <f>O190*(1+Table2[[#This Row],[PG.csv]])</f>
        <v>75453.230755777782</v>
      </c>
      <c r="P191" s="12">
        <f>P190*(1+Table2[[#This Row],[PZZA.csv]])</f>
        <v>0</v>
      </c>
      <c r="Q191" s="12">
        <f>Q190*(1+Table2[[#This Row],[SONY.csv]])</f>
        <v>33921.876930169528</v>
      </c>
      <c r="R191" s="12">
        <f>R190*(1+Table2[[#This Row],[T.csv]])</f>
        <v>0</v>
      </c>
      <c r="S191" s="12">
        <f>S190*(1+Table2[[#This Row],[TSLA.csv]])</f>
        <v>150081.33259246219</v>
      </c>
      <c r="T191" s="12">
        <f t="shared" si="9"/>
        <v>1179997.844871507</v>
      </c>
      <c r="U191" s="5">
        <f t="shared" si="10"/>
        <v>-2.3820926677818335E-2</v>
      </c>
    </row>
    <row r="192" spans="1:21" x14ac:dyDescent="0.3">
      <c r="A192" s="12">
        <f>A191*(1+Table2[[#This Row],[AAPL.csv]])</f>
        <v>0</v>
      </c>
      <c r="B192" s="12">
        <f>B191*(1+Table2[[#This Row],[AMD.csv]])</f>
        <v>0</v>
      </c>
      <c r="C192" s="12">
        <f>C191*(1+Table2[[#This Row],[AMZN.csv]])</f>
        <v>53131.450746569804</v>
      </c>
      <c r="D192" s="12">
        <f>D191*(1+Table2[[#This Row],[ATVI.csv]])</f>
        <v>0</v>
      </c>
      <c r="E192" s="12">
        <f>E191*(1+Table2[[#This Row],[BMW.DE.csv]])</f>
        <v>170246.01619161319</v>
      </c>
      <c r="F192" s="12">
        <f>F191*(1+Table2[[#This Row],[DIS.csv]])</f>
        <v>0</v>
      </c>
      <c r="G192" s="12">
        <f>G191*(1+Table2[[#This Row],[DPZ.csv]])</f>
        <v>282960.14130355901</v>
      </c>
      <c r="H192" s="12">
        <f>H191*(1+Table2[[#This Row],[EA.csv]])</f>
        <v>0</v>
      </c>
      <c r="I192" s="12">
        <f>I191*(1+Table2[[#This Row],[F.csv]])</f>
        <v>0</v>
      </c>
      <c r="J192" s="12">
        <f>J191*(1+Table2[[#This Row],[JPM.csv]])</f>
        <v>0</v>
      </c>
      <c r="K192" s="12">
        <f>K191*(1+Table2[[#This Row],[MRNA.csv]])</f>
        <v>0</v>
      </c>
      <c r="L192" s="12">
        <f>L191*(1+Table2[[#This Row],[NKE.csv]])</f>
        <v>45628.226254695015</v>
      </c>
      <c r="M192" s="12">
        <f>M191*(1+Table2[[#This Row],[NVDA.csv]])</f>
        <v>59779.467473880708</v>
      </c>
      <c r="N192" s="12">
        <f>N191*(1+Table2[[#This Row],[PFE.csv]])</f>
        <v>302879.13392623788</v>
      </c>
      <c r="O192" s="12">
        <f>O191*(1+Table2[[#This Row],[PG.csv]])</f>
        <v>74775.042361796368</v>
      </c>
      <c r="P192" s="12">
        <f>P191*(1+Table2[[#This Row],[PZZA.csv]])</f>
        <v>0</v>
      </c>
      <c r="Q192" s="12">
        <f>Q191*(1+Table2[[#This Row],[SONY.csv]])</f>
        <v>33494.675962582871</v>
      </c>
      <c r="R192" s="12">
        <f>R191*(1+Table2[[#This Row],[T.csv]])</f>
        <v>0</v>
      </c>
      <c r="S192" s="12">
        <f>S191*(1+Table2[[#This Row],[TSLA.csv]])</f>
        <v>162893.41284031031</v>
      </c>
      <c r="T192" s="12">
        <f t="shared" si="9"/>
        <v>1185787.5670612452</v>
      </c>
      <c r="U192" s="5">
        <f t="shared" si="10"/>
        <v>4.9065531898226811E-3</v>
      </c>
    </row>
    <row r="193" spans="1:21" x14ac:dyDescent="0.3">
      <c r="A193" s="12">
        <f>A192*(1+Table2[[#This Row],[AAPL.csv]])</f>
        <v>0</v>
      </c>
      <c r="B193" s="12">
        <f>B192*(1+Table2[[#This Row],[AMD.csv]])</f>
        <v>0</v>
      </c>
      <c r="C193" s="12">
        <f>C192*(1+Table2[[#This Row],[AMZN.csv]])</f>
        <v>53172.975563612243</v>
      </c>
      <c r="D193" s="12">
        <f>D192*(1+Table2[[#This Row],[ATVI.csv]])</f>
        <v>0</v>
      </c>
      <c r="E193" s="12">
        <f>E192*(1+Table2[[#This Row],[BMW.DE.csv]])</f>
        <v>166025.19110088501</v>
      </c>
      <c r="F193" s="12">
        <f>F192*(1+Table2[[#This Row],[DIS.csv]])</f>
        <v>0</v>
      </c>
      <c r="G193" s="12">
        <f>G192*(1+Table2[[#This Row],[DPZ.csv]])</f>
        <v>292699.39185952424</v>
      </c>
      <c r="H193" s="12">
        <f>H192*(1+Table2[[#This Row],[EA.csv]])</f>
        <v>0</v>
      </c>
      <c r="I193" s="12">
        <f>I192*(1+Table2[[#This Row],[F.csv]])</f>
        <v>0</v>
      </c>
      <c r="J193" s="12">
        <f>J192*(1+Table2[[#This Row],[JPM.csv]])</f>
        <v>0</v>
      </c>
      <c r="K193" s="12">
        <f>K192*(1+Table2[[#This Row],[MRNA.csv]])</f>
        <v>0</v>
      </c>
      <c r="L193" s="12">
        <f>L192*(1+Table2[[#This Row],[NKE.csv]])</f>
        <v>46399.785925898359</v>
      </c>
      <c r="M193" s="12">
        <f>M192*(1+Table2[[#This Row],[NVDA.csv]])</f>
        <v>60282.256502155389</v>
      </c>
      <c r="N193" s="12">
        <f>N192*(1+Table2[[#This Row],[PFE.csv]])</f>
        <v>310044.49821181345</v>
      </c>
      <c r="O193" s="12">
        <f>O192*(1+Table2[[#This Row],[PG.csv]])</f>
        <v>74930.053275075334</v>
      </c>
      <c r="P193" s="12">
        <f>P192*(1+Table2[[#This Row],[PZZA.csv]])</f>
        <v>0</v>
      </c>
      <c r="Q193" s="12">
        <f>Q192*(1+Table2[[#This Row],[SONY.csv]])</f>
        <v>34278.778011821611</v>
      </c>
      <c r="R193" s="12">
        <f>R192*(1+Table2[[#This Row],[T.csv]])</f>
        <v>0</v>
      </c>
      <c r="S193" s="12">
        <f>S192*(1+Table2[[#This Row],[TSLA.csv]])</f>
        <v>164395.67163950147</v>
      </c>
      <c r="T193" s="12">
        <f t="shared" si="9"/>
        <v>1202228.602090287</v>
      </c>
      <c r="U193" s="5">
        <f t="shared" si="10"/>
        <v>1.3865076246150795E-2</v>
      </c>
    </row>
    <row r="194" spans="1:21" x14ac:dyDescent="0.3">
      <c r="A194" s="12">
        <f>A193*(1+Table2[[#This Row],[AAPL.csv]])</f>
        <v>0</v>
      </c>
      <c r="B194" s="12">
        <f>B193*(1+Table2[[#This Row],[AMD.csv]])</f>
        <v>0</v>
      </c>
      <c r="C194" s="12">
        <f>C193*(1+Table2[[#This Row],[AMZN.csv]])</f>
        <v>53940.585215437059</v>
      </c>
      <c r="D194" s="12">
        <f>D193*(1+Table2[[#This Row],[ATVI.csv]])</f>
        <v>0</v>
      </c>
      <c r="E194" s="12">
        <f>E193*(1+Table2[[#This Row],[BMW.DE.csv]])</f>
        <v>172936.58884829454</v>
      </c>
      <c r="F194" s="12">
        <f>F193*(1+Table2[[#This Row],[DIS.csv]])</f>
        <v>0</v>
      </c>
      <c r="G194" s="12">
        <f>G193*(1+Table2[[#This Row],[DPZ.csv]])</f>
        <v>293361.29773778428</v>
      </c>
      <c r="H194" s="12">
        <f>H193*(1+Table2[[#This Row],[EA.csv]])</f>
        <v>0</v>
      </c>
      <c r="I194" s="12">
        <f>I193*(1+Table2[[#This Row],[F.csv]])</f>
        <v>0</v>
      </c>
      <c r="J194" s="12">
        <f>J193*(1+Table2[[#This Row],[JPM.csv]])</f>
        <v>0</v>
      </c>
      <c r="K194" s="12">
        <f>K193*(1+Table2[[#This Row],[MRNA.csv]])</f>
        <v>0</v>
      </c>
      <c r="L194" s="12">
        <f>L193*(1+Table2[[#This Row],[NKE.csv]])</f>
        <v>47059.600476643864</v>
      </c>
      <c r="M194" s="12">
        <f>M193*(1+Table2[[#This Row],[NVDA.csv]])</f>
        <v>61113.417013880506</v>
      </c>
      <c r="N194" s="12">
        <f>N193*(1+Table2[[#This Row],[PFE.csv]])</f>
        <v>310044.49821181345</v>
      </c>
      <c r="O194" s="12">
        <f>O193*(1+Table2[[#This Row],[PG.csv]])</f>
        <v>73050.50499940892</v>
      </c>
      <c r="P194" s="12">
        <f>P193*(1+Table2[[#This Row],[PZZA.csv]])</f>
        <v>0</v>
      </c>
      <c r="Q194" s="12">
        <f>Q193*(1+Table2[[#This Row],[SONY.csv]])</f>
        <v>34581.604712358014</v>
      </c>
      <c r="R194" s="12">
        <f>R193*(1+Table2[[#This Row],[T.csv]])</f>
        <v>0</v>
      </c>
      <c r="S194" s="12">
        <f>S193*(1+Table2[[#This Row],[TSLA.csv]])</f>
        <v>167470.8365137392</v>
      </c>
      <c r="T194" s="12">
        <f t="shared" si="9"/>
        <v>1213558.9337293599</v>
      </c>
      <c r="U194" s="5">
        <f t="shared" si="10"/>
        <v>9.4244402598416578E-3</v>
      </c>
    </row>
    <row r="195" spans="1:21" x14ac:dyDescent="0.3">
      <c r="A195" s="12">
        <f>A194*(1+Table2[[#This Row],[AAPL.csv]])</f>
        <v>0</v>
      </c>
      <c r="B195" s="12">
        <f>B194*(1+Table2[[#This Row],[AMD.csv]])</f>
        <v>0</v>
      </c>
      <c r="C195" s="12">
        <f>C194*(1+Table2[[#This Row],[AMZN.csv]])</f>
        <v>54315.675080768102</v>
      </c>
      <c r="D195" s="12">
        <f>D194*(1+Table2[[#This Row],[ATVI.csv]])</f>
        <v>0</v>
      </c>
      <c r="E195" s="12">
        <f>E194*(1+Table2[[#This Row],[BMW.DE.csv]])</f>
        <v>172768.43479955825</v>
      </c>
      <c r="F195" s="12">
        <f>F194*(1+Table2[[#This Row],[DIS.csv]])</f>
        <v>0</v>
      </c>
      <c r="G195" s="12">
        <f>G194*(1+Table2[[#This Row],[DPZ.csv]])</f>
        <v>289319.03509441647</v>
      </c>
      <c r="H195" s="12">
        <f>H194*(1+Table2[[#This Row],[EA.csv]])</f>
        <v>0</v>
      </c>
      <c r="I195" s="12">
        <f>I194*(1+Table2[[#This Row],[F.csv]])</f>
        <v>0</v>
      </c>
      <c r="J195" s="12">
        <f>J194*(1+Table2[[#This Row],[JPM.csv]])</f>
        <v>0</v>
      </c>
      <c r="K195" s="12">
        <f>K194*(1+Table2[[#This Row],[MRNA.csv]])</f>
        <v>0</v>
      </c>
      <c r="L195" s="12">
        <f>L194*(1+Table2[[#This Row],[NKE.csv]])</f>
        <v>47123.448223141299</v>
      </c>
      <c r="M195" s="12">
        <f>M194*(1+Table2[[#This Row],[NVDA.csv]])</f>
        <v>62566.392254347753</v>
      </c>
      <c r="N195" s="12">
        <f>N194*(1+Table2[[#This Row],[PFE.csv]])</f>
        <v>300530.92759418878</v>
      </c>
      <c r="O195" s="12">
        <f>O194*(1+Table2[[#This Row],[PG.csv]])</f>
        <v>72449.827389177095</v>
      </c>
      <c r="P195" s="12">
        <f>P194*(1+Table2[[#This Row],[PZZA.csv]])</f>
        <v>0</v>
      </c>
      <c r="Q195" s="12">
        <f>Q194*(1+Table2[[#This Row],[SONY.csv]])</f>
        <v>34808.725008140333</v>
      </c>
      <c r="R195" s="12">
        <f>R194*(1+Table2[[#This Row],[T.csv]])</f>
        <v>0</v>
      </c>
      <c r="S195" s="12">
        <f>S194*(1+Table2[[#This Row],[TSLA.csv]])</f>
        <v>166927.27000043739</v>
      </c>
      <c r="T195" s="12">
        <f t="shared" ref="T195:T258" si="11">SUM(A195:S195)</f>
        <v>1200809.7354441753</v>
      </c>
      <c r="U195" s="5">
        <f t="shared" si="10"/>
        <v>-1.050562764678045E-2</v>
      </c>
    </row>
    <row r="196" spans="1:21" x14ac:dyDescent="0.3">
      <c r="A196" s="12">
        <f>A195*(1+Table2[[#This Row],[AAPL.csv]])</f>
        <v>0</v>
      </c>
      <c r="B196" s="12">
        <f>B195*(1+Table2[[#This Row],[AMD.csv]])</f>
        <v>0</v>
      </c>
      <c r="C196" s="12">
        <f>C195*(1+Table2[[#This Row],[AMZN.csv]])</f>
        <v>54590.968761531745</v>
      </c>
      <c r="D196" s="12">
        <f>D195*(1+Table2[[#This Row],[ATVI.csv]])</f>
        <v>0</v>
      </c>
      <c r="E196" s="12">
        <f>E195*(1+Table2[[#This Row],[BMW.DE.csv]])</f>
        <v>171053.19952028629</v>
      </c>
      <c r="F196" s="12">
        <f>F195*(1+Table2[[#This Row],[DIS.csv]])</f>
        <v>0</v>
      </c>
      <c r="G196" s="12">
        <f>G195*(1+Table2[[#This Row],[DPZ.csv]])</f>
        <v>290847.65714850376</v>
      </c>
      <c r="H196" s="12">
        <f>H195*(1+Table2[[#This Row],[EA.csv]])</f>
        <v>0</v>
      </c>
      <c r="I196" s="12">
        <f>I195*(1+Table2[[#This Row],[F.csv]])</f>
        <v>0</v>
      </c>
      <c r="J196" s="12">
        <f>J195*(1+Table2[[#This Row],[JPM.csv]])</f>
        <v>0</v>
      </c>
      <c r="K196" s="12">
        <f>K195*(1+Table2[[#This Row],[MRNA.csv]])</f>
        <v>0</v>
      </c>
      <c r="L196" s="12">
        <f>L195*(1+Table2[[#This Row],[NKE.csv]])</f>
        <v>48134.451734984483</v>
      </c>
      <c r="M196" s="12">
        <f>M195*(1+Table2[[#This Row],[NVDA.csv]])</f>
        <v>64132.252797858499</v>
      </c>
      <c r="N196" s="12">
        <f>N195*(1+Table2[[#This Row],[PFE.csv]])</f>
        <v>302645.07341106288</v>
      </c>
      <c r="O196" s="12">
        <f>O195*(1+Table2[[#This Row],[PG.csv]])</f>
        <v>74891.300546755607</v>
      </c>
      <c r="P196" s="12">
        <f>P195*(1+Table2[[#This Row],[PZZA.csv]])</f>
        <v>0</v>
      </c>
      <c r="Q196" s="12">
        <f>Q195*(1+Table2[[#This Row],[SONY.csv]])</f>
        <v>35425.190906092139</v>
      </c>
      <c r="R196" s="12">
        <f>R195*(1+Table2[[#This Row],[T.csv]])</f>
        <v>0</v>
      </c>
      <c r="S196" s="12">
        <f>S195*(1+Table2[[#This Row],[TSLA.csv]])</f>
        <v>175354.5325813524</v>
      </c>
      <c r="T196" s="12">
        <f t="shared" si="11"/>
        <v>1217074.6274084277</v>
      </c>
      <c r="U196" s="5">
        <f t="shared" ref="U196:U259" si="12">(T196-T195)/T195</f>
        <v>1.3544936790703161E-2</v>
      </c>
    </row>
    <row r="197" spans="1:21" x14ac:dyDescent="0.3">
      <c r="A197" s="12">
        <f>A196*(1+Table2[[#This Row],[AAPL.csv]])</f>
        <v>0</v>
      </c>
      <c r="B197" s="12">
        <f>B196*(1+Table2[[#This Row],[AMD.csv]])</f>
        <v>0</v>
      </c>
      <c r="C197" s="12">
        <f>C196*(1+Table2[[#This Row],[AMZN.csv]])</f>
        <v>55265.206413300024</v>
      </c>
      <c r="D197" s="12">
        <f>D196*(1+Table2[[#This Row],[ATVI.csv]])</f>
        <v>0</v>
      </c>
      <c r="E197" s="12">
        <f>E196*(1+Table2[[#This Row],[BMW.DE.csv]])</f>
        <v>163889.54094062731</v>
      </c>
      <c r="F197" s="12">
        <f>F196*(1+Table2[[#This Row],[DIS.csv]])</f>
        <v>0</v>
      </c>
      <c r="G197" s="12">
        <f>G196*(1+Table2[[#This Row],[DPZ.csv]])</f>
        <v>297450.8856259624</v>
      </c>
      <c r="H197" s="12">
        <f>H196*(1+Table2[[#This Row],[EA.csv]])</f>
        <v>0</v>
      </c>
      <c r="I197" s="12">
        <f>I196*(1+Table2[[#This Row],[F.csv]])</f>
        <v>0</v>
      </c>
      <c r="J197" s="12">
        <f>J196*(1+Table2[[#This Row],[JPM.csv]])</f>
        <v>0</v>
      </c>
      <c r="K197" s="12">
        <f>K196*(1+Table2[[#This Row],[MRNA.csv]])</f>
        <v>0</v>
      </c>
      <c r="L197" s="12">
        <f>L196*(1+Table2[[#This Row],[NKE.csv]])</f>
        <v>48384.544217522445</v>
      </c>
      <c r="M197" s="12">
        <f>M196*(1+Table2[[#This Row],[NVDA.csv]])</f>
        <v>66209.106558917658</v>
      </c>
      <c r="N197" s="12">
        <f>N196*(1+Table2[[#This Row],[PFE.csv]])</f>
        <v>309800.53995120089</v>
      </c>
      <c r="O197" s="12">
        <f>O196*(1+Table2[[#This Row],[PG.csv]])</f>
        <v>74477.929454791098</v>
      </c>
      <c r="P197" s="12">
        <f>P196*(1+Table2[[#This Row],[PZZA.csv]])</f>
        <v>0</v>
      </c>
      <c r="Q197" s="12">
        <f>Q196*(1+Table2[[#This Row],[SONY.csv]])</f>
        <v>35673.939980952666</v>
      </c>
      <c r="R197" s="12">
        <f>R196*(1+Table2[[#This Row],[T.csv]])</f>
        <v>0</v>
      </c>
      <c r="S197" s="12">
        <f>S196*(1+Table2[[#This Row],[TSLA.csv]])</f>
        <v>173614.71849187711</v>
      </c>
      <c r="T197" s="12">
        <f t="shared" si="11"/>
        <v>1224766.4116351518</v>
      </c>
      <c r="U197" s="5">
        <f t="shared" si="12"/>
        <v>6.3198953075725896E-3</v>
      </c>
    </row>
    <row r="198" spans="1:21" x14ac:dyDescent="0.3">
      <c r="A198" s="12">
        <f>A197*(1+Table2[[#This Row],[AAPL.csv]])</f>
        <v>0</v>
      </c>
      <c r="B198" s="12">
        <f>B197*(1+Table2[[#This Row],[AMD.csv]])</f>
        <v>0</v>
      </c>
      <c r="C198" s="12">
        <f>C197*(1+Table2[[#This Row],[AMZN.csv]])</f>
        <v>54071.118948871888</v>
      </c>
      <c r="D198" s="12">
        <f>D197*(1+Table2[[#This Row],[ATVI.csv]])</f>
        <v>0</v>
      </c>
      <c r="E198" s="12">
        <f>E197*(1+Table2[[#This Row],[BMW.DE.csv]])</f>
        <v>158340.24157852825</v>
      </c>
      <c r="F198" s="12">
        <f>F197*(1+Table2[[#This Row],[DIS.csv]])</f>
        <v>0</v>
      </c>
      <c r="G198" s="12">
        <f>G197*(1+Table2[[#This Row],[DPZ.csv]])</f>
        <v>297805.45180491055</v>
      </c>
      <c r="H198" s="12">
        <f>H197*(1+Table2[[#This Row],[EA.csv]])</f>
        <v>0</v>
      </c>
      <c r="I198" s="12">
        <f>I197*(1+Table2[[#This Row],[F.csv]])</f>
        <v>0</v>
      </c>
      <c r="J198" s="12">
        <f>J197*(1+Table2[[#This Row],[JPM.csv]])</f>
        <v>0</v>
      </c>
      <c r="K198" s="12">
        <f>K197*(1+Table2[[#This Row],[MRNA.csv]])</f>
        <v>0</v>
      </c>
      <c r="L198" s="12">
        <f>L197*(1+Table2[[#This Row],[NKE.csv]])</f>
        <v>46963.822940387916</v>
      </c>
      <c r="M198" s="12">
        <f>M197*(1+Table2[[#This Row],[NVDA.csv]])</f>
        <v>64050.162393679377</v>
      </c>
      <c r="N198" s="12">
        <f>N197*(1+Table2[[#This Row],[PFE.csv]])</f>
        <v>303783.41320390033</v>
      </c>
      <c r="O198" s="12">
        <f>O197*(1+Table2[[#This Row],[PG.csv]])</f>
        <v>73987.05290618712</v>
      </c>
      <c r="P198" s="12">
        <f>P197*(1+Table2[[#This Row],[PZZA.csv]])</f>
        <v>0</v>
      </c>
      <c r="Q198" s="12">
        <f>Q197*(1+Table2[[#This Row],[SONY.csv]])</f>
        <v>35468.448464248555</v>
      </c>
      <c r="R198" s="12">
        <f>R197*(1+Table2[[#This Row],[T.csv]])</f>
        <v>0</v>
      </c>
      <c r="S198" s="12">
        <f>S197*(1+Table2[[#This Row],[TSLA.csv]])</f>
        <v>173212.41015056617</v>
      </c>
      <c r="T198" s="12">
        <f t="shared" si="11"/>
        <v>1207682.1223912803</v>
      </c>
      <c r="U198" s="5">
        <f t="shared" si="12"/>
        <v>-1.3949018426348592E-2</v>
      </c>
    </row>
    <row r="199" spans="1:21" x14ac:dyDescent="0.3">
      <c r="A199" s="12">
        <f>A198*(1+Table2[[#This Row],[AAPL.csv]])</f>
        <v>0</v>
      </c>
      <c r="B199" s="12">
        <f>B198*(1+Table2[[#This Row],[AMD.csv]])</f>
        <v>0</v>
      </c>
      <c r="C199" s="12">
        <f>C198*(1+Table2[[#This Row],[AMZN.csv]])</f>
        <v>54322.782590076909</v>
      </c>
      <c r="D199" s="12">
        <f>D198*(1+Table2[[#This Row],[ATVI.csv]])</f>
        <v>0</v>
      </c>
      <c r="E199" s="12">
        <f>E198*(1+Table2[[#This Row],[BMW.DE.csv]])</f>
        <v>165692.51361910056</v>
      </c>
      <c r="F199" s="12">
        <f>F198*(1+Table2[[#This Row],[DIS.csv]])</f>
        <v>0</v>
      </c>
      <c r="G199" s="12">
        <f>G198*(1+Table2[[#This Row],[DPZ.csv]])</f>
        <v>303337.03114900034</v>
      </c>
      <c r="H199" s="12">
        <f>H198*(1+Table2[[#This Row],[EA.csv]])</f>
        <v>0</v>
      </c>
      <c r="I199" s="12">
        <f>I198*(1+Table2[[#This Row],[F.csv]])</f>
        <v>0</v>
      </c>
      <c r="J199" s="12">
        <f>J198*(1+Table2[[#This Row],[JPM.csv]])</f>
        <v>0</v>
      </c>
      <c r="K199" s="12">
        <f>K198*(1+Table2[[#This Row],[MRNA.csv]])</f>
        <v>0</v>
      </c>
      <c r="L199" s="12">
        <f>L198*(1+Table2[[#This Row],[NKE.csv]])</f>
        <v>45771.893096943459</v>
      </c>
      <c r="M199" s="12">
        <f>M198*(1+Table2[[#This Row],[NVDA.csv]])</f>
        <v>63865.451378668949</v>
      </c>
      <c r="N199" s="12">
        <f>N198*(1+Table2[[#This Row],[PFE.csv]])</f>
        <v>301262.73933306179</v>
      </c>
      <c r="O199" s="12">
        <f>O198*(1+Table2[[#This Row],[PG.csv]])</f>
        <v>73580.144264664108</v>
      </c>
      <c r="P199" s="12">
        <f>P198*(1+Table2[[#This Row],[PZZA.csv]])</f>
        <v>0</v>
      </c>
      <c r="Q199" s="12">
        <f>Q198*(1+Table2[[#This Row],[SONY.csv]])</f>
        <v>33948.914391107384</v>
      </c>
      <c r="R199" s="12">
        <f>R198*(1+Table2[[#This Row],[T.csv]])</f>
        <v>0</v>
      </c>
      <c r="S199" s="12">
        <f>S198*(1+Table2[[#This Row],[TSLA.csv]])</f>
        <v>169264.13735124489</v>
      </c>
      <c r="T199" s="12">
        <f t="shared" si="11"/>
        <v>1211045.6071738682</v>
      </c>
      <c r="U199" s="5">
        <f t="shared" si="12"/>
        <v>2.7850745823148194E-3</v>
      </c>
    </row>
    <row r="200" spans="1:21" x14ac:dyDescent="0.3">
      <c r="A200" s="12">
        <f>A199*(1+Table2[[#This Row],[AAPL.csv]])</f>
        <v>0</v>
      </c>
      <c r="B200" s="12">
        <f>B199*(1+Table2[[#This Row],[AMD.csv]])</f>
        <v>0</v>
      </c>
      <c r="C200" s="12">
        <f>C199*(1+Table2[[#This Row],[AMZN.csv]])</f>
        <v>54802.94468924946</v>
      </c>
      <c r="D200" s="12">
        <f>D199*(1+Table2[[#This Row],[ATVI.csv]])</f>
        <v>0</v>
      </c>
      <c r="E200" s="12">
        <f>E199*(1+Table2[[#This Row],[BMW.DE.csv]])</f>
        <v>178479.08080597833</v>
      </c>
      <c r="F200" s="12">
        <f>F199*(1+Table2[[#This Row],[DIS.csv]])</f>
        <v>0</v>
      </c>
      <c r="G200" s="12">
        <f>G199*(1+Table2[[#This Row],[DPZ.csv]])</f>
        <v>296284.68158217357</v>
      </c>
      <c r="H200" s="12">
        <f>H199*(1+Table2[[#This Row],[EA.csv]])</f>
        <v>0</v>
      </c>
      <c r="I200" s="12">
        <f>I199*(1+Table2[[#This Row],[F.csv]])</f>
        <v>0</v>
      </c>
      <c r="J200" s="12">
        <f>J199*(1+Table2[[#This Row],[JPM.csv]])</f>
        <v>0</v>
      </c>
      <c r="K200" s="12">
        <f>K199*(1+Table2[[#This Row],[MRNA.csv]])</f>
        <v>0</v>
      </c>
      <c r="L200" s="12">
        <f>L199*(1+Table2[[#This Row],[NKE.csv]])</f>
        <v>46053.915369239927</v>
      </c>
      <c r="M200" s="12">
        <f>M199*(1+Table2[[#This Row],[NVDA.csv]])</f>
        <v>65921.792199860298</v>
      </c>
      <c r="N200" s="12">
        <f>N199*(1+Table2[[#This Row],[PFE.csv]])</f>
        <v>308336.91647345485</v>
      </c>
      <c r="O200" s="12">
        <f>O199*(1+Table2[[#This Row],[PG.csv]])</f>
        <v>73509.09060424591</v>
      </c>
      <c r="P200" s="12">
        <f>P199*(1+Table2[[#This Row],[PZZA.csv]])</f>
        <v>0</v>
      </c>
      <c r="Q200" s="12">
        <f>Q199*(1+Table2[[#This Row],[SONY.csv]])</f>
        <v>34424.78376175023</v>
      </c>
      <c r="R200" s="12">
        <f>R199*(1+Table2[[#This Row],[T.csv]])</f>
        <v>0</v>
      </c>
      <c r="S200" s="12">
        <f>S199*(1+Table2[[#This Row],[TSLA.csv]])</f>
        <v>171911.29589210465</v>
      </c>
      <c r="T200" s="12">
        <f t="shared" si="11"/>
        <v>1229724.5013780573</v>
      </c>
      <c r="U200" s="5">
        <f t="shared" si="12"/>
        <v>1.5423774376077122E-2</v>
      </c>
    </row>
    <row r="201" spans="1:21" x14ac:dyDescent="0.3">
      <c r="A201" s="12">
        <f>A200*(1+Table2[[#This Row],[AAPL.csv]])</f>
        <v>0</v>
      </c>
      <c r="B201" s="12">
        <f>B200*(1+Table2[[#This Row],[AMD.csv]])</f>
        <v>0</v>
      </c>
      <c r="C201" s="12">
        <f>C200*(1+Table2[[#This Row],[AMZN.csv]])</f>
        <v>55283.101167842709</v>
      </c>
      <c r="D201" s="12">
        <f>D200*(1+Table2[[#This Row],[ATVI.csv]])</f>
        <v>0</v>
      </c>
      <c r="E201" s="12">
        <f>E200*(1+Table2[[#This Row],[BMW.DE.csv]])</f>
        <v>177768.71513561998</v>
      </c>
      <c r="F201" s="12">
        <f>F200*(1+Table2[[#This Row],[DIS.csv]])</f>
        <v>0</v>
      </c>
      <c r="G201" s="12">
        <f>G200*(1+Table2[[#This Row],[DPZ.csv]])</f>
        <v>296308.30796413176</v>
      </c>
      <c r="H201" s="12">
        <f>H200*(1+Table2[[#This Row],[EA.csv]])</f>
        <v>0</v>
      </c>
      <c r="I201" s="12">
        <f>I200*(1+Table2[[#This Row],[F.csv]])</f>
        <v>0</v>
      </c>
      <c r="J201" s="12">
        <f>J200*(1+Table2[[#This Row],[JPM.csv]])</f>
        <v>0</v>
      </c>
      <c r="K201" s="12">
        <f>K200*(1+Table2[[#This Row],[MRNA.csv]])</f>
        <v>0</v>
      </c>
      <c r="L201" s="12">
        <f>L200*(1+Table2[[#This Row],[NKE.csv]])</f>
        <v>46288.041343305049</v>
      </c>
      <c r="M201" s="12">
        <f>M200*(1+Table2[[#This Row],[NVDA.csv]])</f>
        <v>69699.955383546025</v>
      </c>
      <c r="N201" s="12">
        <f>N200*(1+Table2[[#This Row],[PFE.csv]])</f>
        <v>307035.93483816314</v>
      </c>
      <c r="O201" s="12">
        <f>O200*(1+Table2[[#This Row],[PG.csv]])</f>
        <v>74025.810961616982</v>
      </c>
      <c r="P201" s="12">
        <f>P200*(1+Table2[[#This Row],[PZZA.csv]])</f>
        <v>0</v>
      </c>
      <c r="Q201" s="12">
        <f>Q200*(1+Table2[[#This Row],[SONY.csv]])</f>
        <v>34614.05085515551</v>
      </c>
      <c r="R201" s="12">
        <f>R200*(1+Table2[[#This Row],[T.csv]])</f>
        <v>0</v>
      </c>
      <c r="S201" s="12">
        <f>S200*(1+Table2[[#This Row],[TSLA.csv]])</f>
        <v>171021.06274892419</v>
      </c>
      <c r="T201" s="12">
        <f t="shared" si="11"/>
        <v>1232044.9803983052</v>
      </c>
      <c r="U201" s="5">
        <f t="shared" si="12"/>
        <v>1.8869909623233112E-3</v>
      </c>
    </row>
    <row r="202" spans="1:21" x14ac:dyDescent="0.3">
      <c r="A202" s="12">
        <f>A201*(1+Table2[[#This Row],[AAPL.csv]])</f>
        <v>0</v>
      </c>
      <c r="B202" s="12">
        <f>B201*(1+Table2[[#This Row],[AMD.csv]])</f>
        <v>0</v>
      </c>
      <c r="C202" s="12">
        <f>C201*(1+Table2[[#This Row],[AMZN.csv]])</f>
        <v>55661.170720209782</v>
      </c>
      <c r="D202" s="12">
        <f>D201*(1+Table2[[#This Row],[ATVI.csv]])</f>
        <v>0</v>
      </c>
      <c r="E202" s="12">
        <f>E201*(1+Table2[[#This Row],[BMW.DE.csv]])</f>
        <v>180610.14433801526</v>
      </c>
      <c r="F202" s="12">
        <f>F201*(1+Table2[[#This Row],[DIS.csv]])</f>
        <v>0</v>
      </c>
      <c r="G202" s="12">
        <f>G201*(1+Table2[[#This Row],[DPZ.csv]])</f>
        <v>287215.11466193793</v>
      </c>
      <c r="H202" s="12">
        <f>H201*(1+Table2[[#This Row],[EA.csv]])</f>
        <v>0</v>
      </c>
      <c r="I202" s="12">
        <f>I201*(1+Table2[[#This Row],[F.csv]])</f>
        <v>0</v>
      </c>
      <c r="J202" s="12">
        <f>J201*(1+Table2[[#This Row],[JPM.csv]])</f>
        <v>0</v>
      </c>
      <c r="K202" s="12">
        <f>K201*(1+Table2[[#This Row],[MRNA.csv]])</f>
        <v>0</v>
      </c>
      <c r="L202" s="12">
        <f>L201*(1+Table2[[#This Row],[NKE.csv]])</f>
        <v>48443.077862496837</v>
      </c>
      <c r="M202" s="12">
        <f>M201*(1+Table2[[#This Row],[NVDA.csv]])</f>
        <v>71830.175019592323</v>
      </c>
      <c r="N202" s="12">
        <f>N201*(1+Table2[[#This Row],[PFE.csv]])</f>
        <v>309556.64473355294</v>
      </c>
      <c r="O202" s="12">
        <f>O201*(1+Table2[[#This Row],[PG.csv]])</f>
        <v>75059.2410221389</v>
      </c>
      <c r="P202" s="12">
        <f>P201*(1+Table2[[#This Row],[PZZA.csv]])</f>
        <v>0</v>
      </c>
      <c r="Q202" s="12">
        <f>Q201*(1+Table2[[#This Row],[SONY.csv]])</f>
        <v>34646.495375672901</v>
      </c>
      <c r="R202" s="12">
        <f>R201*(1+Table2[[#This Row],[T.csv]])</f>
        <v>0</v>
      </c>
      <c r="S202" s="12">
        <f>S201*(1+Table2[[#This Row],[TSLA.csv]])</f>
        <v>174115.47677489967</v>
      </c>
      <c r="T202" s="12">
        <f t="shared" si="11"/>
        <v>1237137.5405085166</v>
      </c>
      <c r="U202" s="5">
        <f t="shared" si="12"/>
        <v>4.1334206065796473E-3</v>
      </c>
    </row>
    <row r="203" spans="1:21" x14ac:dyDescent="0.3">
      <c r="A203" s="12">
        <f>A202*(1+Table2[[#This Row],[AAPL.csv]])</f>
        <v>0</v>
      </c>
      <c r="B203" s="12">
        <f>B202*(1+Table2[[#This Row],[AMD.csv]])</f>
        <v>0</v>
      </c>
      <c r="C203" s="12">
        <f>C202*(1+Table2[[#This Row],[AMZN.csv]])</f>
        <v>56190.424381475401</v>
      </c>
      <c r="D203" s="12">
        <f>D202*(1+Table2[[#This Row],[ATVI.csv]])</f>
        <v>0</v>
      </c>
      <c r="E203" s="12">
        <f>E202*(1+Table2[[#This Row],[BMW.DE.csv]])</f>
        <v>177839.73905501919</v>
      </c>
      <c r="F203" s="12">
        <f>F202*(1+Table2[[#This Row],[DIS.csv]])</f>
        <v>0</v>
      </c>
      <c r="G203" s="12">
        <f>G202*(1+Table2[[#This Row],[DPZ.csv]])</f>
        <v>291556.8396854804</v>
      </c>
      <c r="H203" s="12">
        <f>H202*(1+Table2[[#This Row],[EA.csv]])</f>
        <v>0</v>
      </c>
      <c r="I203" s="12">
        <f>I202*(1+Table2[[#This Row],[F.csv]])</f>
        <v>0</v>
      </c>
      <c r="J203" s="12">
        <f>J202*(1+Table2[[#This Row],[JPM.csv]])</f>
        <v>0</v>
      </c>
      <c r="K203" s="12">
        <f>K202*(1+Table2[[#This Row],[MRNA.csv]])</f>
        <v>0</v>
      </c>
      <c r="L203" s="12">
        <f>L202*(1+Table2[[#This Row],[NKE.csv]])</f>
        <v>48693.1703450348</v>
      </c>
      <c r="M203" s="12">
        <f>M202*(1+Table2[[#This Row],[NVDA.csv]])</f>
        <v>72283.720000984598</v>
      </c>
      <c r="N203" s="12">
        <f>N202*(1+Table2[[#This Row],[PFE.csv]])</f>
        <v>306385.44852358621</v>
      </c>
      <c r="O203" s="12">
        <f>O202*(1+Table2[[#This Row],[PG.csv]])</f>
        <v>72624.219660781688</v>
      </c>
      <c r="P203" s="12">
        <f>P202*(1+Table2[[#This Row],[PZZA.csv]])</f>
        <v>0</v>
      </c>
      <c r="Q203" s="12">
        <f>Q202*(1+Table2[[#This Row],[SONY.csv]])</f>
        <v>34094.919600275971</v>
      </c>
      <c r="R203" s="12">
        <f>R202*(1+Table2[[#This Row],[T.csv]])</f>
        <v>0</v>
      </c>
      <c r="S203" s="12">
        <f>S202*(1+Table2[[#This Row],[TSLA.csv]])</f>
        <v>172912.81352814144</v>
      </c>
      <c r="T203" s="12">
        <f t="shared" si="11"/>
        <v>1232581.2947807796</v>
      </c>
      <c r="U203" s="5">
        <f t="shared" si="12"/>
        <v>-3.6828934362982436E-3</v>
      </c>
    </row>
    <row r="204" spans="1:21" x14ac:dyDescent="0.3">
      <c r="A204" s="12">
        <f>A203*(1+Table2[[#This Row],[AAPL.csv]])</f>
        <v>0</v>
      </c>
      <c r="B204" s="12">
        <f>B203*(1+Table2[[#This Row],[AMD.csv]])</f>
        <v>0</v>
      </c>
      <c r="C204" s="12">
        <f>C203*(1+Table2[[#This Row],[AMZN.csv]])</f>
        <v>57305.590057032576</v>
      </c>
      <c r="D204" s="12">
        <f>D203*(1+Table2[[#This Row],[ATVI.csv]])</f>
        <v>0</v>
      </c>
      <c r="E204" s="12">
        <f>E203*(1+Table2[[#This Row],[BMW.DE.csv]])</f>
        <v>177875.27147413098</v>
      </c>
      <c r="F204" s="12">
        <f>F203*(1+Table2[[#This Row],[DIS.csv]])</f>
        <v>0</v>
      </c>
      <c r="G204" s="12">
        <f>G203*(1+Table2[[#This Row],[DPZ.csv]])</f>
        <v>297253.87698066502</v>
      </c>
      <c r="H204" s="12">
        <f>H203*(1+Table2[[#This Row],[EA.csv]])</f>
        <v>0</v>
      </c>
      <c r="I204" s="12">
        <f>I203*(1+Table2[[#This Row],[F.csv]])</f>
        <v>0</v>
      </c>
      <c r="J204" s="12">
        <f>J203*(1+Table2[[#This Row],[JPM.csv]])</f>
        <v>0</v>
      </c>
      <c r="K204" s="12">
        <f>K203*(1+Table2[[#This Row],[MRNA.csv]])</f>
        <v>0</v>
      </c>
      <c r="L204" s="12">
        <f>L203*(1+Table2[[#This Row],[NKE.csv]])</f>
        <v>49459.403543830987</v>
      </c>
      <c r="M204" s="12">
        <f>M203*(1+Table2[[#This Row],[NVDA.csv]])</f>
        <v>73634.073808392699</v>
      </c>
      <c r="N204" s="12">
        <f>N203*(1+Table2[[#This Row],[PFE.csv]])</f>
        <v>305978.8754389328</v>
      </c>
      <c r="O204" s="12">
        <f>O203*(1+Table2[[#This Row],[PG.csv]])</f>
        <v>73166.773172699613</v>
      </c>
      <c r="P204" s="12">
        <f>P203*(1+Table2[[#This Row],[PZZA.csv]])</f>
        <v>0</v>
      </c>
      <c r="Q204" s="12">
        <f>Q203*(1+Table2[[#This Row],[SONY.csv]])</f>
        <v>34159.810263590873</v>
      </c>
      <c r="R204" s="12">
        <f>R203*(1+Table2[[#This Row],[T.csv]])</f>
        <v>0</v>
      </c>
      <c r="S204" s="12">
        <f>S203*(1+Table2[[#This Row],[TSLA.csv]])</f>
        <v>174528.49573371449</v>
      </c>
      <c r="T204" s="12">
        <f t="shared" si="11"/>
        <v>1243362.17047299</v>
      </c>
      <c r="U204" s="5">
        <f t="shared" si="12"/>
        <v>8.7465838868890367E-3</v>
      </c>
    </row>
    <row r="205" spans="1:21" x14ac:dyDescent="0.3">
      <c r="A205" s="12">
        <f>A204*(1+Table2[[#This Row],[AAPL.csv]])</f>
        <v>0</v>
      </c>
      <c r="B205" s="12">
        <f>B204*(1+Table2[[#This Row],[AMD.csv]])</f>
        <v>0</v>
      </c>
      <c r="C205" s="12">
        <f>C204*(1+Table2[[#This Row],[AMZN.csv]])</f>
        <v>56131.004809890255</v>
      </c>
      <c r="D205" s="12">
        <f>D204*(1+Table2[[#This Row],[ATVI.csv]])</f>
        <v>0</v>
      </c>
      <c r="E205" s="12">
        <f>E204*(1+Table2[[#This Row],[BMW.DE.csv]])</f>
        <v>178621.13980445612</v>
      </c>
      <c r="F205" s="12">
        <f>F204*(1+Table2[[#This Row],[DIS.csv]])</f>
        <v>0</v>
      </c>
      <c r="G205" s="12">
        <f>G204*(1+Table2[[#This Row],[DPZ.csv]])</f>
        <v>295677.95357656758</v>
      </c>
      <c r="H205" s="12">
        <f>H204*(1+Table2[[#This Row],[EA.csv]])</f>
        <v>0</v>
      </c>
      <c r="I205" s="12">
        <f>I204*(1+Table2[[#This Row],[F.csv]])</f>
        <v>0</v>
      </c>
      <c r="J205" s="12">
        <f>J204*(1+Table2[[#This Row],[JPM.csv]])</f>
        <v>0</v>
      </c>
      <c r="K205" s="12">
        <f>K204*(1+Table2[[#This Row],[MRNA.csv]])</f>
        <v>0</v>
      </c>
      <c r="L205" s="12">
        <f>L204*(1+Table2[[#This Row],[NKE.csv]])</f>
        <v>50156.470591690464</v>
      </c>
      <c r="M205" s="12">
        <f>M204*(1+Table2[[#This Row],[NVDA.csv]])</f>
        <v>72035.398974470547</v>
      </c>
      <c r="N205" s="12">
        <f>N204*(1+Table2[[#This Row],[PFE.csv]])</f>
        <v>302970.28504686913</v>
      </c>
      <c r="O205" s="12">
        <f>O204*(1+Table2[[#This Row],[PG.csv]])</f>
        <v>72094.595710968046</v>
      </c>
      <c r="P205" s="12">
        <f>P204*(1+Table2[[#This Row],[PZZA.csv]])</f>
        <v>0</v>
      </c>
      <c r="Q205" s="12">
        <f>Q204*(1+Table2[[#This Row],[SONY.csv]])</f>
        <v>33927.285612029176</v>
      </c>
      <c r="R205" s="12">
        <f>R204*(1+Table2[[#This Row],[T.csv]])</f>
        <v>0</v>
      </c>
      <c r="S205" s="12">
        <f>S204*(1+Table2[[#This Row],[TSLA.csv]])</f>
        <v>177105.04016846346</v>
      </c>
      <c r="T205" s="12">
        <f t="shared" si="11"/>
        <v>1238719.1742954047</v>
      </c>
      <c r="U205" s="5">
        <f t="shared" si="12"/>
        <v>-3.734226670109384E-3</v>
      </c>
    </row>
    <row r="206" spans="1:21" x14ac:dyDescent="0.3">
      <c r="A206" s="12">
        <f>A205*(1+Table2[[#This Row],[AAPL.csv]])</f>
        <v>0</v>
      </c>
      <c r="B206" s="12">
        <f>B205*(1+Table2[[#This Row],[AMD.csv]])</f>
        <v>0</v>
      </c>
      <c r="C206" s="12">
        <f>C205*(1+Table2[[#This Row],[AMZN.csv]])</f>
        <v>55904.802714160811</v>
      </c>
      <c r="D206" s="12">
        <f>D205*(1+Table2[[#This Row],[ATVI.csv]])</f>
        <v>0</v>
      </c>
      <c r="E206" s="12">
        <f>E205*(1+Table2[[#This Row],[BMW.DE.csv]])</f>
        <v>184233.018928565</v>
      </c>
      <c r="F206" s="12">
        <f>F205*(1+Table2[[#This Row],[DIS.csv]])</f>
        <v>0</v>
      </c>
      <c r="G206" s="12">
        <f>G205*(1+Table2[[#This Row],[DPZ.csv]])</f>
        <v>293203.71471634659</v>
      </c>
      <c r="H206" s="12">
        <f>H205*(1+Table2[[#This Row],[EA.csv]])</f>
        <v>0</v>
      </c>
      <c r="I206" s="12">
        <f>I205*(1+Table2[[#This Row],[F.csv]])</f>
        <v>0</v>
      </c>
      <c r="J206" s="12">
        <f>J205*(1+Table2[[#This Row],[JPM.csv]])</f>
        <v>0</v>
      </c>
      <c r="K206" s="12">
        <f>K205*(1+Table2[[#This Row],[MRNA.csv]])</f>
        <v>0</v>
      </c>
      <c r="L206" s="12">
        <f>L205*(1+Table2[[#This Row],[NKE.csv]])</f>
        <v>49885.088355459673</v>
      </c>
      <c r="M206" s="12">
        <f>M205*(1+Table2[[#This Row],[NVDA.csv]])</f>
        <v>74095.824623514374</v>
      </c>
      <c r="N206" s="12">
        <f>N205*(1+Table2[[#This Row],[PFE.csv]])</f>
        <v>304921.78902128903</v>
      </c>
      <c r="O206" s="12">
        <f>O205*(1+Table2[[#This Row],[PG.csv]])</f>
        <v>72727.563599078145</v>
      </c>
      <c r="P206" s="12">
        <f>P205*(1+Table2[[#This Row],[PZZA.csv]])</f>
        <v>0</v>
      </c>
      <c r="Q206" s="12">
        <f>Q205*(1+Table2[[#This Row],[SONY.csv]])</f>
        <v>34197.66562900805</v>
      </c>
      <c r="R206" s="12">
        <f>R205*(1+Table2[[#This Row],[T.csv]])</f>
        <v>0</v>
      </c>
      <c r="S206" s="12">
        <f>S205*(1+Table2[[#This Row],[TSLA.csv]])</f>
        <v>174810.98104793523</v>
      </c>
      <c r="T206" s="12">
        <f t="shared" si="11"/>
        <v>1243980.4486353567</v>
      </c>
      <c r="U206" s="5">
        <f t="shared" si="12"/>
        <v>4.2473503673217169E-3</v>
      </c>
    </row>
    <row r="207" spans="1:21" x14ac:dyDescent="0.3">
      <c r="A207" s="12">
        <f>A206*(1+Table2[[#This Row],[AAPL.csv]])</f>
        <v>0</v>
      </c>
      <c r="B207" s="12">
        <f>B206*(1+Table2[[#This Row],[AMD.csv]])</f>
        <v>0</v>
      </c>
      <c r="C207" s="12">
        <f>C206*(1+Table2[[#This Row],[AMZN.csv]])</f>
        <v>55560.231929220368</v>
      </c>
      <c r="D207" s="12">
        <f>D206*(1+Table2[[#This Row],[ATVI.csv]])</f>
        <v>0</v>
      </c>
      <c r="E207" s="12">
        <f>E206*(1+Table2[[#This Row],[BMW.DE.csv]])</f>
        <v>193183.61372744356</v>
      </c>
      <c r="F207" s="12">
        <f>F206*(1+Table2[[#This Row],[DIS.csv]])</f>
        <v>0</v>
      </c>
      <c r="G207" s="12">
        <f>G206*(1+Table2[[#This Row],[DPZ.csv]])</f>
        <v>283795.33147647727</v>
      </c>
      <c r="H207" s="12">
        <f>H206*(1+Table2[[#This Row],[EA.csv]])</f>
        <v>0</v>
      </c>
      <c r="I207" s="12">
        <f>I206*(1+Table2[[#This Row],[F.csv]])</f>
        <v>0</v>
      </c>
      <c r="J207" s="12">
        <f>J206*(1+Table2[[#This Row],[JPM.csv]])</f>
        <v>0</v>
      </c>
      <c r="K207" s="12">
        <f>K206*(1+Table2[[#This Row],[MRNA.csv]])</f>
        <v>0</v>
      </c>
      <c r="L207" s="12">
        <f>L206*(1+Table2[[#This Row],[NKE.csv]])</f>
        <v>51412.240113664462</v>
      </c>
      <c r="M207" s="12">
        <f>M206*(1+Table2[[#This Row],[NVDA.csv]])</f>
        <v>71563.37360040276</v>
      </c>
      <c r="N207" s="12">
        <f>N206*(1+Table2[[#This Row],[PFE.csv]])</f>
        <v>304840.47260313079</v>
      </c>
      <c r="O207" s="12">
        <f>O206*(1+Table2[[#This Row],[PG.csv]])</f>
        <v>72359.402358764768</v>
      </c>
      <c r="P207" s="12">
        <f>P206*(1+Table2[[#This Row],[PZZA.csv]])</f>
        <v>0</v>
      </c>
      <c r="Q207" s="12">
        <f>Q206*(1+Table2[[#This Row],[SONY.csv]])</f>
        <v>33624.458911492773</v>
      </c>
      <c r="R207" s="12">
        <f>R206*(1+Table2[[#This Row],[T.csv]])</f>
        <v>0</v>
      </c>
      <c r="S207" s="12">
        <f>S206*(1+Table2[[#This Row],[TSLA.csv]])</f>
        <v>175236.83241791133</v>
      </c>
      <c r="T207" s="12">
        <f t="shared" si="11"/>
        <v>1241575.9571385081</v>
      </c>
      <c r="U207" s="5">
        <f t="shared" si="12"/>
        <v>-1.932901356678364E-3</v>
      </c>
    </row>
    <row r="208" spans="1:21" x14ac:dyDescent="0.3">
      <c r="A208" s="12">
        <f>A207*(1+Table2[[#This Row],[AAPL.csv]])</f>
        <v>0</v>
      </c>
      <c r="B208" s="12">
        <f>B207*(1+Table2[[#This Row],[AMD.csv]])</f>
        <v>0</v>
      </c>
      <c r="C208" s="12">
        <f>C207*(1+Table2[[#This Row],[AMZN.csv]])</f>
        <v>55297.092143286485</v>
      </c>
      <c r="D208" s="12">
        <f>D207*(1+Table2[[#This Row],[ATVI.csv]])</f>
        <v>0</v>
      </c>
      <c r="E208" s="12">
        <f>E207*(1+Table2[[#This Row],[BMW.DE.csv]])</f>
        <v>191798.40364615928</v>
      </c>
      <c r="F208" s="12">
        <f>F207*(1+Table2[[#This Row],[DIS.csv]])</f>
        <v>0</v>
      </c>
      <c r="G208" s="12">
        <f>G207*(1+Table2[[#This Row],[DPZ.csv]])</f>
        <v>294677.23217516718</v>
      </c>
      <c r="H208" s="12">
        <f>H207*(1+Table2[[#This Row],[EA.csv]])</f>
        <v>0</v>
      </c>
      <c r="I208" s="12">
        <f>I207*(1+Table2[[#This Row],[F.csv]])</f>
        <v>0</v>
      </c>
      <c r="J208" s="12">
        <f>J207*(1+Table2[[#This Row],[JPM.csv]])</f>
        <v>0</v>
      </c>
      <c r="K208" s="12">
        <f>K207*(1+Table2[[#This Row],[MRNA.csv]])</f>
        <v>0</v>
      </c>
      <c r="L208" s="12">
        <f>L207*(1+Table2[[#This Row],[NKE.csv]])</f>
        <v>53141.591283363028</v>
      </c>
      <c r="M208" s="12">
        <f>M207*(1+Table2[[#This Row],[NVDA.csv]])</f>
        <v>69983.161070143877</v>
      </c>
      <c r="N208" s="12">
        <f>N207*(1+Table2[[#This Row],[PFE.csv]])</f>
        <v>304189.97728241602</v>
      </c>
      <c r="O208" s="12">
        <f>O207*(1+Table2[[#This Row],[PG.csv]])</f>
        <v>73560.762906338525</v>
      </c>
      <c r="P208" s="12">
        <f>P207*(1+Table2[[#This Row],[PZZA.csv]])</f>
        <v>0</v>
      </c>
      <c r="Q208" s="12">
        <f>Q207*(1+Table2[[#This Row],[SONY.csv]])</f>
        <v>34051.659879079431</v>
      </c>
      <c r="R208" s="12">
        <f>R207*(1+Table2[[#This Row],[T.csv]])</f>
        <v>0</v>
      </c>
      <c r="S208" s="12">
        <f>S207*(1+Table2[[#This Row],[TSLA.csv]])</f>
        <v>175527.87338623407</v>
      </c>
      <c r="T208" s="12">
        <f t="shared" si="11"/>
        <v>1252227.7537721877</v>
      </c>
      <c r="U208" s="5">
        <f t="shared" si="12"/>
        <v>8.5792549158483396E-3</v>
      </c>
    </row>
    <row r="209" spans="1:21" x14ac:dyDescent="0.3">
      <c r="A209" s="12">
        <f>A208*(1+Table2[[#This Row],[AAPL.csv]])</f>
        <v>0</v>
      </c>
      <c r="B209" s="12">
        <f>B208*(1+Table2[[#This Row],[AMD.csv]])</f>
        <v>0</v>
      </c>
      <c r="C209" s="12">
        <f>C208*(1+Table2[[#This Row],[AMZN.csv]])</f>
        <v>55083.973655029011</v>
      </c>
      <c r="D209" s="12">
        <f>D208*(1+Table2[[#This Row],[ATVI.csv]])</f>
        <v>0</v>
      </c>
      <c r="E209" s="12">
        <f>E208*(1+Table2[[#This Row],[BMW.DE.csv]])</f>
        <v>186825.8365138646</v>
      </c>
      <c r="F209" s="12">
        <f>F208*(1+Table2[[#This Row],[DIS.csv]])</f>
        <v>0</v>
      </c>
      <c r="G209" s="12">
        <f>G208*(1+Table2[[#This Row],[DPZ.csv]])</f>
        <v>288042.50238609314</v>
      </c>
      <c r="H209" s="12">
        <f>H208*(1+Table2[[#This Row],[EA.csv]])</f>
        <v>0</v>
      </c>
      <c r="I209" s="12">
        <f>I208*(1+Table2[[#This Row],[F.csv]])</f>
        <v>0</v>
      </c>
      <c r="J209" s="12">
        <f>J208*(1+Table2[[#This Row],[JPM.csv]])</f>
        <v>0</v>
      </c>
      <c r="K209" s="12">
        <f>K208*(1+Table2[[#This Row],[MRNA.csv]])</f>
        <v>0</v>
      </c>
      <c r="L209" s="12">
        <f>L208*(1+Table2[[#This Row],[NKE.csv]])</f>
        <v>52391.313297884626</v>
      </c>
      <c r="M209" s="12">
        <f>M208*(1+Table2[[#This Row],[NVDA.csv]])</f>
        <v>69669.173640326888</v>
      </c>
      <c r="N209" s="12">
        <f>N208*(1+Table2[[#This Row],[PFE.csv]])</f>
        <v>310451.02626577788</v>
      </c>
      <c r="O209" s="12">
        <f>O208*(1+Table2[[#This Row],[PG.csv]])</f>
        <v>74962.349545952486</v>
      </c>
      <c r="P209" s="12">
        <f>P208*(1+Table2[[#This Row],[PZZA.csv]])</f>
        <v>0</v>
      </c>
      <c r="Q209" s="12">
        <f>Q208*(1+Table2[[#This Row],[SONY.csv]])</f>
        <v>34922.28407451143</v>
      </c>
      <c r="R209" s="12">
        <f>R208*(1+Table2[[#This Row],[T.csv]])</f>
        <v>0</v>
      </c>
      <c r="S209" s="12">
        <f>S208*(1+Table2[[#This Row],[TSLA.csv]])</f>
        <v>172442.0150143606</v>
      </c>
      <c r="T209" s="12">
        <f t="shared" si="11"/>
        <v>1244790.4743938008</v>
      </c>
      <c r="U209" s="5">
        <f t="shared" si="12"/>
        <v>-5.9392385738001657E-3</v>
      </c>
    </row>
    <row r="210" spans="1:21" x14ac:dyDescent="0.3">
      <c r="A210" s="12">
        <f>A209*(1+Table2[[#This Row],[AAPL.csv]])</f>
        <v>0</v>
      </c>
      <c r="B210" s="12">
        <f>B209*(1+Table2[[#This Row],[AMD.csv]])</f>
        <v>0</v>
      </c>
      <c r="C210" s="12">
        <f>C209*(1+Table2[[#This Row],[AMZN.csv]])</f>
        <v>56030.754941336942</v>
      </c>
      <c r="D210" s="12">
        <f>D209*(1+Table2[[#This Row],[ATVI.csv]])</f>
        <v>0</v>
      </c>
      <c r="E210" s="12">
        <f>E209*(1+Table2[[#This Row],[BMW.DE.csv]])</f>
        <v>196593.35332161252</v>
      </c>
      <c r="F210" s="12">
        <f>F209*(1+Table2[[#This Row],[DIS.csv]])</f>
        <v>0</v>
      </c>
      <c r="G210" s="12">
        <f>G209*(1+Table2[[#This Row],[DPZ.csv]])</f>
        <v>304030.41444407561</v>
      </c>
      <c r="H210" s="12">
        <f>H209*(1+Table2[[#This Row],[EA.csv]])</f>
        <v>0</v>
      </c>
      <c r="I210" s="12">
        <f>I209*(1+Table2[[#This Row],[F.csv]])</f>
        <v>0</v>
      </c>
      <c r="J210" s="12">
        <f>J209*(1+Table2[[#This Row],[JPM.csv]])</f>
        <v>0</v>
      </c>
      <c r="K210" s="12">
        <f>K209*(1+Table2[[#This Row],[MRNA.csv]])</f>
        <v>0</v>
      </c>
      <c r="L210" s="12">
        <f>L209*(1+Table2[[#This Row],[NKE.csv]])</f>
        <v>52586.024021574216</v>
      </c>
      <c r="M210" s="12">
        <f>M209*(1+Table2[[#This Row],[NVDA.csv]])</f>
        <v>72858.336385681876</v>
      </c>
      <c r="N210" s="12">
        <f>N209*(1+Table2[[#This Row],[PFE.csv]])</f>
        <v>310532.37870848732</v>
      </c>
      <c r="O210" s="12">
        <f>O209*(1+Table2[[#This Row],[PG.csv]])</f>
        <v>74871.92451554013</v>
      </c>
      <c r="P210" s="12">
        <f>P209*(1+Table2[[#This Row],[PZZA.csv]])</f>
        <v>0</v>
      </c>
      <c r="Q210" s="12">
        <f>Q209*(1+Table2[[#This Row],[SONY.csv]])</f>
        <v>35019.620880623828</v>
      </c>
      <c r="R210" s="12">
        <f>R209*(1+Table2[[#This Row],[T.csv]])</f>
        <v>0</v>
      </c>
      <c r="S210" s="12">
        <f>S209*(1+Table2[[#This Row],[TSLA.csv]])</f>
        <v>178688.62369126934</v>
      </c>
      <c r="T210" s="12">
        <f t="shared" si="11"/>
        <v>1281211.430910202</v>
      </c>
      <c r="U210" s="5">
        <f t="shared" si="12"/>
        <v>2.9258704388895444E-2</v>
      </c>
    </row>
    <row r="211" spans="1:21" x14ac:dyDescent="0.3">
      <c r="A211" s="12">
        <f>A210*(1+Table2[[#This Row],[AAPL.csv]])</f>
        <v>0</v>
      </c>
      <c r="B211" s="12">
        <f>B210*(1+Table2[[#This Row],[AMD.csv]])</f>
        <v>0</v>
      </c>
      <c r="C211" s="12">
        <f>C210*(1+Table2[[#This Row],[AMZN.csv]])</f>
        <v>56688.475637552474</v>
      </c>
      <c r="D211" s="12">
        <f>D210*(1+Table2[[#This Row],[ATVI.csv]])</f>
        <v>0</v>
      </c>
      <c r="E211" s="12">
        <f>E210*(1+Table2[[#This Row],[BMW.DE.csv]])</f>
        <v>205934.66337478205</v>
      </c>
      <c r="F211" s="12">
        <f>F210*(1+Table2[[#This Row],[DIS.csv]])</f>
        <v>0</v>
      </c>
      <c r="G211" s="12">
        <f>G210*(1+Table2[[#This Row],[DPZ.csv]])</f>
        <v>302249.58277373004</v>
      </c>
      <c r="H211" s="12">
        <f>H210*(1+Table2[[#This Row],[EA.csv]])</f>
        <v>0</v>
      </c>
      <c r="I211" s="12">
        <f>I210*(1+Table2[[#This Row],[F.csv]])</f>
        <v>0</v>
      </c>
      <c r="J211" s="12">
        <f>J210*(1+Table2[[#This Row],[JPM.csv]])</f>
        <v>0</v>
      </c>
      <c r="K211" s="12">
        <f>K210*(1+Table2[[#This Row],[MRNA.csv]])</f>
        <v>0</v>
      </c>
      <c r="L211" s="12">
        <f>L210*(1+Table2[[#This Row],[NKE.csv]])</f>
        <v>53098.117845134126</v>
      </c>
      <c r="M211" s="12">
        <f>M210*(1+Table2[[#This Row],[NVDA.csv]])</f>
        <v>72289.867798459018</v>
      </c>
      <c r="N211" s="12">
        <f>N210*(1+Table2[[#This Row],[PFE.csv]])</f>
        <v>288334.04126327124</v>
      </c>
      <c r="O211" s="12">
        <f>O210*(1+Table2[[#This Row],[PG.csv]])</f>
        <v>75730.966965678817</v>
      </c>
      <c r="P211" s="12">
        <f>P210*(1+Table2[[#This Row],[PZZA.csv]])</f>
        <v>0</v>
      </c>
      <c r="Q211" s="12">
        <f>Q210*(1+Table2[[#This Row],[SONY.csv]])</f>
        <v>35414.37354237285</v>
      </c>
      <c r="R211" s="12">
        <f>R210*(1+Table2[[#This Row],[T.csv]])</f>
        <v>0</v>
      </c>
      <c r="S211" s="12">
        <f>S210*(1+Table2[[#This Row],[TSLA.csv]])</f>
        <v>192191.91433522559</v>
      </c>
      <c r="T211" s="12">
        <f t="shared" si="11"/>
        <v>1281932.0035362062</v>
      </c>
      <c r="U211" s="5">
        <f t="shared" si="12"/>
        <v>5.6241507733998059E-4</v>
      </c>
    </row>
    <row r="212" spans="1:21" x14ac:dyDescent="0.3">
      <c r="A212" s="12">
        <f>A211*(1+Table2[[#This Row],[AAPL.csv]])</f>
        <v>0</v>
      </c>
      <c r="B212" s="12">
        <f>B211*(1+Table2[[#This Row],[AMD.csv]])</f>
        <v>0</v>
      </c>
      <c r="C212" s="12">
        <f>C211*(1+Table2[[#This Row],[AMZN.csv]])</f>
        <v>56719.902085914873</v>
      </c>
      <c r="D212" s="12">
        <f>D211*(1+Table2[[#This Row],[ATVI.csv]])</f>
        <v>0</v>
      </c>
      <c r="E212" s="12">
        <f>E211*(1+Table2[[#This Row],[BMW.DE.csv]])</f>
        <v>206254.31379084944</v>
      </c>
      <c r="F212" s="12">
        <f>F211*(1+Table2[[#This Row],[DIS.csv]])</f>
        <v>0</v>
      </c>
      <c r="G212" s="12">
        <f>G211*(1+Table2[[#This Row],[DPZ.csv]])</f>
        <v>303258.17910478765</v>
      </c>
      <c r="H212" s="12">
        <f>H211*(1+Table2[[#This Row],[EA.csv]])</f>
        <v>0</v>
      </c>
      <c r="I212" s="12">
        <f>I211*(1+Table2[[#This Row],[F.csv]])</f>
        <v>0</v>
      </c>
      <c r="J212" s="12">
        <f>J211*(1+Table2[[#This Row],[JPM.csv]])</f>
        <v>0</v>
      </c>
      <c r="K212" s="12">
        <f>K211*(1+Table2[[#This Row],[MRNA.csv]])</f>
        <v>0</v>
      </c>
      <c r="L212" s="12">
        <f>L211*(1+Table2[[#This Row],[NKE.csv]])</f>
        <v>53738.239561966344</v>
      </c>
      <c r="M212" s="12">
        <f>M211*(1+Table2[[#This Row],[NVDA.csv]])</f>
        <v>72445.841950860049</v>
      </c>
      <c r="N212" s="12">
        <f>N211*(1+Table2[[#This Row],[PFE.csv]])</f>
        <v>294025.92035021441</v>
      </c>
      <c r="O212" s="12">
        <f>O211*(1+Table2[[#This Row],[PG.csv]])</f>
        <v>76254.134458049812</v>
      </c>
      <c r="P212" s="12">
        <f>P211*(1+Table2[[#This Row],[PZZA.csv]])</f>
        <v>0</v>
      </c>
      <c r="Q212" s="12">
        <f>Q211*(1+Table2[[#This Row],[SONY.csv]])</f>
        <v>36095.732266679683</v>
      </c>
      <c r="R212" s="12">
        <f>R211*(1+Table2[[#This Row],[T.csv]])</f>
        <v>0</v>
      </c>
      <c r="S212" s="12">
        <f>S211*(1+Table2[[#This Row],[TSLA.csv]])</f>
        <v>188652.38266766813</v>
      </c>
      <c r="T212" s="12">
        <f t="shared" si="11"/>
        <v>1287444.6462369906</v>
      </c>
      <c r="U212" s="5">
        <f t="shared" si="12"/>
        <v>4.3002613910704804E-3</v>
      </c>
    </row>
    <row r="213" spans="1:21" x14ac:dyDescent="0.3">
      <c r="A213" s="12">
        <f>A212*(1+Table2[[#This Row],[AAPL.csv]])</f>
        <v>0</v>
      </c>
      <c r="B213" s="12">
        <f>B212*(1+Table2[[#This Row],[AMD.csv]])</f>
        <v>0</v>
      </c>
      <c r="C213" s="12">
        <f>C212*(1+Table2[[#This Row],[AMZN.csv]])</f>
        <v>56857.319285484664</v>
      </c>
      <c r="D213" s="12">
        <f>D212*(1+Table2[[#This Row],[ATVI.csv]])</f>
        <v>0</v>
      </c>
      <c r="E213" s="12">
        <f>E212*(1+Table2[[#This Row],[BMW.DE.csv]])</f>
        <v>211333.41866218954</v>
      </c>
      <c r="F213" s="12">
        <f>F212*(1+Table2[[#This Row],[DIS.csv]])</f>
        <v>0</v>
      </c>
      <c r="G213" s="12">
        <f>G212*(1+Table2[[#This Row],[DPZ.csv]])</f>
        <v>307418.71941622777</v>
      </c>
      <c r="H213" s="12">
        <f>H212*(1+Table2[[#This Row],[EA.csv]])</f>
        <v>0</v>
      </c>
      <c r="I213" s="12">
        <f>I212*(1+Table2[[#This Row],[F.csv]])</f>
        <v>0</v>
      </c>
      <c r="J213" s="12">
        <f>J212*(1+Table2[[#This Row],[JPM.csv]])</f>
        <v>0</v>
      </c>
      <c r="K213" s="12">
        <f>K212*(1+Table2[[#This Row],[MRNA.csv]])</f>
        <v>0</v>
      </c>
      <c r="L213" s="12">
        <f>L212*(1+Table2[[#This Row],[NKE.csv]])</f>
        <v>55535.915662481952</v>
      </c>
      <c r="M213" s="12">
        <f>M212*(1+Table2[[#This Row],[NVDA.csv]])</f>
        <v>71988.188297008266</v>
      </c>
      <c r="N213" s="12">
        <f>N212*(1+Table2[[#This Row],[PFE.csv]])</f>
        <v>294025.92035021441</v>
      </c>
      <c r="O213" s="12">
        <f>O212*(1+Table2[[#This Row],[PG.csv]])</f>
        <v>76557.709149607806</v>
      </c>
      <c r="P213" s="12">
        <f>P212*(1+Table2[[#This Row],[PZZA.csv]])</f>
        <v>0</v>
      </c>
      <c r="Q213" s="12">
        <f>Q212*(1+Table2[[#This Row],[SONY.csv]])</f>
        <v>36117.36320879803</v>
      </c>
      <c r="R213" s="12">
        <f>R212*(1+Table2[[#This Row],[T.csv]])</f>
        <v>0</v>
      </c>
      <c r="S213" s="12">
        <f>S212*(1+Table2[[#This Row],[TSLA.csv]])</f>
        <v>188951.97929009289</v>
      </c>
      <c r="T213" s="12">
        <f t="shared" si="11"/>
        <v>1298786.533322105</v>
      </c>
      <c r="U213" s="5">
        <f t="shared" si="12"/>
        <v>8.8096114409773069E-3</v>
      </c>
    </row>
    <row r="214" spans="1:21" x14ac:dyDescent="0.3">
      <c r="A214" s="12">
        <f>A213*(1+Table2[[#This Row],[AAPL.csv]])</f>
        <v>0</v>
      </c>
      <c r="B214" s="12">
        <f>B213*(1+Table2[[#This Row],[AMD.csv]])</f>
        <v>0</v>
      </c>
      <c r="C214" s="12">
        <f>C213*(1+Table2[[#This Row],[AMZN.csv]])</f>
        <v>56448.971488815383</v>
      </c>
      <c r="D214" s="12">
        <f>D213*(1+Table2[[#This Row],[ATVI.csv]])</f>
        <v>0</v>
      </c>
      <c r="E214" s="12">
        <f>E213*(1+Table2[[#This Row],[BMW.DE.csv]])</f>
        <v>215524.58504504728</v>
      </c>
      <c r="F214" s="12">
        <f>F213*(1+Table2[[#This Row],[DIS.csv]])</f>
        <v>0</v>
      </c>
      <c r="G214" s="12">
        <f>G213*(1+Table2[[#This Row],[DPZ.csv]])</f>
        <v>301619.22758967243</v>
      </c>
      <c r="H214" s="12">
        <f>H213*(1+Table2[[#This Row],[EA.csv]])</f>
        <v>0</v>
      </c>
      <c r="I214" s="12">
        <f>I213*(1+Table2[[#This Row],[F.csv]])</f>
        <v>0</v>
      </c>
      <c r="J214" s="12">
        <f>J213*(1+Table2[[#This Row],[JPM.csv]])</f>
        <v>0</v>
      </c>
      <c r="K214" s="12">
        <f>K213*(1+Table2[[#This Row],[MRNA.csv]])</f>
        <v>0</v>
      </c>
      <c r="L214" s="12">
        <f>L213*(1+Table2[[#This Row],[NKE.csv]])</f>
        <v>54026.290757741735</v>
      </c>
      <c r="M214" s="12">
        <f>M213*(1+Table2[[#This Row],[NVDA.csv]])</f>
        <v>71996.399886332452</v>
      </c>
      <c r="N214" s="12">
        <f>N213*(1+Table2[[#This Row],[PFE.csv]])</f>
        <v>292806.21910852974</v>
      </c>
      <c r="O214" s="12">
        <f>O213*(1+Table2[[#This Row],[PG.csv]])</f>
        <v>74955.892422621066</v>
      </c>
      <c r="P214" s="12">
        <f>P213*(1+Table2[[#This Row],[PZZA.csv]])</f>
        <v>0</v>
      </c>
      <c r="Q214" s="12">
        <f>Q213*(1+Table2[[#This Row],[SONY.csv]])</f>
        <v>35787.49904732377</v>
      </c>
      <c r="R214" s="12">
        <f>R213*(1+Table2[[#This Row],[T.csv]])</f>
        <v>0</v>
      </c>
      <c r="S214" s="12">
        <f>S213*(1+Table2[[#This Row],[TSLA.csv]])</f>
        <v>184975.90275492359</v>
      </c>
      <c r="T214" s="12">
        <f t="shared" si="11"/>
        <v>1288140.9881010074</v>
      </c>
      <c r="U214" s="5">
        <f t="shared" si="12"/>
        <v>-8.1965318764645606E-3</v>
      </c>
    </row>
    <row r="215" spans="1:21" x14ac:dyDescent="0.3">
      <c r="A215" s="12">
        <f>A214*(1+Table2[[#This Row],[AAPL.csv]])</f>
        <v>0</v>
      </c>
      <c r="B215" s="12">
        <f>B214*(1+Table2[[#This Row],[AMD.csv]])</f>
        <v>0</v>
      </c>
      <c r="C215" s="12">
        <f>C214*(1+Table2[[#This Row],[AMZN.csv]])</f>
        <v>56962.850778009117</v>
      </c>
      <c r="D215" s="12">
        <f>D214*(1+Table2[[#This Row],[ATVI.csv]])</f>
        <v>0</v>
      </c>
      <c r="E215" s="12">
        <f>E214*(1+Table2[[#This Row],[BMW.DE.csv]])</f>
        <v>211013.75708644275</v>
      </c>
      <c r="F215" s="12">
        <f>F214*(1+Table2[[#This Row],[DIS.csv]])</f>
        <v>0</v>
      </c>
      <c r="G215" s="12">
        <f>G214*(1+Table2[[#This Row],[DPZ.csv]])</f>
        <v>296599.87151984911</v>
      </c>
      <c r="H215" s="12">
        <f>H214*(1+Table2[[#This Row],[EA.csv]])</f>
        <v>0</v>
      </c>
      <c r="I215" s="12">
        <f>I214*(1+Table2[[#This Row],[F.csv]])</f>
        <v>0</v>
      </c>
      <c r="J215" s="12">
        <f>J214*(1+Table2[[#This Row],[JPM.csv]])</f>
        <v>0</v>
      </c>
      <c r="K215" s="12">
        <f>K214*(1+Table2[[#This Row],[MRNA.csv]])</f>
        <v>0</v>
      </c>
      <c r="L215" s="12">
        <f>L214*(1+Table2[[#This Row],[NKE.csv]])</f>
        <v>54789.109054658373</v>
      </c>
      <c r="M215" s="12">
        <f>M214*(1+Table2[[#This Row],[NVDA.csv]])</f>
        <v>73257.047815412996</v>
      </c>
      <c r="N215" s="12">
        <f>N214*(1+Table2[[#This Row],[PFE.csv]])</f>
        <v>292643.61329062667</v>
      </c>
      <c r="O215" s="12">
        <f>O214*(1+Table2[[#This Row],[PG.csv]])</f>
        <v>76428.532056764467</v>
      </c>
      <c r="P215" s="12">
        <f>P214*(1+Table2[[#This Row],[PZZA.csv]])</f>
        <v>0</v>
      </c>
      <c r="Q215" s="12">
        <f>Q214*(1+Table2[[#This Row],[SONY.csv]])</f>
        <v>36398.556804175954</v>
      </c>
      <c r="R215" s="12">
        <f>R214*(1+Table2[[#This Row],[T.csv]])</f>
        <v>0</v>
      </c>
      <c r="S215" s="12">
        <f>S214*(1+Table2[[#This Row],[TSLA.csv]])</f>
        <v>189529.78446967909</v>
      </c>
      <c r="T215" s="12">
        <f t="shared" si="11"/>
        <v>1287623.1228756183</v>
      </c>
      <c r="U215" s="5">
        <f t="shared" si="12"/>
        <v>-4.0202526755442905E-4</v>
      </c>
    </row>
    <row r="216" spans="1:21" x14ac:dyDescent="0.3">
      <c r="A216" s="12">
        <f>A215*(1+Table2[[#This Row],[AAPL.csv]])</f>
        <v>0</v>
      </c>
      <c r="B216" s="12">
        <f>B215*(1+Table2[[#This Row],[AMD.csv]])</f>
        <v>0</v>
      </c>
      <c r="C216" s="12">
        <f>C215*(1+Table2[[#This Row],[AMZN.csv]])</f>
        <v>57904.815342549293</v>
      </c>
      <c r="D216" s="12">
        <f>D215*(1+Table2[[#This Row],[ATVI.csv]])</f>
        <v>0</v>
      </c>
      <c r="E216" s="12">
        <f>E215*(1+Table2[[#This Row],[BMW.DE.csv]])</f>
        <v>209166.80783146829</v>
      </c>
      <c r="F216" s="12">
        <f>F215*(1+Table2[[#This Row],[DIS.csv]])</f>
        <v>0</v>
      </c>
      <c r="G216" s="12">
        <f>G215*(1+Table2[[#This Row],[DPZ.csv]])</f>
        <v>296134.9742868864</v>
      </c>
      <c r="H216" s="12">
        <f>H215*(1+Table2[[#This Row],[EA.csv]])</f>
        <v>0</v>
      </c>
      <c r="I216" s="12">
        <f>I215*(1+Table2[[#This Row],[F.csv]])</f>
        <v>0</v>
      </c>
      <c r="J216" s="12">
        <f>J215*(1+Table2[[#This Row],[JPM.csv]])</f>
        <v>0</v>
      </c>
      <c r="K216" s="12">
        <f>K215*(1+Table2[[#This Row],[MRNA.csv]])</f>
        <v>0</v>
      </c>
      <c r="L216" s="12">
        <f>L215*(1+Table2[[#This Row],[NKE.csv]])</f>
        <v>55631.935237774866</v>
      </c>
      <c r="M216" s="12">
        <f>M215*(1+Table2[[#This Row],[NVDA.csv]])</f>
        <v>72312.594997869222</v>
      </c>
      <c r="N216" s="12">
        <f>N215*(1+Table2[[#This Row],[PFE.csv]])</f>
        <v>297522.36422053853</v>
      </c>
      <c r="O216" s="12">
        <f>O215*(1+Table2[[#This Row],[PG.csv]])</f>
        <v>76893.570123711484</v>
      </c>
      <c r="P216" s="12">
        <f>P215*(1+Table2[[#This Row],[PZZA.csv]])</f>
        <v>0</v>
      </c>
      <c r="Q216" s="12">
        <f>Q215*(1+Table2[[#This Row],[SONY.csv]])</f>
        <v>37074.506846623139</v>
      </c>
      <c r="R216" s="12">
        <f>R215*(1+Table2[[#This Row],[T.csv]])</f>
        <v>0</v>
      </c>
      <c r="S216" s="12">
        <f>S215*(1+Table2[[#This Row],[TSLA.csv]])</f>
        <v>203281.30785167884</v>
      </c>
      <c r="T216" s="12">
        <f t="shared" si="11"/>
        <v>1305922.8767390999</v>
      </c>
      <c r="U216" s="5">
        <f t="shared" si="12"/>
        <v>1.4212041969713284E-2</v>
      </c>
    </row>
    <row r="217" spans="1:21" x14ac:dyDescent="0.3">
      <c r="A217" s="12">
        <f>A216*(1+Table2[[#This Row],[AAPL.csv]])</f>
        <v>0</v>
      </c>
      <c r="B217" s="12">
        <f>B216*(1+Table2[[#This Row],[AMD.csv]])</f>
        <v>0</v>
      </c>
      <c r="C217" s="12">
        <f>C216*(1+Table2[[#This Row],[AMZN.csv]])</f>
        <v>59666.696000611293</v>
      </c>
      <c r="D217" s="12">
        <f>D216*(1+Table2[[#This Row],[ATVI.csv]])</f>
        <v>0</v>
      </c>
      <c r="E217" s="12">
        <f>E216*(1+Table2[[#This Row],[BMW.DE.csv]])</f>
        <v>197552.35664831838</v>
      </c>
      <c r="F217" s="12">
        <f>F216*(1+Table2[[#This Row],[DIS.csv]])</f>
        <v>0</v>
      </c>
      <c r="G217" s="12">
        <f>G216*(1+Table2[[#This Row],[DPZ.csv]])</f>
        <v>301178.00612125505</v>
      </c>
      <c r="H217" s="12">
        <f>H216*(1+Table2[[#This Row],[EA.csv]])</f>
        <v>0</v>
      </c>
      <c r="I217" s="12">
        <f>I216*(1+Table2[[#This Row],[F.csv]])</f>
        <v>0</v>
      </c>
      <c r="J217" s="12">
        <f>J216*(1+Table2[[#This Row],[JPM.csv]])</f>
        <v>0</v>
      </c>
      <c r="K217" s="12">
        <f>K216*(1+Table2[[#This Row],[MRNA.csv]])</f>
        <v>0</v>
      </c>
      <c r="L217" s="12">
        <f>L216*(1+Table2[[#This Row],[NKE.csv]])</f>
        <v>54746.435958845075</v>
      </c>
      <c r="M217" s="12">
        <f>M216*(1+Table2[[#This Row],[NVDA.csv]])</f>
        <v>74291.846204534988</v>
      </c>
      <c r="N217" s="12">
        <f>N216*(1+Table2[[#This Row],[PFE.csv]])</f>
        <v>294432.48442873004</v>
      </c>
      <c r="O217" s="12">
        <f>O216*(1+Table2[[#This Row],[PG.csv]])</f>
        <v>76434.989180095858</v>
      </c>
      <c r="P217" s="12">
        <f>P216*(1+Table2[[#This Row],[PZZA.csv]])</f>
        <v>0</v>
      </c>
      <c r="Q217" s="12">
        <f>Q216*(1+Table2[[#This Row],[SONY.csv]])</f>
        <v>37015.022702127753</v>
      </c>
      <c r="R217" s="12">
        <f>R216*(1+Table2[[#This Row],[T.csv]])</f>
        <v>0</v>
      </c>
      <c r="S217" s="12">
        <f>S216*(1+Table2[[#This Row],[TSLA.csv]])</f>
        <v>201301.83272813851</v>
      </c>
      <c r="T217" s="12">
        <f t="shared" si="11"/>
        <v>1296619.669972657</v>
      </c>
      <c r="U217" s="5">
        <f t="shared" si="12"/>
        <v>-7.1238561879496632E-3</v>
      </c>
    </row>
    <row r="218" spans="1:21" x14ac:dyDescent="0.3">
      <c r="A218" s="12">
        <f>A217*(1+Table2[[#This Row],[AAPL.csv]])</f>
        <v>0</v>
      </c>
      <c r="B218" s="12">
        <f>B217*(1+Table2[[#This Row],[AMD.csv]])</f>
        <v>0</v>
      </c>
      <c r="C218" s="12">
        <f>C217*(1+Table2[[#This Row],[AMZN.csv]])</f>
        <v>60735.520137358268</v>
      </c>
      <c r="D218" s="12">
        <f>D217*(1+Table2[[#This Row],[ATVI.csv]])</f>
        <v>0</v>
      </c>
      <c r="E218" s="12">
        <f>E217*(1+Table2[[#This Row],[BMW.DE.csv]])</f>
        <v>199434.82344283216</v>
      </c>
      <c r="F218" s="12">
        <f>F217*(1+Table2[[#This Row],[DIS.csv]])</f>
        <v>0</v>
      </c>
      <c r="G218" s="12">
        <f>G217*(1+Table2[[#This Row],[DPZ.csv]])</f>
        <v>309136.4743894618</v>
      </c>
      <c r="H218" s="12">
        <f>H217*(1+Table2[[#This Row],[EA.csv]])</f>
        <v>0</v>
      </c>
      <c r="I218" s="12">
        <f>I217*(1+Table2[[#This Row],[F.csv]])</f>
        <v>0</v>
      </c>
      <c r="J218" s="12">
        <f>J217*(1+Table2[[#This Row],[JPM.csv]])</f>
        <v>0</v>
      </c>
      <c r="K218" s="12">
        <f>K217*(1+Table2[[#This Row],[MRNA.csv]])</f>
        <v>0</v>
      </c>
      <c r="L218" s="12">
        <f>L217*(1+Table2[[#This Row],[NKE.csv]])</f>
        <v>54474.380854091469</v>
      </c>
      <c r="M218" s="12">
        <f>M217*(1+Table2[[#This Row],[NVDA.csv]])</f>
        <v>76926.065188219683</v>
      </c>
      <c r="N218" s="12">
        <f>N217*(1+Table2[[#This Row],[PFE.csv]])</f>
        <v>292074.44339420792</v>
      </c>
      <c r="O218" s="12">
        <f>O217*(1+Table2[[#This Row],[PG.csv]])</f>
        <v>77009.838297002163</v>
      </c>
      <c r="P218" s="12">
        <f>P217*(1+Table2[[#This Row],[PZZA.csv]])</f>
        <v>0</v>
      </c>
      <c r="Q218" s="12">
        <f>Q217*(1+Table2[[#This Row],[SONY.csv]])</f>
        <v>38128.991075880891</v>
      </c>
      <c r="R218" s="12">
        <f>R217*(1+Table2[[#This Row],[T.csv]])</f>
        <v>0</v>
      </c>
      <c r="S218" s="12">
        <f>S217*(1+Table2[[#This Row],[TSLA.csv]])</f>
        <v>219359.00508685029</v>
      </c>
      <c r="T218" s="12">
        <f t="shared" si="11"/>
        <v>1327279.5418659048</v>
      </c>
      <c r="U218" s="5">
        <f t="shared" si="12"/>
        <v>2.3646002450274702E-2</v>
      </c>
    </row>
    <row r="219" spans="1:21" x14ac:dyDescent="0.3">
      <c r="A219" s="12">
        <f>A218*(1+Table2[[#This Row],[AAPL.csv]])</f>
        <v>0</v>
      </c>
      <c r="B219" s="12">
        <f>B218*(1+Table2[[#This Row],[AMD.csv]])</f>
        <v>0</v>
      </c>
      <c r="C219" s="12">
        <f>C218*(1+Table2[[#This Row],[AMZN.csv]])</f>
        <v>58682.517742474847</v>
      </c>
      <c r="D219" s="12">
        <f>D218*(1+Table2[[#This Row],[ATVI.csv]])</f>
        <v>0</v>
      </c>
      <c r="E219" s="12">
        <f>E218*(1+Table2[[#This Row],[BMW.DE.csv]])</f>
        <v>198724.46149236691</v>
      </c>
      <c r="F219" s="12">
        <f>F218*(1+Table2[[#This Row],[DIS.csv]])</f>
        <v>0</v>
      </c>
      <c r="G219" s="12">
        <f>G218*(1+Table2[[#This Row],[DPZ.csv]])</f>
        <v>301627.15190191666</v>
      </c>
      <c r="H219" s="12">
        <f>H218*(1+Table2[[#This Row],[EA.csv]])</f>
        <v>0</v>
      </c>
      <c r="I219" s="12">
        <f>I218*(1+Table2[[#This Row],[F.csv]])</f>
        <v>0</v>
      </c>
      <c r="J219" s="12">
        <f>J218*(1+Table2[[#This Row],[JPM.csv]])</f>
        <v>0</v>
      </c>
      <c r="K219" s="12">
        <f>K218*(1+Table2[[#This Row],[MRNA.csv]])</f>
        <v>0</v>
      </c>
      <c r="L219" s="12">
        <f>L218*(1+Table2[[#This Row],[NKE.csv]])</f>
        <v>50767.004918777624</v>
      </c>
      <c r="M219" s="12">
        <f>M218*(1+Table2[[#This Row],[NVDA.csv]])</f>
        <v>72240.736396789158</v>
      </c>
      <c r="N219" s="12">
        <f>N218*(1+Table2[[#This Row],[PFE.csv]])</f>
        <v>270770.56853645691</v>
      </c>
      <c r="O219" s="12">
        <f>O218*(1+Table2[[#This Row],[PG.csv]])</f>
        <v>75091.531965905917</v>
      </c>
      <c r="P219" s="12">
        <f>P218*(1+Table2[[#This Row],[PZZA.csv]])</f>
        <v>0</v>
      </c>
      <c r="Q219" s="12">
        <f>Q218*(1+Table2[[#This Row],[SONY.csv]])</f>
        <v>36431.00511001359</v>
      </c>
      <c r="R219" s="12">
        <f>R218*(1+Table2[[#This Row],[T.csv]])</f>
        <v>0</v>
      </c>
      <c r="S219" s="12">
        <f>S218*(1+Table2[[#This Row],[TSLA.csv]])</f>
        <v>208186.1490032486</v>
      </c>
      <c r="T219" s="12">
        <f t="shared" si="11"/>
        <v>1272521.1270679503</v>
      </c>
      <c r="U219" s="5">
        <f t="shared" si="12"/>
        <v>-4.1256128095649304E-2</v>
      </c>
    </row>
    <row r="220" spans="1:21" x14ac:dyDescent="0.3">
      <c r="A220" s="12">
        <f>A219*(1+Table2[[#This Row],[AAPL.csv]])</f>
        <v>0</v>
      </c>
      <c r="B220" s="12">
        <f>B219*(1+Table2[[#This Row],[AMD.csv]])</f>
        <v>0</v>
      </c>
      <c r="C220" s="12">
        <f>C219*(1+Table2[[#This Row],[AMZN.csv]])</f>
        <v>58385.660743578657</v>
      </c>
      <c r="D220" s="12">
        <f>D219*(1+Table2[[#This Row],[ATVI.csv]])</f>
        <v>0</v>
      </c>
      <c r="E220" s="12">
        <f>E219*(1+Table2[[#This Row],[BMW.DE.csv]])</f>
        <v>202702.4891589508</v>
      </c>
      <c r="F220" s="12">
        <f>F219*(1+Table2[[#This Row],[DIS.csv]])</f>
        <v>0</v>
      </c>
      <c r="G220" s="12">
        <f>G219*(1+Table2[[#This Row],[DPZ.csv]])</f>
        <v>298579.33986787993</v>
      </c>
      <c r="H220" s="12">
        <f>H219*(1+Table2[[#This Row],[EA.csv]])</f>
        <v>0</v>
      </c>
      <c r="I220" s="12">
        <f>I219*(1+Table2[[#This Row],[F.csv]])</f>
        <v>0</v>
      </c>
      <c r="J220" s="12">
        <f>J219*(1+Table2[[#This Row],[JPM.csv]])</f>
        <v>0</v>
      </c>
      <c r="K220" s="12">
        <f>K219*(1+Table2[[#This Row],[MRNA.csv]])</f>
        <v>0</v>
      </c>
      <c r="L220" s="12">
        <f>L219*(1+Table2[[#This Row],[NKE.csv]])</f>
        <v>51439.138718640927</v>
      </c>
      <c r="M220" s="12">
        <f>M219*(1+Table2[[#This Row],[NVDA.csv]])</f>
        <v>73359.701315357466</v>
      </c>
      <c r="N220" s="12">
        <f>N219*(1+Table2[[#This Row],[PFE.csv]])</f>
        <v>274429.63623695978</v>
      </c>
      <c r="O220" s="12">
        <f>O219*(1+Table2[[#This Row],[PG.csv]])</f>
        <v>74678.155546831316</v>
      </c>
      <c r="P220" s="12">
        <f>P219*(1+Table2[[#This Row],[PZZA.csv]])</f>
        <v>0</v>
      </c>
      <c r="Q220" s="12">
        <f>Q219*(1+Table2[[#This Row],[SONY.csv]])</f>
        <v>36928.503259734658</v>
      </c>
      <c r="R220" s="12">
        <f>R219*(1+Table2[[#This Row],[T.csv]])</f>
        <v>0</v>
      </c>
      <c r="S220" s="12">
        <f>S219*(1+Table2[[#This Row],[TSLA.csv]])</f>
        <v>200148.3784023597</v>
      </c>
      <c r="T220" s="12">
        <f t="shared" si="11"/>
        <v>1270651.0032502932</v>
      </c>
      <c r="U220" s="5">
        <f t="shared" si="12"/>
        <v>-1.4696210364429252E-3</v>
      </c>
    </row>
    <row r="221" spans="1:21" x14ac:dyDescent="0.3">
      <c r="A221" s="12">
        <f>A220*(1+Table2[[#This Row],[AAPL.csv]])</f>
        <v>0</v>
      </c>
      <c r="B221" s="12">
        <f>B220*(1+Table2[[#This Row],[AMD.csv]])</f>
        <v>0</v>
      </c>
      <c r="C221" s="12">
        <f>C220*(1+Table2[[#This Row],[AMZN.csv]])</f>
        <v>59020.210658918513</v>
      </c>
      <c r="D221" s="12">
        <f>D220*(1+Table2[[#This Row],[ATVI.csv]])</f>
        <v>0</v>
      </c>
      <c r="E221" s="12">
        <f>E220*(1+Table2[[#This Row],[BMW.DE.csv]])</f>
        <v>203377.33356987676</v>
      </c>
      <c r="F221" s="12">
        <f>F220*(1+Table2[[#This Row],[DIS.csv]])</f>
        <v>0</v>
      </c>
      <c r="G221" s="12">
        <f>G220*(1+Table2[[#This Row],[DPZ.csv]])</f>
        <v>298397.71788093372</v>
      </c>
      <c r="H221" s="12">
        <f>H220*(1+Table2[[#This Row],[EA.csv]])</f>
        <v>0</v>
      </c>
      <c r="I221" s="12">
        <f>I220*(1+Table2[[#This Row],[F.csv]])</f>
        <v>0</v>
      </c>
      <c r="J221" s="12">
        <f>J220*(1+Table2[[#This Row],[JPM.csv]])</f>
        <v>0</v>
      </c>
      <c r="K221" s="12">
        <f>K220*(1+Table2[[#This Row],[MRNA.csv]])</f>
        <v>0</v>
      </c>
      <c r="L221" s="12">
        <f>L220*(1+Table2[[#This Row],[NKE.csv]])</f>
        <v>52191.276101787866</v>
      </c>
      <c r="M221" s="12">
        <f>M220*(1+Table2[[#This Row],[NVDA.csv]])</f>
        <v>75341.022069467799</v>
      </c>
      <c r="N221" s="12">
        <f>N220*(1+Table2[[#This Row],[PFE.csv]])</f>
        <v>271258.44002699305</v>
      </c>
      <c r="O221" s="12">
        <f>O220*(1+Table2[[#This Row],[PG.csv]])</f>
        <v>75369.268175806952</v>
      </c>
      <c r="P221" s="12">
        <f>P220*(1+Table2[[#This Row],[PZZA.csv]])</f>
        <v>0</v>
      </c>
      <c r="Q221" s="12">
        <f>Q220*(1+Table2[[#This Row],[SONY.csv]])</f>
        <v>37707.198790153881</v>
      </c>
      <c r="R221" s="12">
        <f>R220*(1+Table2[[#This Row],[T.csv]])</f>
        <v>0</v>
      </c>
      <c r="S221" s="12">
        <f>S220*(1+Table2[[#This Row],[TSLA.csv]])</f>
        <v>212050.95923542144</v>
      </c>
      <c r="T221" s="12">
        <f t="shared" si="11"/>
        <v>1284713.4265093599</v>
      </c>
      <c r="U221" s="5">
        <f t="shared" si="12"/>
        <v>1.1067101212760487E-2</v>
      </c>
    </row>
    <row r="222" spans="1:21" x14ac:dyDescent="0.3">
      <c r="A222" s="12">
        <f>A221*(1+Table2[[#This Row],[AAPL.csv]])</f>
        <v>0</v>
      </c>
      <c r="B222" s="12">
        <f>B221*(1+Table2[[#This Row],[AMD.csv]])</f>
        <v>0</v>
      </c>
      <c r="C222" s="12">
        <f>C221*(1+Table2[[#This Row],[AMZN.csv]])</f>
        <v>59997.275833049105</v>
      </c>
      <c r="D222" s="12">
        <f>D221*(1+Table2[[#This Row],[ATVI.csv]])</f>
        <v>0</v>
      </c>
      <c r="E222" s="12">
        <f>E221*(1+Table2[[#This Row],[BMW.DE.csv]])</f>
        <v>202844.57419668048</v>
      </c>
      <c r="F222" s="12">
        <f>F221*(1+Table2[[#This Row],[DIS.csv]])</f>
        <v>0</v>
      </c>
      <c r="G222" s="12">
        <f>G221*(1+Table2[[#This Row],[DPZ.csv]])</f>
        <v>295981.59675028641</v>
      </c>
      <c r="H222" s="12">
        <f>H221*(1+Table2[[#This Row],[EA.csv]])</f>
        <v>0</v>
      </c>
      <c r="I222" s="12">
        <f>I221*(1+Table2[[#This Row],[F.csv]])</f>
        <v>0</v>
      </c>
      <c r="J222" s="12">
        <f>J221*(1+Table2[[#This Row],[JPM.csv]])</f>
        <v>0</v>
      </c>
      <c r="K222" s="12">
        <f>K221*(1+Table2[[#This Row],[MRNA.csv]])</f>
        <v>0</v>
      </c>
      <c r="L222" s="12">
        <f>L221*(1+Table2[[#This Row],[NKE.csv]])</f>
        <v>52831.401583671781</v>
      </c>
      <c r="M222" s="12">
        <f>M221*(1+Table2[[#This Row],[NVDA.csv]])</f>
        <v>74476.639442328291</v>
      </c>
      <c r="N222" s="12">
        <f>N221*(1+Table2[[#This Row],[PFE.csv]])</f>
        <v>271583.69669348822</v>
      </c>
      <c r="O222" s="12">
        <f>O221*(1+Table2[[#This Row],[PG.csv]])</f>
        <v>76299.349636811065</v>
      </c>
      <c r="P222" s="12">
        <f>P221*(1+Table2[[#This Row],[PZZA.csv]])</f>
        <v>0</v>
      </c>
      <c r="Q222" s="12">
        <f>Q221*(1+Table2[[#This Row],[SONY.csv]])</f>
        <v>37501.707273449763</v>
      </c>
      <c r="R222" s="12">
        <f>R221*(1+Table2[[#This Row],[T.csv]])</f>
        <v>0</v>
      </c>
      <c r="S222" s="12">
        <f>S221*(1+Table2[[#This Row],[TSLA.csv]])</f>
        <v>210174.1958307673</v>
      </c>
      <c r="T222" s="12">
        <f t="shared" si="11"/>
        <v>1281690.4372405324</v>
      </c>
      <c r="U222" s="5">
        <f t="shared" si="12"/>
        <v>-2.3530455947993944E-3</v>
      </c>
    </row>
    <row r="223" spans="1:21" x14ac:dyDescent="0.3">
      <c r="A223" s="12">
        <f>A222*(1+Table2[[#This Row],[AAPL.csv]])</f>
        <v>0</v>
      </c>
      <c r="B223" s="12">
        <f>B222*(1+Table2[[#This Row],[AMD.csv]])</f>
        <v>0</v>
      </c>
      <c r="C223" s="12">
        <f>C222*(1+Table2[[#This Row],[AMZN.csv]])</f>
        <v>60587.091626439593</v>
      </c>
      <c r="D223" s="12">
        <f>D222*(1+Table2[[#This Row],[ATVI.csv]])</f>
        <v>0</v>
      </c>
      <c r="E223" s="12">
        <f>E222*(1+Table2[[#This Row],[BMW.DE.csv]])</f>
        <v>202205.23244572137</v>
      </c>
      <c r="F223" s="12">
        <f>F222*(1+Table2[[#This Row],[DIS.csv]])</f>
        <v>0</v>
      </c>
      <c r="G223" s="12">
        <f>G222*(1+Table2[[#This Row],[DPZ.csv]])</f>
        <v>300569.06625364261</v>
      </c>
      <c r="H223" s="12">
        <f>H222*(1+Table2[[#This Row],[EA.csv]])</f>
        <v>0</v>
      </c>
      <c r="I223" s="12">
        <f>I222*(1+Table2[[#This Row],[F.csv]])</f>
        <v>0</v>
      </c>
      <c r="J223" s="12">
        <f>J222*(1+Table2[[#This Row],[JPM.csv]])</f>
        <v>0</v>
      </c>
      <c r="K223" s="12">
        <f>K222*(1+Table2[[#This Row],[MRNA.csv]])</f>
        <v>0</v>
      </c>
      <c r="L223" s="12">
        <f>L222*(1+Table2[[#This Row],[NKE.csv]])</f>
        <v>52922.082853537962</v>
      </c>
      <c r="M223" s="12">
        <f>M222*(1+Table2[[#This Row],[NVDA.csv]])</f>
        <v>75852.254555314328</v>
      </c>
      <c r="N223" s="12">
        <f>N222*(1+Table2[[#This Row],[PFE.csv]])</f>
        <v>272884.67832877993</v>
      </c>
      <c r="O223" s="12">
        <f>O222*(1+Table2[[#This Row],[PG.csv]])</f>
        <v>76170.171878078982</v>
      </c>
      <c r="P223" s="12">
        <f>P222*(1+Table2[[#This Row],[PZZA.csv]])</f>
        <v>0</v>
      </c>
      <c r="Q223" s="12">
        <f>Q222*(1+Table2[[#This Row],[SONY.csv]])</f>
        <v>38707.604312215677</v>
      </c>
      <c r="R223" s="12">
        <f>R222*(1+Table2[[#This Row],[T.csv]])</f>
        <v>0</v>
      </c>
      <c r="S223" s="12">
        <f>S222*(1+Table2[[#This Row],[TSLA.csv]])</f>
        <v>212241.42739838344</v>
      </c>
      <c r="T223" s="12">
        <f t="shared" si="11"/>
        <v>1292139.6096521139</v>
      </c>
      <c r="U223" s="5">
        <f t="shared" si="12"/>
        <v>8.1526491171132337E-3</v>
      </c>
    </row>
    <row r="224" spans="1:21" x14ac:dyDescent="0.3">
      <c r="A224" s="12">
        <f>A223*(1+Table2[[#This Row],[AAPL.csv]])</f>
        <v>0</v>
      </c>
      <c r="B224" s="12">
        <f>B223*(1+Table2[[#This Row],[AMD.csv]])</f>
        <v>0</v>
      </c>
      <c r="C224" s="12">
        <f>C223*(1+Table2[[#This Row],[AMZN.csv]])</f>
        <v>60885.326447266874</v>
      </c>
      <c r="D224" s="12">
        <f>D223*(1+Table2[[#This Row],[ATVI.csv]])</f>
        <v>0</v>
      </c>
      <c r="E224" s="12">
        <f>E223*(1+Table2[[#This Row],[BMW.DE.csv]])</f>
        <v>203732.53128462841</v>
      </c>
      <c r="F224" s="12">
        <f>F223*(1+Table2[[#This Row],[DIS.csv]])</f>
        <v>0</v>
      </c>
      <c r="G224" s="12">
        <f>G223*(1+Table2[[#This Row],[DPZ.csv]])</f>
        <v>296526.39102672448</v>
      </c>
      <c r="H224" s="12">
        <f>H223*(1+Table2[[#This Row],[EA.csv]])</f>
        <v>0</v>
      </c>
      <c r="I224" s="12">
        <f>I223*(1+Table2[[#This Row],[F.csv]])</f>
        <v>0</v>
      </c>
      <c r="J224" s="12">
        <f>J223*(1+Table2[[#This Row],[JPM.csv]])</f>
        <v>0</v>
      </c>
      <c r="K224" s="12">
        <f>K223*(1+Table2[[#This Row],[MRNA.csv]])</f>
        <v>0</v>
      </c>
      <c r="L224" s="12">
        <f>L223*(1+Table2[[#This Row],[NKE.csv]])</f>
        <v>52516.673383104891</v>
      </c>
      <c r="M224" s="12">
        <f>M223*(1+Table2[[#This Row],[NVDA.csv]])</f>
        <v>75704.429502922503</v>
      </c>
      <c r="N224" s="12">
        <f>N223*(1+Table2[[#This Row],[PFE.csv]])</f>
        <v>270282.67903364531</v>
      </c>
      <c r="O224" s="12">
        <f>O223*(1+Table2[[#This Row],[PG.csv]])</f>
        <v>77042.133901990557</v>
      </c>
      <c r="P224" s="12">
        <f>P223*(1+Table2[[#This Row],[PZZA.csv]])</f>
        <v>0</v>
      </c>
      <c r="Q224" s="12">
        <f>Q223*(1+Table2[[#This Row],[SONY.csv]])</f>
        <v>38691.382051956985</v>
      </c>
      <c r="R224" s="12">
        <f>R223*(1+Table2[[#This Row],[T.csv]])</f>
        <v>0</v>
      </c>
      <c r="S224" s="12">
        <f>S223*(1+Table2[[#This Row],[TSLA.csv]])</f>
        <v>214845.79268884854</v>
      </c>
      <c r="T224" s="12">
        <f t="shared" si="11"/>
        <v>1290227.3393210885</v>
      </c>
      <c r="U224" s="5">
        <f t="shared" si="12"/>
        <v>-1.4799254792136603E-3</v>
      </c>
    </row>
    <row r="225" spans="1:21" x14ac:dyDescent="0.3">
      <c r="A225" s="12">
        <f>A224*(1+Table2[[#This Row],[AAPL.csv]])</f>
        <v>0</v>
      </c>
      <c r="B225" s="12">
        <f>B224*(1+Table2[[#This Row],[AMD.csv]])</f>
        <v>0</v>
      </c>
      <c r="C225" s="12">
        <f>C224*(1+Table2[[#This Row],[AMZN.csv]])</f>
        <v>61367.779311039347</v>
      </c>
      <c r="D225" s="12">
        <f>D224*(1+Table2[[#This Row],[ATVI.csv]])</f>
        <v>0</v>
      </c>
      <c r="E225" s="12">
        <f>E224*(1+Table2[[#This Row],[BMW.DE.csv]])</f>
        <v>207461.93245454412</v>
      </c>
      <c r="F225" s="12">
        <f>F224*(1+Table2[[#This Row],[DIS.csv]])</f>
        <v>0</v>
      </c>
      <c r="G225" s="12">
        <f>G224*(1+Table2[[#This Row],[DPZ.csv]])</f>
        <v>298784.63761937147</v>
      </c>
      <c r="H225" s="12">
        <f>H224*(1+Table2[[#This Row],[EA.csv]])</f>
        <v>0</v>
      </c>
      <c r="I225" s="12">
        <f>I224*(1+Table2[[#This Row],[F.csv]])</f>
        <v>0</v>
      </c>
      <c r="J225" s="12">
        <f>J224*(1+Table2[[#This Row],[JPM.csv]])</f>
        <v>0</v>
      </c>
      <c r="K225" s="12">
        <f>K224*(1+Table2[[#This Row],[MRNA.csv]])</f>
        <v>0</v>
      </c>
      <c r="L225" s="12">
        <f>L224*(1+Table2[[#This Row],[NKE.csv]])</f>
        <v>51092.402737959172</v>
      </c>
      <c r="M225" s="12">
        <f>M224*(1+Table2[[#This Row],[NVDA.csv]])</f>
        <v>76059.624524825194</v>
      </c>
      <c r="N225" s="12">
        <f>N224*(1+Table2[[#This Row],[PFE.csv]])</f>
        <v>271746.32052366692</v>
      </c>
      <c r="O225" s="12">
        <f>O224*(1+Table2[[#This Row],[PG.csv]])</f>
        <v>76809.596889520457</v>
      </c>
      <c r="P225" s="12">
        <f>P224*(1+Table2[[#This Row],[PZZA.csv]])</f>
        <v>0</v>
      </c>
      <c r="Q225" s="12">
        <f>Q224*(1+Table2[[#This Row],[SONY.csv]])</f>
        <v>38383.148832601066</v>
      </c>
      <c r="R225" s="12">
        <f>R224*(1+Table2[[#This Row],[T.csv]])</f>
        <v>0</v>
      </c>
      <c r="S225" s="12">
        <f>S224*(1+Table2[[#This Row],[TSLA.csv]])</f>
        <v>214190.94275268211</v>
      </c>
      <c r="T225" s="12">
        <f t="shared" si="11"/>
        <v>1295896.3856462098</v>
      </c>
      <c r="U225" s="5">
        <f t="shared" si="12"/>
        <v>4.3938352198491879E-3</v>
      </c>
    </row>
    <row r="226" spans="1:21" x14ac:dyDescent="0.3">
      <c r="A226" s="12">
        <f>A225*(1+Table2[[#This Row],[AAPL.csv]])</f>
        <v>0</v>
      </c>
      <c r="B226" s="12">
        <f>B225*(1+Table2[[#This Row],[AMD.csv]])</f>
        <v>0</v>
      </c>
      <c r="C226" s="12">
        <f>C225*(1+Table2[[#This Row],[AMZN.csv]])</f>
        <v>62258.126287495201</v>
      </c>
      <c r="D226" s="12">
        <f>D225*(1+Table2[[#This Row],[ATVI.csv]])</f>
        <v>0</v>
      </c>
      <c r="E226" s="12">
        <f>E225*(1+Table2[[#This Row],[BMW.DE.csv]])</f>
        <v>199541.37978134316</v>
      </c>
      <c r="F226" s="12">
        <f>F225*(1+Table2[[#This Row],[DIS.csv]])</f>
        <v>0</v>
      </c>
      <c r="G226" s="12">
        <f>G225*(1+Table2[[#This Row],[DPZ.csv]])</f>
        <v>303695.80360927939</v>
      </c>
      <c r="H226" s="12">
        <f>H225*(1+Table2[[#This Row],[EA.csv]])</f>
        <v>0</v>
      </c>
      <c r="I226" s="12">
        <f>I225*(1+Table2[[#This Row],[F.csv]])</f>
        <v>0</v>
      </c>
      <c r="J226" s="12">
        <f>J225*(1+Table2[[#This Row],[JPM.csv]])</f>
        <v>0</v>
      </c>
      <c r="K226" s="12">
        <f>K225*(1+Table2[[#This Row],[MRNA.csv]])</f>
        <v>0</v>
      </c>
      <c r="L226" s="12">
        <f>L225*(1+Table2[[#This Row],[NKE.csv]])</f>
        <v>53082.117989060629</v>
      </c>
      <c r="M226" s="12">
        <f>M225*(1+Table2[[#This Row],[NVDA.csv]])</f>
        <v>78240.085570109979</v>
      </c>
      <c r="N226" s="12">
        <f>N225*(1+Table2[[#This Row],[PFE.csv]])</f>
        <v>269225.62864055275</v>
      </c>
      <c r="O226" s="12">
        <f>O225*(1+Table2[[#This Row],[PG.csv]])</f>
        <v>76053.913693119757</v>
      </c>
      <c r="P226" s="12">
        <f>P225*(1+Table2[[#This Row],[PZZA.csv]])</f>
        <v>0</v>
      </c>
      <c r="Q226" s="12">
        <f>Q225*(1+Table2[[#This Row],[SONY.csv]])</f>
        <v>38777.901494350081</v>
      </c>
      <c r="R226" s="12">
        <f>R225*(1+Table2[[#This Row],[T.csv]])</f>
        <v>0</v>
      </c>
      <c r="S226" s="12">
        <f>S225*(1+Table2[[#This Row],[TSLA.csv]])</f>
        <v>212782.83894828337</v>
      </c>
      <c r="T226" s="12">
        <f t="shared" si="11"/>
        <v>1293657.7960135944</v>
      </c>
      <c r="U226" s="5">
        <f t="shared" si="12"/>
        <v>-1.7274449233834039E-3</v>
      </c>
    </row>
    <row r="227" spans="1:21" x14ac:dyDescent="0.3">
      <c r="A227" s="12">
        <f>A226*(1+Table2[[#This Row],[AAPL.csv]])</f>
        <v>0</v>
      </c>
      <c r="B227" s="12">
        <f>B226*(1+Table2[[#This Row],[AMD.csv]])</f>
        <v>0</v>
      </c>
      <c r="C227" s="12">
        <f>C226*(1+Table2[[#This Row],[AMZN.csv]])</f>
        <v>63418.714984496721</v>
      </c>
      <c r="D227" s="12">
        <f>D226*(1+Table2[[#This Row],[ATVI.csv]])</f>
        <v>0</v>
      </c>
      <c r="E227" s="12">
        <f>E226*(1+Table2[[#This Row],[BMW.DE.csv]])</f>
        <v>202738.02157806259</v>
      </c>
      <c r="F227" s="12">
        <f>F226*(1+Table2[[#This Row],[DIS.csv]])</f>
        <v>0</v>
      </c>
      <c r="G227" s="12">
        <f>G226*(1+Table2[[#This Row],[DPZ.csv]])</f>
        <v>298105.59518689133</v>
      </c>
      <c r="H227" s="12">
        <f>H226*(1+Table2[[#This Row],[EA.csv]])</f>
        <v>0</v>
      </c>
      <c r="I227" s="12">
        <f>I226*(1+Table2[[#This Row],[F.csv]])</f>
        <v>0</v>
      </c>
      <c r="J227" s="12">
        <f>J226*(1+Table2[[#This Row],[JPM.csv]])</f>
        <v>0</v>
      </c>
      <c r="K227" s="12">
        <f>K226*(1+Table2[[#This Row],[MRNA.csv]])</f>
        <v>0</v>
      </c>
      <c r="L227" s="12">
        <f>L226*(1+Table2[[#This Row],[NKE.csv]])</f>
        <v>54367.692198048433</v>
      </c>
      <c r="M227" s="12">
        <f>M226*(1+Table2[[#This Row],[NVDA.csv]])</f>
        <v>77609.764072253209</v>
      </c>
      <c r="N227" s="12">
        <f>N226*(1+Table2[[#This Row],[PFE.csv]])</f>
        <v>266461.00551523943</v>
      </c>
      <c r="O227" s="12">
        <f>O226*(1+Table2[[#This Row],[PG.csv]])</f>
        <v>76040.994119346884</v>
      </c>
      <c r="P227" s="12">
        <f>P226*(1+Table2[[#This Row],[PZZA.csv]])</f>
        <v>0</v>
      </c>
      <c r="Q227" s="12">
        <f>Q226*(1+Table2[[#This Row],[SONY.csv]])</f>
        <v>38740.048291973042</v>
      </c>
      <c r="R227" s="12">
        <f>R226*(1+Table2[[#This Row],[T.csv]])</f>
        <v>0</v>
      </c>
      <c r="S227" s="12">
        <f>S226*(1+Table2[[#This Row],[TSLA.csv]])</f>
        <v>214379.27200211864</v>
      </c>
      <c r="T227" s="12">
        <f t="shared" si="11"/>
        <v>1291861.1079484303</v>
      </c>
      <c r="U227" s="5">
        <f t="shared" si="12"/>
        <v>-1.3888433793701218E-3</v>
      </c>
    </row>
    <row r="228" spans="1:21" x14ac:dyDescent="0.3">
      <c r="A228" s="12">
        <f>A227*(1+Table2[[#This Row],[AAPL.csv]])</f>
        <v>0</v>
      </c>
      <c r="B228" s="12">
        <f>B227*(1+Table2[[#This Row],[AMD.csv]])</f>
        <v>0</v>
      </c>
      <c r="C228" s="12">
        <f>C227*(1+Table2[[#This Row],[AMZN.csv]])</f>
        <v>62730.251141775589</v>
      </c>
      <c r="D228" s="12">
        <f>D227*(1+Table2[[#This Row],[ATVI.csv]])</f>
        <v>0</v>
      </c>
      <c r="E228" s="12">
        <f>E227*(1+Table2[[#This Row],[BMW.DE.csv]])</f>
        <v>198085.13090108719</v>
      </c>
      <c r="F228" s="12">
        <f>F227*(1+Table2[[#This Row],[DIS.csv]])</f>
        <v>0</v>
      </c>
      <c r="G228" s="12">
        <f>G227*(1+Table2[[#This Row],[DPZ.csv]])</f>
        <v>296471.16536446998</v>
      </c>
      <c r="H228" s="12">
        <f>H227*(1+Table2[[#This Row],[EA.csv]])</f>
        <v>0</v>
      </c>
      <c r="I228" s="12">
        <f>I227*(1+Table2[[#This Row],[F.csv]])</f>
        <v>0</v>
      </c>
      <c r="J228" s="12">
        <f>J227*(1+Table2[[#This Row],[JPM.csv]])</f>
        <v>0</v>
      </c>
      <c r="K228" s="12">
        <f>K227*(1+Table2[[#This Row],[MRNA.csv]])</f>
        <v>0</v>
      </c>
      <c r="L228" s="12">
        <f>L227*(1+Table2[[#This Row],[NKE.csv]])</f>
        <v>53386.16904090951</v>
      </c>
      <c r="M228" s="12">
        <f>M227*(1+Table2[[#This Row],[NVDA.csv]])</f>
        <v>75848.145882854849</v>
      </c>
      <c r="N228" s="12">
        <f>N227*(1+Table2[[#This Row],[PFE.csv]])</f>
        <v>261744.87841550622</v>
      </c>
      <c r="O228" s="12">
        <f>O227*(1+Table2[[#This Row],[PG.csv]])</f>
        <v>75194.870577092282</v>
      </c>
      <c r="P228" s="12">
        <f>P227*(1+Table2[[#This Row],[PZZA.csv]])</f>
        <v>0</v>
      </c>
      <c r="Q228" s="12">
        <f>Q227*(1+Table2[[#This Row],[SONY.csv]])</f>
        <v>38204.697480634968</v>
      </c>
      <c r="R228" s="12">
        <f>R227*(1+Table2[[#This Row],[T.csv]])</f>
        <v>0</v>
      </c>
      <c r="S228" s="12">
        <f>S227*(1+Table2[[#This Row],[TSLA.csv]])</f>
        <v>205620.31411601178</v>
      </c>
      <c r="T228" s="12">
        <f t="shared" si="11"/>
        <v>1267285.6229203425</v>
      </c>
      <c r="U228" s="5">
        <f t="shared" si="12"/>
        <v>-1.9023318278476177E-2</v>
      </c>
    </row>
    <row r="229" spans="1:21" x14ac:dyDescent="0.3">
      <c r="A229" s="12">
        <f>A228*(1+Table2[[#This Row],[AAPL.csv]])</f>
        <v>0</v>
      </c>
      <c r="B229" s="12">
        <f>B228*(1+Table2[[#This Row],[AMD.csv]])</f>
        <v>0</v>
      </c>
      <c r="C229" s="12">
        <f>C228*(1+Table2[[#This Row],[AMZN.csv]])</f>
        <v>63193.207385900416</v>
      </c>
      <c r="D229" s="12">
        <f>D228*(1+Table2[[#This Row],[ATVI.csv]])</f>
        <v>0</v>
      </c>
      <c r="E229" s="12">
        <f>E228*(1+Table2[[#This Row],[BMW.DE.csv]])</f>
        <v>201423.83169628441</v>
      </c>
      <c r="F229" s="12">
        <f>F228*(1+Table2[[#This Row],[DIS.csv]])</f>
        <v>0</v>
      </c>
      <c r="G229" s="12">
        <f>G228*(1+Table2[[#This Row],[DPZ.csv]])</f>
        <v>295065.70746509882</v>
      </c>
      <c r="H229" s="12">
        <f>H228*(1+Table2[[#This Row],[EA.csv]])</f>
        <v>0</v>
      </c>
      <c r="I229" s="12">
        <f>I228*(1+Table2[[#This Row],[F.csv]])</f>
        <v>0</v>
      </c>
      <c r="J229" s="12">
        <f>J228*(1+Table2[[#This Row],[JPM.csv]])</f>
        <v>0</v>
      </c>
      <c r="K229" s="12">
        <f>K228*(1+Table2[[#This Row],[MRNA.csv]])</f>
        <v>0</v>
      </c>
      <c r="L229" s="12">
        <f>L228*(1+Table2[[#This Row],[NKE.csv]])</f>
        <v>54090.314385939375</v>
      </c>
      <c r="M229" s="12">
        <f>M228*(1+Table2[[#This Row],[NVDA.csv]])</f>
        <v>77938.280267801485</v>
      </c>
      <c r="N229" s="12">
        <f>N228*(1+Table2[[#This Row],[PFE.csv]])</f>
        <v>262801.93781473662</v>
      </c>
      <c r="O229" s="12">
        <f>O228*(1+Table2[[#This Row],[PG.csv]])</f>
        <v>76144.333396422007</v>
      </c>
      <c r="P229" s="12">
        <f>P228*(1+Table2[[#This Row],[PZZA.csv]])</f>
        <v>0</v>
      </c>
      <c r="Q229" s="12">
        <f>Q228*(1+Table2[[#This Row],[SONY.csv]])</f>
        <v>38393.962411000117</v>
      </c>
      <c r="R229" s="12">
        <f>R228*(1+Table2[[#This Row],[T.csv]])</f>
        <v>0</v>
      </c>
      <c r="S229" s="12">
        <f>S228*(1+Table2[[#This Row],[TSLA.csv]])</f>
        <v>210998.09376487971</v>
      </c>
      <c r="T229" s="12">
        <f t="shared" si="11"/>
        <v>1280049.668588063</v>
      </c>
      <c r="U229" s="5">
        <f t="shared" si="12"/>
        <v>1.0071956500466666E-2</v>
      </c>
    </row>
    <row r="230" spans="1:21" x14ac:dyDescent="0.3">
      <c r="A230" s="12">
        <f>A229*(1+Table2[[#This Row],[AAPL.csv]])</f>
        <v>0</v>
      </c>
      <c r="B230" s="12">
        <f>B229*(1+Table2[[#This Row],[AMD.csv]])</f>
        <v>0</v>
      </c>
      <c r="C230" s="12">
        <f>C229*(1+Table2[[#This Row],[AMZN.csv]])</f>
        <v>61777.510527277882</v>
      </c>
      <c r="D230" s="12">
        <f>D229*(1+Table2[[#This Row],[ATVI.csv]])</f>
        <v>0</v>
      </c>
      <c r="E230" s="12">
        <f>E229*(1+Table2[[#This Row],[BMW.DE.csv]])</f>
        <v>201814.54695057534</v>
      </c>
      <c r="F230" s="12">
        <f>F229*(1+Table2[[#This Row],[DIS.csv]])</f>
        <v>0</v>
      </c>
      <c r="G230" s="12">
        <f>G229*(1+Table2[[#This Row],[DPZ.csv]])</f>
        <v>288835.90851837053</v>
      </c>
      <c r="H230" s="12">
        <f>H229*(1+Table2[[#This Row],[EA.csv]])</f>
        <v>0</v>
      </c>
      <c r="I230" s="12">
        <f>I229*(1+Table2[[#This Row],[F.csv]])</f>
        <v>0</v>
      </c>
      <c r="J230" s="12">
        <f>J229*(1+Table2[[#This Row],[JPM.csv]])</f>
        <v>0</v>
      </c>
      <c r="K230" s="12">
        <f>K229*(1+Table2[[#This Row],[MRNA.csv]])</f>
        <v>0</v>
      </c>
      <c r="L230" s="12">
        <f>L229*(1+Table2[[#This Row],[NKE.csv]])</f>
        <v>49966.856134390648</v>
      </c>
      <c r="M230" s="12">
        <f>M229*(1+Table2[[#This Row],[NVDA.csv]])</f>
        <v>75187.036063956315</v>
      </c>
      <c r="N230" s="12">
        <f>N229*(1+Table2[[#This Row],[PFE.csv]])</f>
        <v>260525.18617995936</v>
      </c>
      <c r="O230" s="12">
        <f>O229*(1+Table2[[#This Row],[PG.csv]])</f>
        <v>74426.263145697376</v>
      </c>
      <c r="P230" s="12">
        <f>P229*(1+Table2[[#This Row],[PZZA.csv]])</f>
        <v>0</v>
      </c>
      <c r="Q230" s="12">
        <f>Q229*(1+Table2[[#This Row],[SONY.csv]])</f>
        <v>37680.159166175894</v>
      </c>
      <c r="R230" s="12">
        <f>R229*(1+Table2[[#This Row],[T.csv]])</f>
        <v>0</v>
      </c>
      <c r="S230" s="12">
        <f>S229*(1+Table2[[#This Row],[TSLA.csv]])</f>
        <v>205382.77594559587</v>
      </c>
      <c r="T230" s="12">
        <f t="shared" si="11"/>
        <v>1255596.2426319993</v>
      </c>
      <c r="U230" s="5">
        <f t="shared" si="12"/>
        <v>-1.9103497743987237E-2</v>
      </c>
    </row>
    <row r="231" spans="1:21" x14ac:dyDescent="0.3">
      <c r="A231" s="12">
        <f>A230*(1+Table2[[#This Row],[AAPL.csv]])</f>
        <v>0</v>
      </c>
      <c r="B231" s="12">
        <f>B230*(1+Table2[[#This Row],[AMD.csv]])</f>
        <v>0</v>
      </c>
      <c r="C231" s="12">
        <f>C230*(1+Table2[[#This Row],[AMZN.csv]])</f>
        <v>61490.970319656291</v>
      </c>
      <c r="D231" s="12">
        <f>D230*(1+Table2[[#This Row],[ATVI.csv]])</f>
        <v>0</v>
      </c>
      <c r="E231" s="12">
        <f>E230*(1+Table2[[#This Row],[BMW.DE.csv]])</f>
        <v>199612.4148604217</v>
      </c>
      <c r="F231" s="12">
        <f>F230*(1+Table2[[#This Row],[DIS.csv]])</f>
        <v>0</v>
      </c>
      <c r="G231" s="12">
        <f>G230*(1+Table2[[#This Row],[DPZ.csv]])</f>
        <v>291488.92588431231</v>
      </c>
      <c r="H231" s="12">
        <f>H230*(1+Table2[[#This Row],[EA.csv]])</f>
        <v>0</v>
      </c>
      <c r="I231" s="12">
        <f>I230*(1+Table2[[#This Row],[F.csv]])</f>
        <v>0</v>
      </c>
      <c r="J231" s="12">
        <f>J230*(1+Table2[[#This Row],[JPM.csv]])</f>
        <v>0</v>
      </c>
      <c r="K231" s="12">
        <f>K230*(1+Table2[[#This Row],[MRNA.csv]])</f>
        <v>0</v>
      </c>
      <c r="L231" s="12">
        <f>L230*(1+Table2[[#This Row],[NKE.csv]])</f>
        <v>51140.410374147526</v>
      </c>
      <c r="M231" s="12">
        <f>M230*(1+Table2[[#This Row],[NVDA.csv]])</f>
        <v>75556.597050480239</v>
      </c>
      <c r="N231" s="12">
        <f>N230*(1+Table2[[#This Row],[PFE.csv]])</f>
        <v>265403.95512214687</v>
      </c>
      <c r="O231" s="12">
        <f>O230*(1+Table2[[#This Row],[PG.csv]])</f>
        <v>75995.789594805843</v>
      </c>
      <c r="P231" s="12">
        <f>P230*(1+Table2[[#This Row],[PZZA.csv]])</f>
        <v>0</v>
      </c>
      <c r="Q231" s="12">
        <f>Q230*(1+Table2[[#This Row],[SONY.csv]])</f>
        <v>37161.030074336486</v>
      </c>
      <c r="R231" s="12">
        <f>R230*(1+Table2[[#This Row],[T.csv]])</f>
        <v>0</v>
      </c>
      <c r="S231" s="12">
        <f>S230*(1+Table2[[#This Row],[TSLA.csv]])</f>
        <v>215999.23096475092</v>
      </c>
      <c r="T231" s="12">
        <f t="shared" si="11"/>
        <v>1273849.3242450582</v>
      </c>
      <c r="U231" s="5">
        <f t="shared" si="12"/>
        <v>1.4537381519075387E-2</v>
      </c>
    </row>
    <row r="232" spans="1:21" x14ac:dyDescent="0.3">
      <c r="A232" s="12">
        <f>A231*(1+Table2[[#This Row],[AAPL.csv]])</f>
        <v>0</v>
      </c>
      <c r="B232" s="12">
        <f>B231*(1+Table2[[#This Row],[AMD.csv]])</f>
        <v>0</v>
      </c>
      <c r="C232" s="12">
        <f>C231*(1+Table2[[#This Row],[AMZN.csv]])</f>
        <v>63290.477590358838</v>
      </c>
      <c r="D232" s="12">
        <f>D231*(1+Table2[[#This Row],[ATVI.csv]])</f>
        <v>0</v>
      </c>
      <c r="E232" s="12">
        <f>E231*(1+Table2[[#This Row],[BMW.DE.csv]])</f>
        <v>205828.09215669852</v>
      </c>
      <c r="F232" s="12">
        <f>F231*(1+Table2[[#This Row],[DIS.csv]])</f>
        <v>0</v>
      </c>
      <c r="G232" s="12">
        <f>G231*(1+Table2[[#This Row],[DPZ.csv]])</f>
        <v>291702.09856546106</v>
      </c>
      <c r="H232" s="12">
        <f>H231*(1+Table2[[#This Row],[EA.csv]])</f>
        <v>0</v>
      </c>
      <c r="I232" s="12">
        <f>I231*(1+Table2[[#This Row],[F.csv]])</f>
        <v>0</v>
      </c>
      <c r="J232" s="12">
        <f>J231*(1+Table2[[#This Row],[JPM.csv]])</f>
        <v>0</v>
      </c>
      <c r="K232" s="12">
        <f>K231*(1+Table2[[#This Row],[MRNA.csv]])</f>
        <v>0</v>
      </c>
      <c r="L232" s="12">
        <f>L231*(1+Table2[[#This Row],[NKE.csv]])</f>
        <v>52303.299836070502</v>
      </c>
      <c r="M232" s="12">
        <f>M231*(1+Table2[[#This Row],[NVDA.csv]])</f>
        <v>78001.927279557407</v>
      </c>
      <c r="N232" s="12">
        <f>N231*(1+Table2[[#This Row],[PFE.csv]])</f>
        <v>265891.81760654511</v>
      </c>
      <c r="O232" s="12">
        <f>O231*(1+Table2[[#This Row],[PG.csv]])</f>
        <v>77229.440420257859</v>
      </c>
      <c r="P232" s="12">
        <f>P231*(1+Table2[[#This Row],[PZZA.csv]])</f>
        <v>0</v>
      </c>
      <c r="Q232" s="12">
        <f>Q231*(1+Table2[[#This Row],[SONY.csv]])</f>
        <v>37382.739525219025</v>
      </c>
      <c r="R232" s="12">
        <f>R231*(1+Table2[[#This Row],[T.csv]])</f>
        <v>0</v>
      </c>
      <c r="S232" s="12">
        <f>S231*(1+Table2[[#This Row],[TSLA.csv]])</f>
        <v>231077.56659727928</v>
      </c>
      <c r="T232" s="12">
        <f t="shared" si="11"/>
        <v>1302707.4595774477</v>
      </c>
      <c r="U232" s="5">
        <f t="shared" si="12"/>
        <v>2.2654276909470562E-2</v>
      </c>
    </row>
    <row r="233" spans="1:21" x14ac:dyDescent="0.3">
      <c r="A233" s="12">
        <f>A232*(1+Table2[[#This Row],[AAPL.csv]])</f>
        <v>0</v>
      </c>
      <c r="B233" s="12">
        <f>B232*(1+Table2[[#This Row],[AMD.csv]])</f>
        <v>0</v>
      </c>
      <c r="C233" s="12">
        <f>C232*(1+Table2[[#This Row],[AMZN.csv]])</f>
        <v>66040.658777074175</v>
      </c>
      <c r="D233" s="12">
        <f>D232*(1+Table2[[#This Row],[ATVI.csv]])</f>
        <v>0</v>
      </c>
      <c r="E233" s="12">
        <f>E232*(1+Table2[[#This Row],[BMW.DE.csv]])</f>
        <v>203377.33356987673</v>
      </c>
      <c r="F233" s="12">
        <f>F232*(1+Table2[[#This Row],[DIS.csv]])</f>
        <v>0</v>
      </c>
      <c r="G233" s="12">
        <f>G232*(1+Table2[[#This Row],[DPZ.csv]])</f>
        <v>296652.73876532243</v>
      </c>
      <c r="H233" s="12">
        <f>H232*(1+Table2[[#This Row],[EA.csv]])</f>
        <v>0</v>
      </c>
      <c r="I233" s="12">
        <f>I232*(1+Table2[[#This Row],[F.csv]])</f>
        <v>0</v>
      </c>
      <c r="J233" s="12">
        <f>J232*(1+Table2[[#This Row],[JPM.csv]])</f>
        <v>0</v>
      </c>
      <c r="K233" s="12">
        <f>K232*(1+Table2[[#This Row],[MRNA.csv]])</f>
        <v>0</v>
      </c>
      <c r="L233" s="12">
        <f>L232*(1+Table2[[#This Row],[NKE.csv]])</f>
        <v>51956.56762044043</v>
      </c>
      <c r="M233" s="12">
        <f>M232*(1+Table2[[#This Row],[NVDA.csv]])</f>
        <v>78266.784129932334</v>
      </c>
      <c r="N233" s="12">
        <f>N232*(1+Table2[[#This Row],[PFE.csv]])</f>
        <v>274348.31981880154</v>
      </c>
      <c r="O233" s="12">
        <f>O232*(1+Table2[[#This Row],[PG.csv]])</f>
        <v>77494.257722274779</v>
      </c>
      <c r="P233" s="12">
        <f>P232*(1+Table2[[#This Row],[PZZA.csv]])</f>
        <v>0</v>
      </c>
      <c r="Q233" s="12">
        <f>Q232*(1+Table2[[#This Row],[SONY.csv]])</f>
        <v>38064.09824952585</v>
      </c>
      <c r="R233" s="12">
        <f>R232*(1+Table2[[#This Row],[T.csv]])</f>
        <v>0</v>
      </c>
      <c r="S233" s="12">
        <f>S232*(1+Table2[[#This Row],[TSLA.csv]])</f>
        <v>239598.96919310206</v>
      </c>
      <c r="T233" s="12">
        <f t="shared" si="11"/>
        <v>1325799.7278463503</v>
      </c>
      <c r="U233" s="5">
        <f t="shared" si="12"/>
        <v>1.772636527036766E-2</v>
      </c>
    </row>
    <row r="234" spans="1:21" x14ac:dyDescent="0.3">
      <c r="A234" s="12">
        <f>A233*(1+Table2[[#This Row],[AAPL.csv]])</f>
        <v>0</v>
      </c>
      <c r="B234" s="12">
        <f>B233*(1+Table2[[#This Row],[AMD.csv]])</f>
        <v>0</v>
      </c>
      <c r="C234" s="12">
        <f>C233*(1+Table2[[#This Row],[AMZN.csv]])</f>
        <v>66306.778250044081</v>
      </c>
      <c r="D234" s="12">
        <f>D233*(1+Table2[[#This Row],[ATVI.csv]])</f>
        <v>0</v>
      </c>
      <c r="E234" s="12">
        <f>E233*(1+Table2[[#This Row],[BMW.DE.csv]])</f>
        <v>207639.52387213369</v>
      </c>
      <c r="F234" s="12">
        <f>F233*(1+Table2[[#This Row],[DIS.csv]])</f>
        <v>0</v>
      </c>
      <c r="G234" s="12">
        <f>G233*(1+Table2[[#This Row],[DPZ.csv]])</f>
        <v>295373.62940104259</v>
      </c>
      <c r="H234" s="12">
        <f>H233*(1+Table2[[#This Row],[EA.csv]])</f>
        <v>0</v>
      </c>
      <c r="I234" s="12">
        <f>I233*(1+Table2[[#This Row],[F.csv]])</f>
        <v>0</v>
      </c>
      <c r="J234" s="12">
        <f>J233*(1+Table2[[#This Row],[JPM.csv]])</f>
        <v>0</v>
      </c>
      <c r="K234" s="12">
        <f>K233*(1+Table2[[#This Row],[MRNA.csv]])</f>
        <v>0</v>
      </c>
      <c r="L234" s="12">
        <f>L233*(1+Table2[[#This Row],[NKE.csv]])</f>
        <v>52506.008067406474</v>
      </c>
      <c r="M234" s="12">
        <f>M233*(1+Table2[[#This Row],[NVDA.csv]])</f>
        <v>78942.271424641687</v>
      </c>
      <c r="N234" s="12">
        <f>N233*(1+Table2[[#This Row],[PFE.csv]])</f>
        <v>280609.38681443897</v>
      </c>
      <c r="O234" s="12">
        <f>O233*(1+Table2[[#This Row],[PG.csv]])</f>
        <v>78075.553974181006</v>
      </c>
      <c r="P234" s="12">
        <f>P233*(1+Table2[[#This Row],[PZZA.csv]])</f>
        <v>0</v>
      </c>
      <c r="Q234" s="12">
        <f>Q233*(1+Table2[[#This Row],[SONY.csv]])</f>
        <v>37977.578807132741</v>
      </c>
      <c r="R234" s="12">
        <f>R233*(1+Table2[[#This Row],[T.csv]])</f>
        <v>0</v>
      </c>
      <c r="S234" s="12">
        <f>S233*(1+Table2[[#This Row],[TSLA.csv]])</f>
        <v>258651.24244727418</v>
      </c>
      <c r="T234" s="12">
        <f t="shared" si="11"/>
        <v>1356081.9730582957</v>
      </c>
      <c r="U234" s="5">
        <f t="shared" si="12"/>
        <v>2.2840738745011156E-2</v>
      </c>
    </row>
    <row r="235" spans="1:21" x14ac:dyDescent="0.3">
      <c r="A235" s="12">
        <f>A234*(1+Table2[[#This Row],[AAPL.csv]])</f>
        <v>0</v>
      </c>
      <c r="B235" s="12">
        <f>B234*(1+Table2[[#This Row],[AMD.csv]])</f>
        <v>0</v>
      </c>
      <c r="C235" s="12">
        <f>C234*(1+Table2[[#This Row],[AMZN.csv]])</f>
        <v>70131.983714843416</v>
      </c>
      <c r="D235" s="12">
        <f>D234*(1+Table2[[#This Row],[ATVI.csv]])</f>
        <v>0</v>
      </c>
      <c r="E235" s="12">
        <f>E234*(1+Table2[[#This Row],[BMW.DE.csv]])</f>
        <v>208314.38316263209</v>
      </c>
      <c r="F235" s="12">
        <f>F234*(1+Table2[[#This Row],[DIS.csv]])</f>
        <v>0</v>
      </c>
      <c r="G235" s="12">
        <f>G234*(1+Table2[[#This Row],[DPZ.csv]])</f>
        <v>303987.94940162858</v>
      </c>
      <c r="H235" s="12">
        <f>H234*(1+Table2[[#This Row],[EA.csv]])</f>
        <v>0</v>
      </c>
      <c r="I235" s="12">
        <f>I234*(1+Table2[[#This Row],[F.csv]])</f>
        <v>0</v>
      </c>
      <c r="J235" s="12">
        <f>J234*(1+Table2[[#This Row],[JPM.csv]])</f>
        <v>0</v>
      </c>
      <c r="K235" s="12">
        <f>K234*(1+Table2[[#This Row],[MRNA.csv]])</f>
        <v>0</v>
      </c>
      <c r="L235" s="12">
        <f>L234*(1+Table2[[#This Row],[NKE.csv]])</f>
        <v>53316.826470408101</v>
      </c>
      <c r="M235" s="12">
        <f>M234*(1+Table2[[#This Row],[NVDA.csv]])</f>
        <v>80806.548869579303</v>
      </c>
      <c r="N235" s="12">
        <f>N234*(1+Table2[[#This Row],[PFE.csv]])</f>
        <v>280609.38681443897</v>
      </c>
      <c r="O235" s="12">
        <f>O234*(1+Table2[[#This Row],[PG.csv]])</f>
        <v>78559.978726563713</v>
      </c>
      <c r="P235" s="12">
        <f>P234*(1+Table2[[#This Row],[PZZA.csv]])</f>
        <v>0</v>
      </c>
      <c r="Q235" s="12">
        <f>Q234*(1+Table2[[#This Row],[SONY.csv]])</f>
        <v>38139.804654279935</v>
      </c>
      <c r="R235" s="12">
        <f>R234*(1+Table2[[#This Row],[T.csv]])</f>
        <v>0</v>
      </c>
      <c r="S235" s="12">
        <f>S234*(1+Table2[[#This Row],[TSLA.csv]])</f>
        <v>293515.86996036203</v>
      </c>
      <c r="T235" s="12">
        <f t="shared" si="11"/>
        <v>1407382.7317747362</v>
      </c>
      <c r="U235" s="5">
        <f t="shared" si="12"/>
        <v>3.7830131021316361E-2</v>
      </c>
    </row>
    <row r="236" spans="1:21" x14ac:dyDescent="0.3">
      <c r="A236" s="12">
        <f>A235*(1+Table2[[#This Row],[AAPL.csv]])</f>
        <v>0</v>
      </c>
      <c r="B236" s="12">
        <f>B235*(1+Table2[[#This Row],[AMD.csv]])</f>
        <v>0</v>
      </c>
      <c r="C236" s="12">
        <f>C235*(1+Table2[[#This Row],[AMZN.csv]])</f>
        <v>68826.175811830166</v>
      </c>
      <c r="D236" s="12">
        <f>D235*(1+Table2[[#This Row],[ATVI.csv]])</f>
        <v>0</v>
      </c>
      <c r="E236" s="12">
        <f>E235*(1+Table2[[#This Row],[BMW.DE.csv]])</f>
        <v>206076.73353293916</v>
      </c>
      <c r="F236" s="12">
        <f>F235*(1+Table2[[#This Row],[DIS.csv]])</f>
        <v>0</v>
      </c>
      <c r="G236" s="12">
        <f>G235*(1+Table2[[#This Row],[DPZ.csv]])</f>
        <v>300940.16205888538</v>
      </c>
      <c r="H236" s="12">
        <f>H235*(1+Table2[[#This Row],[EA.csv]])</f>
        <v>0</v>
      </c>
      <c r="I236" s="12">
        <f>I235*(1+Table2[[#This Row],[F.csv]])</f>
        <v>0</v>
      </c>
      <c r="J236" s="12">
        <f>J235*(1+Table2[[#This Row],[JPM.csv]])</f>
        <v>0</v>
      </c>
      <c r="K236" s="12">
        <f>K235*(1+Table2[[#This Row],[MRNA.csv]])</f>
        <v>0</v>
      </c>
      <c r="L236" s="12">
        <f>L235*(1+Table2[[#This Row],[NKE.csv]])</f>
        <v>51780.532090979759</v>
      </c>
      <c r="M236" s="12">
        <f>M235*(1+Table2[[#This Row],[NVDA.csv]])</f>
        <v>81073.456356158757</v>
      </c>
      <c r="N236" s="12">
        <f>N235*(1+Table2[[#This Row],[PFE.csv]])</f>
        <v>276706.40588401264</v>
      </c>
      <c r="O236" s="12">
        <f>O235*(1+Table2[[#This Row],[PG.csv]])</f>
        <v>78941.058874761206</v>
      </c>
      <c r="P236" s="12">
        <f>P235*(1+Table2[[#This Row],[PZZA.csv]])</f>
        <v>0</v>
      </c>
      <c r="Q236" s="12">
        <f>Q235*(1+Table2[[#This Row],[SONY.csv]])</f>
        <v>37398.966111557987</v>
      </c>
      <c r="R236" s="12">
        <f>R235*(1+Table2[[#This Row],[T.csv]])</f>
        <v>0</v>
      </c>
      <c r="S236" s="12">
        <f>S235*(1+Table2[[#This Row],[TSLA.csv]])</f>
        <v>297427.73308012064</v>
      </c>
      <c r="T236" s="12">
        <f t="shared" si="11"/>
        <v>1399171.2238012459</v>
      </c>
      <c r="U236" s="5">
        <f t="shared" si="12"/>
        <v>-5.8345948036007348E-3</v>
      </c>
    </row>
    <row r="237" spans="1:21" x14ac:dyDescent="0.3">
      <c r="A237" s="12">
        <f>A236*(1+Table2[[#This Row],[AAPL.csv]])</f>
        <v>0</v>
      </c>
      <c r="B237" s="12">
        <f>B236*(1+Table2[[#This Row],[AMD.csv]])</f>
        <v>0</v>
      </c>
      <c r="C237" s="12">
        <f>C236*(1+Table2[[#This Row],[AMZN.csv]])</f>
        <v>70684.178516172673</v>
      </c>
      <c r="D237" s="12">
        <f>D236*(1+Table2[[#This Row],[ATVI.csv]])</f>
        <v>0</v>
      </c>
      <c r="E237" s="12">
        <f>E236*(1+Table2[[#This Row],[BMW.DE.csv]])</f>
        <v>204016.66416115646</v>
      </c>
      <c r="F237" s="12">
        <f>F236*(1+Table2[[#This Row],[DIS.csv]])</f>
        <v>0</v>
      </c>
      <c r="G237" s="12">
        <f>G236*(1+Table2[[#This Row],[DPZ.csv]])</f>
        <v>303308.90776564175</v>
      </c>
      <c r="H237" s="12">
        <f>H236*(1+Table2[[#This Row],[EA.csv]])</f>
        <v>0</v>
      </c>
      <c r="I237" s="12">
        <f>I236*(1+Table2[[#This Row],[F.csv]])</f>
        <v>0</v>
      </c>
      <c r="J237" s="12">
        <f>J236*(1+Table2[[#This Row],[JPM.csv]])</f>
        <v>0</v>
      </c>
      <c r="K237" s="12">
        <f>K236*(1+Table2[[#This Row],[MRNA.csv]])</f>
        <v>0</v>
      </c>
      <c r="L237" s="12">
        <f>L236*(1+Table2[[#This Row],[NKE.csv]])</f>
        <v>52724.708624712541</v>
      </c>
      <c r="M237" s="12">
        <f>M236*(1+Table2[[#This Row],[NVDA.csv]])</f>
        <v>83900.680166960912</v>
      </c>
      <c r="N237" s="12">
        <f>N236*(1+Table2[[#This Row],[PFE.csv]])</f>
        <v>274429.63623695978</v>
      </c>
      <c r="O237" s="12">
        <f>O236*(1+Table2[[#This Row],[PG.csv]])</f>
        <v>79373.801336719858</v>
      </c>
      <c r="P237" s="12">
        <f>P236*(1+Table2[[#This Row],[PZZA.csv]])</f>
        <v>0</v>
      </c>
      <c r="Q237" s="12">
        <f>Q236*(1+Table2[[#This Row],[SONY.csv]])</f>
        <v>37739.643310671272</v>
      </c>
      <c r="R237" s="12">
        <f>R236*(1+Table2[[#This Row],[T.csv]])</f>
        <v>0</v>
      </c>
      <c r="S237" s="12">
        <f>S236*(1+Table2[[#This Row],[TSLA.csv]])</f>
        <v>292296.06330564705</v>
      </c>
      <c r="T237" s="12">
        <f t="shared" si="11"/>
        <v>1398474.2834246424</v>
      </c>
      <c r="U237" s="5">
        <f t="shared" si="12"/>
        <v>-4.9810942702929078E-4</v>
      </c>
    </row>
    <row r="238" spans="1:21" x14ac:dyDescent="0.3">
      <c r="A238" s="12">
        <f>A237*(1+Table2[[#This Row],[AAPL.csv]])</f>
        <v>0</v>
      </c>
      <c r="B238" s="12">
        <f>B237*(1+Table2[[#This Row],[AMD.csv]])</f>
        <v>0</v>
      </c>
      <c r="C238" s="12">
        <f>C237*(1+Table2[[#This Row],[AMZN.csv]])</f>
        <v>73013.157916617667</v>
      </c>
      <c r="D238" s="12">
        <f>D237*(1+Table2[[#This Row],[ATVI.csv]])</f>
        <v>0</v>
      </c>
      <c r="E238" s="12">
        <f>E237*(1+Table2[[#This Row],[BMW.DE.csv]])</f>
        <v>208456.44216110985</v>
      </c>
      <c r="F238" s="12">
        <f>F237*(1+Table2[[#This Row],[DIS.csv]])</f>
        <v>0</v>
      </c>
      <c r="G238" s="12">
        <f>G237*(1+Table2[[#This Row],[DPZ.csv]])</f>
        <v>304382.74486621685</v>
      </c>
      <c r="H238" s="12">
        <f>H237*(1+Table2[[#This Row],[EA.csv]])</f>
        <v>0</v>
      </c>
      <c r="I238" s="12">
        <f>I237*(1+Table2[[#This Row],[F.csv]])</f>
        <v>0</v>
      </c>
      <c r="J238" s="12">
        <f>J237*(1+Table2[[#This Row],[JPM.csv]])</f>
        <v>0</v>
      </c>
      <c r="K238" s="12">
        <f>K237*(1+Table2[[#This Row],[MRNA.csv]])</f>
        <v>0</v>
      </c>
      <c r="L238" s="12">
        <f>L237*(1+Table2[[#This Row],[NKE.csv]])</f>
        <v>51737.854692250243</v>
      </c>
      <c r="M238" s="12">
        <f>M237*(1+Table2[[#This Row],[NVDA.csv]])</f>
        <v>86306.984996609463</v>
      </c>
      <c r="N238" s="12">
        <f>N237*(1+Table2[[#This Row],[PFE.csv]])</f>
        <v>272071.56818402431</v>
      </c>
      <c r="O238" s="12">
        <f>O237*(1+Table2[[#This Row],[PG.csv]])</f>
        <v>79108.989361813045</v>
      </c>
      <c r="P238" s="12">
        <f>P237*(1+Table2[[#This Row],[PZZA.csv]])</f>
        <v>0</v>
      </c>
      <c r="Q238" s="12">
        <f>Q237*(1+Table2[[#This Row],[SONY.csv]])</f>
        <v>38680.564688237682</v>
      </c>
      <c r="R238" s="12">
        <f>R237*(1+Table2[[#This Row],[T.csv]])</f>
        <v>0</v>
      </c>
      <c r="S238" s="12">
        <f>S237*(1+Table2[[#This Row],[TSLA.csv]])</f>
        <v>298373.60900472518</v>
      </c>
      <c r="T238" s="12">
        <f t="shared" si="11"/>
        <v>1412131.9158716043</v>
      </c>
      <c r="U238" s="5">
        <f t="shared" si="12"/>
        <v>9.7660948140687719E-3</v>
      </c>
    </row>
    <row r="239" spans="1:21" x14ac:dyDescent="0.3">
      <c r="A239" s="12">
        <f>A238*(1+Table2[[#This Row],[AAPL.csv]])</f>
        <v>0</v>
      </c>
      <c r="B239" s="12">
        <f>B238*(1+Table2[[#This Row],[AMD.csv]])</f>
        <v>0</v>
      </c>
      <c r="C239" s="12">
        <f>C238*(1+Table2[[#This Row],[AMZN.csv]])</f>
        <v>73411.648203636418</v>
      </c>
      <c r="D239" s="12">
        <f>D238*(1+Table2[[#This Row],[ATVI.csv]])</f>
        <v>0</v>
      </c>
      <c r="E239" s="12">
        <f>E238*(1+Table2[[#This Row],[BMW.DE.csv]])</f>
        <v>208847.14253582829</v>
      </c>
      <c r="F239" s="12">
        <f>F238*(1+Table2[[#This Row],[DIS.csv]])</f>
        <v>0</v>
      </c>
      <c r="G239" s="12">
        <f>G238*(1+Table2[[#This Row],[DPZ.csv]])</f>
        <v>314497.24732967548</v>
      </c>
      <c r="H239" s="12">
        <f>H238*(1+Table2[[#This Row],[EA.csv]])</f>
        <v>0</v>
      </c>
      <c r="I239" s="12">
        <f>I238*(1+Table2[[#This Row],[F.csv]])</f>
        <v>0</v>
      </c>
      <c r="J239" s="12">
        <f>J238*(1+Table2[[#This Row],[JPM.csv]])</f>
        <v>0</v>
      </c>
      <c r="K239" s="12">
        <f>K238*(1+Table2[[#This Row],[MRNA.csv]])</f>
        <v>0</v>
      </c>
      <c r="L239" s="12">
        <f>L238*(1+Table2[[#This Row],[NKE.csv]])</f>
        <v>52271.295821007327</v>
      </c>
      <c r="M239" s="12">
        <f>M238*(1+Table2[[#This Row],[NVDA.csv]])</f>
        <v>86062.666575165014</v>
      </c>
      <c r="N239" s="12">
        <f>N238*(1+Table2[[#This Row],[PFE.csv]])</f>
        <v>275080.1315576745</v>
      </c>
      <c r="O239" s="12">
        <f>O238*(1+Table2[[#This Row],[PG.csv]])</f>
        <v>80019.694125712907</v>
      </c>
      <c r="P239" s="12">
        <f>P238*(1+Table2[[#This Row],[PZZA.csv]])</f>
        <v>0</v>
      </c>
      <c r="Q239" s="12">
        <f>Q238*(1+Table2[[#This Row],[SONY.csv]])</f>
        <v>39983.797992355954</v>
      </c>
      <c r="R239" s="12">
        <f>R238*(1+Table2[[#This Row],[T.csv]])</f>
        <v>0</v>
      </c>
      <c r="S239" s="12">
        <f>S238*(1+Table2[[#This Row],[TSLA.csv]])</f>
        <v>330552.54650373326</v>
      </c>
      <c r="T239" s="12">
        <f t="shared" si="11"/>
        <v>1460726.170644789</v>
      </c>
      <c r="U239" s="5">
        <f t="shared" si="12"/>
        <v>3.4411979664938759E-2</v>
      </c>
    </row>
    <row r="240" spans="1:21" x14ac:dyDescent="0.3">
      <c r="A240" s="12">
        <f>A239*(1+Table2[[#This Row],[AAPL.csv]])</f>
        <v>0</v>
      </c>
      <c r="B240" s="12">
        <f>B239*(1+Table2[[#This Row],[AMD.csv]])</f>
        <v>0</v>
      </c>
      <c r="C240" s="12">
        <f>C239*(1+Table2[[#This Row],[AMZN.csv]])</f>
        <v>71209.298757527329</v>
      </c>
      <c r="D240" s="12">
        <f>D239*(1+Table2[[#This Row],[ATVI.csv]])</f>
        <v>0</v>
      </c>
      <c r="E240" s="12">
        <f>E239*(1+Table2[[#This Row],[BMW.DE.csv]])</f>
        <v>205757.05707761983</v>
      </c>
      <c r="F240" s="12">
        <f>F239*(1+Table2[[#This Row],[DIS.csv]])</f>
        <v>0</v>
      </c>
      <c r="G240" s="12">
        <f>G239*(1+Table2[[#This Row],[DPZ.csv]])</f>
        <v>316921.24338997999</v>
      </c>
      <c r="H240" s="12">
        <f>H239*(1+Table2[[#This Row],[EA.csv]])</f>
        <v>0</v>
      </c>
      <c r="I240" s="12">
        <f>I239*(1+Table2[[#This Row],[F.csv]])</f>
        <v>0</v>
      </c>
      <c r="J240" s="12">
        <f>J239*(1+Table2[[#This Row],[JPM.csv]])</f>
        <v>0</v>
      </c>
      <c r="K240" s="12">
        <f>K239*(1+Table2[[#This Row],[MRNA.csv]])</f>
        <v>0</v>
      </c>
      <c r="L240" s="12">
        <f>L239*(1+Table2[[#This Row],[NKE.csv]])</f>
        <v>51455.13857471443</v>
      </c>
      <c r="M240" s="12">
        <f>M239*(1+Table2[[#This Row],[NVDA.csv]])</f>
        <v>82555.846797194012</v>
      </c>
      <c r="N240" s="12">
        <f>N239*(1+Table2[[#This Row],[PFE.csv]])</f>
        <v>286301.22987683094</v>
      </c>
      <c r="O240" s="12">
        <f>O239*(1+Table2[[#This Row],[PG.csv]])</f>
        <v>80123.038064009364</v>
      </c>
      <c r="P240" s="12">
        <f>P239*(1+Table2[[#This Row],[PZZA.csv]])</f>
        <v>0</v>
      </c>
      <c r="Q240" s="12">
        <f>Q239*(1+Table2[[#This Row],[SONY.csv]])</f>
        <v>40210.916665858167</v>
      </c>
      <c r="R240" s="12">
        <f>R239*(1+Table2[[#This Row],[T.csv]])</f>
        <v>0</v>
      </c>
      <c r="S240" s="12">
        <f>S239*(1+Table2[[#This Row],[TSLA.csv]])</f>
        <v>320368.35852513899</v>
      </c>
      <c r="T240" s="12">
        <f t="shared" si="11"/>
        <v>1454902.1277288729</v>
      </c>
      <c r="U240" s="5">
        <f t="shared" si="12"/>
        <v>-3.9870874041677776E-3</v>
      </c>
    </row>
    <row r="241" spans="1:21" x14ac:dyDescent="0.3">
      <c r="A241" s="12">
        <f>A240*(1+Table2[[#This Row],[AAPL.csv]])</f>
        <v>0</v>
      </c>
      <c r="B241" s="12">
        <f>B240*(1+Table2[[#This Row],[AMD.csv]])</f>
        <v>0</v>
      </c>
      <c r="C241" s="12">
        <f>C240*(1+Table2[[#This Row],[AMZN.csv]])</f>
        <v>70750.47595625461</v>
      </c>
      <c r="D241" s="12">
        <f>D240*(1+Table2[[#This Row],[ATVI.csv]])</f>
        <v>0</v>
      </c>
      <c r="E241" s="12">
        <f>E240*(1+Table2[[#This Row],[BMW.DE.csv]])</f>
        <v>208172.29812490233</v>
      </c>
      <c r="F241" s="12">
        <f>F240*(1+Table2[[#This Row],[DIS.csv]])</f>
        <v>0</v>
      </c>
      <c r="G241" s="12">
        <f>G240*(1+Table2[[#This Row],[DPZ.csv]])</f>
        <v>317647.65965336433</v>
      </c>
      <c r="H241" s="12">
        <f>H240*(1+Table2[[#This Row],[EA.csv]])</f>
        <v>0</v>
      </c>
      <c r="I241" s="12">
        <f>I240*(1+Table2[[#This Row],[F.csv]])</f>
        <v>0</v>
      </c>
      <c r="J241" s="12">
        <f>J240*(1+Table2[[#This Row],[JPM.csv]])</f>
        <v>0</v>
      </c>
      <c r="K241" s="12">
        <f>K240*(1+Table2[[#This Row],[MRNA.csv]])</f>
        <v>0</v>
      </c>
      <c r="L241" s="12">
        <f>L240*(1+Table2[[#This Row],[NKE.csv]])</f>
        <v>51615.169945185407</v>
      </c>
      <c r="M241" s="12">
        <f>M240*(1+Table2[[#This Row],[NVDA.csv]])</f>
        <v>85222.912138175423</v>
      </c>
      <c r="N241" s="12">
        <f>N240*(1+Table2[[#This Row],[PFE.csv]])</f>
        <v>286463.9077438364</v>
      </c>
      <c r="O241" s="12">
        <f>O240*(1+Table2[[#This Row],[PG.csv]])</f>
        <v>80794.769334659402</v>
      </c>
      <c r="P241" s="12">
        <f>P240*(1+Table2[[#This Row],[PZZA.csv]])</f>
        <v>0</v>
      </c>
      <c r="Q241" s="12">
        <f>Q240*(1+Table2[[#This Row],[SONY.csv]])</f>
        <v>40297.436108251277</v>
      </c>
      <c r="R241" s="12">
        <f>R240*(1+Table2[[#This Row],[T.csv]])</f>
        <v>0</v>
      </c>
      <c r="S241" s="12">
        <f>S240*(1+Table2[[#This Row],[TSLA.csv]])</f>
        <v>324592.68384822813</v>
      </c>
      <c r="T241" s="12">
        <f t="shared" si="11"/>
        <v>1465557.3128528574</v>
      </c>
      <c r="U241" s="5">
        <f t="shared" si="12"/>
        <v>7.3236439214075487E-3</v>
      </c>
    </row>
    <row r="242" spans="1:21" x14ac:dyDescent="0.3">
      <c r="A242" s="12">
        <f>A241*(1+Table2[[#This Row],[AAPL.csv]])</f>
        <v>0</v>
      </c>
      <c r="B242" s="12">
        <f>B241*(1+Table2[[#This Row],[AMD.csv]])</f>
        <v>0</v>
      </c>
      <c r="C242" s="12">
        <f>C241*(1+Table2[[#This Row],[AMZN.csv]])</f>
        <v>69026.910787386994</v>
      </c>
      <c r="D242" s="12">
        <f>D241*(1+Table2[[#This Row],[ATVI.csv]])</f>
        <v>0</v>
      </c>
      <c r="E242" s="12">
        <f>E241*(1+Table2[[#This Row],[BMW.DE.csv]])</f>
        <v>208740.60107688978</v>
      </c>
      <c r="F242" s="12">
        <f>F241*(1+Table2[[#This Row],[DIS.csv]])</f>
        <v>0</v>
      </c>
      <c r="G242" s="12">
        <f>G241*(1+Table2[[#This Row],[DPZ.csv]])</f>
        <v>326633.07625568641</v>
      </c>
      <c r="H242" s="12">
        <f>H241*(1+Table2[[#This Row],[EA.csv]])</f>
        <v>0</v>
      </c>
      <c r="I242" s="12">
        <f>I241*(1+Table2[[#This Row],[F.csv]])</f>
        <v>0</v>
      </c>
      <c r="J242" s="12">
        <f>J241*(1+Table2[[#This Row],[JPM.csv]])</f>
        <v>0</v>
      </c>
      <c r="K242" s="12">
        <f>K241*(1+Table2[[#This Row],[MRNA.csv]])</f>
        <v>0</v>
      </c>
      <c r="L242" s="12">
        <f>L241*(1+Table2[[#This Row],[NKE.csv]])</f>
        <v>52564.681019293253</v>
      </c>
      <c r="M242" s="12">
        <f>M241*(1+Table2[[#This Row],[NVDA.csv]])</f>
        <v>83993.070619148872</v>
      </c>
      <c r="N242" s="12">
        <f>N241*(1+Table2[[#This Row],[PFE.csv]])</f>
        <v>290448.18708014546</v>
      </c>
      <c r="O242" s="12">
        <f>O241*(1+Table2[[#This Row],[PG.csv]])</f>
        <v>80413.693847683273</v>
      </c>
      <c r="P242" s="12">
        <f>P241*(1+Table2[[#This Row],[PZZA.csv]])</f>
        <v>0</v>
      </c>
      <c r="Q242" s="12">
        <f>Q241*(1+Table2[[#This Row],[SONY.csv]])</f>
        <v>41546.594490493844</v>
      </c>
      <c r="R242" s="12">
        <f>R241*(1+Table2[[#This Row],[T.csv]])</f>
        <v>0</v>
      </c>
      <c r="S242" s="12">
        <f>S241*(1+Table2[[#This Row],[TSLA.csv]])</f>
        <v>330843.58747205604</v>
      </c>
      <c r="T242" s="12">
        <f t="shared" si="11"/>
        <v>1484210.402648784</v>
      </c>
      <c r="U242" s="5">
        <f t="shared" si="12"/>
        <v>1.2727642673773321E-2</v>
      </c>
    </row>
    <row r="243" spans="1:21" x14ac:dyDescent="0.3">
      <c r="A243" s="12">
        <f>A242*(1+Table2[[#This Row],[AAPL.csv]])</f>
        <v>0</v>
      </c>
      <c r="B243" s="12">
        <f>B242*(1+Table2[[#This Row],[AMD.csv]])</f>
        <v>0</v>
      </c>
      <c r="C243" s="12">
        <f>C242*(1+Table2[[#This Row],[AMZN.csv]])</f>
        <v>68821.123828671072</v>
      </c>
      <c r="D243" s="12">
        <f>D242*(1+Table2[[#This Row],[ATVI.csv]])</f>
        <v>0</v>
      </c>
      <c r="E243" s="12">
        <f>E242*(1+Table2[[#This Row],[BMW.DE.csv]])</f>
        <v>212150.34067105874</v>
      </c>
      <c r="F243" s="12">
        <f>F242*(1+Table2[[#This Row],[DIS.csv]])</f>
        <v>0</v>
      </c>
      <c r="G243" s="12">
        <f>G242*(1+Table2[[#This Row],[DPZ.csv]])</f>
        <v>321769.28409668268</v>
      </c>
      <c r="H243" s="12">
        <f>H242*(1+Table2[[#This Row],[EA.csv]])</f>
        <v>0</v>
      </c>
      <c r="I243" s="12">
        <f>I242*(1+Table2[[#This Row],[F.csv]])</f>
        <v>0</v>
      </c>
      <c r="J243" s="12">
        <f>J242*(1+Table2[[#This Row],[JPM.csv]])</f>
        <v>0</v>
      </c>
      <c r="K243" s="12">
        <f>K242*(1+Table2[[#This Row],[MRNA.csv]])</f>
        <v>0</v>
      </c>
      <c r="L243" s="12">
        <f>L242*(1+Table2[[#This Row],[NKE.csv]])</f>
        <v>51881.886744512267</v>
      </c>
      <c r="M243" s="12">
        <f>M242*(1+Table2[[#This Row],[NVDA.csv]])</f>
        <v>83233.392128158346</v>
      </c>
      <c r="N243" s="12">
        <f>N242*(1+Table2[[#This Row],[PFE.csv]])</f>
        <v>289472.41708065994</v>
      </c>
      <c r="O243" s="12">
        <f>O242*(1+Table2[[#This Row],[PG.csv]])</f>
        <v>80581.623668846354</v>
      </c>
      <c r="P243" s="12">
        <f>P242*(1+Table2[[#This Row],[PZZA.csv]])</f>
        <v>0</v>
      </c>
      <c r="Q243" s="12">
        <f>Q242*(1+Table2[[#This Row],[SONY.csv]])</f>
        <v>41530.372230235153</v>
      </c>
      <c r="R243" s="12">
        <f>R242*(1+Table2[[#This Row],[T.csv]])</f>
        <v>0</v>
      </c>
      <c r="S243" s="12">
        <f>S242*(1+Table2[[#This Row],[TSLA.csv]])</f>
        <v>321134.47690428543</v>
      </c>
      <c r="T243" s="12">
        <f t="shared" si="11"/>
        <v>1470574.9173531102</v>
      </c>
      <c r="U243" s="5">
        <f t="shared" si="12"/>
        <v>-9.1870298654014113E-3</v>
      </c>
    </row>
    <row r="244" spans="1:21" x14ac:dyDescent="0.3">
      <c r="A244" s="12">
        <f>A243*(1+Table2[[#This Row],[AAPL.csv]])</f>
        <v>0</v>
      </c>
      <c r="B244" s="12">
        <f>B243*(1+Table2[[#This Row],[AMD.csv]])</f>
        <v>0</v>
      </c>
      <c r="C244" s="12">
        <f>C243*(1+Table2[[#This Row],[AMZN.csv]])</f>
        <v>67950.967968996003</v>
      </c>
      <c r="D244" s="12">
        <f>D243*(1+Table2[[#This Row],[ATVI.csv]])</f>
        <v>0</v>
      </c>
      <c r="E244" s="12">
        <f>E243*(1+Table2[[#This Row],[BMW.DE.csv]])</f>
        <v>209912.70592093832</v>
      </c>
      <c r="F244" s="12">
        <f>F243*(1+Table2[[#This Row],[DIS.csv]])</f>
        <v>0</v>
      </c>
      <c r="G244" s="12">
        <f>G243*(1+Table2[[#This Row],[DPZ.csv]])</f>
        <v>308109.54995014676</v>
      </c>
      <c r="H244" s="12">
        <f>H243*(1+Table2[[#This Row],[EA.csv]])</f>
        <v>0</v>
      </c>
      <c r="I244" s="12">
        <f>I243*(1+Table2[[#This Row],[F.csv]])</f>
        <v>0</v>
      </c>
      <c r="J244" s="12">
        <f>J243*(1+Table2[[#This Row],[JPM.csv]])</f>
        <v>0</v>
      </c>
      <c r="K244" s="12">
        <f>K243*(1+Table2[[#This Row],[MRNA.csv]])</f>
        <v>0</v>
      </c>
      <c r="L244" s="12">
        <f>L243*(1+Table2[[#This Row],[NKE.csv]])</f>
        <v>51359.118999421509</v>
      </c>
      <c r="M244" s="12">
        <f>M243*(1+Table2[[#This Row],[NVDA.csv]])</f>
        <v>83781.585399355885</v>
      </c>
      <c r="N244" s="12">
        <f>N243*(1+Table2[[#This Row],[PFE.csv]])</f>
        <v>294757.73208908743</v>
      </c>
      <c r="O244" s="12">
        <f>O243*(1+Table2[[#This Row],[PG.csv]])</f>
        <v>81143.543889537104</v>
      </c>
      <c r="P244" s="12">
        <f>P243*(1+Table2[[#This Row],[PZZA.csv]])</f>
        <v>0</v>
      </c>
      <c r="Q244" s="12">
        <f>Q243*(1+Table2[[#This Row],[SONY.csv]])</f>
        <v>41141.024465025534</v>
      </c>
      <c r="R244" s="12">
        <f>R243*(1+Table2[[#This Row],[T.csv]])</f>
        <v>0</v>
      </c>
      <c r="S244" s="12">
        <f>S243*(1+Table2[[#This Row],[TSLA.csv]])</f>
        <v>321177.28513456468</v>
      </c>
      <c r="T244" s="12">
        <f t="shared" si="11"/>
        <v>1459333.5138170731</v>
      </c>
      <c r="U244" s="5">
        <f t="shared" si="12"/>
        <v>-7.6442236321223904E-3</v>
      </c>
    </row>
    <row r="245" spans="1:21" x14ac:dyDescent="0.3">
      <c r="A245" s="12">
        <f>A244*(1+Table2[[#This Row],[AAPL.csv]])</f>
        <v>0</v>
      </c>
      <c r="B245" s="12">
        <f>B244*(1+Table2[[#This Row],[AMD.csv]])</f>
        <v>0</v>
      </c>
      <c r="C245" s="12">
        <f>C244*(1+Table2[[#This Row],[AMZN.csv]])</f>
        <v>73339.156219855664</v>
      </c>
      <c r="D245" s="12">
        <f>D244*(1+Table2[[#This Row],[ATVI.csv]])</f>
        <v>0</v>
      </c>
      <c r="E245" s="12">
        <f>E244*(1+Table2[[#This Row],[BMW.DE.csv]])</f>
        <v>216021.8268787041</v>
      </c>
      <c r="F245" s="12">
        <f>F244*(1+Table2[[#This Row],[DIS.csv]])</f>
        <v>0</v>
      </c>
      <c r="G245" s="12">
        <f>G244*(1+Table2[[#This Row],[DPZ.csv]])</f>
        <v>309064.93813658122</v>
      </c>
      <c r="H245" s="12">
        <f>H244*(1+Table2[[#This Row],[EA.csv]])</f>
        <v>0</v>
      </c>
      <c r="I245" s="12">
        <f>I244*(1+Table2[[#This Row],[F.csv]])</f>
        <v>0</v>
      </c>
      <c r="J245" s="12">
        <f>J244*(1+Table2[[#This Row],[JPM.csv]])</f>
        <v>0</v>
      </c>
      <c r="K245" s="12">
        <f>K244*(1+Table2[[#This Row],[MRNA.csv]])</f>
        <v>0</v>
      </c>
      <c r="L245" s="12">
        <f>L244*(1+Table2[[#This Row],[NKE.csv]])</f>
        <v>51023.056402406059</v>
      </c>
      <c r="M245" s="12">
        <f>M244*(1+Table2[[#This Row],[NVDA.csv]])</f>
        <v>86321.363294648123</v>
      </c>
      <c r="N245" s="12">
        <f>N244*(1+Table2[[#This Row],[PFE.csv]])</f>
        <v>296790.55248166551</v>
      </c>
      <c r="O245" s="12">
        <f>O244*(1+Table2[[#This Row],[PG.csv]])</f>
        <v>80891.650822514392</v>
      </c>
      <c r="P245" s="12">
        <f>P244*(1+Table2[[#This Row],[PZZA.csv]])</f>
        <v>0</v>
      </c>
      <c r="Q245" s="12">
        <f>Q244*(1+Table2[[#This Row],[SONY.csv]])</f>
        <v>42276.619454816748</v>
      </c>
      <c r="R245" s="12">
        <f>R244*(1+Table2[[#This Row],[T.csv]])</f>
        <v>0</v>
      </c>
      <c r="S245" s="12">
        <f>S244*(1+Table2[[#This Row],[TSLA.csv]])</f>
        <v>351599.29830588523</v>
      </c>
      <c r="T245" s="12">
        <f t="shared" si="11"/>
        <v>1507328.4619970769</v>
      </c>
      <c r="U245" s="5">
        <f t="shared" si="12"/>
        <v>3.2888265585340311E-2</v>
      </c>
    </row>
    <row r="246" spans="1:21" x14ac:dyDescent="0.3">
      <c r="A246" s="12">
        <f>A245*(1+Table2[[#This Row],[AAPL.csv]])</f>
        <v>0</v>
      </c>
      <c r="B246" s="12">
        <f>B245*(1+Table2[[#This Row],[AMD.csv]])</f>
        <v>0</v>
      </c>
      <c r="C246" s="12">
        <f>C245*(1+Table2[[#This Row],[AMZN.csv]])</f>
        <v>71995.951345013891</v>
      </c>
      <c r="D246" s="12">
        <f>D245*(1+Table2[[#This Row],[ATVI.csv]])</f>
        <v>0</v>
      </c>
      <c r="E246" s="12">
        <f>E245*(1+Table2[[#This Row],[BMW.DE.csv]])</f>
        <v>212896.22388095636</v>
      </c>
      <c r="F246" s="12">
        <f>F245*(1+Table2[[#This Row],[DIS.csv]])</f>
        <v>0</v>
      </c>
      <c r="G246" s="12">
        <f>G245*(1+Table2[[#This Row],[DPZ.csv]])</f>
        <v>306206.64850693475</v>
      </c>
      <c r="H246" s="12">
        <f>H245*(1+Table2[[#This Row],[EA.csv]])</f>
        <v>0</v>
      </c>
      <c r="I246" s="12">
        <f>I245*(1+Table2[[#This Row],[F.csv]])</f>
        <v>0</v>
      </c>
      <c r="J246" s="12">
        <f>J245*(1+Table2[[#This Row],[JPM.csv]])</f>
        <v>0</v>
      </c>
      <c r="K246" s="12">
        <f>K245*(1+Table2[[#This Row],[MRNA.csv]])</f>
        <v>0</v>
      </c>
      <c r="L246" s="12">
        <f>L245*(1+Table2[[#This Row],[NKE.csv]])</f>
        <v>52468.665746916537</v>
      </c>
      <c r="M246" s="12">
        <f>M245*(1+Table2[[#This Row],[NVDA.csv]])</f>
        <v>84824.601133396864</v>
      </c>
      <c r="N246" s="12">
        <f>N245*(1+Table2[[#This Row],[PFE.csv]])</f>
        <v>298335.49237756978</v>
      </c>
      <c r="O246" s="12">
        <f>O245*(1+Table2[[#This Row],[PG.csv]])</f>
        <v>80781.844433776452</v>
      </c>
      <c r="P246" s="12">
        <f>P245*(1+Table2[[#This Row],[PZZA.csv]])</f>
        <v>0</v>
      </c>
      <c r="Q246" s="12">
        <f>Q245*(1+Table2[[#This Row],[SONY.csv]])</f>
        <v>41806.157143753429</v>
      </c>
      <c r="R246" s="12">
        <f>R245*(1+Table2[[#This Row],[T.csv]])</f>
        <v>0</v>
      </c>
      <c r="S246" s="12">
        <f>S245*(1+Table2[[#This Row],[TSLA.csv]])</f>
        <v>335626.45170312544</v>
      </c>
      <c r="T246" s="12">
        <f t="shared" si="11"/>
        <v>1484942.0362714434</v>
      </c>
      <c r="U246" s="5">
        <f t="shared" si="12"/>
        <v>-1.4851723622317512E-2</v>
      </c>
    </row>
    <row r="247" spans="1:21" x14ac:dyDescent="0.3">
      <c r="A247" s="12">
        <f>A246*(1+Table2[[#This Row],[AAPL.csv]])</f>
        <v>0</v>
      </c>
      <c r="B247" s="12">
        <f>B246*(1+Table2[[#This Row],[AMD.csv]])</f>
        <v>0</v>
      </c>
      <c r="C247" s="12">
        <f>C246*(1+Table2[[#This Row],[AMZN.csv]])</f>
        <v>71115.467475846744</v>
      </c>
      <c r="D247" s="12">
        <f>D246*(1+Table2[[#This Row],[ATVI.csv]])</f>
        <v>0</v>
      </c>
      <c r="E247" s="12">
        <f>E246*(1+Table2[[#This Row],[BMW.DE.csv]])</f>
        <v>217193.94288243202</v>
      </c>
      <c r="F247" s="12">
        <f>F246*(1+Table2[[#This Row],[DIS.csv]])</f>
        <v>0</v>
      </c>
      <c r="G247" s="12">
        <f>G246*(1+Table2[[#This Row],[DPZ.csv]])</f>
        <v>307241.01060106314</v>
      </c>
      <c r="H247" s="12">
        <f>H246*(1+Table2[[#This Row],[EA.csv]])</f>
        <v>0</v>
      </c>
      <c r="I247" s="12">
        <f>I246*(1+Table2[[#This Row],[F.csv]])</f>
        <v>0</v>
      </c>
      <c r="J247" s="12">
        <f>J246*(1+Table2[[#This Row],[JPM.csv]])</f>
        <v>0</v>
      </c>
      <c r="K247" s="12">
        <f>K246*(1+Table2[[#This Row],[MRNA.csv]])</f>
        <v>0</v>
      </c>
      <c r="L247" s="12">
        <f>L246*(1+Table2[[#This Row],[NKE.csv]])</f>
        <v>52762.059551034887</v>
      </c>
      <c r="M247" s="12">
        <f>M246*(1+Table2[[#This Row],[NVDA.csv]])</f>
        <v>85730.048284979915</v>
      </c>
      <c r="N247" s="12">
        <f>N246*(1+Table2[[#This Row],[PFE.csv]])</f>
        <v>313540.87903917301</v>
      </c>
      <c r="O247" s="12">
        <f>O246*(1+Table2[[#This Row],[PG.csv]])</f>
        <v>81472.957062752073</v>
      </c>
      <c r="P247" s="12">
        <f>P246*(1+Table2[[#This Row],[PZZA.csv]])</f>
        <v>0</v>
      </c>
      <c r="Q247" s="12">
        <f>Q246*(1+Table2[[#This Row],[SONY.csv]])</f>
        <v>41827.787545111751</v>
      </c>
      <c r="R247" s="12">
        <f>R246*(1+Table2[[#This Row],[T.csv]])</f>
        <v>0</v>
      </c>
      <c r="S247" s="12">
        <f>S246*(1+Table2[[#This Row],[TSLA.csv]])</f>
        <v>340755.99861394998</v>
      </c>
      <c r="T247" s="12">
        <f t="shared" si="11"/>
        <v>1511640.1510563437</v>
      </c>
      <c r="U247" s="5">
        <f t="shared" si="12"/>
        <v>1.7979230254627925E-2</v>
      </c>
    </row>
    <row r="248" spans="1:21" x14ac:dyDescent="0.3">
      <c r="A248" s="12">
        <f>A247*(1+Table2[[#This Row],[AAPL.csv]])</f>
        <v>0</v>
      </c>
      <c r="B248" s="12">
        <f>B247*(1+Table2[[#This Row],[AMD.csv]])</f>
        <v>0</v>
      </c>
      <c r="C248" s="12">
        <f>C247*(1+Table2[[#This Row],[AMZN.csv]])</f>
        <v>68514.862981169106</v>
      </c>
      <c r="D248" s="12">
        <f>D247*(1+Table2[[#This Row],[ATVI.csv]])</f>
        <v>0</v>
      </c>
      <c r="E248" s="12">
        <f>E247*(1+Table2[[#This Row],[BMW.DE.csv]])</f>
        <v>213890.7484670947</v>
      </c>
      <c r="F248" s="12">
        <f>F247*(1+Table2[[#This Row],[DIS.csv]])</f>
        <v>0</v>
      </c>
      <c r="G248" s="12">
        <f>G247*(1+Table2[[#This Row],[DPZ.csv]])</f>
        <v>301082.30983587808</v>
      </c>
      <c r="H248" s="12">
        <f>H247*(1+Table2[[#This Row],[EA.csv]])</f>
        <v>0</v>
      </c>
      <c r="I248" s="12">
        <f>I247*(1+Table2[[#This Row],[F.csv]])</f>
        <v>0</v>
      </c>
      <c r="J248" s="12">
        <f>J247*(1+Table2[[#This Row],[JPM.csv]])</f>
        <v>0</v>
      </c>
      <c r="K248" s="12">
        <f>K247*(1+Table2[[#This Row],[MRNA.csv]])</f>
        <v>0</v>
      </c>
      <c r="L248" s="12">
        <f>L247*(1+Table2[[#This Row],[NKE.csv]])</f>
        <v>52436.657966801657</v>
      </c>
      <c r="M248" s="12">
        <f>M247*(1+Table2[[#This Row],[NVDA.csv]])</f>
        <v>83192.334181537459</v>
      </c>
      <c r="N248" s="12">
        <f>N247*(1+Table2[[#This Row],[PFE.csv]])</f>
        <v>312321.21382203954</v>
      </c>
      <c r="O248" s="12">
        <f>O247*(1+Table2[[#This Row],[PG.csv]])</f>
        <v>82000.08193203948</v>
      </c>
      <c r="P248" s="12">
        <f>P247*(1+Table2[[#This Row],[PZZA.csv]])</f>
        <v>0</v>
      </c>
      <c r="Q248" s="12">
        <f>Q247*(1+Table2[[#This Row],[SONY.csv]])</f>
        <v>41324.880713531049</v>
      </c>
      <c r="R248" s="12">
        <f>R247*(1+Table2[[#This Row],[T.csv]])</f>
        <v>0</v>
      </c>
      <c r="S248" s="12">
        <f>S247*(1+Table2[[#This Row],[TSLA.csv]])</f>
        <v>323794.50102605094</v>
      </c>
      <c r="T248" s="12">
        <f t="shared" si="11"/>
        <v>1478557.5909261422</v>
      </c>
      <c r="U248" s="5">
        <f t="shared" si="12"/>
        <v>-2.1885208663638109E-2</v>
      </c>
    </row>
    <row r="249" spans="1:21" x14ac:dyDescent="0.3">
      <c r="A249" s="12">
        <f>A248*(1+Table2[[#This Row],[AAPL.csv]])</f>
        <v>0</v>
      </c>
      <c r="B249" s="12">
        <f>B248*(1+Table2[[#This Row],[AMD.csv]])</f>
        <v>0</v>
      </c>
      <c r="C249" s="12">
        <f>C248*(1+Table2[[#This Row],[AMZN.csv]])</f>
        <v>69027.823730055825</v>
      </c>
      <c r="D249" s="12">
        <f>D248*(1+Table2[[#This Row],[ATVI.csv]])</f>
        <v>0</v>
      </c>
      <c r="E249" s="12">
        <f>E248*(1+Table2[[#This Row],[BMW.DE.csv]])</f>
        <v>212221.37575013735</v>
      </c>
      <c r="F249" s="12">
        <f>F248*(1+Table2[[#This Row],[DIS.csv]])</f>
        <v>0</v>
      </c>
      <c r="G249" s="12">
        <f>G248*(1+Table2[[#This Row],[DPZ.csv]])</f>
        <v>305496.03228194523</v>
      </c>
      <c r="H249" s="12">
        <f>H248*(1+Table2[[#This Row],[EA.csv]])</f>
        <v>0</v>
      </c>
      <c r="I249" s="12">
        <f>I248*(1+Table2[[#This Row],[F.csv]])</f>
        <v>0</v>
      </c>
      <c r="J249" s="12">
        <f>J248*(1+Table2[[#This Row],[JPM.csv]])</f>
        <v>0</v>
      </c>
      <c r="K249" s="12">
        <f>K248*(1+Table2[[#This Row],[MRNA.csv]])</f>
        <v>0</v>
      </c>
      <c r="L249" s="12">
        <f>L248*(1+Table2[[#This Row],[NKE.csv]])</f>
        <v>52506.008067406459</v>
      </c>
      <c r="M249" s="12">
        <f>M248*(1+Table2[[#This Row],[NVDA.csv]])</f>
        <v>83724.105096314466</v>
      </c>
      <c r="N249" s="12">
        <f>N248*(1+Table2[[#This Row],[PFE.csv]])</f>
        <v>306222.77065658075</v>
      </c>
      <c r="O249" s="12">
        <f>O248*(1+Table2[[#This Row],[PG.csv]])</f>
        <v>81870.086461906845</v>
      </c>
      <c r="P249" s="12">
        <f>P248*(1+Table2[[#This Row],[PZZA.csv]])</f>
        <v>0</v>
      </c>
      <c r="Q249" s="12">
        <f>Q248*(1+Table2[[#This Row],[SONY.csv]])</f>
        <v>41346.511655649389</v>
      </c>
      <c r="R249" s="12">
        <f>R248*(1+Table2[[#This Row],[T.csv]])</f>
        <v>0</v>
      </c>
      <c r="S249" s="12">
        <f>S248*(1+Table2[[#This Row],[TSLA.csv]])</f>
        <v>303235.65797589213</v>
      </c>
      <c r="T249" s="12">
        <f t="shared" si="11"/>
        <v>1455650.3716758883</v>
      </c>
      <c r="U249" s="5">
        <f t="shared" si="12"/>
        <v>-1.5492950285355604E-2</v>
      </c>
    </row>
    <row r="250" spans="1:21" x14ac:dyDescent="0.3">
      <c r="A250" s="12">
        <f>A249*(1+Table2[[#This Row],[AAPL.csv]])</f>
        <v>0</v>
      </c>
      <c r="B250" s="12">
        <f>B249*(1+Table2[[#This Row],[AMD.csv]])</f>
        <v>0</v>
      </c>
      <c r="C250" s="12">
        <f>C249*(1+Table2[[#This Row],[AMZN.csv]])</f>
        <v>70089.999639118047</v>
      </c>
      <c r="D250" s="12">
        <f>D249*(1+Table2[[#This Row],[ATVI.csv]])</f>
        <v>0</v>
      </c>
      <c r="E250" s="12">
        <f>E249*(1+Table2[[#This Row],[BMW.DE.csv]])</f>
        <v>212398.96716772695</v>
      </c>
      <c r="F250" s="12">
        <f>F249*(1+Table2[[#This Row],[DIS.csv]])</f>
        <v>0</v>
      </c>
      <c r="G250" s="12">
        <f>G249*(1+Table2[[#This Row],[DPZ.csv]])</f>
        <v>307627.90564820735</v>
      </c>
      <c r="H250" s="12">
        <f>H249*(1+Table2[[#This Row],[EA.csv]])</f>
        <v>0</v>
      </c>
      <c r="I250" s="12">
        <f>I249*(1+Table2[[#This Row],[F.csv]])</f>
        <v>0</v>
      </c>
      <c r="J250" s="12">
        <f>J249*(1+Table2[[#This Row],[JPM.csv]])</f>
        <v>0</v>
      </c>
      <c r="K250" s="12">
        <f>K249*(1+Table2[[#This Row],[MRNA.csv]])</f>
        <v>0</v>
      </c>
      <c r="L250" s="12">
        <f>L249*(1+Table2[[#This Row],[NKE.csv]])</f>
        <v>51855.212966907908</v>
      </c>
      <c r="M250" s="12">
        <f>M249*(1+Table2[[#This Row],[NVDA.csv]])</f>
        <v>85588.376785657281</v>
      </c>
      <c r="N250" s="12">
        <f>N249*(1+Table2[[#This Row],[PFE.csv]])</f>
        <v>305247.07270619756</v>
      </c>
      <c r="O250" s="12">
        <f>O249*(1+Table2[[#This Row],[PG.csv]])</f>
        <v>82104.076443657032</v>
      </c>
      <c r="P250" s="12">
        <f>P249*(1+Table2[[#This Row],[PZZA.csv]])</f>
        <v>0</v>
      </c>
      <c r="Q250" s="12">
        <f>Q249*(1+Table2[[#This Row],[SONY.csv]])</f>
        <v>42465.884925941929</v>
      </c>
      <c r="R250" s="12">
        <f>R249*(1+Table2[[#This Row],[T.csv]])</f>
        <v>0</v>
      </c>
      <c r="S250" s="12">
        <f>S249*(1+Table2[[#This Row],[TSLA.csv]])</f>
        <v>329471.87622735184</v>
      </c>
      <c r="T250" s="12">
        <f t="shared" si="11"/>
        <v>1486849.3725107659</v>
      </c>
      <c r="U250" s="5">
        <f t="shared" si="12"/>
        <v>2.1433031888665844E-2</v>
      </c>
    </row>
    <row r="251" spans="1:21" x14ac:dyDescent="0.3">
      <c r="A251" s="12">
        <f>A250*(1+Table2[[#This Row],[AAPL.csv]])</f>
        <v>0</v>
      </c>
      <c r="B251" s="12">
        <f>B250*(1+Table2[[#This Row],[AMD.csv]])</f>
        <v>0</v>
      </c>
      <c r="C251" s="12">
        <f>C250*(1+Table2[[#This Row],[AMZN.csv]])</f>
        <v>68830.992556539059</v>
      </c>
      <c r="D251" s="12">
        <f>D250*(1+Table2[[#This Row],[ATVI.csv]])</f>
        <v>0</v>
      </c>
      <c r="E251" s="12">
        <f>E250*(1+Table2[[#This Row],[BMW.DE.csv]])</f>
        <v>207035.72569996567</v>
      </c>
      <c r="F251" s="12">
        <f>F250*(1+Table2[[#This Row],[DIS.csv]])</f>
        <v>0</v>
      </c>
      <c r="G251" s="12">
        <f>G250*(1+Table2[[#This Row],[DPZ.csv]])</f>
        <v>304319.57099691784</v>
      </c>
      <c r="H251" s="12">
        <f>H250*(1+Table2[[#This Row],[EA.csv]])</f>
        <v>0</v>
      </c>
      <c r="I251" s="12">
        <f>I250*(1+Table2[[#This Row],[F.csv]])</f>
        <v>0</v>
      </c>
      <c r="J251" s="12">
        <f>J250*(1+Table2[[#This Row],[JPM.csv]])</f>
        <v>0</v>
      </c>
      <c r="K251" s="12">
        <f>K250*(1+Table2[[#This Row],[MRNA.csv]])</f>
        <v>0</v>
      </c>
      <c r="L251" s="12">
        <f>L250*(1+Table2[[#This Row],[NKE.csv]])</f>
        <v>51353.784459046437</v>
      </c>
      <c r="M251" s="12">
        <f>M250*(1+Table2[[#This Row],[NVDA.csv]])</f>
        <v>83896.571494501448</v>
      </c>
      <c r="N251" s="12">
        <f>N250*(1+Table2[[#This Row],[PFE.csv]])</f>
        <v>317281.31719466078</v>
      </c>
      <c r="O251" s="12">
        <f>O250*(1+Table2[[#This Row],[PG.csv]])</f>
        <v>83118.028591982773</v>
      </c>
      <c r="P251" s="12">
        <f>P250*(1+Table2[[#This Row],[PZZA.csv]])</f>
        <v>0</v>
      </c>
      <c r="Q251" s="12">
        <f>Q250*(1+Table2[[#This Row],[SONY.csv]])</f>
        <v>41973.795458080516</v>
      </c>
      <c r="R251" s="12">
        <f>R250*(1+Table2[[#This Row],[T.csv]])</f>
        <v>0</v>
      </c>
      <c r="S251" s="12">
        <f>S250*(1+Table2[[#This Row],[TSLA.csv]])</f>
        <v>315966.43061999371</v>
      </c>
      <c r="T251" s="12">
        <f t="shared" si="11"/>
        <v>1473776.217071688</v>
      </c>
      <c r="U251" s="5">
        <f t="shared" si="12"/>
        <v>-8.7925217448233586E-3</v>
      </c>
    </row>
    <row r="252" spans="1:21" x14ac:dyDescent="0.3">
      <c r="A252" s="12">
        <f>A251*(1+Table2[[#This Row],[AAPL.csv]])</f>
        <v>0</v>
      </c>
      <c r="B252" s="12">
        <f>B251*(1+Table2[[#This Row],[AMD.csv]])</f>
        <v>0</v>
      </c>
      <c r="C252" s="12">
        <f>C251*(1+Table2[[#This Row],[AMZN.csv]])</f>
        <v>69592.637282535929</v>
      </c>
      <c r="D252" s="12">
        <f>D251*(1+Table2[[#This Row],[ATVI.csv]])</f>
        <v>0</v>
      </c>
      <c r="E252" s="12">
        <f>E251*(1+Table2[[#This Row],[BMW.DE.csv]])</f>
        <v>199470.3447022645</v>
      </c>
      <c r="F252" s="12">
        <f>F251*(1+Table2[[#This Row],[DIS.csv]])</f>
        <v>0</v>
      </c>
      <c r="G252" s="12">
        <f>G251*(1+Table2[[#This Row],[DPZ.csv]])</f>
        <v>304106.3983157691</v>
      </c>
      <c r="H252" s="12">
        <f>H251*(1+Table2[[#This Row],[EA.csv]])</f>
        <v>0</v>
      </c>
      <c r="I252" s="12">
        <f>I251*(1+Table2[[#This Row],[F.csv]])</f>
        <v>0</v>
      </c>
      <c r="J252" s="12">
        <f>J251*(1+Table2[[#This Row],[JPM.csv]])</f>
        <v>0</v>
      </c>
      <c r="K252" s="12">
        <f>K251*(1+Table2[[#This Row],[MRNA.csv]])</f>
        <v>0</v>
      </c>
      <c r="L252" s="12">
        <f>L251*(1+Table2[[#This Row],[NKE.csv]])</f>
        <v>51727.189914416333</v>
      </c>
      <c r="M252" s="12">
        <f>M251*(1+Table2[[#This Row],[NVDA.csv]])</f>
        <v>85949.738516274447</v>
      </c>
      <c r="N252" s="12">
        <f>N251*(1+Table2[[#This Row],[PFE.csv]])</f>
        <v>319232.82116908068</v>
      </c>
      <c r="O252" s="12">
        <f>O251*(1+Table2[[#This Row],[PG.csv]])</f>
        <v>83397.517421107084</v>
      </c>
      <c r="P252" s="12">
        <f>P251*(1+Table2[[#This Row],[PZZA.csv]])</f>
        <v>0</v>
      </c>
      <c r="Q252" s="12">
        <f>Q251*(1+Table2[[#This Row],[SONY.csv]])</f>
        <v>42368.547579069498</v>
      </c>
      <c r="R252" s="12">
        <f>R251*(1+Table2[[#This Row],[T.csv]])</f>
        <v>0</v>
      </c>
      <c r="S252" s="12">
        <f>S251*(1+Table2[[#This Row],[TSLA.csv]])</f>
        <v>320807.05942614464</v>
      </c>
      <c r="T252" s="12">
        <f t="shared" si="11"/>
        <v>1476652.2543266623</v>
      </c>
      <c r="U252" s="5">
        <f t="shared" si="12"/>
        <v>1.9514748722765883E-3</v>
      </c>
    </row>
    <row r="253" spans="1:21" x14ac:dyDescent="0.3">
      <c r="A253" s="12">
        <f>A252*(1+Table2[[#This Row],[AAPL.csv]])</f>
        <v>0</v>
      </c>
      <c r="B253" s="12">
        <f>B252*(1+Table2[[#This Row],[AMD.csv]])</f>
        <v>0</v>
      </c>
      <c r="C253" s="12">
        <f>C252*(1+Table2[[#This Row],[AMZN.csv]])</f>
        <v>70013.603853297202</v>
      </c>
      <c r="D253" s="12">
        <f>D252*(1+Table2[[#This Row],[ATVI.csv]])</f>
        <v>0</v>
      </c>
      <c r="E253" s="12">
        <f>E252*(1+Table2[[#This Row],[BMW.DE.csv]])</f>
        <v>194284.67977252029</v>
      </c>
      <c r="F253" s="12">
        <f>F252*(1+Table2[[#This Row],[DIS.csv]])</f>
        <v>0</v>
      </c>
      <c r="G253" s="12">
        <f>G252*(1+Table2[[#This Row],[DPZ.csv]])</f>
        <v>303616.85439287906</v>
      </c>
      <c r="H253" s="12">
        <f>H252*(1+Table2[[#This Row],[EA.csv]])</f>
        <v>0</v>
      </c>
      <c r="I253" s="12">
        <f>I252*(1+Table2[[#This Row],[F.csv]])</f>
        <v>0</v>
      </c>
      <c r="J253" s="12">
        <f>J252*(1+Table2[[#This Row],[JPM.csv]])</f>
        <v>0</v>
      </c>
      <c r="K253" s="12">
        <f>K252*(1+Table2[[#This Row],[MRNA.csv]])</f>
        <v>0</v>
      </c>
      <c r="L253" s="12">
        <f>L252*(1+Table2[[#This Row],[NKE.csv]])</f>
        <v>51647.173960248583</v>
      </c>
      <c r="M253" s="12">
        <f>M252*(1+Table2[[#This Row],[NVDA.csv]])</f>
        <v>87169.323565367114</v>
      </c>
      <c r="N253" s="12">
        <f>N252*(1+Table2[[#This Row],[PFE.csv]])</f>
        <v>318083.31376537646</v>
      </c>
      <c r="O253" s="12">
        <f>O252*(1+Table2[[#This Row],[PG.csv]])</f>
        <v>85418.919313991326</v>
      </c>
      <c r="P253" s="12">
        <f>P252*(1+Table2[[#This Row],[PZZA.csv]])</f>
        <v>0</v>
      </c>
      <c r="Q253" s="12">
        <f>Q252*(1+Table2[[#This Row],[SONY.csv]])</f>
        <v>42460.476244082281</v>
      </c>
      <c r="R253" s="12">
        <f>R252*(1+Table2[[#This Row],[T.csv]])</f>
        <v>0</v>
      </c>
      <c r="S253" s="12">
        <f>S252*(1+Table2[[#This Row],[TSLA.csv]])</f>
        <v>318320.39322912891</v>
      </c>
      <c r="T253" s="12">
        <f t="shared" si="11"/>
        <v>1471014.738096891</v>
      </c>
      <c r="U253" s="5">
        <f t="shared" si="12"/>
        <v>-3.8177683427178715E-3</v>
      </c>
    </row>
    <row r="254" spans="1:21" x14ac:dyDescent="0.3">
      <c r="A254" s="12">
        <f>A253*(1+Table2[[#This Row],[AAPL.csv]])</f>
        <v>0</v>
      </c>
      <c r="B254" s="12">
        <f>B253*(1+Table2[[#This Row],[AMD.csv]])</f>
        <v>0</v>
      </c>
      <c r="C254" s="12">
        <f>C253*(1+Table2[[#This Row],[AMZN.csv]])</f>
        <v>72601.365576591255</v>
      </c>
      <c r="D254" s="12">
        <f>D253*(1+Table2[[#This Row],[ATVI.csv]])</f>
        <v>0</v>
      </c>
      <c r="E254" s="12">
        <f>E253*(1+Table2[[#This Row],[BMW.DE.csv]])</f>
        <v>199647.93239996093</v>
      </c>
      <c r="F254" s="12">
        <f>F253*(1+Table2[[#This Row],[DIS.csv]])</f>
        <v>0</v>
      </c>
      <c r="G254" s="12">
        <f>G253*(1+Table2[[#This Row],[DPZ.csv]])</f>
        <v>305259.15994145093</v>
      </c>
      <c r="H254" s="12">
        <f>H253*(1+Table2[[#This Row],[EA.csv]])</f>
        <v>0</v>
      </c>
      <c r="I254" s="12">
        <f>I253*(1+Table2[[#This Row],[F.csv]])</f>
        <v>0</v>
      </c>
      <c r="J254" s="12">
        <f>J253*(1+Table2[[#This Row],[JPM.csv]])</f>
        <v>0</v>
      </c>
      <c r="K254" s="12">
        <f>K253*(1+Table2[[#This Row],[MRNA.csv]])</f>
        <v>0</v>
      </c>
      <c r="L254" s="12">
        <f>L253*(1+Table2[[#This Row],[NKE.csv]])</f>
        <v>52068.587051806833</v>
      </c>
      <c r="M254" s="12">
        <f>M253*(1+Table2[[#This Row],[NVDA.csv]])</f>
        <v>87175.47711843632</v>
      </c>
      <c r="N254" s="12">
        <f>N253*(1+Table2[[#This Row],[PFE.csv]])</f>
        <v>315948.48985612317</v>
      </c>
      <c r="O254" s="12">
        <f>O253*(1+Table2[[#This Row],[PG.csv]])</f>
        <v>85223.921114626661</v>
      </c>
      <c r="P254" s="12">
        <f>P253*(1+Table2[[#This Row],[PZZA.csv]])</f>
        <v>0</v>
      </c>
      <c r="Q254" s="12">
        <f>Q253*(1+Table2[[#This Row],[SONY.csv]])</f>
        <v>42157.651706586003</v>
      </c>
      <c r="R254" s="12">
        <f>R253*(1+Table2[[#This Row],[T.csv]])</f>
        <v>0</v>
      </c>
      <c r="S254" s="12">
        <f>S253*(1+Table2[[#This Row],[TSLA.csv]])</f>
        <v>306180.29027552757</v>
      </c>
      <c r="T254" s="12">
        <f t="shared" si="11"/>
        <v>1466262.8750411095</v>
      </c>
      <c r="U254" s="5">
        <f t="shared" si="12"/>
        <v>-3.2303300114648282E-3</v>
      </c>
    </row>
    <row r="255" spans="1:21" x14ac:dyDescent="0.3">
      <c r="A255" s="12">
        <f>A254*(1+Table2[[#This Row],[AAPL.csv]])</f>
        <v>0</v>
      </c>
      <c r="B255" s="12">
        <f>B254*(1+Table2[[#This Row],[AMD.csv]])</f>
        <v>0</v>
      </c>
      <c r="C255" s="12">
        <f>C254*(1+Table2[[#This Row],[AMZN.csv]])</f>
        <v>71390.30189792742</v>
      </c>
      <c r="D255" s="12">
        <f>D254*(1+Table2[[#This Row],[ATVI.csv]])</f>
        <v>0</v>
      </c>
      <c r="E255" s="12">
        <f>E254*(1+Table2[[#This Row],[BMW.DE.csv]])</f>
        <v>206502.94028751747</v>
      </c>
      <c r="F255" s="12">
        <f>F254*(1+Table2[[#This Row],[DIS.csv]])</f>
        <v>0</v>
      </c>
      <c r="G255" s="12">
        <f>G254*(1+Table2[[#This Row],[DPZ.csv]])</f>
        <v>305590.78074024693</v>
      </c>
      <c r="H255" s="12">
        <f>H254*(1+Table2[[#This Row],[EA.csv]])</f>
        <v>0</v>
      </c>
      <c r="I255" s="12">
        <f>I254*(1+Table2[[#This Row],[F.csv]])</f>
        <v>0</v>
      </c>
      <c r="J255" s="12">
        <f>J254*(1+Table2[[#This Row],[JPM.csv]])</f>
        <v>0</v>
      </c>
      <c r="K255" s="12">
        <f>K254*(1+Table2[[#This Row],[MRNA.csv]])</f>
        <v>0</v>
      </c>
      <c r="L255" s="12">
        <f>L254*(1+Table2[[#This Row],[NKE.csv]])</f>
        <v>52452.661587926843</v>
      </c>
      <c r="M255" s="12">
        <f>M254*(1+Table2[[#This Row],[NVDA.csv]])</f>
        <v>90423.594421329428</v>
      </c>
      <c r="N255" s="12">
        <f>N254*(1+Table2[[#This Row],[PFE.csv]])</f>
        <v>314881.1634598056</v>
      </c>
      <c r="O255" s="12">
        <f>O254*(1+Table2[[#This Row],[PG.csv]])</f>
        <v>85334.413368790134</v>
      </c>
      <c r="P255" s="12">
        <f>P254*(1+Table2[[#This Row],[PZZA.csv]])</f>
        <v>0</v>
      </c>
      <c r="Q255" s="12">
        <f>Q254*(1+Table2[[#This Row],[SONY.csv]])</f>
        <v>43947.566337466087</v>
      </c>
      <c r="R255" s="12">
        <f>R254*(1+Table2[[#This Row],[T.csv]])</f>
        <v>0</v>
      </c>
      <c r="S255" s="12">
        <f>S254*(1+Table2[[#This Row],[TSLA.csv]])</f>
        <v>317787.55231321556</v>
      </c>
      <c r="T255" s="12">
        <f t="shared" si="11"/>
        <v>1488310.9744142254</v>
      </c>
      <c r="U255" s="5">
        <f t="shared" si="12"/>
        <v>1.5036934882837952E-2</v>
      </c>
    </row>
    <row r="256" spans="1:21" x14ac:dyDescent="0.3">
      <c r="A256" s="12">
        <f>A255*(1+Table2[[#This Row],[AAPL.csv]])</f>
        <v>0</v>
      </c>
      <c r="B256" s="12">
        <f>B255*(1+Table2[[#This Row],[AMD.csv]])</f>
        <v>0</v>
      </c>
      <c r="C256" s="12">
        <f>C255*(1+Table2[[#This Row],[AMZN.csv]])</f>
        <v>72008.340455352693</v>
      </c>
      <c r="D256" s="12">
        <f>D255*(1+Table2[[#This Row],[ATVI.csv]])</f>
        <v>0</v>
      </c>
      <c r="E256" s="12">
        <f>E255*(1+Table2[[#This Row],[BMW.DE.csv]])</f>
        <v>199363.78836375344</v>
      </c>
      <c r="F256" s="12">
        <f>F255*(1+Table2[[#This Row],[DIS.csv]])</f>
        <v>0</v>
      </c>
      <c r="G256" s="12">
        <f>G255*(1+Table2[[#This Row],[DPZ.csv]])</f>
        <v>309404.43466152775</v>
      </c>
      <c r="H256" s="12">
        <f>H255*(1+Table2[[#This Row],[EA.csv]])</f>
        <v>0</v>
      </c>
      <c r="I256" s="12">
        <f>I255*(1+Table2[[#This Row],[F.csv]])</f>
        <v>0</v>
      </c>
      <c r="J256" s="12">
        <f>J255*(1+Table2[[#This Row],[JPM.csv]])</f>
        <v>0</v>
      </c>
      <c r="K256" s="12">
        <f>K255*(1+Table2[[#This Row],[MRNA.csv]])</f>
        <v>0</v>
      </c>
      <c r="L256" s="12">
        <f>L255*(1+Table2[[#This Row],[NKE.csv]])</f>
        <v>51919.229065002182</v>
      </c>
      <c r="M256" s="12">
        <f>M255*(1+Table2[[#This Row],[NVDA.csv]])</f>
        <v>92209.84080087769</v>
      </c>
      <c r="N256" s="12">
        <f>N255*(1+Table2[[#This Row],[PFE.csv]])</f>
        <v>315209.53624997806</v>
      </c>
      <c r="O256" s="12">
        <f>O255*(1+Table2[[#This Row],[PG.csv]])</f>
        <v>86959.33576995194</v>
      </c>
      <c r="P256" s="12">
        <f>P255*(1+Table2[[#This Row],[PZZA.csv]])</f>
        <v>0</v>
      </c>
      <c r="Q256" s="12">
        <f>Q255*(1+Table2[[#This Row],[SONY.csv]])</f>
        <v>45083.165653337557</v>
      </c>
      <c r="R256" s="12">
        <f>R255*(1+Table2[[#This Row],[T.csv]])</f>
        <v>0</v>
      </c>
      <c r="S256" s="12">
        <f>S255*(1+Table2[[#This Row],[TSLA.csv]])</f>
        <v>318215.54259671713</v>
      </c>
      <c r="T256" s="12">
        <f t="shared" si="11"/>
        <v>1490373.2136164985</v>
      </c>
      <c r="U256" s="5">
        <f t="shared" si="12"/>
        <v>1.3856238633762285E-3</v>
      </c>
    </row>
    <row r="257" spans="1:21" x14ac:dyDescent="0.3">
      <c r="A257" s="12">
        <f>A256*(1+Table2[[#This Row],[AAPL.csv]])</f>
        <v>0</v>
      </c>
      <c r="B257" s="12">
        <f>B256*(1+Table2[[#This Row],[AMD.csv]])</f>
        <v>0</v>
      </c>
      <c r="C257" s="12">
        <f>C256*(1+Table2[[#This Row],[AMZN.csv]])</f>
        <v>73527.042803449571</v>
      </c>
      <c r="D257" s="12">
        <f>D256*(1+Table2[[#This Row],[ATVI.csv]])</f>
        <v>0</v>
      </c>
      <c r="E257" s="12">
        <f>E256*(1+Table2[[#This Row],[BMW.DE.csv]])</f>
        <v>196167.13168746151</v>
      </c>
      <c r="F257" s="12">
        <f>F256*(1+Table2[[#This Row],[DIS.csv]])</f>
        <v>0</v>
      </c>
      <c r="G257" s="12">
        <f>G256*(1+Table2[[#This Row],[DPZ.csv]])</f>
        <v>310652.0188193919</v>
      </c>
      <c r="H257" s="12">
        <f>H256*(1+Table2[[#This Row],[EA.csv]])</f>
        <v>0</v>
      </c>
      <c r="I257" s="12">
        <f>I256*(1+Table2[[#This Row],[F.csv]])</f>
        <v>0</v>
      </c>
      <c r="J257" s="12">
        <f>J256*(1+Table2[[#This Row],[JPM.csv]])</f>
        <v>0</v>
      </c>
      <c r="K257" s="12">
        <f>K256*(1+Table2[[#This Row],[MRNA.csv]])</f>
        <v>0</v>
      </c>
      <c r="L257" s="12">
        <f>L256*(1+Table2[[#This Row],[NKE.csv]])</f>
        <v>53844.928755873894</v>
      </c>
      <c r="M257" s="12">
        <f>M256*(1+Table2[[#This Row],[NVDA.csv]])</f>
        <v>92694.40021596459</v>
      </c>
      <c r="N257" s="12">
        <f>N256*(1+Table2[[#This Row],[PFE.csv]])</f>
        <v>315702.18999968376</v>
      </c>
      <c r="O257" s="12">
        <f>O256*(1+Table2[[#This Row],[PG.csv]])</f>
        <v>86731.858846189192</v>
      </c>
      <c r="P257" s="12">
        <f>P256*(1+Table2[[#This Row],[PZZA.csv]])</f>
        <v>0</v>
      </c>
      <c r="Q257" s="12">
        <f>Q256*(1+Table2[[#This Row],[SONY.csv]])</f>
        <v>43936.752759067029</v>
      </c>
      <c r="R257" s="12">
        <f>R256*(1+Table2[[#This Row],[T.csv]])</f>
        <v>0</v>
      </c>
      <c r="S257" s="12">
        <f>S256*(1+Table2[[#This Row],[TSLA.csv]])</f>
        <v>317791.83014026657</v>
      </c>
      <c r="T257" s="12">
        <f t="shared" si="11"/>
        <v>1491048.1540273482</v>
      </c>
      <c r="U257" s="5">
        <f t="shared" si="12"/>
        <v>4.5286670793810534E-4</v>
      </c>
    </row>
    <row r="258" spans="1:21" x14ac:dyDescent="0.3">
      <c r="A258" s="12">
        <f>A257*(1+Table2[[#This Row],[AAPL.csv]])</f>
        <v>0</v>
      </c>
      <c r="B258" s="12">
        <f>B257*(1+Table2[[#This Row],[AMD.csv]])</f>
        <v>0</v>
      </c>
      <c r="C258" s="12">
        <f>C257*(1+Table2[[#This Row],[AMZN.csv]])</f>
        <v>73985.176705227335</v>
      </c>
      <c r="D258" s="12">
        <f>D257*(1+Table2[[#This Row],[ATVI.csv]])</f>
        <v>0</v>
      </c>
      <c r="E258" s="12">
        <f>E257*(1+Table2[[#This Row],[BMW.DE.csv]])</f>
        <v>194995.04544287862</v>
      </c>
      <c r="F258" s="12">
        <f>F257*(1+Table2[[#This Row],[DIS.csv]])</f>
        <v>0</v>
      </c>
      <c r="G258" s="12">
        <f>G257*(1+Table2[[#This Row],[DPZ.csv]])</f>
        <v>309949.30221535306</v>
      </c>
      <c r="H258" s="12">
        <f>H257*(1+Table2[[#This Row],[EA.csv]])</f>
        <v>0</v>
      </c>
      <c r="I258" s="12">
        <f>I257*(1+Table2[[#This Row],[F.csv]])</f>
        <v>0</v>
      </c>
      <c r="J258" s="12">
        <f>J257*(1+Table2[[#This Row],[JPM.csv]])</f>
        <v>0</v>
      </c>
      <c r="K258" s="12">
        <f>K257*(1+Table2[[#This Row],[MRNA.csv]])</f>
        <v>0</v>
      </c>
      <c r="L258" s="12">
        <f>L257*(1+Table2[[#This Row],[NKE.csv]])</f>
        <v>53583.547034786621</v>
      </c>
      <c r="M258" s="12">
        <f>M257*(1+Table2[[#This Row],[NVDA.csv]])</f>
        <v>93094.768434770289</v>
      </c>
      <c r="N258" s="12">
        <f>N257*(1+Table2[[#This Row],[PFE.csv]])</f>
        <v>314224.2827873936</v>
      </c>
      <c r="O258" s="12">
        <f>O257*(1+Table2[[#This Row],[PG.csv]])</f>
        <v>86257.386467252989</v>
      </c>
      <c r="P258" s="12">
        <f>P257*(1+Table2[[#This Row],[PZZA.csv]])</f>
        <v>0</v>
      </c>
      <c r="Q258" s="12">
        <f>Q257*(1+Table2[[#This Row],[SONY.csv]])</f>
        <v>43514.960473340019</v>
      </c>
      <c r="R258" s="12">
        <f>R257*(1+Table2[[#This Row],[T.csv]])</f>
        <v>0</v>
      </c>
      <c r="S258" s="12">
        <f>S257*(1+Table2[[#This Row],[TSLA.csv]])</f>
        <v>318767.64871424454</v>
      </c>
      <c r="T258" s="12">
        <f t="shared" si="11"/>
        <v>1488372.1182752473</v>
      </c>
      <c r="U258" s="5">
        <f t="shared" si="12"/>
        <v>-1.794734626693879E-3</v>
      </c>
    </row>
    <row r="259" spans="1:21" x14ac:dyDescent="0.3">
      <c r="A259" s="12">
        <f>A258*(1+Table2[[#This Row],[AAPL.csv]])</f>
        <v>0</v>
      </c>
      <c r="B259" s="12">
        <f>B258*(1+Table2[[#This Row],[AMD.csv]])</f>
        <v>0</v>
      </c>
      <c r="C259" s="12">
        <f>C258*(1+Table2[[#This Row],[AMZN.csv]])</f>
        <v>72665.142611261239</v>
      </c>
      <c r="D259" s="12">
        <f>D258*(1+Table2[[#This Row],[ATVI.csv]])</f>
        <v>0</v>
      </c>
      <c r="E259" s="12">
        <f>E258*(1+Table2[[#This Row],[BMW.DE.csv]])</f>
        <v>196593.35332161238</v>
      </c>
      <c r="F259" s="12">
        <f>F258*(1+Table2[[#This Row],[DIS.csv]])</f>
        <v>0</v>
      </c>
      <c r="G259" s="12">
        <f>G258*(1+Table2[[#This Row],[DPZ.csv]])</f>
        <v>307241.01060106303</v>
      </c>
      <c r="H259" s="12">
        <f>H258*(1+Table2[[#This Row],[EA.csv]])</f>
        <v>0</v>
      </c>
      <c r="I259" s="12">
        <f>I258*(1+Table2[[#This Row],[F.csv]])</f>
        <v>0</v>
      </c>
      <c r="J259" s="12">
        <f>J258*(1+Table2[[#This Row],[JPM.csv]])</f>
        <v>0</v>
      </c>
      <c r="K259" s="12">
        <f>K258*(1+Table2[[#This Row],[MRNA.csv]])</f>
        <v>0</v>
      </c>
      <c r="L259" s="12">
        <f>L258*(1+Table2[[#This Row],[NKE.csv]])</f>
        <v>54335.692485901462</v>
      </c>
      <c r="M259" s="12">
        <f>M258*(1+Table2[[#This Row],[NVDA.csv]])</f>
        <v>91977.843463444719</v>
      </c>
      <c r="N259" s="12">
        <f>N258*(1+Table2[[#This Row],[PFE.csv]])</f>
        <v>315702.18999968382</v>
      </c>
      <c r="O259" s="12">
        <f>O258*(1+Table2[[#This Row],[PG.csv]])</f>
        <v>86803.35931796713</v>
      </c>
      <c r="P259" s="12">
        <f>P258*(1+Table2[[#This Row],[PZZA.csv]])</f>
        <v>0</v>
      </c>
      <c r="Q259" s="12">
        <f>Q258*(1+Table2[[#This Row],[SONY.csv]])</f>
        <v>43277.024976878543</v>
      </c>
      <c r="R259" s="12">
        <f>R258*(1+Table2[[#This Row],[T.csv]])</f>
        <v>0</v>
      </c>
      <c r="S259" s="12">
        <f>S258*(1+Table2[[#This Row],[TSLA.csv]])</f>
        <v>310877.53697604663</v>
      </c>
      <c r="T259" s="12">
        <f t="shared" ref="T259:T322" si="13">SUM(A259:S259)</f>
        <v>1479473.1537538588</v>
      </c>
      <c r="U259" s="5">
        <f t="shared" si="12"/>
        <v>-5.9789916863672542E-3</v>
      </c>
    </row>
    <row r="260" spans="1:21" x14ac:dyDescent="0.3">
      <c r="A260" s="12">
        <f>A259*(1+Table2[[#This Row],[AAPL.csv]])</f>
        <v>0</v>
      </c>
      <c r="B260" s="12">
        <f>B259*(1+Table2[[#This Row],[AMD.csv]])</f>
        <v>0</v>
      </c>
      <c r="C260" s="12">
        <f>C259*(1+Table2[[#This Row],[AMZN.csv]])</f>
        <v>72222.377483917197</v>
      </c>
      <c r="D260" s="12">
        <f>D259*(1+Table2[[#This Row],[ATVI.csv]])</f>
        <v>0</v>
      </c>
      <c r="E260" s="12">
        <f>E259*(1+Table2[[#This Row],[BMW.DE.csv]])</f>
        <v>207923.68278791357</v>
      </c>
      <c r="F260" s="12">
        <f>F259*(1+Table2[[#This Row],[DIS.csv]])</f>
        <v>0</v>
      </c>
      <c r="G260" s="12">
        <f>G259*(1+Table2[[#This Row],[DPZ.csv]])</f>
        <v>304722.24139116326</v>
      </c>
      <c r="H260" s="12">
        <f>H259*(1+Table2[[#This Row],[EA.csv]])</f>
        <v>0</v>
      </c>
      <c r="I260" s="12">
        <f>I259*(1+Table2[[#This Row],[F.csv]])</f>
        <v>0</v>
      </c>
      <c r="J260" s="12">
        <f>J259*(1+Table2[[#This Row],[JPM.csv]])</f>
        <v>0</v>
      </c>
      <c r="K260" s="12">
        <f>K259*(1+Table2[[#This Row],[MRNA.csv]])</f>
        <v>0</v>
      </c>
      <c r="L260" s="12">
        <f>L259*(1+Table2[[#This Row],[NKE.csv]])</f>
        <v>56229.380093742104</v>
      </c>
      <c r="M260" s="12">
        <f>M259*(1+Table2[[#This Row],[NVDA.csv]])</f>
        <v>91694.499642571653</v>
      </c>
      <c r="N260" s="12">
        <f>N259*(1+Table2[[#This Row],[PFE.csv]])</f>
        <v>315209.53624997812</v>
      </c>
      <c r="O260" s="12">
        <f>O259*(1+Table2[[#This Row],[PG.csv]])</f>
        <v>87160.831711862498</v>
      </c>
      <c r="P260" s="12">
        <f>P259*(1+Table2[[#This Row],[PZZA.csv]])</f>
        <v>0</v>
      </c>
      <c r="Q260" s="12">
        <f>Q259*(1+Table2[[#This Row],[SONY.csv]])</f>
        <v>43287.842340597832</v>
      </c>
      <c r="R260" s="12">
        <f>R259*(1+Table2[[#This Row],[T.csv]])</f>
        <v>0</v>
      </c>
      <c r="S260" s="12">
        <f>S259*(1+Table2[[#This Row],[TSLA.csv]])</f>
        <v>303571.63003814331</v>
      </c>
      <c r="T260" s="12">
        <f t="shared" si="13"/>
        <v>1482022.0217398899</v>
      </c>
      <c r="U260" s="5">
        <f t="shared" ref="U260:U323" si="14">(T260-T259)/T259</f>
        <v>1.7228213837904942E-3</v>
      </c>
    </row>
    <row r="261" spans="1:21" x14ac:dyDescent="0.3">
      <c r="A261" s="12">
        <f>A260*(1+Table2[[#This Row],[AAPL.csv]])</f>
        <v>0</v>
      </c>
      <c r="B261" s="12">
        <f>B260*(1+Table2[[#This Row],[AMD.csv]])</f>
        <v>0</v>
      </c>
      <c r="C261" s="12">
        <f>C260*(1+Table2[[#This Row],[AMZN.csv]])</f>
        <v>70674.080170433779</v>
      </c>
      <c r="D261" s="12">
        <f>D260*(1+Table2[[#This Row],[ATVI.csv]])</f>
        <v>0</v>
      </c>
      <c r="E261" s="12">
        <f>E260*(1+Table2[[#This Row],[BMW.DE.csv]])</f>
        <v>209095.76903249646</v>
      </c>
      <c r="F261" s="12">
        <f>F260*(1+Table2[[#This Row],[DIS.csv]])</f>
        <v>0</v>
      </c>
      <c r="G261" s="12">
        <f>G260*(1+Table2[[#This Row],[DPZ.csv]])</f>
        <v>306869.91479582025</v>
      </c>
      <c r="H261" s="12">
        <f>H260*(1+Table2[[#This Row],[EA.csv]])</f>
        <v>0</v>
      </c>
      <c r="I261" s="12">
        <f>I260*(1+Table2[[#This Row],[F.csv]])</f>
        <v>0</v>
      </c>
      <c r="J261" s="12">
        <f>J260*(1+Table2[[#This Row],[JPM.csv]])</f>
        <v>0</v>
      </c>
      <c r="K261" s="12">
        <f>K260*(1+Table2[[#This Row],[MRNA.csv]])</f>
        <v>0</v>
      </c>
      <c r="L261" s="12">
        <f>L260*(1+Table2[[#This Row],[NKE.csv]])</f>
        <v>56074.691331614078</v>
      </c>
      <c r="M261" s="12">
        <f>M260*(1+Table2[[#This Row],[NVDA.csv]])</f>
        <v>89107.516825411934</v>
      </c>
      <c r="N261" s="12">
        <f>N260*(1+Table2[[#This Row],[PFE.csv]])</f>
        <v>310283.06179588626</v>
      </c>
      <c r="O261" s="12">
        <f>O260*(1+Table2[[#This Row],[PG.csv]])</f>
        <v>86595.350318069119</v>
      </c>
      <c r="P261" s="12">
        <f>P260*(1+Table2[[#This Row],[PZZA.csv]])</f>
        <v>0</v>
      </c>
      <c r="Q261" s="12">
        <f>Q260*(1+Table2[[#This Row],[SONY.csv]])</f>
        <v>42898.494575388213</v>
      </c>
      <c r="R261" s="12">
        <f>R260*(1+Table2[[#This Row],[T.csv]])</f>
        <v>0</v>
      </c>
      <c r="S261" s="12">
        <f>S260*(1+Table2[[#This Row],[TSLA.csv]])</f>
        <v>294117.18499886902</v>
      </c>
      <c r="T261" s="12">
        <f t="shared" si="13"/>
        <v>1465716.063843989</v>
      </c>
      <c r="U261" s="5">
        <f t="shared" si="14"/>
        <v>-1.1002507153542611E-2</v>
      </c>
    </row>
    <row r="262" spans="1:21" x14ac:dyDescent="0.3">
      <c r="A262" s="12">
        <f>A261*(1+Table2[[#This Row],[AAPL.csv]])</f>
        <v>0</v>
      </c>
      <c r="B262" s="12">
        <f>B261*(1+Table2[[#This Row],[AMD.csv]])</f>
        <v>0</v>
      </c>
      <c r="C262" s="12">
        <f>C261*(1+Table2[[#This Row],[AMZN.csv]])</f>
        <v>72545.390525422132</v>
      </c>
      <c r="D262" s="12">
        <f>D261*(1+Table2[[#This Row],[ATVI.csv]])</f>
        <v>0</v>
      </c>
      <c r="E262" s="12">
        <f>E261*(1+Table2[[#This Row],[BMW.DE.csv]])</f>
        <v>207000.19328085383</v>
      </c>
      <c r="F262" s="12">
        <f>F261*(1+Table2[[#This Row],[DIS.csv]])</f>
        <v>0</v>
      </c>
      <c r="G262" s="12">
        <f>G261*(1+Table2[[#This Row],[DPZ.csv]])</f>
        <v>310044.02677885455</v>
      </c>
      <c r="H262" s="12">
        <f>H261*(1+Table2[[#This Row],[EA.csv]])</f>
        <v>0</v>
      </c>
      <c r="I262" s="12">
        <f>I261*(1+Table2[[#This Row],[F.csv]])</f>
        <v>0</v>
      </c>
      <c r="J262" s="12">
        <f>J261*(1+Table2[[#This Row],[JPM.csv]])</f>
        <v>0</v>
      </c>
      <c r="K262" s="12">
        <f>K261*(1+Table2[[#This Row],[MRNA.csv]])</f>
        <v>0</v>
      </c>
      <c r="L262" s="12">
        <f>L261*(1+Table2[[#This Row],[NKE.csv]])</f>
        <v>56128.025440209596</v>
      </c>
      <c r="M262" s="12">
        <f>M261*(1+Table2[[#This Row],[NVDA.csv]])</f>
        <v>93955.042389450304</v>
      </c>
      <c r="N262" s="12">
        <f>N261*(1+Table2[[#This Row],[PFE.csv]])</f>
        <v>314716.90951868577</v>
      </c>
      <c r="O262" s="12">
        <f>O261*(1+Table2[[#This Row],[PG.csv]])</f>
        <v>88044.798378387073</v>
      </c>
      <c r="P262" s="12">
        <f>P261*(1+Table2[[#This Row],[PZZA.csv]])</f>
        <v>0</v>
      </c>
      <c r="Q262" s="12">
        <f>Q261*(1+Table2[[#This Row],[SONY.csv]])</f>
        <v>43660.964060228507</v>
      </c>
      <c r="R262" s="12">
        <f>R261*(1+Table2[[#This Row],[T.csv]])</f>
        <v>0</v>
      </c>
      <c r="S262" s="12">
        <f>S261*(1+Table2[[#This Row],[TSLA.csv]])</f>
        <v>332716.07304965926</v>
      </c>
      <c r="T262" s="12">
        <f t="shared" si="13"/>
        <v>1518811.4234217508</v>
      </c>
      <c r="U262" s="5">
        <f t="shared" si="14"/>
        <v>3.6224860249203905E-2</v>
      </c>
    </row>
    <row r="263" spans="1:21" x14ac:dyDescent="0.3">
      <c r="A263" s="12">
        <f>A262*(1+Table2[[#This Row],[AAPL.csv]])</f>
        <v>0</v>
      </c>
      <c r="B263" s="12">
        <f>B262*(1+Table2[[#This Row],[AMD.csv]])</f>
        <v>0</v>
      </c>
      <c r="C263" s="12">
        <f>C262*(1+Table2[[#This Row],[AMZN.csv]])</f>
        <v>72517.403022778686</v>
      </c>
      <c r="D263" s="12">
        <f>D262*(1+Table2[[#This Row],[ATVI.csv]])</f>
        <v>0</v>
      </c>
      <c r="E263" s="12">
        <f>E262*(1+Table2[[#This Row],[BMW.DE.csv]])</f>
        <v>206787.08432372496</v>
      </c>
      <c r="F263" s="12">
        <f>F262*(1+Table2[[#This Row],[DIS.csv]])</f>
        <v>0</v>
      </c>
      <c r="G263" s="12">
        <f>G262*(1+Table2[[#This Row],[DPZ.csv]])</f>
        <v>315073.64088640967</v>
      </c>
      <c r="H263" s="12">
        <f>H262*(1+Table2[[#This Row],[EA.csv]])</f>
        <v>0</v>
      </c>
      <c r="I263" s="12">
        <f>I262*(1+Table2[[#This Row],[F.csv]])</f>
        <v>0</v>
      </c>
      <c r="J263" s="12">
        <f>J262*(1+Table2[[#This Row],[JPM.csv]])</f>
        <v>0</v>
      </c>
      <c r="K263" s="12">
        <f>K262*(1+Table2[[#This Row],[MRNA.csv]])</f>
        <v>0</v>
      </c>
      <c r="L263" s="12">
        <f>L262*(1+Table2[[#This Row],[NKE.csv]])</f>
        <v>56821.493636521445</v>
      </c>
      <c r="M263" s="12">
        <f>M262*(1+Table2[[#This Row],[NVDA.csv]])</f>
        <v>93977.632276813136</v>
      </c>
      <c r="N263" s="12">
        <f>N262*(1+Table2[[#This Row],[PFE.csv]])</f>
        <v>313403.1751922752</v>
      </c>
      <c r="O263" s="12">
        <f>O262*(1+Table2[[#This Row],[PG.csv]])</f>
        <v>88252.78740162219</v>
      </c>
      <c r="P263" s="12">
        <f>P262*(1+Table2[[#This Row],[PZZA.csv]])</f>
        <v>0</v>
      </c>
      <c r="Q263" s="12">
        <f>Q262*(1+Table2[[#This Row],[SONY.csv]])</f>
        <v>44704.630925766964</v>
      </c>
      <c r="R263" s="12">
        <f>R262*(1+Table2[[#This Row],[T.csv]])</f>
        <v>0</v>
      </c>
      <c r="S263" s="12">
        <f>S262*(1+Table2[[#This Row],[TSLA.csv]])</f>
        <v>346891.34098786232</v>
      </c>
      <c r="T263" s="12">
        <f t="shared" si="13"/>
        <v>1538429.1886537746</v>
      </c>
      <c r="U263" s="5">
        <f t="shared" si="14"/>
        <v>1.2916524678110898E-2</v>
      </c>
    </row>
    <row r="264" spans="1:21" x14ac:dyDescent="0.3">
      <c r="A264" s="12">
        <f>A263*(1+Table2[[#This Row],[AAPL.csv]])</f>
        <v>0</v>
      </c>
      <c r="B264" s="12">
        <f>B263*(1+Table2[[#This Row],[AMD.csv]])</f>
        <v>0</v>
      </c>
      <c r="C264" s="12">
        <f>C263*(1+Table2[[#This Row],[AMZN.csv]])</f>
        <v>72219.168201951412</v>
      </c>
      <c r="D264" s="12">
        <f>D263*(1+Table2[[#This Row],[ATVI.csv]])</f>
        <v>0</v>
      </c>
      <c r="E264" s="12">
        <f>E263*(1+Table2[[#This Row],[BMW.DE.csv]])</f>
        <v>205579.46566003026</v>
      </c>
      <c r="F264" s="12">
        <f>F263*(1+Table2[[#This Row],[DIS.csv]])</f>
        <v>0</v>
      </c>
      <c r="G264" s="12">
        <f>G263*(1+Table2[[#This Row],[DPZ.csv]])</f>
        <v>315034.16587996291</v>
      </c>
      <c r="H264" s="12">
        <f>H263*(1+Table2[[#This Row],[EA.csv]])</f>
        <v>0</v>
      </c>
      <c r="I264" s="12">
        <f>I263*(1+Table2[[#This Row],[F.csv]])</f>
        <v>0</v>
      </c>
      <c r="J264" s="12">
        <f>J263*(1+Table2[[#This Row],[JPM.csv]])</f>
        <v>0</v>
      </c>
      <c r="K264" s="12">
        <f>K263*(1+Table2[[#This Row],[MRNA.csv]])</f>
        <v>0</v>
      </c>
      <c r="L264" s="12">
        <f>L263*(1+Table2[[#This Row],[NKE.csv]])</f>
        <v>56773.486000333098</v>
      </c>
      <c r="M264" s="12">
        <f>M263*(1+Table2[[#This Row],[NVDA.csv]])</f>
        <v>94971.353808074171</v>
      </c>
      <c r="N264" s="12">
        <f>N263*(1+Table2[[#This Row],[PFE.csv]])</f>
        <v>312500.03969411278</v>
      </c>
      <c r="O264" s="12">
        <f>O263*(1+Table2[[#This Row],[PG.csv]])</f>
        <v>87810.798408305433</v>
      </c>
      <c r="P264" s="12">
        <f>P263*(1+Table2[[#This Row],[PZZA.csv]])</f>
        <v>0</v>
      </c>
      <c r="Q264" s="12">
        <f>Q263*(1+Table2[[#This Row],[SONY.csv]])</f>
        <v>44845.229616116048</v>
      </c>
      <c r="R264" s="12">
        <f>R263*(1+Table2[[#This Row],[T.csv]])</f>
        <v>0</v>
      </c>
      <c r="S264" s="12">
        <f>S263*(1+Table2[[#This Row],[TSLA.csv]])</f>
        <v>353249.21703775926</v>
      </c>
      <c r="T264" s="12">
        <f t="shared" si="13"/>
        <v>1542982.9243066453</v>
      </c>
      <c r="U264" s="5">
        <f t="shared" si="14"/>
        <v>2.9599904151945697E-3</v>
      </c>
    </row>
    <row r="265" spans="1:21" x14ac:dyDescent="0.3">
      <c r="A265" s="12">
        <f>A264*(1+Table2[[#This Row],[AAPL.csv]])</f>
        <v>0</v>
      </c>
      <c r="B265" s="12">
        <f>B264*(1+Table2[[#This Row],[AMD.csv]])</f>
        <v>0</v>
      </c>
      <c r="C265" s="12">
        <f>C264*(1+Table2[[#This Row],[AMZN.csv]])</f>
        <v>73008.111531096743</v>
      </c>
      <c r="D265" s="12">
        <f>D264*(1+Table2[[#This Row],[ATVI.csv]])</f>
        <v>0</v>
      </c>
      <c r="E265" s="12">
        <f>E264*(1+Table2[[#This Row],[BMW.DE.csv]])</f>
        <v>204442.89695498665</v>
      </c>
      <c r="F265" s="12">
        <f>F264*(1+Table2[[#This Row],[DIS.csv]])</f>
        <v>0</v>
      </c>
      <c r="G265" s="12">
        <f>G264*(1+Table2[[#This Row],[DPZ.csv]])</f>
        <v>323245.79159150313</v>
      </c>
      <c r="H265" s="12">
        <f>H264*(1+Table2[[#This Row],[EA.csv]])</f>
        <v>0</v>
      </c>
      <c r="I265" s="12">
        <f>I264*(1+Table2[[#This Row],[F.csv]])</f>
        <v>0</v>
      </c>
      <c r="J265" s="12">
        <f>J264*(1+Table2[[#This Row],[JPM.csv]])</f>
        <v>0</v>
      </c>
      <c r="K265" s="12">
        <f>K264*(1+Table2[[#This Row],[MRNA.csv]])</f>
        <v>0</v>
      </c>
      <c r="L265" s="12">
        <f>L264*(1+Table2[[#This Row],[NKE.csv]])</f>
        <v>56362.741989524962</v>
      </c>
      <c r="M265" s="12">
        <f>M264*(1+Table2[[#This Row],[NVDA.csv]])</f>
        <v>101319.75020582329</v>
      </c>
      <c r="N265" s="12">
        <f>N264*(1+Table2[[#This Row],[PFE.csv]])</f>
        <v>314881.16345980554</v>
      </c>
      <c r="O265" s="12">
        <f>O264*(1+Table2[[#This Row],[PG.csv]])</f>
        <v>88070.789348570688</v>
      </c>
      <c r="P265" s="12">
        <f>P264*(1+Table2[[#This Row],[PZZA.csv]])</f>
        <v>0</v>
      </c>
      <c r="Q265" s="12">
        <f>Q264*(1+Table2[[#This Row],[SONY.csv]])</f>
        <v>45126.423211493966</v>
      </c>
      <c r="R265" s="12">
        <f>R264*(1+Table2[[#This Row],[T.csv]])</f>
        <v>0</v>
      </c>
      <c r="S265" s="12">
        <f>S264*(1+Table2[[#This Row],[TSLA.csv]])</f>
        <v>392823.92473251931</v>
      </c>
      <c r="T265" s="12">
        <f t="shared" si="13"/>
        <v>1599281.5930253242</v>
      </c>
      <c r="U265" s="5">
        <f t="shared" si="14"/>
        <v>3.648690327793306E-2</v>
      </c>
    </row>
    <row r="266" spans="1:21" x14ac:dyDescent="0.3">
      <c r="A266" s="12">
        <f>A265*(1+Table2[[#This Row],[AAPL.csv]])</f>
        <v>0</v>
      </c>
      <c r="B266" s="12">
        <f>B265*(1+Table2[[#This Row],[AMD.csv]])</f>
        <v>0</v>
      </c>
      <c r="C266" s="12">
        <f>C265*(1+Table2[[#This Row],[AMZN.csv]])</f>
        <v>75992.296819983487</v>
      </c>
      <c r="D266" s="12">
        <f>D265*(1+Table2[[#This Row],[ATVI.csv]])</f>
        <v>0</v>
      </c>
      <c r="E266" s="12">
        <f>E265*(1+Table2[[#This Row],[BMW.DE.csv]])</f>
        <v>206893.65554180846</v>
      </c>
      <c r="F266" s="12">
        <f>F265*(1+Table2[[#This Row],[DIS.csv]])</f>
        <v>0</v>
      </c>
      <c r="G266" s="12">
        <f>G265*(1+Table2[[#This Row],[DPZ.csv]])</f>
        <v>324872.34648426733</v>
      </c>
      <c r="H266" s="12">
        <f>H265*(1+Table2[[#This Row],[EA.csv]])</f>
        <v>0</v>
      </c>
      <c r="I266" s="12">
        <f>I265*(1+Table2[[#This Row],[F.csv]])</f>
        <v>0</v>
      </c>
      <c r="J266" s="12">
        <f>J265*(1+Table2[[#This Row],[JPM.csv]])</f>
        <v>0</v>
      </c>
      <c r="K266" s="12">
        <f>K265*(1+Table2[[#This Row],[MRNA.csv]])</f>
        <v>0</v>
      </c>
      <c r="L266" s="12">
        <f>L265*(1+Table2[[#This Row],[NKE.csv]])</f>
        <v>57061.540961160172</v>
      </c>
      <c r="M266" s="12">
        <f>M265*(1+Table2[[#This Row],[NVDA.csv]])</f>
        <v>100693.53820265384</v>
      </c>
      <c r="N266" s="12">
        <f>N265*(1+Table2[[#This Row],[PFE.csv]])</f>
        <v>314963.20036898745</v>
      </c>
      <c r="O266" s="12">
        <f>O265*(1+Table2[[#This Row],[PG.csv]])</f>
        <v>88727.259114669621</v>
      </c>
      <c r="P266" s="12">
        <f>P265*(1+Table2[[#This Row],[PZZA.csv]])</f>
        <v>0</v>
      </c>
      <c r="Q266" s="12">
        <f>Q265*(1+Table2[[#This Row],[SONY.csv]])</f>
        <v>44872.269240094029</v>
      </c>
      <c r="R266" s="12">
        <f>R265*(1+Table2[[#This Row],[T.csv]])</f>
        <v>0</v>
      </c>
      <c r="S266" s="12">
        <f>S265*(1+Table2[[#This Row],[TSLA.csv]])</f>
        <v>403834.14848875976</v>
      </c>
      <c r="T266" s="12">
        <f t="shared" si="13"/>
        <v>1617910.2552223844</v>
      </c>
      <c r="U266" s="5">
        <f t="shared" si="14"/>
        <v>1.1648143940568198E-2</v>
      </c>
    </row>
    <row r="267" spans="1:21" x14ac:dyDescent="0.3">
      <c r="A267" s="12">
        <f>A266*(1+Table2[[#This Row],[AAPL.csv]])</f>
        <v>0</v>
      </c>
      <c r="B267" s="12">
        <f>B266*(1+Table2[[#This Row],[AMD.csv]])</f>
        <v>0</v>
      </c>
      <c r="C267" s="12">
        <f>C266*(1+Table2[[#This Row],[AMZN.csv]])</f>
        <v>74799.127895862359</v>
      </c>
      <c r="D267" s="12">
        <f>D266*(1+Table2[[#This Row],[ATVI.csv]])</f>
        <v>0</v>
      </c>
      <c r="E267" s="12">
        <f>E266*(1+Table2[[#This Row],[BMW.DE.csv]])</f>
        <v>203839.07274356682</v>
      </c>
      <c r="F267" s="12">
        <f>F266*(1+Table2[[#This Row],[DIS.csv]])</f>
        <v>0</v>
      </c>
      <c r="G267" s="12">
        <f>G266*(1+Table2[[#This Row],[DPZ.csv]])</f>
        <v>327067.34593022807</v>
      </c>
      <c r="H267" s="12">
        <f>H266*(1+Table2[[#This Row],[EA.csv]])</f>
        <v>0</v>
      </c>
      <c r="I267" s="12">
        <f>I266*(1+Table2[[#This Row],[F.csv]])</f>
        <v>0</v>
      </c>
      <c r="J267" s="12">
        <f>J266*(1+Table2[[#This Row],[JPM.csv]])</f>
        <v>0</v>
      </c>
      <c r="K267" s="12">
        <f>K266*(1+Table2[[#This Row],[MRNA.csv]])</f>
        <v>0</v>
      </c>
      <c r="L267" s="12">
        <f>L266*(1+Table2[[#This Row],[NKE.csv]])</f>
        <v>57819.016649733865</v>
      </c>
      <c r="M267" s="12">
        <f>M266*(1+Table2[[#This Row],[NVDA.csv]])</f>
        <v>99689.541290218855</v>
      </c>
      <c r="N267" s="12">
        <f>N266*(1+Table2[[#This Row],[PFE.csv]])</f>
        <v>314142.17382910935</v>
      </c>
      <c r="O267" s="12">
        <f>O266*(1+Table2[[#This Row],[PG.csv]])</f>
        <v>88246.294320297646</v>
      </c>
      <c r="P267" s="12">
        <f>P266*(1+Table2[[#This Row],[PZZA.csv]])</f>
        <v>0</v>
      </c>
      <c r="Q267" s="12">
        <f>Q266*(1+Table2[[#This Row],[SONY.csv]])</f>
        <v>43855.637672453297</v>
      </c>
      <c r="R267" s="12">
        <f>R266*(1+Table2[[#This Row],[T.csv]])</f>
        <v>0</v>
      </c>
      <c r="S267" s="12">
        <f>S266*(1+Table2[[#This Row],[TSLA.csv]])</f>
        <v>402002.31724802579</v>
      </c>
      <c r="T267" s="12">
        <f t="shared" si="13"/>
        <v>1611460.5275794961</v>
      </c>
      <c r="U267" s="5">
        <f t="shared" si="14"/>
        <v>-3.9864557518375322E-3</v>
      </c>
    </row>
    <row r="268" spans="1:21" x14ac:dyDescent="0.3">
      <c r="A268" s="12">
        <f>A267*(1+Table2[[#This Row],[AAPL.csv]])</f>
        <v>0</v>
      </c>
      <c r="B268" s="12">
        <f>B267*(1+Table2[[#This Row],[AMD.csv]])</f>
        <v>0</v>
      </c>
      <c r="C268" s="12">
        <f>C267*(1+Table2[[#This Row],[AMZN.csv]])</f>
        <v>75645.42969574609</v>
      </c>
      <c r="D268" s="12">
        <f>D267*(1+Table2[[#This Row],[ATVI.csv]])</f>
        <v>0</v>
      </c>
      <c r="E268" s="12">
        <f>E267*(1+Table2[[#This Row],[BMW.DE.csv]])</f>
        <v>201779.02941103597</v>
      </c>
      <c r="F268" s="12">
        <f>F267*(1+Table2[[#This Row],[DIS.csv]])</f>
        <v>0</v>
      </c>
      <c r="G268" s="12">
        <f>G267*(1+Table2[[#This Row],[DPZ.csv]])</f>
        <v>330304.60709126783</v>
      </c>
      <c r="H268" s="12">
        <f>H267*(1+Table2[[#This Row],[EA.csv]])</f>
        <v>0</v>
      </c>
      <c r="I268" s="12">
        <f>I267*(1+Table2[[#This Row],[F.csv]])</f>
        <v>0</v>
      </c>
      <c r="J268" s="12">
        <f>J267*(1+Table2[[#This Row],[JPM.csv]])</f>
        <v>0</v>
      </c>
      <c r="K268" s="12">
        <f>K267*(1+Table2[[#This Row],[MRNA.csv]])</f>
        <v>0</v>
      </c>
      <c r="L268" s="12">
        <f>L267*(1+Table2[[#This Row],[NKE.csv]])</f>
        <v>57616.316486365802</v>
      </c>
      <c r="M268" s="12">
        <f>M267*(1+Table2[[#This Row],[NVDA.csv]])</f>
        <v>99710.073141326706</v>
      </c>
      <c r="N268" s="12">
        <f>N267*(1+Table2[[#This Row],[PFE.csv]])</f>
        <v>317919.09584880795</v>
      </c>
      <c r="O268" s="12">
        <f>O267*(1+Table2[[#This Row],[PG.csv]])</f>
        <v>88948.253611328022</v>
      </c>
      <c r="P268" s="12">
        <f>P267*(1+Table2[[#This Row],[PZZA.csv]])</f>
        <v>0</v>
      </c>
      <c r="Q268" s="12">
        <f>Q267*(1+Table2[[#This Row],[SONY.csv]])</f>
        <v>42941.756459624907</v>
      </c>
      <c r="R268" s="12">
        <f>R267*(1+Table2[[#This Row],[T.csv]])</f>
        <v>0</v>
      </c>
      <c r="S268" s="12">
        <f>S267*(1+Table2[[#This Row],[TSLA.csv]])</f>
        <v>428388.31722582568</v>
      </c>
      <c r="T268" s="12">
        <f t="shared" si="13"/>
        <v>1643252.8789713292</v>
      </c>
      <c r="U268" s="5">
        <f t="shared" si="14"/>
        <v>1.972890483367094E-2</v>
      </c>
    </row>
    <row r="269" spans="1:21" x14ac:dyDescent="0.3">
      <c r="A269" s="12">
        <f>A268*(1+Table2[[#This Row],[AAPL.csv]])</f>
        <v>0</v>
      </c>
      <c r="B269" s="12">
        <f>B268*(1+Table2[[#This Row],[AMD.csv]])</f>
        <v>0</v>
      </c>
      <c r="C269" s="12">
        <f>C268*(1+Table2[[#This Row],[AMZN.csv]])</f>
        <v>75355.220924534646</v>
      </c>
      <c r="D269" s="12">
        <f>D268*(1+Table2[[#This Row],[ATVI.csv]])</f>
        <v>0</v>
      </c>
      <c r="E269" s="12">
        <f>E268*(1+Table2[[#This Row],[BMW.DE.csv]])</f>
        <v>206893.65554180846</v>
      </c>
      <c r="F269" s="12">
        <f>F268*(1+Table2[[#This Row],[DIS.csv]])</f>
        <v>0</v>
      </c>
      <c r="G269" s="12">
        <f>G268*(1+Table2[[#This Row],[DPZ.csv]])</f>
        <v>331386.34381279367</v>
      </c>
      <c r="H269" s="12">
        <f>H268*(1+Table2[[#This Row],[EA.csv]])</f>
        <v>0</v>
      </c>
      <c r="I269" s="12">
        <f>I268*(1+Table2[[#This Row],[F.csv]])</f>
        <v>0</v>
      </c>
      <c r="J269" s="12">
        <f>J268*(1+Table2[[#This Row],[JPM.csv]])</f>
        <v>0</v>
      </c>
      <c r="K269" s="12">
        <f>K268*(1+Table2[[#This Row],[MRNA.csv]])</f>
        <v>0</v>
      </c>
      <c r="L269" s="12">
        <f>L268*(1+Table2[[#This Row],[NKE.csv]])</f>
        <v>58544.488861108897</v>
      </c>
      <c r="M269" s="12">
        <f>M268*(1+Table2[[#This Row],[NVDA.csv]])</f>
        <v>104165.44865370616</v>
      </c>
      <c r="N269" s="12">
        <f>N268*(1+Table2[[#This Row],[PFE.csv]])</f>
        <v>319232.82116908074</v>
      </c>
      <c r="O269" s="12">
        <f>O268*(1+Table2[[#This Row],[PG.csv]])</f>
        <v>89331.736952069899</v>
      </c>
      <c r="P269" s="12">
        <f>P268*(1+Table2[[#This Row],[PZZA.csv]])</f>
        <v>0</v>
      </c>
      <c r="Q269" s="12">
        <f>Q268*(1+Table2[[#This Row],[SONY.csv]])</f>
        <v>42584.852674172653</v>
      </c>
      <c r="R269" s="12">
        <f>R268*(1+Table2[[#This Row],[T.csv]])</f>
        <v>0</v>
      </c>
      <c r="S269" s="12">
        <f>S268*(1+Table2[[#This Row],[TSLA.csv]])</f>
        <v>438692.34321139479</v>
      </c>
      <c r="T269" s="12">
        <f t="shared" si="13"/>
        <v>1666186.91180067</v>
      </c>
      <c r="U269" s="5">
        <f t="shared" si="14"/>
        <v>1.3956484192315797E-2</v>
      </c>
    </row>
    <row r="270" spans="1:21" x14ac:dyDescent="0.3">
      <c r="A270" s="12">
        <f>A269*(1+Table2[[#This Row],[AAPL.csv]])</f>
        <v>0</v>
      </c>
      <c r="B270" s="12">
        <f>B269*(1+Table2[[#This Row],[AMD.csv]])</f>
        <v>0</v>
      </c>
      <c r="C270" s="12">
        <f>C269*(1+Table2[[#This Row],[AMZN.csv]])</f>
        <v>75876.902220170334</v>
      </c>
      <c r="D270" s="12">
        <f>D269*(1+Table2[[#This Row],[ATVI.csv]])</f>
        <v>0</v>
      </c>
      <c r="E270" s="12">
        <f>E269*(1+Table2[[#This Row],[BMW.DE.csv]])</f>
        <v>205828.09215669843</v>
      </c>
      <c r="F270" s="12">
        <f>F269*(1+Table2[[#This Row],[DIS.csv]])</f>
        <v>0</v>
      </c>
      <c r="G270" s="12">
        <f>G269*(1+Table2[[#This Row],[DPZ.csv]])</f>
        <v>330825.72560316056</v>
      </c>
      <c r="H270" s="12">
        <f>H269*(1+Table2[[#This Row],[EA.csv]])</f>
        <v>0</v>
      </c>
      <c r="I270" s="12">
        <f>I269*(1+Table2[[#This Row],[F.csv]])</f>
        <v>0</v>
      </c>
      <c r="J270" s="12">
        <f>J269*(1+Table2[[#This Row],[JPM.csv]])</f>
        <v>0</v>
      </c>
      <c r="K270" s="12">
        <f>K269*(1+Table2[[#This Row],[MRNA.csv]])</f>
        <v>0</v>
      </c>
      <c r="L270" s="12">
        <f>L269*(1+Table2[[#This Row],[NKE.csv]])</f>
        <v>59654.035608603939</v>
      </c>
      <c r="M270" s="12">
        <f>M269*(1+Table2[[#This Row],[NVDA.csv]])</f>
        <v>104467.25971160948</v>
      </c>
      <c r="N270" s="12">
        <f>N269*(1+Table2[[#This Row],[PFE.csv]])</f>
        <v>318904.38533594366</v>
      </c>
      <c r="O270" s="12">
        <f>O269*(1+Table2[[#This Row],[PG.csv]])</f>
        <v>90027.193173444248</v>
      </c>
      <c r="P270" s="12">
        <f>P269*(1+Table2[[#This Row],[PZZA.csv]])</f>
        <v>0</v>
      </c>
      <c r="Q270" s="12">
        <f>Q269*(1+Table2[[#This Row],[SONY.csv]])</f>
        <v>43136.426286529459</v>
      </c>
      <c r="R270" s="12">
        <f>R269*(1+Table2[[#This Row],[T.csv]])</f>
        <v>0</v>
      </c>
      <c r="S270" s="12">
        <f>S269*(1+Table2[[#This Row],[TSLA.csv]])</f>
        <v>431035.47576668538</v>
      </c>
      <c r="T270" s="12">
        <f t="shared" si="13"/>
        <v>1659755.4958628456</v>
      </c>
      <c r="U270" s="5">
        <f t="shared" si="14"/>
        <v>-3.859960663641207E-3</v>
      </c>
    </row>
    <row r="271" spans="1:21" x14ac:dyDescent="0.3">
      <c r="A271" s="12">
        <f>A270*(1+Table2[[#This Row],[AAPL.csv]])</f>
        <v>0</v>
      </c>
      <c r="B271" s="12">
        <f>B270*(1+Table2[[#This Row],[AMD.csv]])</f>
        <v>0</v>
      </c>
      <c r="C271" s="12">
        <f>C270*(1+Table2[[#This Row],[AMZN.csv]])</f>
        <v>76772.295582147126</v>
      </c>
      <c r="D271" s="12">
        <f>D270*(1+Table2[[#This Row],[ATVI.csv]])</f>
        <v>0</v>
      </c>
      <c r="E271" s="12">
        <f>E270*(1+Table2[[#This Row],[BMW.DE.csv]])</f>
        <v>211049.27462598193</v>
      </c>
      <c r="F271" s="12">
        <f>F270*(1+Table2[[#This Row],[DIS.csv]])</f>
        <v>0</v>
      </c>
      <c r="G271" s="12">
        <f>G270*(1+Table2[[#This Row],[DPZ.csv]])</f>
        <v>331117.84750070958</v>
      </c>
      <c r="H271" s="12">
        <f>H270*(1+Table2[[#This Row],[EA.csv]])</f>
        <v>0</v>
      </c>
      <c r="I271" s="12">
        <f>I270*(1+Table2[[#This Row],[F.csv]])</f>
        <v>0</v>
      </c>
      <c r="J271" s="12">
        <f>J270*(1+Table2[[#This Row],[JPM.csv]])</f>
        <v>0</v>
      </c>
      <c r="K271" s="12">
        <f>K270*(1+Table2[[#This Row],[MRNA.csv]])</f>
        <v>0</v>
      </c>
      <c r="L271" s="12">
        <f>L270*(1+Table2[[#This Row],[NKE.csv]])</f>
        <v>59483.33892243453</v>
      </c>
      <c r="M271" s="12">
        <f>M270*(1+Table2[[#This Row],[NVDA.csv]])</f>
        <v>104711.5912886992</v>
      </c>
      <c r="N271" s="12">
        <f>N270*(1+Table2[[#This Row],[PFE.csv]])</f>
        <v>315373.75416654663</v>
      </c>
      <c r="O271" s="12">
        <f>O270*(1+Table2[[#This Row],[PG.csv]])</f>
        <v>90384.67555567107</v>
      </c>
      <c r="P271" s="12">
        <f>P270*(1+Table2[[#This Row],[PZZA.csv]])</f>
        <v>0</v>
      </c>
      <c r="Q271" s="12">
        <f>Q270*(1+Table2[[#This Row],[SONY.csv]])</f>
        <v>42920.12551750656</v>
      </c>
      <c r="R271" s="12">
        <f>R270*(1+Table2[[#This Row],[T.csv]])</f>
        <v>0</v>
      </c>
      <c r="S271" s="12">
        <f>S270*(1+Table2[[#This Row],[TSLA.csv]])</f>
        <v>432991.42391143698</v>
      </c>
      <c r="T271" s="12">
        <f t="shared" si="13"/>
        <v>1664804.3270711335</v>
      </c>
      <c r="U271" s="5">
        <f t="shared" si="14"/>
        <v>3.0419126316332938E-3</v>
      </c>
    </row>
    <row r="272" spans="1:21" x14ac:dyDescent="0.3">
      <c r="A272" s="12">
        <f>A271*(1+Table2[[#This Row],[AAPL.csv]])</f>
        <v>0</v>
      </c>
      <c r="B272" s="12">
        <f>B271*(1+Table2[[#This Row],[AMD.csv]])</f>
        <v>0</v>
      </c>
      <c r="C272" s="12">
        <f>C271*(1+Table2[[#This Row],[AMZN.csv]])</f>
        <v>78959.965176258615</v>
      </c>
      <c r="D272" s="12">
        <f>D271*(1+Table2[[#This Row],[ATVI.csv]])</f>
        <v>0</v>
      </c>
      <c r="E272" s="12">
        <f>E271*(1+Table2[[#This Row],[BMW.DE.csv]])</f>
        <v>211688.60149736857</v>
      </c>
      <c r="F272" s="12">
        <f>F271*(1+Table2[[#This Row],[DIS.csv]])</f>
        <v>0</v>
      </c>
      <c r="G272" s="12">
        <f>G271*(1+Table2[[#This Row],[DPZ.csv]])</f>
        <v>330115.13327297126</v>
      </c>
      <c r="H272" s="12">
        <f>H271*(1+Table2[[#This Row],[EA.csv]])</f>
        <v>0</v>
      </c>
      <c r="I272" s="12">
        <f>I271*(1+Table2[[#This Row],[F.csv]])</f>
        <v>0</v>
      </c>
      <c r="J272" s="12">
        <f>J271*(1+Table2[[#This Row],[JPM.csv]])</f>
        <v>0</v>
      </c>
      <c r="K272" s="12">
        <f>K271*(1+Table2[[#This Row],[MRNA.csv]])</f>
        <v>0</v>
      </c>
      <c r="L272" s="12">
        <f>L271*(1+Table2[[#This Row],[NKE.csv]])</f>
        <v>59493.999935216743</v>
      </c>
      <c r="M272" s="12">
        <f>M271*(1+Table2[[#This Row],[NVDA.csv]])</f>
        <v>104900.48004330671</v>
      </c>
      <c r="N272" s="12">
        <f>N271*(1+Table2[[#This Row],[PFE.csv]])</f>
        <v>312417.92172969074</v>
      </c>
      <c r="O272" s="12">
        <f>O271*(1+Table2[[#This Row],[PG.csv]])</f>
        <v>89949.200286230509</v>
      </c>
      <c r="P272" s="12">
        <f>P271*(1+Table2[[#This Row],[PZZA.csv]])</f>
        <v>0</v>
      </c>
      <c r="Q272" s="12">
        <f>Q271*(1+Table2[[#This Row],[SONY.csv]])</f>
        <v>43866.455576932625</v>
      </c>
      <c r="R272" s="12">
        <f>R271*(1+Table2[[#This Row],[T.csv]])</f>
        <v>0</v>
      </c>
      <c r="S272" s="12">
        <f>S271*(1+Table2[[#This Row],[TSLA.csv]])</f>
        <v>460774.83419599989</v>
      </c>
      <c r="T272" s="12">
        <f t="shared" si="13"/>
        <v>1692166.5917139756</v>
      </c>
      <c r="U272" s="5">
        <f t="shared" si="14"/>
        <v>1.6435724125597483E-2</v>
      </c>
    </row>
    <row r="273" spans="1:21" x14ac:dyDescent="0.3">
      <c r="A273" s="12">
        <f>A272*(1+Table2[[#This Row],[AAPL.csv]])</f>
        <v>0</v>
      </c>
      <c r="B273" s="12">
        <f>B272*(1+Table2[[#This Row],[AMD.csv]])</f>
        <v>0</v>
      </c>
      <c r="C273" s="12">
        <f>C272*(1+Table2[[#This Row],[AMZN.csv]])</f>
        <v>77999.876216363715</v>
      </c>
      <c r="D273" s="12">
        <f>D272*(1+Table2[[#This Row],[ATVI.csv]])</f>
        <v>0</v>
      </c>
      <c r="E273" s="12">
        <f>E272*(1+Table2[[#This Row],[BMW.DE.csv]])</f>
        <v>211724.13391648032</v>
      </c>
      <c r="F273" s="12">
        <f>F272*(1+Table2[[#This Row],[DIS.csv]])</f>
        <v>0</v>
      </c>
      <c r="G273" s="12">
        <f>G272*(1+Table2[[#This Row],[DPZ.csv]])</f>
        <v>328717.55109975062</v>
      </c>
      <c r="H273" s="12">
        <f>H272*(1+Table2[[#This Row],[EA.csv]])</f>
        <v>0</v>
      </c>
      <c r="I273" s="12">
        <f>I272*(1+Table2[[#This Row],[F.csv]])</f>
        <v>0</v>
      </c>
      <c r="J273" s="12">
        <f>J272*(1+Table2[[#This Row],[JPM.csv]])</f>
        <v>0</v>
      </c>
      <c r="K273" s="12">
        <f>K272*(1+Table2[[#This Row],[MRNA.csv]])</f>
        <v>0</v>
      </c>
      <c r="L273" s="12">
        <f>L272*(1+Table2[[#This Row],[NKE.csv]])</f>
        <v>59125.933323138117</v>
      </c>
      <c r="M273" s="12">
        <f>M272*(1+Table2[[#This Row],[NVDA.csv]])</f>
        <v>103711.70304872369</v>
      </c>
      <c r="N273" s="12">
        <f>N272*(1+Table2[[#This Row],[PFE.csv]])</f>
        <v>310857.86953456519</v>
      </c>
      <c r="O273" s="12">
        <f>O272*(1+Table2[[#This Row],[PG.csv]])</f>
        <v>89832.210289521128</v>
      </c>
      <c r="P273" s="12">
        <f>P272*(1+Table2[[#This Row],[PZZA.csv]])</f>
        <v>0</v>
      </c>
      <c r="Q273" s="12">
        <f>Q272*(1+Table2[[#This Row],[SONY.csv]])</f>
        <v>43487.920849362039</v>
      </c>
      <c r="R273" s="12">
        <f>R272*(1+Table2[[#This Row],[T.csv]])</f>
        <v>0</v>
      </c>
      <c r="S273" s="12">
        <f>S272*(1+Table2[[#This Row],[TSLA.csv]])</f>
        <v>479088.80992674181</v>
      </c>
      <c r="T273" s="12">
        <f t="shared" si="13"/>
        <v>1704546.0082046464</v>
      </c>
      <c r="U273" s="5">
        <f t="shared" si="14"/>
        <v>7.3157197118114674E-3</v>
      </c>
    </row>
    <row r="274" spans="1:21" x14ac:dyDescent="0.3">
      <c r="A274" s="12">
        <f>A273*(1+Table2[[#This Row],[AAPL.csv]])</f>
        <v>0</v>
      </c>
      <c r="B274" s="12">
        <f>B273*(1+Table2[[#This Row],[AMD.csv]])</f>
        <v>0</v>
      </c>
      <c r="C274" s="12">
        <f>C273*(1+Table2[[#This Row],[AMZN.csv]])</f>
        <v>78041.171392594115</v>
      </c>
      <c r="D274" s="12">
        <f>D273*(1+Table2[[#This Row],[ATVI.csv]])</f>
        <v>0</v>
      </c>
      <c r="E274" s="12">
        <f>E273*(1+Table2[[#This Row],[BMW.DE.csv]])</f>
        <v>213642.11825053339</v>
      </c>
      <c r="F274" s="12">
        <f>F273*(1+Table2[[#This Row],[DIS.csv]])</f>
        <v>0</v>
      </c>
      <c r="G274" s="12">
        <f>G273*(1+Table2[[#This Row],[DPZ.csv]])</f>
        <v>328449.10417025356</v>
      </c>
      <c r="H274" s="12">
        <f>H273*(1+Table2[[#This Row],[EA.csv]])</f>
        <v>0</v>
      </c>
      <c r="I274" s="12">
        <f>I273*(1+Table2[[#This Row],[F.csv]])</f>
        <v>0</v>
      </c>
      <c r="J274" s="12">
        <f>J273*(1+Table2[[#This Row],[JPM.csv]])</f>
        <v>0</v>
      </c>
      <c r="K274" s="12">
        <f>K273*(1+Table2[[#This Row],[MRNA.csv]])</f>
        <v>0</v>
      </c>
      <c r="L274" s="12">
        <f>L273*(1+Table2[[#This Row],[NKE.csv]])</f>
        <v>60032.110803793978</v>
      </c>
      <c r="M274" s="12">
        <f>M273*(1+Table2[[#This Row],[NVDA.csv]])</f>
        <v>107978.16349520511</v>
      </c>
      <c r="N274" s="12">
        <f>N273*(1+Table2[[#This Row],[PFE.csv]])</f>
        <v>311268.45035053778</v>
      </c>
      <c r="O274" s="12">
        <f>O273*(1+Table2[[#This Row],[PG.csv]])</f>
        <v>90196.195741403935</v>
      </c>
      <c r="P274" s="12">
        <f>P273*(1+Table2[[#This Row],[PZZA.csv]])</f>
        <v>0</v>
      </c>
      <c r="Q274" s="12">
        <f>Q273*(1+Table2[[#This Row],[SONY.csv]])</f>
        <v>42930.938555145593</v>
      </c>
      <c r="R274" s="12">
        <f>R273*(1+Table2[[#This Row],[T.csv]])</f>
        <v>0</v>
      </c>
      <c r="S274" s="12">
        <f>S273*(1+Table2[[#This Row],[TSLA.csv]])</f>
        <v>473663.94422054361</v>
      </c>
      <c r="T274" s="12">
        <f t="shared" si="13"/>
        <v>1706202.196980011</v>
      </c>
      <c r="U274" s="5">
        <f t="shared" si="14"/>
        <v>9.7163043261528769E-4</v>
      </c>
    </row>
    <row r="275" spans="1:21" x14ac:dyDescent="0.3">
      <c r="A275" s="12">
        <f>A274*(1+Table2[[#This Row],[AAPL.csv]])</f>
        <v>0</v>
      </c>
      <c r="B275" s="12">
        <f>B274*(1+Table2[[#This Row],[AMD.csv]])</f>
        <v>0</v>
      </c>
      <c r="C275" s="12">
        <f>C274*(1+Table2[[#This Row],[AMZN.csv]])</f>
        <v>79168.955819302151</v>
      </c>
      <c r="D275" s="12">
        <f>D274*(1+Table2[[#This Row],[ATVI.csv]])</f>
        <v>0</v>
      </c>
      <c r="E275" s="12">
        <f>E274*(1+Table2[[#This Row],[BMW.DE.csv]])</f>
        <v>213571.08317145481</v>
      </c>
      <c r="F275" s="12">
        <f>F274*(1+Table2[[#This Row],[DIS.csv]])</f>
        <v>0</v>
      </c>
      <c r="G275" s="12">
        <f>G274*(1+Table2[[#This Row],[DPZ.csv]])</f>
        <v>322906.27117175632</v>
      </c>
      <c r="H275" s="12">
        <f>H274*(1+Table2[[#This Row],[EA.csv]])</f>
        <v>0</v>
      </c>
      <c r="I275" s="12">
        <f>I274*(1+Table2[[#This Row],[F.csv]])</f>
        <v>0</v>
      </c>
      <c r="J275" s="12">
        <f>J274*(1+Table2[[#This Row],[JPM.csv]])</f>
        <v>0</v>
      </c>
      <c r="K275" s="12">
        <f>K274*(1+Table2[[#This Row],[MRNA.csv]])</f>
        <v>0</v>
      </c>
      <c r="L275" s="12">
        <f>L274*(1+Table2[[#This Row],[NKE.csv]])</f>
        <v>59818.260708788999</v>
      </c>
      <c r="M275" s="12">
        <f>M274*(1+Table2[[#This Row],[NVDA.csv]])</f>
        <v>109840.40921517825</v>
      </c>
      <c r="N275" s="12">
        <f>N274*(1+Table2[[#This Row],[PFE.csv]])</f>
        <v>310283.06179588631</v>
      </c>
      <c r="O275" s="12">
        <f>O274*(1+Table2[[#This Row],[PG.csv]])</f>
        <v>89910.203842623625</v>
      </c>
      <c r="P275" s="12">
        <f>P274*(1+Table2[[#This Row],[PZZA.csv]])</f>
        <v>0</v>
      </c>
      <c r="Q275" s="12">
        <f>Q274*(1+Table2[[#This Row],[SONY.csv]])</f>
        <v>42525.368529677282</v>
      </c>
      <c r="R275" s="12">
        <f>R274*(1+Table2[[#This Row],[T.csv]])</f>
        <v>0</v>
      </c>
      <c r="S275" s="12">
        <f>S274*(1+Table2[[#This Row],[TSLA.csv]])</f>
        <v>533198.30065062118</v>
      </c>
      <c r="T275" s="12">
        <f t="shared" si="13"/>
        <v>1761221.9149052892</v>
      </c>
      <c r="U275" s="5">
        <f t="shared" si="14"/>
        <v>3.2246891970168307E-2</v>
      </c>
    </row>
    <row r="276" spans="1:21" x14ac:dyDescent="0.3">
      <c r="A276" s="12">
        <f>A275*(1+Table2[[#This Row],[AAPL.csv]])</f>
        <v>0</v>
      </c>
      <c r="B276" s="12">
        <f>B275*(1+Table2[[#This Row],[AMD.csv]])</f>
        <v>0</v>
      </c>
      <c r="C276" s="12">
        <f>C275*(1+Table2[[#This Row],[AMZN.csv]])</f>
        <v>80273.804703584727</v>
      </c>
      <c r="D276" s="12">
        <f>D275*(1+Table2[[#This Row],[ATVI.csv]])</f>
        <v>0</v>
      </c>
      <c r="E276" s="12">
        <f>E275*(1+Table2[[#This Row],[BMW.DE.csv]])</f>
        <v>214494.55779894203</v>
      </c>
      <c r="F276" s="12">
        <f>F275*(1+Table2[[#This Row],[DIS.csv]])</f>
        <v>0</v>
      </c>
      <c r="G276" s="12">
        <f>G275*(1+Table2[[#This Row],[DPZ.csv]])</f>
        <v>323845.8601162894</v>
      </c>
      <c r="H276" s="12">
        <f>H275*(1+Table2[[#This Row],[EA.csv]])</f>
        <v>0</v>
      </c>
      <c r="I276" s="12">
        <f>I275*(1+Table2[[#This Row],[F.csv]])</f>
        <v>0</v>
      </c>
      <c r="J276" s="12">
        <f>J275*(1+Table2[[#This Row],[JPM.csv]])</f>
        <v>0</v>
      </c>
      <c r="K276" s="12">
        <f>K275*(1+Table2[[#This Row],[MRNA.csv]])</f>
        <v>0</v>
      </c>
      <c r="L276" s="12">
        <f>L275*(1+Table2[[#This Row],[NKE.csv]])</f>
        <v>61395.373627142842</v>
      </c>
      <c r="M276" s="12">
        <f>M275*(1+Table2[[#This Row],[NVDA.csv]])</f>
        <v>113541.32491659526</v>
      </c>
      <c r="N276" s="12">
        <f>N275*(1+Table2[[#This Row],[PFE.csv]])</f>
        <v>302811.35373318678</v>
      </c>
      <c r="O276" s="12">
        <f>O275*(1+Table2[[#This Row],[PG.csv]])</f>
        <v>89812.712400662058</v>
      </c>
      <c r="P276" s="12">
        <f>P275*(1+Table2[[#This Row],[PZZA.csv]])</f>
        <v>0</v>
      </c>
      <c r="Q276" s="12">
        <f>Q275*(1+Table2[[#This Row],[SONY.csv]])</f>
        <v>42990.422699640971</v>
      </c>
      <c r="R276" s="12">
        <f>R275*(1+Table2[[#This Row],[T.csv]])</f>
        <v>0</v>
      </c>
      <c r="S276" s="12">
        <f>S275*(1+Table2[[#This Row],[TSLA.csv]])</f>
        <v>508299.57209744939</v>
      </c>
      <c r="T276" s="12">
        <f t="shared" si="13"/>
        <v>1737464.9820934935</v>
      </c>
      <c r="U276" s="5">
        <f t="shared" si="14"/>
        <v>-1.3488892348397378E-2</v>
      </c>
    </row>
    <row r="277" spans="1:21" x14ac:dyDescent="0.3">
      <c r="A277" s="12">
        <f>A276*(1+Table2[[#This Row],[AAPL.csv]])</f>
        <v>0</v>
      </c>
      <c r="B277" s="12">
        <f>B276*(1+Table2[[#This Row],[AMD.csv]])</f>
        <v>0</v>
      </c>
      <c r="C277" s="12">
        <f>C276*(1+Table2[[#This Row],[AMZN.csv]])</f>
        <v>81015.487953612843</v>
      </c>
      <c r="D277" s="12">
        <f>D276*(1+Table2[[#This Row],[ATVI.csv]])</f>
        <v>0</v>
      </c>
      <c r="E277" s="12">
        <f>E276*(1+Table2[[#This Row],[BMW.DE.csv]])</f>
        <v>215950.7917996255</v>
      </c>
      <c r="F277" s="12">
        <f>F276*(1+Table2[[#This Row],[DIS.csv]])</f>
        <v>0</v>
      </c>
      <c r="G277" s="12">
        <f>G276*(1+Table2[[#This Row],[DPZ.csv]])</f>
        <v>318674.14681783516</v>
      </c>
      <c r="H277" s="12">
        <f>H276*(1+Table2[[#This Row],[EA.csv]])</f>
        <v>0</v>
      </c>
      <c r="I277" s="12">
        <f>I276*(1+Table2[[#This Row],[F.csv]])</f>
        <v>0</v>
      </c>
      <c r="J277" s="12">
        <f>J276*(1+Table2[[#This Row],[JPM.csv]])</f>
        <v>0</v>
      </c>
      <c r="K277" s="12">
        <f>K276*(1+Table2[[#This Row],[MRNA.csv]])</f>
        <v>0</v>
      </c>
      <c r="L277" s="12">
        <f>L276*(1+Table2[[#This Row],[NKE.csv]])</f>
        <v>62443.231078485776</v>
      </c>
      <c r="M277" s="12">
        <f>M276*(1+Table2[[#This Row],[NVDA.csv]])</f>
        <v>117858.38526364844</v>
      </c>
      <c r="N277" s="12">
        <f>N276*(1+Table2[[#This Row],[PFE.csv]])</f>
        <v>305438.8043737323</v>
      </c>
      <c r="O277" s="12">
        <f>O276*(1+Table2[[#This Row],[PG.csv]])</f>
        <v>91327.127232218845</v>
      </c>
      <c r="P277" s="12">
        <f>P276*(1+Table2[[#This Row],[PZZA.csv]])</f>
        <v>0</v>
      </c>
      <c r="Q277" s="12">
        <f>Q276*(1+Table2[[#This Row],[SONY.csv]])</f>
        <v>42985.014017781323</v>
      </c>
      <c r="R277" s="12">
        <f>R276*(1+Table2[[#This Row],[T.csv]])</f>
        <v>0</v>
      </c>
      <c r="S277" s="12">
        <f>S276*(1+Table2[[#This Row],[TSLA.csv]])</f>
        <v>478682.20770850347</v>
      </c>
      <c r="T277" s="12">
        <f t="shared" si="13"/>
        <v>1714375.1962454435</v>
      </c>
      <c r="U277" s="5">
        <f t="shared" si="14"/>
        <v>-1.3289353216332877E-2</v>
      </c>
    </row>
    <row r="278" spans="1:21" x14ac:dyDescent="0.3">
      <c r="A278" s="12">
        <f>A277*(1+Table2[[#This Row],[AAPL.csv]])</f>
        <v>0</v>
      </c>
      <c r="B278" s="12">
        <f>B277*(1+Table2[[#This Row],[AMD.csv]])</f>
        <v>0</v>
      </c>
      <c r="C278" s="12">
        <f>C277*(1+Table2[[#This Row],[AMZN.csv]])</f>
        <v>77265.759734327337</v>
      </c>
      <c r="D278" s="12">
        <f>D277*(1+Table2[[#This Row],[ATVI.csv]])</f>
        <v>0</v>
      </c>
      <c r="E278" s="12">
        <f>E277*(1+Table2[[#This Row],[BMW.DE.csv]])</f>
        <v>218010.84629183571</v>
      </c>
      <c r="F278" s="12">
        <f>F277*(1+Table2[[#This Row],[DIS.csv]])</f>
        <v>0</v>
      </c>
      <c r="G278" s="12">
        <f>G277*(1+Table2[[#This Row],[DPZ.csv]])</f>
        <v>313857.70459493541</v>
      </c>
      <c r="H278" s="12">
        <f>H277*(1+Table2[[#This Row],[EA.csv]])</f>
        <v>0</v>
      </c>
      <c r="I278" s="12">
        <f>I277*(1+Table2[[#This Row],[F.csv]])</f>
        <v>0</v>
      </c>
      <c r="J278" s="12">
        <f>J277*(1+Table2[[#This Row],[JPM.csv]])</f>
        <v>0</v>
      </c>
      <c r="K278" s="12">
        <f>K277*(1+Table2[[#This Row],[MRNA.csv]])</f>
        <v>0</v>
      </c>
      <c r="L278" s="12">
        <f>L277*(1+Table2[[#This Row],[NKE.csv]])</f>
        <v>60331.495343009861</v>
      </c>
      <c r="M278" s="12">
        <f>M277*(1+Table2[[#This Row],[NVDA.csv]])</f>
        <v>106924.03206314931</v>
      </c>
      <c r="N278" s="12">
        <f>N277*(1+Table2[[#This Row],[PFE.csv]])</f>
        <v>298870.24081533297</v>
      </c>
      <c r="O278" s="12">
        <f>O277*(1+Table2[[#This Row],[PG.csv]])</f>
        <v>89864.714317692182</v>
      </c>
      <c r="P278" s="12">
        <f>P277*(1+Table2[[#This Row],[PZZA.csv]])</f>
        <v>0</v>
      </c>
      <c r="Q278" s="12">
        <f>Q277*(1+Table2[[#This Row],[SONY.csv]])</f>
        <v>41844.009805370442</v>
      </c>
      <c r="R278" s="12">
        <f>R277*(1+Table2[[#This Row],[T.csv]])</f>
        <v>0</v>
      </c>
      <c r="S278" s="12">
        <f>S277*(1+Table2[[#This Row],[TSLA.csv]])</f>
        <v>435486.64576255478</v>
      </c>
      <c r="T278" s="12">
        <f t="shared" si="13"/>
        <v>1642455.448728208</v>
      </c>
      <c r="U278" s="5">
        <f t="shared" si="14"/>
        <v>-4.1950996301593116E-2</v>
      </c>
    </row>
    <row r="279" spans="1:21" x14ac:dyDescent="0.3">
      <c r="A279" s="12">
        <f>A278*(1+Table2[[#This Row],[AAPL.csv]])</f>
        <v>0</v>
      </c>
      <c r="B279" s="12">
        <f>B278*(1+Table2[[#This Row],[AMD.csv]])</f>
        <v>0</v>
      </c>
      <c r="C279" s="12">
        <f>C278*(1+Table2[[#This Row],[AMZN.csv]])</f>
        <v>75582.341560571091</v>
      </c>
      <c r="D279" s="12">
        <f>D278*(1+Table2[[#This Row],[ATVI.csv]])</f>
        <v>0</v>
      </c>
      <c r="E279" s="12">
        <f>E278*(1+Table2[[#This Row],[BMW.DE.csv]])</f>
        <v>222273.05147366514</v>
      </c>
      <c r="F279" s="12">
        <f>F278*(1+Table2[[#This Row],[DIS.csv]])</f>
        <v>0</v>
      </c>
      <c r="G279" s="12">
        <f>G278*(1+Table2[[#This Row],[DPZ.csv]])</f>
        <v>301469.18019172858</v>
      </c>
      <c r="H279" s="12">
        <f>H278*(1+Table2[[#This Row],[EA.csv]])</f>
        <v>0</v>
      </c>
      <c r="I279" s="12">
        <f>I278*(1+Table2[[#This Row],[F.csv]])</f>
        <v>0</v>
      </c>
      <c r="J279" s="12">
        <f>J278*(1+Table2[[#This Row],[JPM.csv]])</f>
        <v>0</v>
      </c>
      <c r="K279" s="12">
        <f>K278*(1+Table2[[#This Row],[MRNA.csv]])</f>
        <v>0</v>
      </c>
      <c r="L279" s="12">
        <f>L278*(1+Table2[[#This Row],[NKE.csv]])</f>
        <v>60090.919297541455</v>
      </c>
      <c r="M279" s="12">
        <f>M278*(1+Table2[[#This Row],[NVDA.csv]])</f>
        <v>103695.49282708288</v>
      </c>
      <c r="N279" s="12">
        <f>N278*(1+Table2[[#This Row],[PFE.csv]])</f>
        <v>298541.8049821959</v>
      </c>
      <c r="O279" s="12">
        <f>O278*(1+Table2[[#This Row],[PG.csv]])</f>
        <v>89669.710791217425</v>
      </c>
      <c r="P279" s="12">
        <f>P278*(1+Table2[[#This Row],[PZZA.csv]])</f>
        <v>0</v>
      </c>
      <c r="Q279" s="12">
        <f>Q278*(1+Table2[[#This Row],[SONY.csv]])</f>
        <v>41995.426400198849</v>
      </c>
      <c r="R279" s="12">
        <f>R278*(1+Table2[[#This Row],[T.csv]])</f>
        <v>0</v>
      </c>
      <c r="S279" s="12">
        <f>S278*(1+Table2[[#This Row],[TSLA.csv]])</f>
        <v>447598.95996019267</v>
      </c>
      <c r="T279" s="12">
        <f t="shared" si="13"/>
        <v>1640916.887484394</v>
      </c>
      <c r="U279" s="5">
        <f t="shared" si="14"/>
        <v>-9.3674458263406468E-4</v>
      </c>
    </row>
    <row r="280" spans="1:21" x14ac:dyDescent="0.3">
      <c r="A280" s="12">
        <f>A279*(1+Table2[[#This Row],[AAPL.csv]])</f>
        <v>0</v>
      </c>
      <c r="B280" s="12">
        <f>B279*(1+Table2[[#This Row],[AMD.csv]])</f>
        <v>0</v>
      </c>
      <c r="C280" s="12">
        <f>C279*(1+Table2[[#This Row],[AMZN.csv]])</f>
        <v>72260.922636864751</v>
      </c>
      <c r="D280" s="12">
        <f>D279*(1+Table2[[#This Row],[ATVI.csv]])</f>
        <v>0</v>
      </c>
      <c r="E280" s="12">
        <f>E279*(1+Table2[[#This Row],[BMW.DE.csv]])</f>
        <v>224368.61234573531</v>
      </c>
      <c r="F280" s="12">
        <f>F279*(1+Table2[[#This Row],[DIS.csv]])</f>
        <v>0</v>
      </c>
      <c r="G280" s="12">
        <f>G279*(1+Table2[[#This Row],[DPZ.csv]])</f>
        <v>297134.40775855503</v>
      </c>
      <c r="H280" s="12">
        <f>H279*(1+Table2[[#This Row],[EA.csv]])</f>
        <v>0</v>
      </c>
      <c r="I280" s="12">
        <f>I279*(1+Table2[[#This Row],[F.csv]])</f>
        <v>0</v>
      </c>
      <c r="J280" s="12">
        <f>J279*(1+Table2[[#This Row],[JPM.csv]])</f>
        <v>0</v>
      </c>
      <c r="K280" s="12">
        <f>K279*(1+Table2[[#This Row],[MRNA.csv]])</f>
        <v>0</v>
      </c>
      <c r="L280" s="12">
        <f>L279*(1+Table2[[#This Row],[NKE.csv]])</f>
        <v>60261.993026744021</v>
      </c>
      <c r="M280" s="12">
        <f>M279*(1+Table2[[#This Row],[NVDA.csv]])</f>
        <v>97866.853773307157</v>
      </c>
      <c r="N280" s="12">
        <f>N279*(1+Table2[[#This Row],[PFE.csv]])</f>
        <v>295011.17381279898</v>
      </c>
      <c r="O280" s="12">
        <f>O279*(1+Table2[[#This Row],[PG.csv]])</f>
        <v>88356.771259019559</v>
      </c>
      <c r="P280" s="12">
        <f>P279*(1+Table2[[#This Row],[PZZA.csv]])</f>
        <v>0</v>
      </c>
      <c r="Q280" s="12">
        <f>Q279*(1+Table2[[#This Row],[SONY.csv]])</f>
        <v>41103.171262648495</v>
      </c>
      <c r="R280" s="12">
        <f>R279*(1+Table2[[#This Row],[T.csv]])</f>
        <v>0</v>
      </c>
      <c r="S280" s="12">
        <f>S279*(1+Table2[[#This Row],[TSLA.csv]])</f>
        <v>353321.96898740396</v>
      </c>
      <c r="T280" s="12">
        <f t="shared" si="13"/>
        <v>1529685.8748630772</v>
      </c>
      <c r="U280" s="5">
        <f t="shared" si="14"/>
        <v>-6.7785890601588863E-2</v>
      </c>
    </row>
    <row r="281" spans="1:21" x14ac:dyDescent="0.3">
      <c r="A281" s="12">
        <f>A280*(1+Table2[[#This Row],[AAPL.csv]])</f>
        <v>0</v>
      </c>
      <c r="B281" s="12">
        <f>B280*(1+Table2[[#This Row],[AMD.csv]])</f>
        <v>0</v>
      </c>
      <c r="C281" s="12">
        <f>C280*(1+Table2[[#This Row],[AMZN.csv]])</f>
        <v>74985.642278104497</v>
      </c>
      <c r="D281" s="12">
        <f>D280*(1+Table2[[#This Row],[ATVI.csv]])</f>
        <v>0</v>
      </c>
      <c r="E281" s="12">
        <f>E280*(1+Table2[[#This Row],[BMW.DE.csv]])</f>
        <v>226393.15301829934</v>
      </c>
      <c r="F281" s="12">
        <f>F280*(1+Table2[[#This Row],[DIS.csv]])</f>
        <v>0</v>
      </c>
      <c r="G281" s="12">
        <f>G280*(1+Table2[[#This Row],[DPZ.csv]])</f>
        <v>301674.5018380204</v>
      </c>
      <c r="H281" s="12">
        <f>H280*(1+Table2[[#This Row],[EA.csv]])</f>
        <v>0</v>
      </c>
      <c r="I281" s="12">
        <f>I280*(1+Table2[[#This Row],[F.csv]])</f>
        <v>0</v>
      </c>
      <c r="J281" s="12">
        <f>J280*(1+Table2[[#This Row],[JPM.csv]])</f>
        <v>0</v>
      </c>
      <c r="K281" s="12">
        <f>K280*(1+Table2[[#This Row],[MRNA.csv]])</f>
        <v>0</v>
      </c>
      <c r="L281" s="12">
        <f>L280*(1+Table2[[#This Row],[NKE.csv]])</f>
        <v>61427.463700530272</v>
      </c>
      <c r="M281" s="12">
        <f>M280*(1+Table2[[#This Row],[NVDA.csv]])</f>
        <v>104455.39085290363</v>
      </c>
      <c r="N281" s="12">
        <f>N280*(1+Table2[[#This Row],[PFE.csv]])</f>
        <v>297063.92478831921</v>
      </c>
      <c r="O281" s="12">
        <f>O280*(1+Table2[[#This Row],[PG.csv]])</f>
        <v>89793.203857582805</v>
      </c>
      <c r="P281" s="12">
        <f>P280*(1+Table2[[#This Row],[PZZA.csv]])</f>
        <v>0</v>
      </c>
      <c r="Q281" s="12">
        <f>Q280*(1+Table2[[#This Row],[SONY.csv]])</f>
        <v>41898.089053326417</v>
      </c>
      <c r="R281" s="12">
        <f>R280*(1+Table2[[#This Row],[T.csv]])</f>
        <v>0</v>
      </c>
      <c r="S281" s="12">
        <f>S280*(1+Table2[[#This Row],[TSLA.csv]])</f>
        <v>391916.58028113493</v>
      </c>
      <c r="T281" s="12">
        <f t="shared" si="13"/>
        <v>1589607.9496682214</v>
      </c>
      <c r="U281" s="5">
        <f t="shared" si="14"/>
        <v>3.9172797363058523E-2</v>
      </c>
    </row>
    <row r="282" spans="1:21" x14ac:dyDescent="0.3">
      <c r="A282" s="12">
        <f>A281*(1+Table2[[#This Row],[AAPL.csv]])</f>
        <v>0</v>
      </c>
      <c r="B282" s="12">
        <f>B281*(1+Table2[[#This Row],[AMD.csv]])</f>
        <v>0</v>
      </c>
      <c r="C282" s="12">
        <f>C281*(1+Table2[[#This Row],[AMZN.csv]])</f>
        <v>72840.6456821545</v>
      </c>
      <c r="D282" s="12">
        <f>D281*(1+Table2[[#This Row],[ATVI.csv]])</f>
        <v>0</v>
      </c>
      <c r="E282" s="12">
        <f>E281*(1+Table2[[#This Row],[BMW.DE.csv]])</f>
        <v>226393.15301829934</v>
      </c>
      <c r="F282" s="12">
        <f>F281*(1+Table2[[#This Row],[DIS.csv]])</f>
        <v>0</v>
      </c>
      <c r="G282" s="12">
        <f>G281*(1+Table2[[#This Row],[DPZ.csv]])</f>
        <v>307122.56248341565</v>
      </c>
      <c r="H282" s="12">
        <f>H281*(1+Table2[[#This Row],[EA.csv]])</f>
        <v>0</v>
      </c>
      <c r="I282" s="12">
        <f>I281*(1+Table2[[#This Row],[F.csv]])</f>
        <v>0</v>
      </c>
      <c r="J282" s="12">
        <f>J281*(1+Table2[[#This Row],[JPM.csv]])</f>
        <v>0</v>
      </c>
      <c r="K282" s="12">
        <f>K281*(1+Table2[[#This Row],[MRNA.csv]])</f>
        <v>0</v>
      </c>
      <c r="L282" s="12">
        <f>L281*(1+Table2[[#This Row],[NKE.csv]])</f>
        <v>61368.65520678278</v>
      </c>
      <c r="M282" s="12">
        <f>M281*(1+Table2[[#This Row],[NVDA.csv]])</f>
        <v>101142.64233154379</v>
      </c>
      <c r="N282" s="12">
        <f>N281*(1+Table2[[#This Row],[PFE.csv]])</f>
        <v>292712.15900539048</v>
      </c>
      <c r="O282" s="12">
        <f>O281*(1+Table2[[#This Row],[PG.csv]])</f>
        <v>88850.741526814803</v>
      </c>
      <c r="P282" s="12">
        <f>P281*(1+Table2[[#This Row],[PZZA.csv]])</f>
        <v>0</v>
      </c>
      <c r="Q282" s="12">
        <f>Q281*(1+Table2[[#This Row],[SONY.csv]])</f>
        <v>41368.142597767721</v>
      </c>
      <c r="R282" s="12">
        <f>R281*(1+Table2[[#This Row],[T.csv]])</f>
        <v>0</v>
      </c>
      <c r="S282" s="12">
        <f>S281*(1+Table2[[#This Row],[TSLA.csv]])</f>
        <v>397330.73536982929</v>
      </c>
      <c r="T282" s="12">
        <f t="shared" si="13"/>
        <v>1589129.4372219983</v>
      </c>
      <c r="U282" s="5">
        <f t="shared" si="14"/>
        <v>-3.0102544864784643E-4</v>
      </c>
    </row>
    <row r="283" spans="1:21" x14ac:dyDescent="0.3">
      <c r="A283" s="12">
        <f>A282*(1+Table2[[#This Row],[AAPL.csv]])</f>
        <v>0</v>
      </c>
      <c r="B283" s="12">
        <f>B282*(1+Table2[[#This Row],[AMD.csv]])</f>
        <v>0</v>
      </c>
      <c r="C283" s="12">
        <f>C282*(1+Table2[[#This Row],[AMZN.csv]])</f>
        <v>71489.638823811911</v>
      </c>
      <c r="D283" s="12">
        <f>D282*(1+Table2[[#This Row],[ATVI.csv]])</f>
        <v>0</v>
      </c>
      <c r="E283" s="12">
        <f>E282*(1+Table2[[#This Row],[BMW.DE.csv]])</f>
        <v>228417.68997097024</v>
      </c>
      <c r="F283" s="12">
        <f>F282*(1+Table2[[#This Row],[DIS.csv]])</f>
        <v>0</v>
      </c>
      <c r="G283" s="12">
        <f>G282*(1+Table2[[#This Row],[DPZ.csv]])</f>
        <v>311631.08197387826</v>
      </c>
      <c r="H283" s="12">
        <f>H282*(1+Table2[[#This Row],[EA.csv]])</f>
        <v>0</v>
      </c>
      <c r="I283" s="12">
        <f>I282*(1+Table2[[#This Row],[F.csv]])</f>
        <v>0</v>
      </c>
      <c r="J283" s="12">
        <f>J282*(1+Table2[[#This Row],[JPM.csv]])</f>
        <v>0</v>
      </c>
      <c r="K283" s="12">
        <f>K282*(1+Table2[[#This Row],[MRNA.csv]])</f>
        <v>0</v>
      </c>
      <c r="L283" s="12">
        <f>L282*(1+Table2[[#This Row],[NKE.csv]])</f>
        <v>63084.768454752077</v>
      </c>
      <c r="M283" s="12">
        <f>M282*(1+Table2[[#This Row],[NVDA.csv]])</f>
        <v>99932.956083279598</v>
      </c>
      <c r="N283" s="12">
        <f>N282*(1+Table2[[#This Row],[PFE.csv]])</f>
        <v>296160.67221036542</v>
      </c>
      <c r="O283" s="12">
        <f>O282*(1+Table2[[#This Row],[PG.csv]])</f>
        <v>89786.70078792682</v>
      </c>
      <c r="P283" s="12">
        <f>P282*(1+Table2[[#This Row],[PZZA.csv]])</f>
        <v>0</v>
      </c>
      <c r="Q283" s="12">
        <f>Q282*(1+Table2[[#This Row],[SONY.csv]])</f>
        <v>41649.336193145653</v>
      </c>
      <c r="R283" s="12">
        <f>R282*(1+Table2[[#This Row],[T.csv]])</f>
        <v>0</v>
      </c>
      <c r="S283" s="12">
        <f>S282*(1+Table2[[#This Row],[TSLA.csv]])</f>
        <v>398807.32934669795</v>
      </c>
      <c r="T283" s="12">
        <f t="shared" si="13"/>
        <v>1600960.173844828</v>
      </c>
      <c r="U283" s="5">
        <f t="shared" si="14"/>
        <v>7.4447910571157315E-3</v>
      </c>
    </row>
    <row r="284" spans="1:21" x14ac:dyDescent="0.3">
      <c r="A284" s="12">
        <f>A283*(1+Table2[[#This Row],[AAPL.csv]])</f>
        <v>0</v>
      </c>
      <c r="B284" s="12">
        <f>B283*(1+Table2[[#This Row],[AMD.csv]])</f>
        <v>0</v>
      </c>
      <c r="C284" s="12">
        <f>C283*(1+Table2[[#This Row],[AMZN.csv]])</f>
        <v>71185.668717968729</v>
      </c>
      <c r="D284" s="12">
        <f>D283*(1+Table2[[#This Row],[ATVI.csv]])</f>
        <v>0</v>
      </c>
      <c r="E284" s="12">
        <f>E283*(1+Table2[[#This Row],[BMW.DE.csv]])</f>
        <v>227742.86043961678</v>
      </c>
      <c r="F284" s="12">
        <f>F283*(1+Table2[[#This Row],[DIS.csv]])</f>
        <v>0</v>
      </c>
      <c r="G284" s="12">
        <f>G283*(1+Table2[[#This Row],[DPZ.csv]])</f>
        <v>307374.72351358016</v>
      </c>
      <c r="H284" s="12">
        <f>H283*(1+Table2[[#This Row],[EA.csv]])</f>
        <v>0</v>
      </c>
      <c r="I284" s="12">
        <f>I283*(1+Table2[[#This Row],[F.csv]])</f>
        <v>0</v>
      </c>
      <c r="J284" s="12">
        <f>J283*(1+Table2[[#This Row],[JPM.csv]])</f>
        <v>0</v>
      </c>
      <c r="K284" s="12">
        <f>K283*(1+Table2[[#This Row],[MRNA.csv]])</f>
        <v>0</v>
      </c>
      <c r="L284" s="12">
        <f>L283*(1+Table2[[#This Row],[NKE.csv]])</f>
        <v>63769.077356040041</v>
      </c>
      <c r="M284" s="12">
        <f>M283*(1+Table2[[#This Row],[NVDA.csv]])</f>
        <v>105747.22341683929</v>
      </c>
      <c r="N284" s="12">
        <f>N283*(1+Table2[[#This Row],[PFE.csv]])</f>
        <v>303878.75217860681</v>
      </c>
      <c r="O284" s="12">
        <f>O283*(1+Table2[[#This Row],[PG.csv]])</f>
        <v>90105.206703209653</v>
      </c>
      <c r="P284" s="12">
        <f>P283*(1+Table2[[#This Row],[PZZA.csv]])</f>
        <v>0</v>
      </c>
      <c r="Q284" s="12">
        <f>Q283*(1+Table2[[#This Row],[SONY.csv]])</f>
        <v>42027.870379956206</v>
      </c>
      <c r="R284" s="12">
        <f>R283*(1+Table2[[#This Row],[T.csv]])</f>
        <v>0</v>
      </c>
      <c r="S284" s="12">
        <f>S283*(1+Table2[[#This Row],[TSLA.csv]])</f>
        <v>448989.93640651106</v>
      </c>
      <c r="T284" s="12">
        <f t="shared" si="13"/>
        <v>1660821.3191123286</v>
      </c>
      <c r="U284" s="5">
        <f t="shared" si="14"/>
        <v>3.7390777263209135E-2</v>
      </c>
    </row>
    <row r="285" spans="1:21" x14ac:dyDescent="0.3">
      <c r="A285" s="12">
        <f>A284*(1+Table2[[#This Row],[AAPL.csv]])</f>
        <v>0</v>
      </c>
      <c r="B285" s="12">
        <f>B284*(1+Table2[[#This Row],[AMD.csv]])</f>
        <v>0</v>
      </c>
      <c r="C285" s="12">
        <f>C284*(1+Table2[[#This Row],[AMZN.csv]])</f>
        <v>72405.217704931318</v>
      </c>
      <c r="D285" s="12">
        <f>D284*(1+Table2[[#This Row],[ATVI.csv]])</f>
        <v>0</v>
      </c>
      <c r="E285" s="12">
        <f>E284*(1+Table2[[#This Row],[BMW.DE.csv]])</f>
        <v>228453.21123040264</v>
      </c>
      <c r="F285" s="12">
        <f>F284*(1+Table2[[#This Row],[DIS.csv]])</f>
        <v>0</v>
      </c>
      <c r="G285" s="12">
        <f>G284*(1+Table2[[#This Row],[DPZ.csv]])</f>
        <v>308165.89388905099</v>
      </c>
      <c r="H285" s="12">
        <f>H284*(1+Table2[[#This Row],[EA.csv]])</f>
        <v>0</v>
      </c>
      <c r="I285" s="12">
        <f>I284*(1+Table2[[#This Row],[F.csv]])</f>
        <v>0</v>
      </c>
      <c r="J285" s="12">
        <f>J284*(1+Table2[[#This Row],[JPM.csv]])</f>
        <v>0</v>
      </c>
      <c r="K285" s="12">
        <f>K284*(1+Table2[[#This Row],[MRNA.csv]])</f>
        <v>0</v>
      </c>
      <c r="L285" s="12">
        <f>L284*(1+Table2[[#This Row],[NKE.csv]])</f>
        <v>63763.730444780871</v>
      </c>
      <c r="M285" s="12">
        <f>M284*(1+Table2[[#This Row],[NVDA.csv]])</f>
        <v>106722.76549081008</v>
      </c>
      <c r="N285" s="12">
        <f>N284*(1+Table2[[#This Row],[PFE.csv]])</f>
        <v>303468.23440559878</v>
      </c>
      <c r="O285" s="12">
        <f>O284*(1+Table2[[#This Row],[PG.csv]])</f>
        <v>90105.206703209653</v>
      </c>
      <c r="P285" s="12">
        <f>P284*(1+Table2[[#This Row],[PZZA.csv]])</f>
        <v>0</v>
      </c>
      <c r="Q285" s="12">
        <f>Q284*(1+Table2[[#This Row],[SONY.csv]])</f>
        <v>41346.511655649374</v>
      </c>
      <c r="R285" s="12">
        <f>R284*(1+Table2[[#This Row],[T.csv]])</f>
        <v>0</v>
      </c>
      <c r="S285" s="12">
        <f>S284*(1+Table2[[#This Row],[TSLA.csv]])</f>
        <v>481239.50406150642</v>
      </c>
      <c r="T285" s="12">
        <f t="shared" si="13"/>
        <v>1695670.2755859401</v>
      </c>
      <c r="U285" s="5">
        <f t="shared" si="14"/>
        <v>2.0982965519877543E-2</v>
      </c>
    </row>
    <row r="286" spans="1:21" x14ac:dyDescent="0.3">
      <c r="A286" s="12">
        <f>A285*(1+Table2[[#This Row],[AAPL.csv]])</f>
        <v>0</v>
      </c>
      <c r="B286" s="12">
        <f>B285*(1+Table2[[#This Row],[AMD.csv]])</f>
        <v>0</v>
      </c>
      <c r="C286" s="12">
        <f>C285*(1+Table2[[#This Row],[AMZN.csv]])</f>
        <v>70615.125478110887</v>
      </c>
      <c r="D286" s="12">
        <f>D285*(1+Table2[[#This Row],[ATVI.csv]])</f>
        <v>0</v>
      </c>
      <c r="E286" s="12">
        <f>E285*(1+Table2[[#This Row],[BMW.DE.csv]])</f>
        <v>229838.42131168689</v>
      </c>
      <c r="F286" s="12">
        <f>F285*(1+Table2[[#This Row],[DIS.csv]])</f>
        <v>0</v>
      </c>
      <c r="G286" s="12">
        <f>G285*(1+Table2[[#This Row],[DPZ.csv]])</f>
        <v>305365.26002284075</v>
      </c>
      <c r="H286" s="12">
        <f>H285*(1+Table2[[#This Row],[EA.csv]])</f>
        <v>0</v>
      </c>
      <c r="I286" s="12">
        <f>I285*(1+Table2[[#This Row],[F.csv]])</f>
        <v>0</v>
      </c>
      <c r="J286" s="12">
        <f>J285*(1+Table2[[#This Row],[JPM.csv]])</f>
        <v>0</v>
      </c>
      <c r="K286" s="12">
        <f>K285*(1+Table2[[#This Row],[MRNA.csv]])</f>
        <v>0</v>
      </c>
      <c r="L286" s="12">
        <f>L285*(1+Table2[[#This Row],[NKE.csv]])</f>
        <v>63400.194265610007</v>
      </c>
      <c r="M286" s="12">
        <f>M285*(1+Table2[[#This Row],[NVDA.csv]])</f>
        <v>102808.25062185274</v>
      </c>
      <c r="N286" s="12">
        <f>N285*(1+Table2[[#This Row],[PFE.csv]])</f>
        <v>301990.31818717089</v>
      </c>
      <c r="O286" s="12">
        <f>O285*(1+Table2[[#This Row],[PG.csv]])</f>
        <v>89500.71887747795</v>
      </c>
      <c r="P286" s="12">
        <f>P285*(1+Table2[[#This Row],[PZZA.csv]])</f>
        <v>0</v>
      </c>
      <c r="Q286" s="12">
        <f>Q285*(1+Table2[[#This Row],[SONY.csv]])</f>
        <v>41633.113932886954</v>
      </c>
      <c r="R286" s="12">
        <f>R285*(1+Table2[[#This Row],[T.csv]])</f>
        <v>0</v>
      </c>
      <c r="S286" s="12">
        <f>S285*(1+Table2[[#This Row],[TSLA.csv]])</f>
        <v>472679.56999246357</v>
      </c>
      <c r="T286" s="12">
        <f t="shared" si="13"/>
        <v>1677830.9726901005</v>
      </c>
      <c r="U286" s="5">
        <f t="shared" si="14"/>
        <v>-1.0520502218319051E-2</v>
      </c>
    </row>
    <row r="287" spans="1:21" x14ac:dyDescent="0.3">
      <c r="A287" s="12">
        <f>A286*(1+Table2[[#This Row],[AAPL.csv]])</f>
        <v>0</v>
      </c>
      <c r="B287" s="12">
        <f>B286*(1+Table2[[#This Row],[AMD.csv]])</f>
        <v>0</v>
      </c>
      <c r="C287" s="12">
        <f>C286*(1+Table2[[#This Row],[AMZN.csv]])</f>
        <v>69023.695884841902</v>
      </c>
      <c r="D287" s="12">
        <f>D286*(1+Table2[[#This Row],[ATVI.csv]])</f>
        <v>0</v>
      </c>
      <c r="E287" s="12">
        <f>E286*(1+Table2[[#This Row],[BMW.DE.csv]])</f>
        <v>230193.58926729354</v>
      </c>
      <c r="F287" s="12">
        <f>F286*(1+Table2[[#This Row],[DIS.csv]])</f>
        <v>0</v>
      </c>
      <c r="G287" s="12">
        <f>G286*(1+Table2[[#This Row],[DPZ.csv]])</f>
        <v>312556.69484976615</v>
      </c>
      <c r="H287" s="12">
        <f>H286*(1+Table2[[#This Row],[EA.csv]])</f>
        <v>0</v>
      </c>
      <c r="I287" s="12">
        <f>I286*(1+Table2[[#This Row],[F.csv]])</f>
        <v>0</v>
      </c>
      <c r="J287" s="12">
        <f>J286*(1+Table2[[#This Row],[JPM.csv]])</f>
        <v>0</v>
      </c>
      <c r="K287" s="12">
        <f>K286*(1+Table2[[#This Row],[MRNA.csv]])</f>
        <v>0</v>
      </c>
      <c r="L287" s="12">
        <f>L286*(1+Table2[[#This Row],[NKE.csv]])</f>
        <v>62207.997641360336</v>
      </c>
      <c r="M287" s="12">
        <f>M286*(1+Table2[[#This Row],[NVDA.csv]])</f>
        <v>102389.28278733637</v>
      </c>
      <c r="N287" s="12">
        <f>N286*(1+Table2[[#This Row],[PFE.csv]])</f>
        <v>302318.72700189461</v>
      </c>
      <c r="O287" s="12">
        <f>O286*(1+Table2[[#This Row],[PG.csv]])</f>
        <v>89383.729546657327</v>
      </c>
      <c r="P287" s="12">
        <f>P286*(1+Table2[[#This Row],[PZZA.csv]])</f>
        <v>0</v>
      </c>
      <c r="Q287" s="12">
        <f>Q286*(1+Table2[[#This Row],[SONY.csv]])</f>
        <v>41968.386776220861</v>
      </c>
      <c r="R287" s="12">
        <f>R286*(1+Table2[[#This Row],[T.csv]])</f>
        <v>0</v>
      </c>
      <c r="S287" s="12">
        <f>S286*(1+Table2[[#This Row],[TSLA.csv]])</f>
        <v>453066.60286690923</v>
      </c>
      <c r="T287" s="12">
        <f t="shared" si="13"/>
        <v>1663108.7066222802</v>
      </c>
      <c r="U287" s="5">
        <f t="shared" si="14"/>
        <v>-8.7745823670282233E-3</v>
      </c>
    </row>
    <row r="288" spans="1:21" x14ac:dyDescent="0.3">
      <c r="A288" s="12">
        <f>A287*(1+Table2[[#This Row],[AAPL.csv]])</f>
        <v>0</v>
      </c>
      <c r="B288" s="12">
        <f>B287*(1+Table2[[#This Row],[AMD.csv]])</f>
        <v>0</v>
      </c>
      <c r="C288" s="12">
        <f>C287*(1+Table2[[#This Row],[AMZN.csv]])</f>
        <v>67789.002166619466</v>
      </c>
      <c r="D288" s="12">
        <f>D287*(1+Table2[[#This Row],[ATVI.csv]])</f>
        <v>0</v>
      </c>
      <c r="E288" s="12">
        <f>E287*(1+Table2[[#This Row],[BMW.DE.csv]])</f>
        <v>226393.15301829926</v>
      </c>
      <c r="F288" s="12">
        <f>F287*(1+Table2[[#This Row],[DIS.csv]])</f>
        <v>0</v>
      </c>
      <c r="G288" s="12">
        <f>G287*(1+Table2[[#This Row],[DPZ.csv]])</f>
        <v>314550.40688820451</v>
      </c>
      <c r="H288" s="12">
        <f>H287*(1+Table2[[#This Row],[EA.csv]])</f>
        <v>0</v>
      </c>
      <c r="I288" s="12">
        <f>I287*(1+Table2[[#This Row],[F.csv]])</f>
        <v>0</v>
      </c>
      <c r="J288" s="12">
        <f>J287*(1+Table2[[#This Row],[JPM.csv]])</f>
        <v>0</v>
      </c>
      <c r="K288" s="12">
        <f>K287*(1+Table2[[#This Row],[MRNA.csv]])</f>
        <v>0</v>
      </c>
      <c r="L288" s="12">
        <f>L287*(1+Table2[[#This Row],[NKE.csv]])</f>
        <v>61299.152890516962</v>
      </c>
      <c r="M288" s="12">
        <f>M287*(1+Table2[[#This Row],[NVDA.csv]])</f>
        <v>100136.28644746856</v>
      </c>
      <c r="N288" s="12">
        <f>N287*(1+Table2[[#This Row],[PFE.csv]])</f>
        <v>300758.70182518236</v>
      </c>
      <c r="O288" s="12">
        <f>O287*(1+Table2[[#This Row],[PG.csv]])</f>
        <v>89286.227450475562</v>
      </c>
      <c r="P288" s="12">
        <f>P287*(1+Table2[[#This Row],[PZZA.csv]])</f>
        <v>0</v>
      </c>
      <c r="Q288" s="12">
        <f>Q287*(1+Table2[[#This Row],[SONY.csv]])</f>
        <v>42698.411740543757</v>
      </c>
      <c r="R288" s="12">
        <f>R287*(1+Table2[[#This Row],[T.csv]])</f>
        <v>0</v>
      </c>
      <c r="S288" s="12">
        <f>S287*(1+Table2[[#This Row],[TSLA.csv]])</f>
        <v>473096.84965846123</v>
      </c>
      <c r="T288" s="12">
        <f t="shared" si="13"/>
        <v>1676008.1920857716</v>
      </c>
      <c r="U288" s="5">
        <f t="shared" si="14"/>
        <v>7.7562491328001309E-3</v>
      </c>
    </row>
    <row r="289" spans="1:21" x14ac:dyDescent="0.3">
      <c r="A289" s="12">
        <f>A288*(1+Table2[[#This Row],[AAPL.csv]])</f>
        <v>0</v>
      </c>
      <c r="B289" s="12">
        <f>B288*(1+Table2[[#This Row],[AMD.csv]])</f>
        <v>0</v>
      </c>
      <c r="C289" s="12">
        <f>C288*(1+Table2[[#This Row],[AMZN.csv]])</f>
        <v>67916.556258900542</v>
      </c>
      <c r="D289" s="12">
        <f>D288*(1+Table2[[#This Row],[ATVI.csv]])</f>
        <v>0</v>
      </c>
      <c r="E289" s="12">
        <f>E288*(1+Table2[[#This Row],[BMW.DE.csv]])</f>
        <v>214849.74063412106</v>
      </c>
      <c r="F289" s="12">
        <f>F288*(1+Table2[[#This Row],[DIS.csv]])</f>
        <v>0</v>
      </c>
      <c r="G289" s="12">
        <f>G288*(1+Table2[[#This Row],[DPZ.csv]])</f>
        <v>320389.03282205696</v>
      </c>
      <c r="H289" s="12">
        <f>H288*(1+Table2[[#This Row],[EA.csv]])</f>
        <v>0</v>
      </c>
      <c r="I289" s="12">
        <f>I288*(1+Table2[[#This Row],[F.csv]])</f>
        <v>0</v>
      </c>
      <c r="J289" s="12">
        <f>J288*(1+Table2[[#This Row],[JPM.csv]])</f>
        <v>0</v>
      </c>
      <c r="K289" s="12">
        <f>K288*(1+Table2[[#This Row],[MRNA.csv]])</f>
        <v>0</v>
      </c>
      <c r="L289" s="12">
        <f>L288*(1+Table2[[#This Row],[NKE.csv]])</f>
        <v>60609.496540105298</v>
      </c>
      <c r="M289" s="12">
        <f>M288*(1+Table2[[#This Row],[NVDA.csv]])</f>
        <v>102830.84626481036</v>
      </c>
      <c r="N289" s="12">
        <f>N288*(1+Table2[[#This Row],[PFE.csv]])</f>
        <v>295750.16344349529</v>
      </c>
      <c r="O289" s="12">
        <f>O288*(1+Table2[[#This Row],[PG.csv]])</f>
        <v>88857.254584802242</v>
      </c>
      <c r="P289" s="12">
        <f>P288*(1+Table2[[#This Row],[PZZA.csv]])</f>
        <v>0</v>
      </c>
      <c r="Q289" s="12">
        <f>Q288*(1+Table2[[#This Row],[SONY.csv]])</f>
        <v>42325.286235592845</v>
      </c>
      <c r="R289" s="12">
        <f>R288*(1+Table2[[#This Row],[T.csv]])</f>
        <v>0</v>
      </c>
      <c r="S289" s="12">
        <f>S288*(1+Table2[[#This Row],[TSLA.csv]])</f>
        <v>480843.61246077198</v>
      </c>
      <c r="T289" s="12">
        <f t="shared" si="13"/>
        <v>1674371.9892446566</v>
      </c>
      <c r="U289" s="5">
        <f t="shared" si="14"/>
        <v>-9.7624990667779317E-4</v>
      </c>
    </row>
    <row r="290" spans="1:21" x14ac:dyDescent="0.3">
      <c r="A290" s="12">
        <f>A289*(1+Table2[[#This Row],[AAPL.csv]])</f>
        <v>0</v>
      </c>
      <c r="B290" s="12">
        <f>B289*(1+Table2[[#This Row],[AMD.csv]])</f>
        <v>0</v>
      </c>
      <c r="C290" s="12">
        <f>C289*(1+Table2[[#This Row],[AMZN.csv]])</f>
        <v>71782.597618306216</v>
      </c>
      <c r="D290" s="12">
        <f>D289*(1+Table2[[#This Row],[ATVI.csv]])</f>
        <v>0</v>
      </c>
      <c r="E290" s="12">
        <f>E289*(1+Table2[[#This Row],[BMW.DE.csv]])</f>
        <v>215169.39105018845</v>
      </c>
      <c r="F290" s="12">
        <f>F289*(1+Table2[[#This Row],[DIS.csv]])</f>
        <v>0</v>
      </c>
      <c r="G290" s="12">
        <f>G289*(1+Table2[[#This Row],[DPZ.csv]])</f>
        <v>327335.28230749368</v>
      </c>
      <c r="H290" s="12">
        <f>H289*(1+Table2[[#This Row],[EA.csv]])</f>
        <v>0</v>
      </c>
      <c r="I290" s="12">
        <f>I289*(1+Table2[[#This Row],[F.csv]])</f>
        <v>0</v>
      </c>
      <c r="J290" s="12">
        <f>J289*(1+Table2[[#This Row],[JPM.csv]])</f>
        <v>0</v>
      </c>
      <c r="K290" s="12">
        <f>K289*(1+Table2[[#This Row],[MRNA.csv]])</f>
        <v>0</v>
      </c>
      <c r="L290" s="12">
        <f>L289*(1+Table2[[#This Row],[NKE.csv]])</f>
        <v>62480.655692248292</v>
      </c>
      <c r="M290" s="12">
        <f>M289*(1+Table2[[#This Row],[NVDA.csv]])</f>
        <v>103820.77321464242</v>
      </c>
      <c r="N290" s="12">
        <f>N289*(1+Table2[[#This Row],[PFE.csv]])</f>
        <v>297638.58842879342</v>
      </c>
      <c r="O290" s="12">
        <f>O289*(1+Table2[[#This Row],[PG.csv]])</f>
        <v>89669.710791217425</v>
      </c>
      <c r="P290" s="12">
        <f>P289*(1+Table2[[#This Row],[PZZA.csv]])</f>
        <v>0</v>
      </c>
      <c r="Q290" s="12">
        <f>Q289*(1+Table2[[#This Row],[SONY.csv]])</f>
        <v>42557.81305019468</v>
      </c>
      <c r="R290" s="12">
        <f>R289*(1+Table2[[#This Row],[T.csv]])</f>
        <v>0</v>
      </c>
      <c r="S290" s="12">
        <f>S289*(1+Table2[[#This Row],[TSLA.csv]])</f>
        <v>453922.61553366517</v>
      </c>
      <c r="T290" s="12">
        <f t="shared" si="13"/>
        <v>1664377.4276867495</v>
      </c>
      <c r="U290" s="5">
        <f t="shared" si="14"/>
        <v>-5.9691404431675282E-3</v>
      </c>
    </row>
    <row r="291" spans="1:21" x14ac:dyDescent="0.3">
      <c r="A291" s="12">
        <f>A290*(1+Table2[[#This Row],[AAPL.csv]])</f>
        <v>0</v>
      </c>
      <c r="B291" s="12">
        <f>B290*(1+Table2[[#This Row],[AMD.csv]])</f>
        <v>0</v>
      </c>
      <c r="C291" s="12">
        <f>C290*(1+Table2[[#This Row],[AMZN.csv]])</f>
        <v>68820.210886002227</v>
      </c>
      <c r="D291" s="12">
        <f>D290*(1+Table2[[#This Row],[ATVI.csv]])</f>
        <v>0</v>
      </c>
      <c r="E291" s="12">
        <f>E290*(1+Table2[[#This Row],[BMW.DE.csv]])</f>
        <v>216519.08359193342</v>
      </c>
      <c r="F291" s="12">
        <f>F290*(1+Table2[[#This Row],[DIS.csv]])</f>
        <v>0</v>
      </c>
      <c r="G291" s="12">
        <f>G290*(1+Table2[[#This Row],[DPZ.csv]])</f>
        <v>327169.11945979251</v>
      </c>
      <c r="H291" s="12">
        <f>H290*(1+Table2[[#This Row],[EA.csv]])</f>
        <v>0</v>
      </c>
      <c r="I291" s="12">
        <f>I290*(1+Table2[[#This Row],[F.csv]])</f>
        <v>0</v>
      </c>
      <c r="J291" s="12">
        <f>J290*(1+Table2[[#This Row],[JPM.csv]])</f>
        <v>0</v>
      </c>
      <c r="K291" s="12">
        <f>K290*(1+Table2[[#This Row],[MRNA.csv]])</f>
        <v>0</v>
      </c>
      <c r="L291" s="12">
        <f>L290*(1+Table2[[#This Row],[NKE.csv]])</f>
        <v>67955.123675364855</v>
      </c>
      <c r="M291" s="12">
        <f>M290*(1+Table2[[#This Row],[NVDA.csv]])</f>
        <v>99598.192600689654</v>
      </c>
      <c r="N291" s="12">
        <f>N290*(1+Table2[[#This Row],[PFE.csv]])</f>
        <v>295585.93652078888</v>
      </c>
      <c r="O291" s="12">
        <f>O290*(1+Table2[[#This Row],[PG.csv]])</f>
        <v>88597.263644536986</v>
      </c>
      <c r="P291" s="12">
        <f>P290*(1+Table2[[#This Row],[PZZA.csv]])</f>
        <v>0</v>
      </c>
      <c r="Q291" s="12">
        <f>Q290*(1+Table2[[#This Row],[SONY.csv]])</f>
        <v>41816.974507472733</v>
      </c>
      <c r="R291" s="12">
        <f>R290*(1+Table2[[#This Row],[T.csv]])</f>
        <v>0</v>
      </c>
      <c r="S291" s="12">
        <f>S290*(1+Table2[[#This Row],[TSLA.csv]])</f>
        <v>406982.04926276574</v>
      </c>
      <c r="T291" s="12">
        <f t="shared" si="13"/>
        <v>1613043.954149347</v>
      </c>
      <c r="U291" s="5">
        <f t="shared" si="14"/>
        <v>-3.084244756235896E-2</v>
      </c>
    </row>
    <row r="292" spans="1:21" x14ac:dyDescent="0.3">
      <c r="A292" s="12">
        <f>A291*(1+Table2[[#This Row],[AAPL.csv]])</f>
        <v>0</v>
      </c>
      <c r="B292" s="12">
        <f>B291*(1+Table2[[#This Row],[AMD.csv]])</f>
        <v>0</v>
      </c>
      <c r="C292" s="12">
        <f>C291*(1+Table2[[#This Row],[AMZN.csv]])</f>
        <v>69277.426247472977</v>
      </c>
      <c r="D292" s="12">
        <f>D291*(1+Table2[[#This Row],[ATVI.csv]])</f>
        <v>0</v>
      </c>
      <c r="E292" s="12">
        <f>E291*(1+Table2[[#This Row],[BMW.DE.csv]])</f>
        <v>215382.50000731729</v>
      </c>
      <c r="F292" s="12">
        <f>F291*(1+Table2[[#This Row],[DIS.csv]])</f>
        <v>0</v>
      </c>
      <c r="G292" s="12">
        <f>G291*(1+Table2[[#This Row],[DPZ.csv]])</f>
        <v>326979.25695274578</v>
      </c>
      <c r="H292" s="12">
        <f>H291*(1+Table2[[#This Row],[EA.csv]])</f>
        <v>0</v>
      </c>
      <c r="I292" s="12">
        <f>I291*(1+Table2[[#This Row],[F.csv]])</f>
        <v>0</v>
      </c>
      <c r="J292" s="12">
        <f>J291*(1+Table2[[#This Row],[JPM.csv]])</f>
        <v>0</v>
      </c>
      <c r="K292" s="12">
        <f>K291*(1+Table2[[#This Row],[MRNA.csv]])</f>
        <v>0</v>
      </c>
      <c r="L292" s="12">
        <f>L291*(1+Table2[[#This Row],[NKE.csv]])</f>
        <v>66693.432802817246</v>
      </c>
      <c r="M292" s="12">
        <f>M291*(1+Table2[[#This Row],[NVDA.csv]])</f>
        <v>101440.43845096006</v>
      </c>
      <c r="N292" s="12">
        <f>N291*(1+Table2[[#This Row],[PFE.csv]])</f>
        <v>293615.40257720649</v>
      </c>
      <c r="O292" s="12">
        <f>O291*(1+Table2[[#This Row],[PG.csv]])</f>
        <v>88993.75312459089</v>
      </c>
      <c r="P292" s="12">
        <f>P291*(1+Table2[[#This Row],[PZZA.csv]])</f>
        <v>0</v>
      </c>
      <c r="Q292" s="12">
        <f>Q291*(1+Table2[[#This Row],[SONY.csv]])</f>
        <v>42060.314900473626</v>
      </c>
      <c r="R292" s="12">
        <f>R291*(1+Table2[[#This Row],[T.csv]])</f>
        <v>0</v>
      </c>
      <c r="S292" s="12">
        <f>S291*(1+Table2[[#This Row],[TSLA.csv]])</f>
        <v>414932.1137091915</v>
      </c>
      <c r="T292" s="12">
        <f t="shared" si="13"/>
        <v>1619374.6387727761</v>
      </c>
      <c r="U292" s="5">
        <f t="shared" si="14"/>
        <v>3.9246820318468191E-3</v>
      </c>
    </row>
    <row r="293" spans="1:21" x14ac:dyDescent="0.3">
      <c r="A293" s="12">
        <f>A292*(1+Table2[[#This Row],[AAPL.csv]])</f>
        <v>0</v>
      </c>
      <c r="B293" s="12">
        <f>B292*(1+Table2[[#This Row],[AMD.csv]])</f>
        <v>0</v>
      </c>
      <c r="C293" s="12">
        <f>C292*(1+Table2[[#This Row],[AMZN.csv]])</f>
        <v>71005.808161049499</v>
      </c>
      <c r="D293" s="12">
        <f>D292*(1+Table2[[#This Row],[ATVI.csv]])</f>
        <v>0</v>
      </c>
      <c r="E293" s="12">
        <f>E292*(1+Table2[[#This Row],[BMW.DE.csv]])</f>
        <v>209770.63204288785</v>
      </c>
      <c r="F293" s="12">
        <f>F292*(1+Table2[[#This Row],[DIS.csv]])</f>
        <v>0</v>
      </c>
      <c r="G293" s="12">
        <f>G292*(1+Table2[[#This Row],[DPZ.csv]])</f>
        <v>330760.89901017991</v>
      </c>
      <c r="H293" s="12">
        <f>H292*(1+Table2[[#This Row],[EA.csv]])</f>
        <v>0</v>
      </c>
      <c r="I293" s="12">
        <f>I292*(1+Table2[[#This Row],[F.csv]])</f>
        <v>0</v>
      </c>
      <c r="J293" s="12">
        <f>J292*(1+Table2[[#This Row],[JPM.csv]])</f>
        <v>0</v>
      </c>
      <c r="K293" s="12">
        <f>K292*(1+Table2[[#This Row],[MRNA.csv]])</f>
        <v>0</v>
      </c>
      <c r="L293" s="12">
        <f>L292*(1+Table2[[#This Row],[NKE.csv]])</f>
        <v>66415.431605721809</v>
      </c>
      <c r="M293" s="12">
        <f>M292*(1+Table2[[#This Row],[NVDA.csv]])</f>
        <v>105759.55601204038</v>
      </c>
      <c r="N293" s="12">
        <f>N292*(1+Table2[[#This Row],[PFE.csv]])</f>
        <v>295996.49031834799</v>
      </c>
      <c r="O293" s="12">
        <f>O292*(1+Table2[[#This Row],[PG.csv]])</f>
        <v>89448.716960447797</v>
      </c>
      <c r="P293" s="12">
        <f>P292*(1+Table2[[#This Row],[PZZA.csv]])</f>
        <v>0</v>
      </c>
      <c r="Q293" s="12">
        <f>Q292*(1+Table2[[#This Row],[SONY.csv]])</f>
        <v>41779.121305095694</v>
      </c>
      <c r="R293" s="12">
        <f>R292*(1+Table2[[#This Row],[T.csv]])</f>
        <v>0</v>
      </c>
      <c r="S293" s="12">
        <f>S292*(1+Table2[[#This Row],[TSLA.csv]])</f>
        <v>435850.43868052209</v>
      </c>
      <c r="T293" s="12">
        <f t="shared" si="13"/>
        <v>1646787.0940962932</v>
      </c>
      <c r="U293" s="5">
        <f t="shared" si="14"/>
        <v>1.6927803281080959E-2</v>
      </c>
    </row>
    <row r="294" spans="1:21" x14ac:dyDescent="0.3">
      <c r="A294" s="12">
        <f>A293*(1+Table2[[#This Row],[AAPL.csv]])</f>
        <v>0</v>
      </c>
      <c r="B294" s="12">
        <f>B293*(1+Table2[[#This Row],[AMD.csv]])</f>
        <v>0</v>
      </c>
      <c r="C294" s="12">
        <f>C293*(1+Table2[[#This Row],[AMZN.csv]])</f>
        <v>72816.32674310093</v>
      </c>
      <c r="D294" s="12">
        <f>D293*(1+Table2[[#This Row],[ATVI.csv]])</f>
        <v>0</v>
      </c>
      <c r="E294" s="12">
        <f>E293*(1+Table2[[#This Row],[BMW.DE.csv]])</f>
        <v>219253.98621496267</v>
      </c>
      <c r="F294" s="12">
        <f>F293*(1+Table2[[#This Row],[DIS.csv]])</f>
        <v>0</v>
      </c>
      <c r="G294" s="12">
        <f>G293*(1+Table2[[#This Row],[DPZ.csv]])</f>
        <v>333498.2610384103</v>
      </c>
      <c r="H294" s="12">
        <f>H293*(1+Table2[[#This Row],[EA.csv]])</f>
        <v>0</v>
      </c>
      <c r="I294" s="12">
        <f>I293*(1+Table2[[#This Row],[F.csv]])</f>
        <v>0</v>
      </c>
      <c r="J294" s="12">
        <f>J293*(1+Table2[[#This Row],[JPM.csv]])</f>
        <v>0</v>
      </c>
      <c r="K294" s="12">
        <f>K293*(1+Table2[[#This Row],[MRNA.csv]])</f>
        <v>0</v>
      </c>
      <c r="L294" s="12">
        <f>L293*(1+Table2[[#This Row],[NKE.csv]])</f>
        <v>66463.545739086432</v>
      </c>
      <c r="M294" s="12">
        <f>M293*(1+Table2[[#This Row],[NVDA.csv]])</f>
        <v>107084.22177762752</v>
      </c>
      <c r="N294" s="12">
        <f>N293*(1+Table2[[#This Row],[PFE.csv]])</f>
        <v>298788.09583249758</v>
      </c>
      <c r="O294" s="12">
        <f>O293*(1+Table2[[#This Row],[PG.csv]])</f>
        <v>89702.204831057068</v>
      </c>
      <c r="P294" s="12">
        <f>P293*(1+Table2[[#This Row],[PZZA.csv]])</f>
        <v>0</v>
      </c>
      <c r="Q294" s="12">
        <f>Q293*(1+Table2[[#This Row],[SONY.csv]])</f>
        <v>41789.934883494745</v>
      </c>
      <c r="R294" s="12">
        <f>R293*(1+Table2[[#This Row],[T.csv]])</f>
        <v>0</v>
      </c>
      <c r="S294" s="12">
        <f>S293*(1+Table2[[#This Row],[TSLA.csv]])</f>
        <v>450680.54157500702</v>
      </c>
      <c r="T294" s="12">
        <f t="shared" si="13"/>
        <v>1680077.1186352442</v>
      </c>
      <c r="U294" s="5">
        <f t="shared" si="14"/>
        <v>2.0215135677401911E-2</v>
      </c>
    </row>
    <row r="295" spans="1:21" x14ac:dyDescent="0.3">
      <c r="A295" s="12">
        <f>A294*(1+Table2[[#This Row],[AAPL.csv]])</f>
        <v>0</v>
      </c>
      <c r="B295" s="12">
        <f>B294*(1+Table2[[#This Row],[AMD.csv]])</f>
        <v>0</v>
      </c>
      <c r="C295" s="12">
        <f>C294*(1+Table2[[#This Row],[AMZN.csv]])</f>
        <v>72147.129879215412</v>
      </c>
      <c r="D295" s="12">
        <f>D294*(1+Table2[[#This Row],[ATVI.csv]])</f>
        <v>0</v>
      </c>
      <c r="E295" s="12">
        <f>E294*(1+Table2[[#This Row],[BMW.DE.csv]])</f>
        <v>220212.97838198917</v>
      </c>
      <c r="F295" s="12">
        <f>F294*(1+Table2[[#This Row],[DIS.csv]])</f>
        <v>0</v>
      </c>
      <c r="G295" s="12">
        <f>G294*(1+Table2[[#This Row],[DPZ.csv]])</f>
        <v>335017.25747047807</v>
      </c>
      <c r="H295" s="12">
        <f>H294*(1+Table2[[#This Row],[EA.csv]])</f>
        <v>0</v>
      </c>
      <c r="I295" s="12">
        <f>I294*(1+Table2[[#This Row],[F.csv]])</f>
        <v>0</v>
      </c>
      <c r="J295" s="12">
        <f>J294*(1+Table2[[#This Row],[JPM.csv]])</f>
        <v>0</v>
      </c>
      <c r="K295" s="12">
        <f>K294*(1+Table2[[#This Row],[MRNA.csv]])</f>
        <v>0</v>
      </c>
      <c r="L295" s="12">
        <f>L294*(1+Table2[[#This Row],[NKE.csv]])</f>
        <v>67548.815971172284</v>
      </c>
      <c r="M295" s="12">
        <f>M294*(1+Table2[[#This Row],[NVDA.csv]])</f>
        <v>108651.28030708454</v>
      </c>
      <c r="N295" s="12">
        <f>N294*(1+Table2[[#This Row],[PFE.csv]])</f>
        <v>296981.74378093251</v>
      </c>
      <c r="O295" s="12">
        <f>O294*(1+Table2[[#This Row],[PG.csv]])</f>
        <v>89214.736967029065</v>
      </c>
      <c r="P295" s="12">
        <f>P294*(1+Table2[[#This Row],[PZZA.csv]])</f>
        <v>0</v>
      </c>
      <c r="Q295" s="12">
        <f>Q294*(1+Table2[[#This Row],[SONY.csv]])</f>
        <v>41898.089053326432</v>
      </c>
      <c r="R295" s="12">
        <f>R294*(1+Table2[[#This Row],[T.csv]])</f>
        <v>0</v>
      </c>
      <c r="S295" s="12">
        <f>S294*(1+Table2[[#This Row],[TSLA.csv]])</f>
        <v>448401.45377916552</v>
      </c>
      <c r="T295" s="12">
        <f t="shared" si="13"/>
        <v>1680073.4855903932</v>
      </c>
      <c r="U295" s="5">
        <f t="shared" si="14"/>
        <v>-2.1624274330714732E-6</v>
      </c>
    </row>
    <row r="296" spans="1:21" x14ac:dyDescent="0.3">
      <c r="A296" s="12">
        <f>A295*(1+Table2[[#This Row],[AAPL.csv]])</f>
        <v>0</v>
      </c>
      <c r="B296" s="12">
        <f>B295*(1+Table2[[#This Row],[AMD.csv]])</f>
        <v>0</v>
      </c>
      <c r="C296" s="12">
        <f>C295*(1+Table2[[#This Row],[AMZN.csv]])</f>
        <v>72235.455493750997</v>
      </c>
      <c r="D296" s="12">
        <f>D295*(1+Table2[[#This Row],[ATVI.csv]])</f>
        <v>0</v>
      </c>
      <c r="E296" s="12">
        <f>E295*(1+Table2[[#This Row],[BMW.DE.csv]])</f>
        <v>220177.46084244989</v>
      </c>
      <c r="F296" s="12">
        <f>F295*(1+Table2[[#This Row],[DIS.csv]])</f>
        <v>0</v>
      </c>
      <c r="G296" s="12">
        <f>G295*(1+Table2[[#This Row],[DPZ.csv]])</f>
        <v>336457.13423657074</v>
      </c>
      <c r="H296" s="12">
        <f>H295*(1+Table2[[#This Row],[EA.csv]])</f>
        <v>0</v>
      </c>
      <c r="I296" s="12">
        <f>I295*(1+Table2[[#This Row],[F.csv]])</f>
        <v>0</v>
      </c>
      <c r="J296" s="12">
        <f>J295*(1+Table2[[#This Row],[JPM.csv]])</f>
        <v>0</v>
      </c>
      <c r="K296" s="12">
        <f>K295*(1+Table2[[#This Row],[MRNA.csv]])</f>
        <v>0</v>
      </c>
      <c r="L296" s="12">
        <f>L295*(1+Table2[[#This Row],[NKE.csv]])</f>
        <v>67115.77747573558</v>
      </c>
      <c r="M296" s="12">
        <f>M295*(1+Table2[[#This Row],[NVDA.csv]])</f>
        <v>111154.82426642624</v>
      </c>
      <c r="N296" s="12">
        <f>N295*(1+Table2[[#This Row],[PFE.csv]])</f>
        <v>301333.41049634549</v>
      </c>
      <c r="O296" s="12">
        <f>O295*(1+Table2[[#This Row],[PG.csv]])</f>
        <v>90339.176042408173</v>
      </c>
      <c r="P296" s="12">
        <f>P295*(1+Table2[[#This Row],[PZZA.csv]])</f>
        <v>0</v>
      </c>
      <c r="Q296" s="12">
        <f>Q295*(1+Table2[[#This Row],[SONY.csv]])</f>
        <v>41503.332606257172</v>
      </c>
      <c r="R296" s="12">
        <f>R295*(1+Table2[[#This Row],[T.csv]])</f>
        <v>0</v>
      </c>
      <c r="S296" s="12">
        <f>S295*(1+Table2[[#This Row],[TSLA.csv]])</f>
        <v>459037.17506992654</v>
      </c>
      <c r="T296" s="12">
        <f t="shared" si="13"/>
        <v>1699353.7465298709</v>
      </c>
      <c r="U296" s="5">
        <f t="shared" si="14"/>
        <v>1.1475843827570702E-2</v>
      </c>
    </row>
    <row r="297" spans="1:21" x14ac:dyDescent="0.3">
      <c r="A297" s="12">
        <f>A296*(1+Table2[[#This Row],[AAPL.csv]])</f>
        <v>0</v>
      </c>
      <c r="B297" s="12">
        <f>B296*(1+Table2[[#This Row],[AMD.csv]])</f>
        <v>0</v>
      </c>
      <c r="C297" s="12">
        <f>C296*(1+Table2[[#This Row],[AMZN.csv]])</f>
        <v>73899.377070800751</v>
      </c>
      <c r="D297" s="12">
        <f>D296*(1+Table2[[#This Row],[ATVI.csv]])</f>
        <v>0</v>
      </c>
      <c r="E297" s="12">
        <f>E296*(1+Table2[[#This Row],[BMW.DE.csv]])</f>
        <v>222557.18063029996</v>
      </c>
      <c r="F297" s="12">
        <f>F296*(1+Table2[[#This Row],[DIS.csv]])</f>
        <v>0</v>
      </c>
      <c r="G297" s="12">
        <f>G296*(1+Table2[[#This Row],[DPZ.csv]])</f>
        <v>337809.99171573756</v>
      </c>
      <c r="H297" s="12">
        <f>H296*(1+Table2[[#This Row],[EA.csv]])</f>
        <v>0</v>
      </c>
      <c r="I297" s="12">
        <f>I296*(1+Table2[[#This Row],[F.csv]])</f>
        <v>0</v>
      </c>
      <c r="J297" s="12">
        <f>J296*(1+Table2[[#This Row],[JPM.csv]])</f>
        <v>0</v>
      </c>
      <c r="K297" s="12">
        <f>K296*(1+Table2[[#This Row],[MRNA.csv]])</f>
        <v>0</v>
      </c>
      <c r="L297" s="12">
        <f>L296*(1+Table2[[#This Row],[NKE.csv]])</f>
        <v>67703.85757242977</v>
      </c>
      <c r="M297" s="12">
        <f>M296*(1+Table2[[#This Row],[NVDA.csv]])</f>
        <v>111844.89048276441</v>
      </c>
      <c r="N297" s="12">
        <f>N296*(1+Table2[[#This Row],[PFE.csv]])</f>
        <v>298623.87791592907</v>
      </c>
      <c r="O297" s="12">
        <f>O296*(1+Table2[[#This Row],[PG.csv]])</f>
        <v>90501.675540711862</v>
      </c>
      <c r="P297" s="12">
        <f>P296*(1+Table2[[#This Row],[PZZA.csv]])</f>
        <v>0</v>
      </c>
      <c r="Q297" s="12">
        <f>Q296*(1+Table2[[#This Row],[SONY.csv]])</f>
        <v>41341.102973789741</v>
      </c>
      <c r="R297" s="12">
        <f>R296*(1+Table2[[#This Row],[T.csv]])</f>
        <v>0</v>
      </c>
      <c r="S297" s="12">
        <f>S296*(1+Table2[[#This Row],[TSLA.csv]])</f>
        <v>479527.51082774729</v>
      </c>
      <c r="T297" s="12">
        <f t="shared" si="13"/>
        <v>1723809.4647302106</v>
      </c>
      <c r="U297" s="5">
        <f t="shared" si="14"/>
        <v>1.4391187385368692E-2</v>
      </c>
    </row>
    <row r="298" spans="1:21" x14ac:dyDescent="0.3">
      <c r="A298" s="12">
        <f>A297*(1+Table2[[#This Row],[AAPL.csv]])</f>
        <v>0</v>
      </c>
      <c r="B298" s="12">
        <f>B297*(1+Table2[[#This Row],[AMD.csv]])</f>
        <v>0</v>
      </c>
      <c r="C298" s="12">
        <f>C297*(1+Table2[[#This Row],[AMZN.csv]])</f>
        <v>71691.062698863709</v>
      </c>
      <c r="D298" s="12">
        <f>D297*(1+Table2[[#This Row],[ATVI.csv]])</f>
        <v>0</v>
      </c>
      <c r="E298" s="12">
        <f>E297*(1+Table2[[#This Row],[BMW.DE.csv]])</f>
        <v>221491.65072422803</v>
      </c>
      <c r="F298" s="12">
        <f>F297*(1+Table2[[#This Row],[DIS.csv]])</f>
        <v>0</v>
      </c>
      <c r="G298" s="12">
        <f>G297*(1+Table2[[#This Row],[DPZ.csv]])</f>
        <v>343181.84865727712</v>
      </c>
      <c r="H298" s="12">
        <f>H297*(1+Table2[[#This Row],[EA.csv]])</f>
        <v>0</v>
      </c>
      <c r="I298" s="12">
        <f>I297*(1+Table2[[#This Row],[F.csv]])</f>
        <v>0</v>
      </c>
      <c r="J298" s="12">
        <f>J297*(1+Table2[[#This Row],[JPM.csv]])</f>
        <v>0</v>
      </c>
      <c r="K298" s="12">
        <f>K297*(1+Table2[[#This Row],[MRNA.csv]])</f>
        <v>0</v>
      </c>
      <c r="L298" s="12">
        <f>L297*(1+Table2[[#This Row],[NKE.csv]])</f>
        <v>67703.85757242977</v>
      </c>
      <c r="M298" s="12">
        <f>M297*(1+Table2[[#This Row],[NVDA.csv]])</f>
        <v>107308.08399292435</v>
      </c>
      <c r="N298" s="12">
        <f>N297*(1+Table2[[#This Row],[PFE.csv]])</f>
        <v>298705.98687421338</v>
      </c>
      <c r="O298" s="12">
        <f>O297*(1+Table2[[#This Row],[PG.csv]])</f>
        <v>89773.705302834976</v>
      </c>
      <c r="P298" s="12">
        <f>P297*(1+Table2[[#This Row],[PZZA.csv]])</f>
        <v>0</v>
      </c>
      <c r="Q298" s="12">
        <f>Q297*(1+Table2[[#This Row],[SONY.csv]])</f>
        <v>40016.242512873359</v>
      </c>
      <c r="R298" s="12">
        <f>R297*(1+Table2[[#This Row],[T.csv]])</f>
        <v>0</v>
      </c>
      <c r="S298" s="12">
        <f>S297*(1+Table2[[#This Row],[TSLA.csv]])</f>
        <v>444142.87480990734</v>
      </c>
      <c r="T298" s="12">
        <f t="shared" si="13"/>
        <v>1684015.3131455521</v>
      </c>
      <c r="U298" s="5">
        <f t="shared" si="14"/>
        <v>-2.3085005854105011E-2</v>
      </c>
    </row>
    <row r="299" spans="1:21" x14ac:dyDescent="0.3">
      <c r="A299" s="12">
        <f>A298*(1+Table2[[#This Row],[AAPL.csv]])</f>
        <v>0</v>
      </c>
      <c r="B299" s="12">
        <f>B298*(1+Table2[[#This Row],[AMD.csv]])</f>
        <v>0</v>
      </c>
      <c r="C299" s="12">
        <f>C298*(1+Table2[[#This Row],[AMZN.csv]])</f>
        <v>73393.294167469663</v>
      </c>
      <c r="D299" s="12">
        <f>D298*(1+Table2[[#This Row],[ATVI.csv]])</f>
        <v>0</v>
      </c>
      <c r="E299" s="12">
        <f>E298*(1+Table2[[#This Row],[BMW.DE.csv]])</f>
        <v>227423.16538483178</v>
      </c>
      <c r="F299" s="12">
        <f>F298*(1+Table2[[#This Row],[DIS.csv]])</f>
        <v>0</v>
      </c>
      <c r="G299" s="12">
        <f>G298*(1+Table2[[#This Row],[DPZ.csv]])</f>
        <v>336188.15206354891</v>
      </c>
      <c r="H299" s="12">
        <f>H298*(1+Table2[[#This Row],[EA.csv]])</f>
        <v>0</v>
      </c>
      <c r="I299" s="12">
        <f>I298*(1+Table2[[#This Row],[F.csv]])</f>
        <v>0</v>
      </c>
      <c r="J299" s="12">
        <f>J298*(1+Table2[[#This Row],[JPM.csv]])</f>
        <v>0</v>
      </c>
      <c r="K299" s="12">
        <f>K298*(1+Table2[[#This Row],[MRNA.csv]])</f>
        <v>0</v>
      </c>
      <c r="L299" s="12">
        <f>L298*(1+Table2[[#This Row],[NKE.csv]])</f>
        <v>68382.827630426473</v>
      </c>
      <c r="M299" s="12">
        <f>M298*(1+Table2[[#This Row],[NVDA.csv]])</f>
        <v>112074.92516237051</v>
      </c>
      <c r="N299" s="12">
        <f>N298*(1+Table2[[#This Row],[PFE.csv]])</f>
        <v>301743.95528776693</v>
      </c>
      <c r="O299" s="12">
        <f>O298*(1+Table2[[#This Row],[PG.csv]])</f>
        <v>90599.166982673429</v>
      </c>
      <c r="P299" s="12">
        <f>P298*(1+Table2[[#This Row],[PZZA.csv]])</f>
        <v>0</v>
      </c>
      <c r="Q299" s="12">
        <f>Q298*(1+Table2[[#This Row],[SONY.csv]])</f>
        <v>40594.855749208145</v>
      </c>
      <c r="R299" s="12">
        <f>R298*(1+Table2[[#This Row],[T.csv]])</f>
        <v>0</v>
      </c>
      <c r="S299" s="12">
        <f>S298*(1+Table2[[#This Row],[TSLA.csv]])</f>
        <v>455474.08432382758</v>
      </c>
      <c r="T299" s="12">
        <f t="shared" si="13"/>
        <v>1705874.4267521235</v>
      </c>
      <c r="U299" s="5">
        <f t="shared" si="14"/>
        <v>1.2980353228345102E-2</v>
      </c>
    </row>
    <row r="300" spans="1:21" x14ac:dyDescent="0.3">
      <c r="A300" s="12">
        <f>A299*(1+Table2[[#This Row],[AAPL.csv]])</f>
        <v>0</v>
      </c>
      <c r="B300" s="12">
        <f>B299*(1+Table2[[#This Row],[AMD.csv]])</f>
        <v>0</v>
      </c>
      <c r="C300" s="12">
        <f>C299*(1+Table2[[#This Row],[AMZN.csv]])</f>
        <v>71116.615656965791</v>
      </c>
      <c r="D300" s="12">
        <f>D299*(1+Table2[[#This Row],[ATVI.csv]])</f>
        <v>0</v>
      </c>
      <c r="E300" s="12">
        <f>E299*(1+Table2[[#This Row],[BMW.DE.csv]])</f>
        <v>230335.6743050231</v>
      </c>
      <c r="F300" s="12">
        <f>F299*(1+Table2[[#This Row],[DIS.csv]])</f>
        <v>0</v>
      </c>
      <c r="G300" s="12">
        <f>G299*(1+Table2[[#This Row],[DPZ.csv]])</f>
        <v>338237.21162772283</v>
      </c>
      <c r="H300" s="12">
        <f>H299*(1+Table2[[#This Row],[EA.csv]])</f>
        <v>0</v>
      </c>
      <c r="I300" s="12">
        <f>I299*(1+Table2[[#This Row],[F.csv]])</f>
        <v>0</v>
      </c>
      <c r="J300" s="12">
        <f>J299*(1+Table2[[#This Row],[JPM.csv]])</f>
        <v>0</v>
      </c>
      <c r="K300" s="12">
        <f>K299*(1+Table2[[#This Row],[MRNA.csv]])</f>
        <v>0</v>
      </c>
      <c r="L300" s="12">
        <f>L299*(1+Table2[[#This Row],[NKE.csv]])</f>
        <v>68243.818694978603</v>
      </c>
      <c r="M300" s="12">
        <f>M299*(1+Table2[[#This Row],[NVDA.csv]])</f>
        <v>112847.15578339237</v>
      </c>
      <c r="N300" s="12">
        <f>N299*(1+Table2[[#This Row],[PFE.csv]])</f>
        <v>296981.74378093256</v>
      </c>
      <c r="O300" s="12">
        <f>O299*(1+Table2[[#This Row],[PG.csv]])</f>
        <v>90742.168592118076</v>
      </c>
      <c r="P300" s="12">
        <f>P299*(1+Table2[[#This Row],[PZZA.csv]])</f>
        <v>0</v>
      </c>
      <c r="Q300" s="12">
        <f>Q299*(1+Table2[[#This Row],[SONY.csv]])</f>
        <v>39767.493438012825</v>
      </c>
      <c r="R300" s="12">
        <f>R299*(1+Table2[[#This Row],[T.csv]])</f>
        <v>0</v>
      </c>
      <c r="S300" s="12">
        <f>S299*(1+Table2[[#This Row],[TSLA.csv]])</f>
        <v>442955.20000770409</v>
      </c>
      <c r="T300" s="12">
        <f t="shared" si="13"/>
        <v>1691227.0818868503</v>
      </c>
      <c r="U300" s="5">
        <f t="shared" si="14"/>
        <v>-8.5864144719965309E-3</v>
      </c>
    </row>
    <row r="301" spans="1:21" x14ac:dyDescent="0.3">
      <c r="A301" s="12">
        <f>A300*(1+Table2[[#This Row],[AAPL.csv]])</f>
        <v>0</v>
      </c>
      <c r="B301" s="12">
        <f>B300*(1+Table2[[#This Row],[AMD.csv]])</f>
        <v>0</v>
      </c>
      <c r="C301" s="12">
        <f>C300*(1+Table2[[#This Row],[AMZN.csv]])</f>
        <v>73312.770536434895</v>
      </c>
      <c r="D301" s="12">
        <f>D300*(1+Table2[[#This Row],[ATVI.csv]])</f>
        <v>0</v>
      </c>
      <c r="E301" s="12">
        <f>E300*(1+Table2[[#This Row],[BMW.DE.csv]])</f>
        <v>233496.7836826308</v>
      </c>
      <c r="F301" s="12">
        <f>F300*(1+Table2[[#This Row],[DIS.csv]])</f>
        <v>0</v>
      </c>
      <c r="G301" s="12">
        <f>G300*(1+Table2[[#This Row],[DPZ.csv]])</f>
        <v>341022.04625203158</v>
      </c>
      <c r="H301" s="12">
        <f>H300*(1+Table2[[#This Row],[EA.csv]])</f>
        <v>0</v>
      </c>
      <c r="I301" s="12">
        <f>I300*(1+Table2[[#This Row],[F.csv]])</f>
        <v>0</v>
      </c>
      <c r="J301" s="12">
        <f>J300*(1+Table2[[#This Row],[JPM.csv]])</f>
        <v>0</v>
      </c>
      <c r="K301" s="12">
        <f>K300*(1+Table2[[#This Row],[MRNA.csv]])</f>
        <v>0</v>
      </c>
      <c r="L301" s="12">
        <f>L300*(1+Table2[[#This Row],[NKE.csv]])</f>
        <v>69532.244661686578</v>
      </c>
      <c r="M301" s="12">
        <f>M300*(1+Table2[[#This Row],[NVDA.csv]])</f>
        <v>114716.08868229551</v>
      </c>
      <c r="N301" s="12">
        <f>N300*(1+Table2[[#This Row],[PFE.csv]])</f>
        <v>299444.97650490957</v>
      </c>
      <c r="O301" s="12">
        <f>O300*(1+Table2[[#This Row],[PG.csv]])</f>
        <v>91450.630286915693</v>
      </c>
      <c r="P301" s="12">
        <f>P300*(1+Table2[[#This Row],[PZZA.csv]])</f>
        <v>0</v>
      </c>
      <c r="Q301" s="12">
        <f>Q300*(1+Table2[[#This Row],[SONY.csv]])</f>
        <v>39675.565313760075</v>
      </c>
      <c r="R301" s="12">
        <f>R300*(1+Table2[[#This Row],[T.csv]])</f>
        <v>0</v>
      </c>
      <c r="S301" s="12">
        <f>S300*(1+Table2[[#This Row],[TSLA.csv]])</f>
        <v>455067.48210558924</v>
      </c>
      <c r="T301" s="12">
        <f t="shared" si="13"/>
        <v>1717718.5880262542</v>
      </c>
      <c r="U301" s="5">
        <f t="shared" si="14"/>
        <v>1.5664073986946889E-2</v>
      </c>
    </row>
    <row r="302" spans="1:21" x14ac:dyDescent="0.3">
      <c r="A302" s="12">
        <f>A301*(1+Table2[[#This Row],[AAPL.csv]])</f>
        <v>0</v>
      </c>
      <c r="B302" s="12">
        <f>B301*(1+Table2[[#This Row],[AMD.csv]])</f>
        <v>0</v>
      </c>
      <c r="C302" s="12">
        <f>C301*(1+Table2[[#This Row],[AMZN.csv]])</f>
        <v>73194.855554150927</v>
      </c>
      <c r="D302" s="12">
        <f>D301*(1+Table2[[#This Row],[ATVI.csv]])</f>
        <v>0</v>
      </c>
      <c r="E302" s="12">
        <f>E301*(1+Table2[[#This Row],[BMW.DE.csv]])</f>
        <v>233425.7634831247</v>
      </c>
      <c r="F302" s="12">
        <f>F301*(1+Table2[[#This Row],[DIS.csv]])</f>
        <v>0</v>
      </c>
      <c r="G302" s="12">
        <f>G301*(1+Table2[[#This Row],[DPZ.csv]])</f>
        <v>317256.12184653815</v>
      </c>
      <c r="H302" s="12">
        <f>H301*(1+Table2[[#This Row],[EA.csv]])</f>
        <v>0</v>
      </c>
      <c r="I302" s="12">
        <f>I301*(1+Table2[[#This Row],[F.csv]])</f>
        <v>0</v>
      </c>
      <c r="J302" s="12">
        <f>J301*(1+Table2[[#This Row],[JPM.csv]])</f>
        <v>0</v>
      </c>
      <c r="K302" s="12">
        <f>K301*(1+Table2[[#This Row],[MRNA.csv]])</f>
        <v>0</v>
      </c>
      <c r="L302" s="12">
        <f>L301*(1+Table2[[#This Row],[NKE.csv]])</f>
        <v>69345.12966084198</v>
      </c>
      <c r="M302" s="12">
        <f>M301*(1+Table2[[#This Row],[NVDA.csv]])</f>
        <v>113687.14948868009</v>
      </c>
      <c r="N302" s="12">
        <f>N301*(1+Table2[[#This Row],[PFE.csv]])</f>
        <v>302893.49871602224</v>
      </c>
      <c r="O302" s="12">
        <f>O301*(1+Table2[[#This Row],[PG.csv]])</f>
        <v>92068.103609407743</v>
      </c>
      <c r="P302" s="12">
        <f>P301*(1+Table2[[#This Row],[PZZA.csv]])</f>
        <v>0</v>
      </c>
      <c r="Q302" s="12">
        <f>Q301*(1+Table2[[#This Row],[SONY.csv]])</f>
        <v>40086.539695007763</v>
      </c>
      <c r="R302" s="12">
        <f>R301*(1+Table2[[#This Row],[T.csv]])</f>
        <v>0</v>
      </c>
      <c r="S302" s="12">
        <f>S301*(1+Table2[[#This Row],[TSLA.csv]])</f>
        <v>455730.90374573402</v>
      </c>
      <c r="T302" s="12">
        <f t="shared" si="13"/>
        <v>1697688.0657995078</v>
      </c>
      <c r="U302" s="5">
        <f t="shared" si="14"/>
        <v>-1.1661119793645893E-2</v>
      </c>
    </row>
    <row r="303" spans="1:21" x14ac:dyDescent="0.3">
      <c r="A303" s="12">
        <f>A302*(1+Table2[[#This Row],[AAPL.csv]])</f>
        <v>0</v>
      </c>
      <c r="B303" s="12">
        <f>B302*(1+Table2[[#This Row],[AMD.csv]])</f>
        <v>0</v>
      </c>
      <c r="C303" s="12">
        <f>C302*(1+Table2[[#This Row],[AMZN.csv]])</f>
        <v>75399.495741918799</v>
      </c>
      <c r="D303" s="12">
        <f>D302*(1+Table2[[#This Row],[ATVI.csv]])</f>
        <v>0</v>
      </c>
      <c r="E303" s="12">
        <f>E302*(1+Table2[[#This Row],[BMW.DE.csv]])</f>
        <v>229802.88889257499</v>
      </c>
      <c r="F303" s="12">
        <f>F302*(1+Table2[[#This Row],[DIS.csv]])</f>
        <v>0</v>
      </c>
      <c r="G303" s="12">
        <f>G302*(1+Table2[[#This Row],[DPZ.csv]])</f>
        <v>309297.21630348742</v>
      </c>
      <c r="H303" s="12">
        <f>H302*(1+Table2[[#This Row],[EA.csv]])</f>
        <v>0</v>
      </c>
      <c r="I303" s="12">
        <f>I302*(1+Table2[[#This Row],[F.csv]])</f>
        <v>0</v>
      </c>
      <c r="J303" s="12">
        <f>J302*(1+Table2[[#This Row],[JPM.csv]])</f>
        <v>0</v>
      </c>
      <c r="K303" s="12">
        <f>K302*(1+Table2[[#This Row],[MRNA.csv]])</f>
        <v>0</v>
      </c>
      <c r="L303" s="12">
        <f>L302*(1+Table2[[#This Row],[NKE.csv]])</f>
        <v>70024.09165087076</v>
      </c>
      <c r="M303" s="12">
        <f>M302*(1+Table2[[#This Row],[NVDA.csv]])</f>
        <v>113062.80065377022</v>
      </c>
      <c r="N303" s="12">
        <f>N302*(1+Table2[[#This Row],[PFE.csv]])</f>
        <v>302072.40012704168</v>
      </c>
      <c r="O303" s="12">
        <f>O302*(1+Table2[[#This Row],[PG.csv]])</f>
        <v>92893.56528924618</v>
      </c>
      <c r="P303" s="12">
        <f>P302*(1+Table2[[#This Row],[PZZA.csv]])</f>
        <v>0</v>
      </c>
      <c r="Q303" s="12">
        <f>Q302*(1+Table2[[#This Row],[SONY.csv]])</f>
        <v>40313.662153830228</v>
      </c>
      <c r="R303" s="12">
        <f>R302*(1+Table2[[#This Row],[T.csv]])</f>
        <v>0</v>
      </c>
      <c r="S303" s="12">
        <f>S302*(1+Table2[[#This Row],[TSLA.csv]])</f>
        <v>464376.42324557446</v>
      </c>
      <c r="T303" s="12">
        <f t="shared" si="13"/>
        <v>1697242.5440583145</v>
      </c>
      <c r="U303" s="5">
        <f t="shared" si="14"/>
        <v>-2.6242850507607232E-4</v>
      </c>
    </row>
    <row r="304" spans="1:21" x14ac:dyDescent="0.3">
      <c r="A304" s="12">
        <f>A303*(1+Table2[[#This Row],[AAPL.csv]])</f>
        <v>0</v>
      </c>
      <c r="B304" s="12">
        <f>B303*(1+Table2[[#This Row],[AMD.csv]])</f>
        <v>0</v>
      </c>
      <c r="C304" s="12">
        <f>C303*(1+Table2[[#This Row],[AMZN.csv]])</f>
        <v>78984.737799298091</v>
      </c>
      <c r="D304" s="12">
        <f>D303*(1+Table2[[#This Row],[ATVI.csv]])</f>
        <v>0</v>
      </c>
      <c r="E304" s="12">
        <f>E303*(1+Table2[[#This Row],[BMW.DE.csv]])</f>
        <v>231188.09897385925</v>
      </c>
      <c r="F304" s="12">
        <f>F303*(1+Table2[[#This Row],[DIS.csv]])</f>
        <v>0</v>
      </c>
      <c r="G304" s="12">
        <f>G303*(1+Table2[[#This Row],[DPZ.csv]])</f>
        <v>310586.7788463675</v>
      </c>
      <c r="H304" s="12">
        <f>H303*(1+Table2[[#This Row],[EA.csv]])</f>
        <v>0</v>
      </c>
      <c r="I304" s="12">
        <f>I303*(1+Table2[[#This Row],[F.csv]])</f>
        <v>0</v>
      </c>
      <c r="J304" s="12">
        <f>J303*(1+Table2[[#This Row],[JPM.csv]])</f>
        <v>0</v>
      </c>
      <c r="K304" s="12">
        <f>K303*(1+Table2[[#This Row],[MRNA.csv]])</f>
        <v>0</v>
      </c>
      <c r="L304" s="12">
        <f>L303*(1+Table2[[#This Row],[NKE.csv]])</f>
        <v>69211.47570462116</v>
      </c>
      <c r="M304" s="12">
        <f>M303*(1+Table2[[#This Row],[NVDA.csv]])</f>
        <v>116868.4517359937</v>
      </c>
      <c r="N304" s="12">
        <f>N303*(1+Table2[[#This Row],[PFE.csv]])</f>
        <v>302318.72700189456</v>
      </c>
      <c r="O304" s="12">
        <f>O303*(1+Table2[[#This Row],[PG.csv]])</f>
        <v>93914.009853007738</v>
      </c>
      <c r="P304" s="12">
        <f>P303*(1+Table2[[#This Row],[PZZA.csv]])</f>
        <v>0</v>
      </c>
      <c r="Q304" s="12">
        <f>Q303*(1+Table2[[#This Row],[SONY.csv]])</f>
        <v>40335.288769868297</v>
      </c>
      <c r="R304" s="12">
        <f>R303*(1+Table2[[#This Row],[T.csv]])</f>
        <v>0</v>
      </c>
      <c r="S304" s="12">
        <f>S303*(1+Table2[[#This Row],[TSLA.csv]])</f>
        <v>473257.34200230532</v>
      </c>
      <c r="T304" s="12">
        <f t="shared" si="13"/>
        <v>1716664.9106872156</v>
      </c>
      <c r="U304" s="5">
        <f t="shared" si="14"/>
        <v>1.1443483252817743E-2</v>
      </c>
    </row>
    <row r="305" spans="1:21" x14ac:dyDescent="0.3">
      <c r="A305" s="12">
        <f>A304*(1+Table2[[#This Row],[AAPL.csv]])</f>
        <v>0</v>
      </c>
      <c r="B305" s="12">
        <f>B304*(1+Table2[[#This Row],[AMD.csv]])</f>
        <v>0</v>
      </c>
      <c r="C305" s="12">
        <f>C304*(1+Table2[[#This Row],[AMZN.csv]])</f>
        <v>79000.795473226768</v>
      </c>
      <c r="D305" s="12">
        <f>D304*(1+Table2[[#This Row],[ATVI.csv]])</f>
        <v>0</v>
      </c>
      <c r="E305" s="12">
        <f>E304*(1+Table2[[#This Row],[BMW.DE.csv]])</f>
        <v>228204.58101384118</v>
      </c>
      <c r="F305" s="12">
        <f>F304*(1+Table2[[#This Row],[DIS.csv]])</f>
        <v>0</v>
      </c>
      <c r="G305" s="12">
        <f>G304*(1+Table2[[#This Row],[DPZ.csv]])</f>
        <v>322564.68385179102</v>
      </c>
      <c r="H305" s="12">
        <f>H304*(1+Table2[[#This Row],[EA.csv]])</f>
        <v>0</v>
      </c>
      <c r="I305" s="12">
        <f>I304*(1+Table2[[#This Row],[F.csv]])</f>
        <v>0</v>
      </c>
      <c r="J305" s="12">
        <f>J304*(1+Table2[[#This Row],[JPM.csv]])</f>
        <v>0</v>
      </c>
      <c r="K305" s="12">
        <f>K304*(1+Table2[[#This Row],[MRNA.csv]])</f>
        <v>0</v>
      </c>
      <c r="L305" s="12">
        <f>L304*(1+Table2[[#This Row],[NKE.csv]])</f>
        <v>69072.471072089495</v>
      </c>
      <c r="M305" s="12">
        <f>M304*(1+Table2[[#This Row],[NVDA.csv]])</f>
        <v>117051.23791565739</v>
      </c>
      <c r="N305" s="12">
        <f>N304*(1+Table2[[#This Row],[PFE.csv]])</f>
        <v>302975.57164975529</v>
      </c>
      <c r="O305" s="12">
        <f>O304*(1+Table2[[#This Row],[PG.csv]])</f>
        <v>93732.022454176433</v>
      </c>
      <c r="P305" s="12">
        <f>P304*(1+Table2[[#This Row],[PZZA.csv]])</f>
        <v>0</v>
      </c>
      <c r="Q305" s="12">
        <f>Q304*(1+Table2[[#This Row],[SONY.csv]])</f>
        <v>40389.368017824279</v>
      </c>
      <c r="R305" s="12">
        <f>R304*(1+Table2[[#This Row],[T.csv]])</f>
        <v>0</v>
      </c>
      <c r="S305" s="12">
        <f>S304*(1+Table2[[#This Row],[TSLA.csv]])</f>
        <v>477911.81257229799</v>
      </c>
      <c r="T305" s="12">
        <f t="shared" si="13"/>
        <v>1730902.5440206598</v>
      </c>
      <c r="U305" s="5">
        <f t="shared" si="14"/>
        <v>8.2937754740641367E-3</v>
      </c>
    </row>
    <row r="306" spans="1:21" x14ac:dyDescent="0.3">
      <c r="A306" s="12">
        <f>A305*(1+Table2[[#This Row],[AAPL.csv]])</f>
        <v>0</v>
      </c>
      <c r="B306" s="12">
        <f>B305*(1+Table2[[#This Row],[AMD.csv]])</f>
        <v>0</v>
      </c>
      <c r="C306" s="12">
        <f>C305*(1+Table2[[#This Row],[AMZN.csv]])</f>
        <v>77167.341348749876</v>
      </c>
      <c r="D306" s="12">
        <f>D305*(1+Table2[[#This Row],[ATVI.csv]])</f>
        <v>0</v>
      </c>
      <c r="E306" s="12">
        <f>E305*(1+Table2[[#This Row],[BMW.DE.csv]])</f>
        <v>227600.77168199385</v>
      </c>
      <c r="F306" s="12">
        <f>F305*(1+Table2[[#This Row],[DIS.csv]])</f>
        <v>0</v>
      </c>
      <c r="G306" s="12">
        <f>G305*(1+Table2[[#This Row],[DPZ.csv]])</f>
        <v>318996.62785554933</v>
      </c>
      <c r="H306" s="12">
        <f>H305*(1+Table2[[#This Row],[EA.csv]])</f>
        <v>0</v>
      </c>
      <c r="I306" s="12">
        <f>I305*(1+Table2[[#This Row],[F.csv]])</f>
        <v>0</v>
      </c>
      <c r="J306" s="12">
        <f>J305*(1+Table2[[#This Row],[JPM.csv]])</f>
        <v>0</v>
      </c>
      <c r="K306" s="12">
        <f>K305*(1+Table2[[#This Row],[MRNA.csv]])</f>
        <v>0</v>
      </c>
      <c r="L306" s="12">
        <f>L305*(1+Table2[[#This Row],[NKE.csv]])</f>
        <v>68249.165606237773</v>
      </c>
      <c r="M306" s="12">
        <f>M305*(1+Table2[[#This Row],[NVDA.csv]])</f>
        <v>115794.32125646302</v>
      </c>
      <c r="N306" s="12">
        <f>N305*(1+Table2[[#This Row],[PFE.csv]])</f>
        <v>302647.13581661822</v>
      </c>
      <c r="O306" s="12">
        <f>O305*(1+Table2[[#This Row],[PG.csv]])</f>
        <v>93621.515550460186</v>
      </c>
      <c r="P306" s="12">
        <f>P305*(1+Table2[[#This Row],[PZZA.csv]])</f>
        <v>0</v>
      </c>
      <c r="Q306" s="12">
        <f>Q305*(1+Table2[[#This Row],[SONY.csv]])</f>
        <v>40237.956289836176</v>
      </c>
      <c r="R306" s="12">
        <f>R305*(1+Table2[[#This Row],[T.csv]])</f>
        <v>0</v>
      </c>
      <c r="S306" s="12">
        <f>S305*(1+Table2[[#This Row],[TSLA.csv]])</f>
        <v>493587.18541628215</v>
      </c>
      <c r="T306" s="12">
        <f t="shared" si="13"/>
        <v>1737902.0208221907</v>
      </c>
      <c r="U306" s="5">
        <f t="shared" si="14"/>
        <v>4.0438306741823003E-3</v>
      </c>
    </row>
    <row r="307" spans="1:21" x14ac:dyDescent="0.3">
      <c r="A307" s="12">
        <f>A306*(1+Table2[[#This Row],[AAPL.csv]])</f>
        <v>0</v>
      </c>
      <c r="B307" s="12">
        <f>B306*(1+Table2[[#This Row],[AMD.csv]])</f>
        <v>0</v>
      </c>
      <c r="C307" s="12">
        <f>C306*(1+Table2[[#This Row],[AMZN.csv]])</f>
        <v>76592.435025227882</v>
      </c>
      <c r="D307" s="12">
        <f>D306*(1+Table2[[#This Row],[ATVI.csv]])</f>
        <v>0</v>
      </c>
      <c r="E307" s="12">
        <f>E306*(1+Table2[[#This Row],[BMW.DE.csv]])</f>
        <v>220816.7877138365</v>
      </c>
      <c r="F307" s="12">
        <f>F306*(1+Table2[[#This Row],[DIS.csv]])</f>
        <v>0</v>
      </c>
      <c r="G307" s="12">
        <f>G306*(1+Table2[[#This Row],[DPZ.csv]])</f>
        <v>317912.75254940434</v>
      </c>
      <c r="H307" s="12">
        <f>H306*(1+Table2[[#This Row],[EA.csv]])</f>
        <v>0</v>
      </c>
      <c r="I307" s="12">
        <f>I306*(1+Table2[[#This Row],[F.csv]])</f>
        <v>0</v>
      </c>
      <c r="J307" s="12">
        <f>J306*(1+Table2[[#This Row],[JPM.csv]])</f>
        <v>0</v>
      </c>
      <c r="K307" s="12">
        <f>K306*(1+Table2[[#This Row],[MRNA.csv]])</f>
        <v>0</v>
      </c>
      <c r="L307" s="12">
        <f>L306*(1+Table2[[#This Row],[NKE.csv]])</f>
        <v>68965.556512945288</v>
      </c>
      <c r="M307" s="12">
        <f>M306*(1+Table2[[#This Row],[NVDA.csv]])</f>
        <v>114765.38288507542</v>
      </c>
      <c r="N307" s="12">
        <f>N306*(1+Table2[[#This Row],[PFE.csv]])</f>
        <v>300101.82115277031</v>
      </c>
      <c r="O307" s="12">
        <f>O306*(1+Table2[[#This Row],[PG.csv]])</f>
        <v>93485.037653223189</v>
      </c>
      <c r="P307" s="12">
        <f>P306*(1+Table2[[#This Row],[PZZA.csv]])</f>
        <v>0</v>
      </c>
      <c r="Q307" s="12">
        <f>Q306*(1+Table2[[#This Row],[SONY.csv]])</f>
        <v>39621.486065804107</v>
      </c>
      <c r="R307" s="12">
        <f>R306*(1+Table2[[#This Row],[T.csv]])</f>
        <v>0</v>
      </c>
      <c r="S307" s="12">
        <f>S306*(1+Table2[[#This Row],[TSLA.csv]])</f>
        <v>480297.905963953</v>
      </c>
      <c r="T307" s="12">
        <f t="shared" si="13"/>
        <v>1712559.1655222401</v>
      </c>
      <c r="U307" s="5">
        <f t="shared" si="14"/>
        <v>-1.4582441930737286E-2</v>
      </c>
    </row>
    <row r="308" spans="1:21" x14ac:dyDescent="0.3">
      <c r="A308" s="12">
        <f>A307*(1+Table2[[#This Row],[AAPL.csv]])</f>
        <v>0</v>
      </c>
      <c r="B308" s="12">
        <f>B307*(1+Table2[[#This Row],[AMD.csv]])</f>
        <v>0</v>
      </c>
      <c r="C308" s="12">
        <f>C307*(1+Table2[[#This Row],[AMZN.csv]])</f>
        <v>75079.697602958957</v>
      </c>
      <c r="D308" s="12">
        <f>D307*(1+Table2[[#This Row],[ATVI.csv]])</f>
        <v>0</v>
      </c>
      <c r="E308" s="12">
        <f>E307*(1+Table2[[#This Row],[BMW.DE.csv]])</f>
        <v>224191.02092814553</v>
      </c>
      <c r="F308" s="12">
        <f>F307*(1+Table2[[#This Row],[DIS.csv]])</f>
        <v>0</v>
      </c>
      <c r="G308" s="12">
        <f>G307*(1+Table2[[#This Row],[DPZ.csv]])</f>
        <v>316021.95621198078</v>
      </c>
      <c r="H308" s="12">
        <f>H307*(1+Table2[[#This Row],[EA.csv]])</f>
        <v>0</v>
      </c>
      <c r="I308" s="12">
        <f>I307*(1+Table2[[#This Row],[F.csv]])</f>
        <v>0</v>
      </c>
      <c r="J308" s="12">
        <f>J307*(1+Table2[[#This Row],[JPM.csv]])</f>
        <v>0</v>
      </c>
      <c r="K308" s="12">
        <f>K307*(1+Table2[[#This Row],[MRNA.csv]])</f>
        <v>0</v>
      </c>
      <c r="L308" s="12">
        <f>L307*(1+Table2[[#This Row],[NKE.csv]])</f>
        <v>68430.93799873942</v>
      </c>
      <c r="M308" s="12">
        <f>M307*(1+Table2[[#This Row],[NVDA.csv]])</f>
        <v>113463.28727338323</v>
      </c>
      <c r="N308" s="12">
        <f>N307*(1+Table2[[#This Row],[PFE.csv]])</f>
        <v>311596.85916526144</v>
      </c>
      <c r="O308" s="12">
        <f>O307*(1+Table2[[#This Row],[PG.csv]])</f>
        <v>93849.012450885813</v>
      </c>
      <c r="P308" s="12">
        <f>P307*(1+Table2[[#This Row],[PZZA.csv]])</f>
        <v>0</v>
      </c>
      <c r="Q308" s="12">
        <f>Q307*(1+Table2[[#This Row],[SONY.csv]])</f>
        <v>39297.030586189496</v>
      </c>
      <c r="R308" s="12">
        <f>R307*(1+Table2[[#This Row],[T.csv]])</f>
        <v>0</v>
      </c>
      <c r="S308" s="12">
        <f>S307*(1+Table2[[#This Row],[TSLA.csv]])</f>
        <v>470443.29042690148</v>
      </c>
      <c r="T308" s="12">
        <f t="shared" si="13"/>
        <v>1712373.0926444463</v>
      </c>
      <c r="U308" s="5">
        <f t="shared" si="14"/>
        <v>-1.0865194122333477E-4</v>
      </c>
    </row>
    <row r="309" spans="1:21" x14ac:dyDescent="0.3">
      <c r="A309" s="12">
        <f>A308*(1+Table2[[#This Row],[AAPL.csv]])</f>
        <v>0</v>
      </c>
      <c r="B309" s="12">
        <f>B308*(1+Table2[[#This Row],[AMD.csv]])</f>
        <v>0</v>
      </c>
      <c r="C309" s="12">
        <f>C308*(1+Table2[[#This Row],[AMZN.csv]])</f>
        <v>73577.05292879077</v>
      </c>
      <c r="D309" s="12">
        <f>D308*(1+Table2[[#This Row],[ATVI.csv]])</f>
        <v>0</v>
      </c>
      <c r="E309" s="12">
        <f>E308*(1+Table2[[#This Row],[BMW.DE.csv]])</f>
        <v>225966.92022446889</v>
      </c>
      <c r="F309" s="12">
        <f>F308*(1+Table2[[#This Row],[DIS.csv]])</f>
        <v>0</v>
      </c>
      <c r="G309" s="12">
        <f>G308*(1+Table2[[#This Row],[DPZ.csv]])</f>
        <v>312414.32803710474</v>
      </c>
      <c r="H309" s="12">
        <f>H308*(1+Table2[[#This Row],[EA.csv]])</f>
        <v>0</v>
      </c>
      <c r="I309" s="12">
        <f>I308*(1+Table2[[#This Row],[F.csv]])</f>
        <v>0</v>
      </c>
      <c r="J309" s="12">
        <f>J308*(1+Table2[[#This Row],[JPM.csv]])</f>
        <v>0</v>
      </c>
      <c r="K309" s="12">
        <f>K308*(1+Table2[[#This Row],[MRNA.csv]])</f>
        <v>0</v>
      </c>
      <c r="L309" s="12">
        <f>L308*(1+Table2[[#This Row],[NKE.csv]])</f>
        <v>68126.206010399823</v>
      </c>
      <c r="M309" s="12">
        <f>M308*(1+Table2[[#This Row],[NVDA.csv]])</f>
        <v>110885.78309863157</v>
      </c>
      <c r="N309" s="12">
        <f>N308*(1+Table2[[#This Row],[PFE.csv]])</f>
        <v>310365.20677872171</v>
      </c>
      <c r="O309" s="12">
        <f>O308*(1+Table2[[#This Row],[PG.csv]])</f>
        <v>92237.095523147247</v>
      </c>
      <c r="P309" s="12">
        <f>P308*(1+Table2[[#This Row],[PZZA.csv]])</f>
        <v>0</v>
      </c>
      <c r="Q309" s="12">
        <f>Q308*(1+Table2[[#This Row],[SONY.csv]])</f>
        <v>39437.629276538573</v>
      </c>
      <c r="R309" s="12">
        <f>R308*(1+Table2[[#This Row],[T.csv]])</f>
        <v>0</v>
      </c>
      <c r="S309" s="12">
        <f>S308*(1+Table2[[#This Row],[TSLA.csv]])</f>
        <v>460984.53546082345</v>
      </c>
      <c r="T309" s="12">
        <f t="shared" si="13"/>
        <v>1693994.7573386265</v>
      </c>
      <c r="U309" s="5">
        <f t="shared" si="14"/>
        <v>-1.0732669991583309E-2</v>
      </c>
    </row>
    <row r="310" spans="1:21" x14ac:dyDescent="0.3">
      <c r="A310" s="12">
        <f>A309*(1+Table2[[#This Row],[AAPL.csv]])</f>
        <v>0</v>
      </c>
      <c r="B310" s="12">
        <f>B309*(1+Table2[[#This Row],[AMD.csv]])</f>
        <v>0</v>
      </c>
      <c r="C310" s="12">
        <f>C309*(1+Table2[[#This Row],[AMZN.csv]])</f>
        <v>73801.877225530276</v>
      </c>
      <c r="D310" s="12">
        <f>D309*(1+Table2[[#This Row],[ATVI.csv]])</f>
        <v>0</v>
      </c>
      <c r="E310" s="12">
        <f>E309*(1+Table2[[#This Row],[BMW.DE.csv]])</f>
        <v>227565.25414245453</v>
      </c>
      <c r="F310" s="12">
        <f>F309*(1+Table2[[#This Row],[DIS.csv]])</f>
        <v>0</v>
      </c>
      <c r="G310" s="12">
        <f>G309*(1+Table2[[#This Row],[DPZ.csv]])</f>
        <v>312034.55443691759</v>
      </c>
      <c r="H310" s="12">
        <f>H309*(1+Table2[[#This Row],[EA.csv]])</f>
        <v>0</v>
      </c>
      <c r="I310" s="12">
        <f>I309*(1+Table2[[#This Row],[F.csv]])</f>
        <v>0</v>
      </c>
      <c r="J310" s="12">
        <f>J309*(1+Table2[[#This Row],[JPM.csv]])</f>
        <v>0</v>
      </c>
      <c r="K310" s="12">
        <f>K309*(1+Table2[[#This Row],[MRNA.csv]])</f>
        <v>0</v>
      </c>
      <c r="L310" s="12">
        <f>L309*(1+Table2[[#This Row],[NKE.csv]])</f>
        <v>68692.902227109022</v>
      </c>
      <c r="M310" s="12">
        <f>M309*(1+Table2[[#This Row],[NVDA.csv]])</f>
        <v>112099.56568593782</v>
      </c>
      <c r="N310" s="12">
        <f>N309*(1+Table2[[#This Row],[PFE.csv]])</f>
        <v>307819.90112101164</v>
      </c>
      <c r="O310" s="12">
        <f>O309*(1+Table2[[#This Row],[PG.csv]])</f>
        <v>92607.573390465885</v>
      </c>
      <c r="P310" s="12">
        <f>P309*(1+Table2[[#This Row],[PZZA.csv]])</f>
        <v>0</v>
      </c>
      <c r="Q310" s="12">
        <f>Q309*(1+Table2[[#This Row],[SONY.csv]])</f>
        <v>40865.235766187026</v>
      </c>
      <c r="R310" s="12">
        <f>R309*(1+Table2[[#This Row],[T.csv]])</f>
        <v>0</v>
      </c>
      <c r="S310" s="12">
        <f>S309*(1+Table2[[#This Row],[TSLA.csv]])</f>
        <v>451472.32477647596</v>
      </c>
      <c r="T310" s="12">
        <f t="shared" si="13"/>
        <v>1686959.18877209</v>
      </c>
      <c r="U310" s="5">
        <f t="shared" si="14"/>
        <v>-4.153241051105646E-3</v>
      </c>
    </row>
    <row r="311" spans="1:21" x14ac:dyDescent="0.3">
      <c r="A311" s="12">
        <f>A310*(1+Table2[[#This Row],[AAPL.csv]])</f>
        <v>0</v>
      </c>
      <c r="B311" s="12">
        <f>B310*(1+Table2[[#This Row],[AMD.csv]])</f>
        <v>0</v>
      </c>
      <c r="C311" s="12">
        <f>C310*(1+Table2[[#This Row],[AMZN.csv]])</f>
        <v>73066.15328075079</v>
      </c>
      <c r="D311" s="12">
        <f>D310*(1+Table2[[#This Row],[ATVI.csv]])</f>
        <v>0</v>
      </c>
      <c r="E311" s="12">
        <f>E310*(1+Table2[[#This Row],[BMW.DE.csv]])</f>
        <v>226641.77951496729</v>
      </c>
      <c r="F311" s="12">
        <f>F310*(1+Table2[[#This Row],[DIS.csv]])</f>
        <v>0</v>
      </c>
      <c r="G311" s="12">
        <f>G310*(1+Table2[[#This Row],[DPZ.csv]])</f>
        <v>308506.09531060379</v>
      </c>
      <c r="H311" s="12">
        <f>H310*(1+Table2[[#This Row],[EA.csv]])</f>
        <v>0</v>
      </c>
      <c r="I311" s="12">
        <f>I310*(1+Table2[[#This Row],[F.csv]])</f>
        <v>0</v>
      </c>
      <c r="J311" s="12">
        <f>J310*(1+Table2[[#This Row],[JPM.csv]])</f>
        <v>0</v>
      </c>
      <c r="K311" s="12">
        <f>K310*(1+Table2[[#This Row],[MRNA.csv]])</f>
        <v>0</v>
      </c>
      <c r="L311" s="12">
        <f>L310*(1+Table2[[#This Row],[NKE.csv]])</f>
        <v>69195.43120579196</v>
      </c>
      <c r="M311" s="12">
        <f>M310*(1+Table2[[#This Row],[NVDA.csv]])</f>
        <v>111107.60043331867</v>
      </c>
      <c r="N311" s="12">
        <f>N310*(1+Table2[[#This Row],[PFE.csv]])</f>
        <v>304453.48786818318</v>
      </c>
      <c r="O311" s="12">
        <f>O310*(1+Table2[[#This Row],[PG.csv]])</f>
        <v>93108.056716248568</v>
      </c>
      <c r="P311" s="12">
        <f>P310*(1+Table2[[#This Row],[PZZA.csv]])</f>
        <v>0</v>
      </c>
      <c r="Q311" s="12">
        <f>Q310*(1+Table2[[#This Row],[SONY.csv]])</f>
        <v>40362.328393846292</v>
      </c>
      <c r="R311" s="12">
        <f>R310*(1+Table2[[#This Row],[T.csv]])</f>
        <v>0</v>
      </c>
      <c r="S311" s="12">
        <f>S310*(1+Table2[[#This Row],[TSLA.csv]])</f>
        <v>452221.33291741007</v>
      </c>
      <c r="T311" s="12">
        <f t="shared" si="13"/>
        <v>1678662.2656411207</v>
      </c>
      <c r="U311" s="5">
        <f t="shared" si="14"/>
        <v>-4.9182713999195672E-3</v>
      </c>
    </row>
    <row r="312" spans="1:21" x14ac:dyDescent="0.3">
      <c r="A312" s="12">
        <f>A311*(1+Table2[[#This Row],[AAPL.csv]])</f>
        <v>0</v>
      </c>
      <c r="B312" s="12">
        <f>B311*(1+Table2[[#This Row],[AMD.csv]])</f>
        <v>0</v>
      </c>
      <c r="C312" s="12">
        <f>C311*(1+Table2[[#This Row],[AMZN.csv]])</f>
        <v>72870.235049902869</v>
      </c>
      <c r="D312" s="12">
        <f>D311*(1+Table2[[#This Row],[ATVI.csv]])</f>
        <v>0</v>
      </c>
      <c r="E312" s="12">
        <f>E311*(1+Table2[[#This Row],[BMW.DE.csv]])</f>
        <v>227352.14518532561</v>
      </c>
      <c r="F312" s="12">
        <f>F311*(1+Table2[[#This Row],[DIS.csv]])</f>
        <v>0</v>
      </c>
      <c r="G312" s="12">
        <f>G311*(1+Table2[[#This Row],[DPZ.csv]])</f>
        <v>309922.19913996354</v>
      </c>
      <c r="H312" s="12">
        <f>H311*(1+Table2[[#This Row],[EA.csv]])</f>
        <v>0</v>
      </c>
      <c r="I312" s="12">
        <f>I311*(1+Table2[[#This Row],[F.csv]])</f>
        <v>0</v>
      </c>
      <c r="J312" s="12">
        <f>J311*(1+Table2[[#This Row],[JPM.csv]])</f>
        <v>0</v>
      </c>
      <c r="K312" s="12">
        <f>K311*(1+Table2[[#This Row],[MRNA.csv]])</f>
        <v>0</v>
      </c>
      <c r="L312" s="12">
        <f>L311*(1+Table2[[#This Row],[NKE.csv]])</f>
        <v>69510.865084617777</v>
      </c>
      <c r="M312" s="12">
        <f>M311*(1+Table2[[#This Row],[NVDA.csv]])</f>
        <v>109762.35923854877</v>
      </c>
      <c r="N312" s="12">
        <f>N311*(1+Table2[[#This Row],[PFE.csv]])</f>
        <v>307327.23836516816</v>
      </c>
      <c r="O312" s="12">
        <f>O311*(1+Table2[[#This Row],[PG.csv]])</f>
        <v>92448.589784828961</v>
      </c>
      <c r="P312" s="12">
        <f>P311*(1+Table2[[#This Row],[PZZA.csv]])</f>
        <v>0</v>
      </c>
      <c r="Q312" s="12">
        <f>Q311*(1+Table2[[#This Row],[SONY.csv]])</f>
        <v>40340.697451727945</v>
      </c>
      <c r="R312" s="12">
        <f>R311*(1+Table2[[#This Row],[T.csv]])</f>
        <v>0</v>
      </c>
      <c r="S312" s="12">
        <f>S311*(1+Table2[[#This Row],[TSLA.csv]])</f>
        <v>455591.80053714506</v>
      </c>
      <c r="T312" s="12">
        <f t="shared" si="13"/>
        <v>1685126.1298372287</v>
      </c>
      <c r="U312" s="5">
        <f t="shared" si="14"/>
        <v>3.8506043344217625E-3</v>
      </c>
    </row>
    <row r="313" spans="1:21" x14ac:dyDescent="0.3">
      <c r="A313" s="12">
        <f>A312*(1+Table2[[#This Row],[AAPL.csv]])</f>
        <v>0</v>
      </c>
      <c r="B313" s="12">
        <f>B312*(1+Table2[[#This Row],[AMD.csv]])</f>
        <v>0</v>
      </c>
      <c r="C313" s="12">
        <f>C312*(1+Table2[[#This Row],[AMZN.csv]])</f>
        <v>73512.586971684694</v>
      </c>
      <c r="D313" s="12">
        <f>D312*(1+Table2[[#This Row],[ATVI.csv]])</f>
        <v>0</v>
      </c>
      <c r="E313" s="12">
        <f>E312*(1+Table2[[#This Row],[BMW.DE.csv]])</f>
        <v>227067.99742922504</v>
      </c>
      <c r="F313" s="12">
        <f>F312*(1+Table2[[#This Row],[DIS.csv]])</f>
        <v>0</v>
      </c>
      <c r="G313" s="12">
        <f>G312*(1+Table2[[#This Row],[DPZ.csv]])</f>
        <v>311789.29661453486</v>
      </c>
      <c r="H313" s="12">
        <f>H312*(1+Table2[[#This Row],[EA.csv]])</f>
        <v>0</v>
      </c>
      <c r="I313" s="12">
        <f>I312*(1+Table2[[#This Row],[F.csv]])</f>
        <v>0</v>
      </c>
      <c r="J313" s="12">
        <f>J312*(1+Table2[[#This Row],[JPM.csv]])</f>
        <v>0</v>
      </c>
      <c r="K313" s="12">
        <f>K312*(1+Table2[[#This Row],[MRNA.csv]])</f>
        <v>0</v>
      </c>
      <c r="L313" s="12">
        <f>L312*(1+Table2[[#This Row],[NKE.csv]])</f>
        <v>69494.828115891956</v>
      </c>
      <c r="M313" s="12">
        <f>M312*(1+Table2[[#This Row],[NVDA.csv]])</f>
        <v>111645.68194668017</v>
      </c>
      <c r="N313" s="12">
        <f>N312*(1+Table2[[#This Row],[PFE.csv]])</f>
        <v>313485.29315669736</v>
      </c>
      <c r="O313" s="12">
        <f>O312*(1+Table2[[#This Row],[PG.csv]])</f>
        <v>93056.420372149121</v>
      </c>
      <c r="P313" s="12">
        <f>P312*(1+Table2[[#This Row],[PZZA.csv]])</f>
        <v>0</v>
      </c>
      <c r="Q313" s="12">
        <f>Q312*(1+Table2[[#This Row],[SONY.csv]])</f>
        <v>40789.529361432949</v>
      </c>
      <c r="R313" s="12">
        <f>R312*(1+Table2[[#This Row],[T.csv]])</f>
        <v>0</v>
      </c>
      <c r="S313" s="12">
        <f>S312*(1+Table2[[#This Row],[TSLA.csv]])</f>
        <v>450070.6387826454</v>
      </c>
      <c r="T313" s="12">
        <f t="shared" si="13"/>
        <v>1690912.2727509416</v>
      </c>
      <c r="U313" s="5">
        <f t="shared" si="14"/>
        <v>3.4336556838459255E-3</v>
      </c>
    </row>
    <row r="314" spans="1:21" x14ac:dyDescent="0.3">
      <c r="A314" s="12">
        <f>A313*(1+Table2[[#This Row],[AAPL.csv]])</f>
        <v>0</v>
      </c>
      <c r="B314" s="12">
        <f>B313*(1+Table2[[#This Row],[AMD.csv]])</f>
        <v>0</v>
      </c>
      <c r="C314" s="12">
        <f>C313*(1+Table2[[#This Row],[AMZN.csv]])</f>
        <v>73573.154724388878</v>
      </c>
      <c r="D314" s="12">
        <f>D313*(1+Table2[[#This Row],[ATVI.csv]])</f>
        <v>0</v>
      </c>
      <c r="E314" s="12">
        <f>E313*(1+Table2[[#This Row],[BMW.DE.csv]])</f>
        <v>224510.68622378536</v>
      </c>
      <c r="F314" s="12">
        <f>F313*(1+Table2[[#This Row],[DIS.csv]])</f>
        <v>0</v>
      </c>
      <c r="G314" s="12">
        <f>G313*(1+Table2[[#This Row],[DPZ.csv]])</f>
        <v>312192.79376886779</v>
      </c>
      <c r="H314" s="12">
        <f>H313*(1+Table2[[#This Row],[EA.csv]])</f>
        <v>0</v>
      </c>
      <c r="I314" s="12">
        <f>I313*(1+Table2[[#This Row],[F.csv]])</f>
        <v>0</v>
      </c>
      <c r="J314" s="12">
        <f>J313*(1+Table2[[#This Row],[JPM.csv]])</f>
        <v>0</v>
      </c>
      <c r="K314" s="12">
        <f>K313*(1+Table2[[#This Row],[MRNA.csv]])</f>
        <v>0</v>
      </c>
      <c r="L314" s="12">
        <f>L313*(1+Table2[[#This Row],[NKE.csv]])</f>
        <v>68628.743057050669</v>
      </c>
      <c r="M314" s="12">
        <f>M313*(1+Table2[[#This Row],[NVDA.csv]])</f>
        <v>107957.08650704678</v>
      </c>
      <c r="N314" s="12">
        <f>N313*(1+Table2[[#This Row],[PFE.csv]])</f>
        <v>311350.49626585742</v>
      </c>
      <c r="O314" s="12">
        <f>O313*(1+Table2[[#This Row],[PG.csv]])</f>
        <v>92350.559638858409</v>
      </c>
      <c r="P314" s="12">
        <f>P313*(1+Table2[[#This Row],[PZZA.csv]])</f>
        <v>0</v>
      </c>
      <c r="Q314" s="12">
        <f>Q313*(1+Table2[[#This Row],[SONY.csv]])</f>
        <v>41205.912965300311</v>
      </c>
      <c r="R314" s="12">
        <f>R313*(1+Table2[[#This Row],[T.csv]])</f>
        <v>0</v>
      </c>
      <c r="S314" s="12">
        <f>S313*(1+Table2[[#This Row],[TSLA.csv]])</f>
        <v>449696.13524717418</v>
      </c>
      <c r="T314" s="12">
        <f t="shared" si="13"/>
        <v>1681465.5683983297</v>
      </c>
      <c r="U314" s="5">
        <f t="shared" si="14"/>
        <v>-5.5867501258614E-3</v>
      </c>
    </row>
    <row r="315" spans="1:21" x14ac:dyDescent="0.3">
      <c r="A315" s="12">
        <f>A314*(1+Table2[[#This Row],[AAPL.csv]])</f>
        <v>0</v>
      </c>
      <c r="B315" s="12">
        <f>B314*(1+Table2[[#This Row],[AMD.csv]])</f>
        <v>0</v>
      </c>
      <c r="C315" s="12">
        <f>C314*(1+Table2[[#This Row],[AMZN.csv]])</f>
        <v>75392.158614739063</v>
      </c>
      <c r="D315" s="12">
        <f>D314*(1+Table2[[#This Row],[ATVI.csv]])</f>
        <v>0</v>
      </c>
      <c r="E315" s="12">
        <f>E314*(1+Table2[[#This Row],[BMW.DE.csv]])</f>
        <v>218330.52646704784</v>
      </c>
      <c r="F315" s="12">
        <f>F314*(1+Table2[[#This Row],[DIS.csv]])</f>
        <v>0</v>
      </c>
      <c r="G315" s="12">
        <f>G314*(1+Table2[[#This Row],[DPZ.csv]])</f>
        <v>314107.36224653083</v>
      </c>
      <c r="H315" s="12">
        <f>H314*(1+Table2[[#This Row],[EA.csv]])</f>
        <v>0</v>
      </c>
      <c r="I315" s="12">
        <f>I314*(1+Table2[[#This Row],[F.csv]])</f>
        <v>0</v>
      </c>
      <c r="J315" s="12">
        <f>J314*(1+Table2[[#This Row],[JPM.csv]])</f>
        <v>0</v>
      </c>
      <c r="K315" s="12">
        <f>K314*(1+Table2[[#This Row],[MRNA.csv]])</f>
        <v>0</v>
      </c>
      <c r="L315" s="12">
        <f>L314*(1+Table2[[#This Row],[NKE.csv]])</f>
        <v>68425.586784564031</v>
      </c>
      <c r="M315" s="12">
        <f>M314*(1+Table2[[#This Row],[NVDA.csv]])</f>
        <v>110056.0532633282</v>
      </c>
      <c r="N315" s="12">
        <f>N314*(1+Table2[[#This Row],[PFE.csv]])</f>
        <v>307327.23836516816</v>
      </c>
      <c r="O315" s="12">
        <f>O314*(1+Table2[[#This Row],[PG.csv]])</f>
        <v>93043.353636959713</v>
      </c>
      <c r="P315" s="12">
        <f>P314*(1+Table2[[#This Row],[PZZA.csv]])</f>
        <v>0</v>
      </c>
      <c r="Q315" s="12">
        <f>Q314*(1+Table2[[#This Row],[SONY.csv]])</f>
        <v>41892.680371466791</v>
      </c>
      <c r="R315" s="12">
        <f>R314*(1+Table2[[#This Row],[T.csv]])</f>
        <v>0</v>
      </c>
      <c r="S315" s="12">
        <f>S314*(1+Table2[[#This Row],[TSLA.csv]])</f>
        <v>454404.09256519721</v>
      </c>
      <c r="T315" s="12">
        <f t="shared" si="13"/>
        <v>1682979.0523150021</v>
      </c>
      <c r="U315" s="5">
        <f t="shared" si="14"/>
        <v>9.0009807225138283E-4</v>
      </c>
    </row>
    <row r="316" spans="1:21" x14ac:dyDescent="0.3">
      <c r="A316" s="12">
        <f>A315*(1+Table2[[#This Row],[AAPL.csv]])</f>
        <v>0</v>
      </c>
      <c r="B316" s="12">
        <f>B315*(1+Table2[[#This Row],[AMD.csv]])</f>
        <v>0</v>
      </c>
      <c r="C316" s="12">
        <f>C315*(1+Table2[[#This Row],[AMZN.csv]])</f>
        <v>72557.779635760933</v>
      </c>
      <c r="D316" s="12">
        <f>D315*(1+Table2[[#This Row],[ATVI.csv]])</f>
        <v>0</v>
      </c>
      <c r="E316" s="12">
        <f>E315*(1+Table2[[#This Row],[BMW.DE.csv]])</f>
        <v>206218.80741098916</v>
      </c>
      <c r="F316" s="12">
        <f>F315*(1+Table2[[#This Row],[DIS.csv]])</f>
        <v>0</v>
      </c>
      <c r="G316" s="12">
        <f>G315*(1+Table2[[#This Row],[DPZ.csv]])</f>
        <v>303798.76789638767</v>
      </c>
      <c r="H316" s="12">
        <f>H315*(1+Table2[[#This Row],[EA.csv]])</f>
        <v>0</v>
      </c>
      <c r="I316" s="12">
        <f>I315*(1+Table2[[#This Row],[F.csv]])</f>
        <v>0</v>
      </c>
      <c r="J316" s="12">
        <f>J315*(1+Table2[[#This Row],[JPM.csv]])</f>
        <v>0</v>
      </c>
      <c r="K316" s="12">
        <f>K315*(1+Table2[[#This Row],[MRNA.csv]])</f>
        <v>0</v>
      </c>
      <c r="L316" s="12">
        <f>L315*(1+Table2[[#This Row],[NKE.csv]])</f>
        <v>65266.005968629281</v>
      </c>
      <c r="M316" s="12">
        <f>M315*(1+Table2[[#This Row],[NVDA.csv]])</f>
        <v>103732.45443466169</v>
      </c>
      <c r="N316" s="12">
        <f>N315*(1+Table2[[#This Row],[PFE.csv]])</f>
        <v>291070.06089494511</v>
      </c>
      <c r="O316" s="12">
        <f>O315*(1+Table2[[#This Row],[PG.csv]])</f>
        <v>89971.533529440901</v>
      </c>
      <c r="P316" s="12">
        <f>P315*(1+Table2[[#This Row],[PZZA.csv]])</f>
        <v>0</v>
      </c>
      <c r="Q316" s="12">
        <f>Q315*(1+Table2[[#This Row],[SONY.csv]])</f>
        <v>44126.017689432192</v>
      </c>
      <c r="R316" s="12">
        <f>R315*(1+Table2[[#This Row],[T.csv]])</f>
        <v>0</v>
      </c>
      <c r="S316" s="12">
        <f>S315*(1+Table2[[#This Row],[TSLA.csv]])</f>
        <v>434438.04206918774</v>
      </c>
      <c r="T316" s="12">
        <f t="shared" si="13"/>
        <v>1611179.4695294346</v>
      </c>
      <c r="U316" s="5">
        <f t="shared" si="14"/>
        <v>-4.2662196351644678E-2</v>
      </c>
    </row>
    <row r="317" spans="1:21" x14ac:dyDescent="0.3">
      <c r="A317" s="12">
        <f>A316*(1+Table2[[#This Row],[AAPL.csv]])</f>
        <v>0</v>
      </c>
      <c r="B317" s="12">
        <f>B316*(1+Table2[[#This Row],[AMD.csv]])</f>
        <v>0</v>
      </c>
      <c r="C317" s="12">
        <f>C316*(1+Table2[[#This Row],[AMZN.csv]])</f>
        <v>73664.230385148447</v>
      </c>
      <c r="D317" s="12">
        <f>D316*(1+Table2[[#This Row],[ATVI.csv]])</f>
        <v>0</v>
      </c>
      <c r="E317" s="12">
        <f>E316*(1+Table2[[#This Row],[BMW.DE.csv]])</f>
        <v>207177.79957801569</v>
      </c>
      <c r="F317" s="12">
        <f>F316*(1+Table2[[#This Row],[DIS.csv]])</f>
        <v>0</v>
      </c>
      <c r="G317" s="12">
        <f>G316*(1+Table2[[#This Row],[DPZ.csv]])</f>
        <v>305950.67068068247</v>
      </c>
      <c r="H317" s="12">
        <f>H316*(1+Table2[[#This Row],[EA.csv]])</f>
        <v>0</v>
      </c>
      <c r="I317" s="12">
        <f>I316*(1+Table2[[#This Row],[F.csv]])</f>
        <v>0</v>
      </c>
      <c r="J317" s="12">
        <f>J316*(1+Table2[[#This Row],[JPM.csv]])</f>
        <v>0</v>
      </c>
      <c r="K317" s="12">
        <f>K316*(1+Table2[[#This Row],[MRNA.csv]])</f>
        <v>0</v>
      </c>
      <c r="L317" s="12">
        <f>L316*(1+Table2[[#This Row],[NKE.csv]])</f>
        <v>65683.008033204678</v>
      </c>
      <c r="M317" s="12">
        <f>M316*(1+Table2[[#This Row],[NVDA.csv]])</f>
        <v>106993.87702827713</v>
      </c>
      <c r="N317" s="12">
        <f>N316*(1+Table2[[#This Row],[PFE.csv]])</f>
        <v>289674.18158569909</v>
      </c>
      <c r="O317" s="12">
        <f>O316*(1+Table2[[#This Row],[PG.csv]])</f>
        <v>89912.713577370043</v>
      </c>
      <c r="P317" s="12">
        <f>P316*(1+Table2[[#This Row],[PZZA.csv]])</f>
        <v>0</v>
      </c>
      <c r="Q317" s="12">
        <f>Q316*(1+Table2[[#This Row],[SONY.csv]])</f>
        <v>45115.609633094944</v>
      </c>
      <c r="R317" s="12">
        <f>R316*(1+Table2[[#This Row],[T.csv]])</f>
        <v>0</v>
      </c>
      <c r="S317" s="12">
        <f>S316*(1+Table2[[#This Row],[TSLA.csv]])</f>
        <v>439584.70028821623</v>
      </c>
      <c r="T317" s="12">
        <f t="shared" si="13"/>
        <v>1623756.790789709</v>
      </c>
      <c r="U317" s="5">
        <f t="shared" si="14"/>
        <v>7.8062819804597897E-3</v>
      </c>
    </row>
    <row r="318" spans="1:21" x14ac:dyDescent="0.3">
      <c r="A318" s="12">
        <f>A317*(1+Table2[[#This Row],[AAPL.csv]])</f>
        <v>0</v>
      </c>
      <c r="B318" s="12">
        <f>B317*(1+Table2[[#This Row],[AMD.csv]])</f>
        <v>0</v>
      </c>
      <c r="C318" s="12">
        <f>C317*(1+Table2[[#This Row],[AMZN.csv]])</f>
        <v>69652.740155977866</v>
      </c>
      <c r="D318" s="12">
        <f>D317*(1+Table2[[#This Row],[ATVI.csv]])</f>
        <v>0</v>
      </c>
      <c r="E318" s="12">
        <f>E317*(1+Table2[[#This Row],[BMW.DE.csv]])</f>
        <v>208420.92462157027</v>
      </c>
      <c r="F318" s="12">
        <f>F317*(1+Table2[[#This Row],[DIS.csv]])</f>
        <v>0</v>
      </c>
      <c r="G318" s="12">
        <f>G317*(1+Table2[[#This Row],[DPZ.csv]])</f>
        <v>299305.09982075135</v>
      </c>
      <c r="H318" s="12">
        <f>H317*(1+Table2[[#This Row],[EA.csv]])</f>
        <v>0</v>
      </c>
      <c r="I318" s="12">
        <f>I317*(1+Table2[[#This Row],[F.csv]])</f>
        <v>0</v>
      </c>
      <c r="J318" s="12">
        <f>J317*(1+Table2[[#This Row],[JPM.csv]])</f>
        <v>0</v>
      </c>
      <c r="K318" s="12">
        <f>K317*(1+Table2[[#This Row],[MRNA.csv]])</f>
        <v>0</v>
      </c>
      <c r="L318" s="12">
        <f>L317*(1+Table2[[#This Row],[NKE.csv]])</f>
        <v>64196.773243133757</v>
      </c>
      <c r="M318" s="12">
        <f>M317*(1+Table2[[#This Row],[NVDA.csv]])</f>
        <v>102968.44691415361</v>
      </c>
      <c r="N318" s="12">
        <f>N317*(1+Table2[[#This Row],[PFE.csv]])</f>
        <v>291316.35174524673</v>
      </c>
      <c r="O318" s="12">
        <f>O317*(1+Table2[[#This Row],[PG.csv]])</f>
        <v>89605.52643927469</v>
      </c>
      <c r="P318" s="12">
        <f>P317*(1+Table2[[#This Row],[PZZA.csv]])</f>
        <v>0</v>
      </c>
      <c r="Q318" s="12">
        <f>Q317*(1+Table2[[#This Row],[SONY.csv]])</f>
        <v>45239.986603945363</v>
      </c>
      <c r="R318" s="12">
        <f>R317*(1+Table2[[#This Row],[T.csv]])</f>
        <v>0</v>
      </c>
      <c r="S318" s="12">
        <f>S317*(1+Table2[[#This Row],[TSLA.csv]])</f>
        <v>415199.6116488491</v>
      </c>
      <c r="T318" s="12">
        <f t="shared" si="13"/>
        <v>1585905.4611929026</v>
      </c>
      <c r="U318" s="5">
        <f t="shared" si="14"/>
        <v>-2.3310959998139525E-2</v>
      </c>
    </row>
    <row r="319" spans="1:21" x14ac:dyDescent="0.3">
      <c r="A319" s="12">
        <f>A318*(1+Table2[[#This Row],[AAPL.csv]])</f>
        <v>0</v>
      </c>
      <c r="B319" s="12">
        <f>B318*(1+Table2[[#This Row],[AMD.csv]])</f>
        <v>0</v>
      </c>
      <c r="C319" s="12">
        <f>C318*(1+Table2[[#This Row],[AMZN.csv]])</f>
        <v>68926.196039571427</v>
      </c>
      <c r="D319" s="12">
        <f>D318*(1+Table2[[#This Row],[ATVI.csv]])</f>
        <v>0</v>
      </c>
      <c r="E319" s="12">
        <f>E318*(1+Table2[[#This Row],[BMW.DE.csv]])</f>
        <v>211972.74925346888</v>
      </c>
      <c r="F319" s="12">
        <f>F318*(1+Table2[[#This Row],[DIS.csv]])</f>
        <v>0</v>
      </c>
      <c r="G319" s="12">
        <f>G318*(1+Table2[[#This Row],[DPZ.csv]])</f>
        <v>297493.34987191559</v>
      </c>
      <c r="H319" s="12">
        <f>H318*(1+Table2[[#This Row],[EA.csv]])</f>
        <v>0</v>
      </c>
      <c r="I319" s="12">
        <f>I318*(1+Table2[[#This Row],[F.csv]])</f>
        <v>0</v>
      </c>
      <c r="J319" s="12">
        <f>J318*(1+Table2[[#This Row],[JPM.csv]])</f>
        <v>0</v>
      </c>
      <c r="K319" s="12">
        <f>K318*(1+Table2[[#This Row],[MRNA.csv]])</f>
        <v>0</v>
      </c>
      <c r="L319" s="12">
        <f>L318*(1+Table2[[#This Row],[NKE.csv]])</f>
        <v>65431.737627353403</v>
      </c>
      <c r="M319" s="12">
        <f>M318*(1+Table2[[#This Row],[NVDA.csv]])</f>
        <v>103352.51117734611</v>
      </c>
      <c r="N319" s="12">
        <f>N318*(1+Table2[[#This Row],[PFE.csv]])</f>
        <v>297474.37051222473</v>
      </c>
      <c r="O319" s="12">
        <f>O318*(1+Table2[[#This Row],[PG.csv]])</f>
        <v>90520.534176358793</v>
      </c>
      <c r="P319" s="12">
        <f>P318*(1+Table2[[#This Row],[PZZA.csv]])</f>
        <v>0</v>
      </c>
      <c r="Q319" s="12">
        <f>Q318*(1+Table2[[#This Row],[SONY.csv]])</f>
        <v>46234.982903387478</v>
      </c>
      <c r="R319" s="12">
        <f>R318*(1+Table2[[#This Row],[T.csv]])</f>
        <v>0</v>
      </c>
      <c r="S319" s="12">
        <f>S318*(1+Table2[[#This Row],[TSLA.csv]])</f>
        <v>428542.4099489614</v>
      </c>
      <c r="T319" s="12">
        <f t="shared" si="13"/>
        <v>1609948.8415105876</v>
      </c>
      <c r="U319" s="5">
        <f t="shared" si="14"/>
        <v>1.5160664305676686E-2</v>
      </c>
    </row>
    <row r="320" spans="1:21" x14ac:dyDescent="0.3">
      <c r="A320" s="12">
        <f>A319*(1+Table2[[#This Row],[AAPL.csv]])</f>
        <v>0</v>
      </c>
      <c r="B320" s="12">
        <f>B319*(1+Table2[[#This Row],[AMD.csv]])</f>
        <v>0</v>
      </c>
      <c r="C320" s="12">
        <f>C319*(1+Table2[[#This Row],[AMZN.csv]])</f>
        <v>69933.998762569448</v>
      </c>
      <c r="D320" s="12">
        <f>D319*(1+Table2[[#This Row],[ATVI.csv]])</f>
        <v>0</v>
      </c>
      <c r="E320" s="12">
        <f>E319*(1+Table2[[#This Row],[BMW.DE.csv]])</f>
        <v>220639.19629624687</v>
      </c>
      <c r="F320" s="12">
        <f>F319*(1+Table2[[#This Row],[DIS.csv]])</f>
        <v>0</v>
      </c>
      <c r="G320" s="12">
        <f>G319*(1+Table2[[#This Row],[DPZ.csv]])</f>
        <v>303197.4847192571</v>
      </c>
      <c r="H320" s="12">
        <f>H319*(1+Table2[[#This Row],[EA.csv]])</f>
        <v>0</v>
      </c>
      <c r="I320" s="12">
        <f>I319*(1+Table2[[#This Row],[F.csv]])</f>
        <v>0</v>
      </c>
      <c r="J320" s="12">
        <f>J319*(1+Table2[[#This Row],[JPM.csv]])</f>
        <v>0</v>
      </c>
      <c r="K320" s="12">
        <f>K319*(1+Table2[[#This Row],[MRNA.csv]])</f>
        <v>0</v>
      </c>
      <c r="L320" s="12">
        <f>L319*(1+Table2[[#This Row],[NKE.csv]])</f>
        <v>66607.889214909344</v>
      </c>
      <c r="M320" s="12">
        <f>M319*(1+Table2[[#This Row],[NVDA.csv]])</f>
        <v>106956.90308728084</v>
      </c>
      <c r="N320" s="12">
        <f>N319*(1+Table2[[#This Row],[PFE.csv]])</f>
        <v>297145.92567294982</v>
      </c>
      <c r="O320" s="12">
        <f>O319*(1+Table2[[#This Row],[PG.csv]])</f>
        <v>92298.262733106443</v>
      </c>
      <c r="P320" s="12">
        <f>P319*(1+Table2[[#This Row],[PZZA.csv]])</f>
        <v>0</v>
      </c>
      <c r="Q320" s="12">
        <f>Q319*(1+Table2[[#This Row],[SONY.csv]])</f>
        <v>46727.076697329161</v>
      </c>
      <c r="R320" s="12">
        <f>R319*(1+Table2[[#This Row],[T.csv]])</f>
        <v>0</v>
      </c>
      <c r="S320" s="12">
        <f>S319*(1+Table2[[#This Row],[TSLA.csv]])</f>
        <v>453569.50006345729</v>
      </c>
      <c r="T320" s="12">
        <f t="shared" si="13"/>
        <v>1657076.2372471064</v>
      </c>
      <c r="U320" s="5">
        <f t="shared" si="14"/>
        <v>2.9272604520961018E-2</v>
      </c>
    </row>
    <row r="321" spans="1:21" x14ac:dyDescent="0.3">
      <c r="A321" s="12">
        <f>A320*(1+Table2[[#This Row],[AAPL.csv]])</f>
        <v>0</v>
      </c>
      <c r="B321" s="12">
        <f>B320*(1+Table2[[#This Row],[AMD.csv]])</f>
        <v>0</v>
      </c>
      <c r="C321" s="12">
        <f>C320*(1+Table2[[#This Row],[AMZN.csv]])</f>
        <v>74355.903509835363</v>
      </c>
      <c r="D321" s="12">
        <f>D320*(1+Table2[[#This Row],[ATVI.csv]])</f>
        <v>0</v>
      </c>
      <c r="E321" s="12">
        <f>E320*(1+Table2[[#This Row],[BMW.DE.csv]])</f>
        <v>222059.92763696358</v>
      </c>
      <c r="F321" s="12">
        <f>F320*(1+Table2[[#This Row],[DIS.csv]])</f>
        <v>0</v>
      </c>
      <c r="G321" s="12">
        <f>G320*(1+Table2[[#This Row],[DPZ.csv]])</f>
        <v>310539.30704678252</v>
      </c>
      <c r="H321" s="12">
        <f>H320*(1+Table2[[#This Row],[EA.csv]])</f>
        <v>0</v>
      </c>
      <c r="I321" s="12">
        <f>I320*(1+Table2[[#This Row],[F.csv]])</f>
        <v>0</v>
      </c>
      <c r="J321" s="12">
        <f>J320*(1+Table2[[#This Row],[JPM.csv]])</f>
        <v>0</v>
      </c>
      <c r="K321" s="12">
        <f>K320*(1+Table2[[#This Row],[MRNA.csv]])</f>
        <v>0</v>
      </c>
      <c r="L321" s="12">
        <f>L320*(1+Table2[[#This Row],[NKE.csv]])</f>
        <v>68078.091339170642</v>
      </c>
      <c r="M321" s="12">
        <f>M320*(1+Table2[[#This Row],[NVDA.csv]])</f>
        <v>113321.57795158049</v>
      </c>
      <c r="N321" s="12">
        <f>N320*(1+Table2[[#This Row],[PFE.csv]])</f>
        <v>306506.20281915221</v>
      </c>
      <c r="O321" s="12">
        <f>O320*(1+Table2[[#This Row],[PG.csv]])</f>
        <v>91919.188907750809</v>
      </c>
      <c r="P321" s="12">
        <f>P320*(1+Table2[[#This Row],[PZZA.csv]])</f>
        <v>0</v>
      </c>
      <c r="Q321" s="12">
        <f>Q320*(1+Table2[[#This Row],[SONY.csv]])</f>
        <v>46727.076697329161</v>
      </c>
      <c r="R321" s="12">
        <f>R320*(1+Table2[[#This Row],[T.csv]])</f>
        <v>0</v>
      </c>
      <c r="S321" s="12">
        <f>S320*(1+Table2[[#This Row],[TSLA.csv]])</f>
        <v>450445.14231811656</v>
      </c>
      <c r="T321" s="12">
        <f t="shared" si="13"/>
        <v>1683952.4182266814</v>
      </c>
      <c r="U321" s="5">
        <f t="shared" si="14"/>
        <v>1.6219037106116684E-2</v>
      </c>
    </row>
    <row r="322" spans="1:21" x14ac:dyDescent="0.3">
      <c r="A322" s="12">
        <f>A321*(1+Table2[[#This Row],[AAPL.csv]])</f>
        <v>0</v>
      </c>
      <c r="B322" s="12">
        <f>B321*(1+Table2[[#This Row],[AMD.csv]])</f>
        <v>0</v>
      </c>
      <c r="C322" s="12">
        <f>C321*(1+Table2[[#This Row],[AMZN.csv]])</f>
        <v>76210.467291400055</v>
      </c>
      <c r="D322" s="12">
        <f>D321*(1+Table2[[#This Row],[ATVI.csv]])</f>
        <v>0</v>
      </c>
      <c r="E322" s="12">
        <f>E321*(1+Table2[[#This Row],[BMW.DE.csv]])</f>
        <v>230122.56534789421</v>
      </c>
      <c r="F322" s="12">
        <f>F321*(1+Table2[[#This Row],[DIS.csv]])</f>
        <v>0</v>
      </c>
      <c r="G322" s="12">
        <f>G321*(1+Table2[[#This Row],[DPZ.csv]])</f>
        <v>313466.53158205957</v>
      </c>
      <c r="H322" s="12">
        <f>H321*(1+Table2[[#This Row],[EA.csv]])</f>
        <v>0</v>
      </c>
      <c r="I322" s="12">
        <f>I321*(1+Table2[[#This Row],[F.csv]])</f>
        <v>0</v>
      </c>
      <c r="J322" s="12">
        <f>J321*(1+Table2[[#This Row],[JPM.csv]])</f>
        <v>0</v>
      </c>
      <c r="K322" s="12">
        <f>K321*(1+Table2[[#This Row],[MRNA.csv]])</f>
        <v>0</v>
      </c>
      <c r="L322" s="12">
        <f>L321*(1+Table2[[#This Row],[NKE.csv]])</f>
        <v>69339.786514634441</v>
      </c>
      <c r="M322" s="12">
        <f>M321*(1+Table2[[#This Row],[NVDA.csv]])</f>
        <v>116326.26812799537</v>
      </c>
      <c r="N322" s="12">
        <f>N321*(1+Table2[[#This Row],[PFE.csv]])</f>
        <v>301860.89998704515</v>
      </c>
      <c r="O322" s="12">
        <f>O321*(1+Table2[[#This Row],[PG.csv]])</f>
        <v>93056.420372149121</v>
      </c>
      <c r="P322" s="12">
        <f>P321*(1+Table2[[#This Row],[PZZA.csv]])</f>
        <v>0</v>
      </c>
      <c r="Q322" s="12">
        <f>Q321*(1+Table2[[#This Row],[SONY.csv]])</f>
        <v>48879.29892868083</v>
      </c>
      <c r="R322" s="12">
        <f>R321*(1+Table2[[#This Row],[T.csv]])</f>
        <v>0</v>
      </c>
      <c r="S322" s="12">
        <f>S321*(1+Table2[[#This Row],[TSLA.csv]])</f>
        <v>468752.68525840552</v>
      </c>
      <c r="T322" s="12">
        <f t="shared" si="13"/>
        <v>1718014.9234102643</v>
      </c>
      <c r="U322" s="5">
        <f t="shared" si="14"/>
        <v>2.022771238361537E-2</v>
      </c>
    </row>
    <row r="323" spans="1:21" x14ac:dyDescent="0.3">
      <c r="A323" s="12">
        <f>A322*(1+Table2[[#This Row],[AAPL.csv]])</f>
        <v>0</v>
      </c>
      <c r="B323" s="12">
        <f>B322*(1+Table2[[#This Row],[AMD.csv]])</f>
        <v>0</v>
      </c>
      <c r="C323" s="12">
        <f>C322*(1+Table2[[#This Row],[AMZN.csv]])</f>
        <v>75966.605656636981</v>
      </c>
      <c r="D323" s="12">
        <f>D322*(1+Table2[[#This Row],[ATVI.csv]])</f>
        <v>0</v>
      </c>
      <c r="E323" s="12">
        <f>E322*(1+Table2[[#This Row],[BMW.DE.csv]])</f>
        <v>225824.87238567046</v>
      </c>
      <c r="F323" s="12">
        <f>F322*(1+Table2[[#This Row],[DIS.csv]])</f>
        <v>0</v>
      </c>
      <c r="G323" s="12">
        <f>G322*(1+Table2[[#This Row],[DPZ.csv]])</f>
        <v>316338.36080200062</v>
      </c>
      <c r="H323" s="12">
        <f>H322*(1+Table2[[#This Row],[EA.csv]])</f>
        <v>0</v>
      </c>
      <c r="I323" s="12">
        <f>I322*(1+Table2[[#This Row],[F.csv]])</f>
        <v>0</v>
      </c>
      <c r="J323" s="12">
        <f>J322*(1+Table2[[#This Row],[JPM.csv]])</f>
        <v>0</v>
      </c>
      <c r="K323" s="12">
        <f>K322*(1+Table2[[#This Row],[MRNA.csv]])</f>
        <v>0</v>
      </c>
      <c r="L323" s="12">
        <f>L322*(1+Table2[[#This Row],[NKE.csv]])</f>
        <v>68912.086862489014</v>
      </c>
      <c r="M323" s="12">
        <f>M322*(1+Table2[[#This Row],[NVDA.csv]])</f>
        <v>119628.72893476379</v>
      </c>
      <c r="N323" s="12">
        <f>N322*(1+Table2[[#This Row],[PFE.csv]])</f>
        <v>301943.80148545536</v>
      </c>
      <c r="O323" s="12">
        <f>O322*(1+Table2[[#This Row],[PG.csv]])</f>
        <v>93611.954053717345</v>
      </c>
      <c r="P323" s="12">
        <f>P322*(1+Table2[[#This Row],[PZZA.csv]])</f>
        <v>0</v>
      </c>
      <c r="Q323" s="12">
        <f>Q322*(1+Table2[[#This Row],[SONY.csv]])</f>
        <v>48338.538894723082</v>
      </c>
      <c r="R323" s="12">
        <f>R322*(1+Table2[[#This Row],[T.csv]])</f>
        <v>0</v>
      </c>
      <c r="S323" s="12">
        <f>S322*(1+Table2[[#This Row],[TSLA.csv]])</f>
        <v>460042.9694630226</v>
      </c>
      <c r="T323" s="12">
        <f t="shared" ref="T323:T386" si="15">SUM(A323:S323)</f>
        <v>1710607.9185384796</v>
      </c>
      <c r="U323" s="5">
        <f t="shared" si="14"/>
        <v>-4.3113739996401106E-3</v>
      </c>
    </row>
    <row r="324" spans="1:21" x14ac:dyDescent="0.3">
      <c r="A324" s="12">
        <f>A323*(1+Table2[[#This Row],[AAPL.csv]])</f>
        <v>0</v>
      </c>
      <c r="B324" s="12">
        <f>B323*(1+Table2[[#This Row],[AMD.csv]])</f>
        <v>0</v>
      </c>
      <c r="C324" s="12">
        <f>C323*(1+Table2[[#This Row],[AMZN.csv]])</f>
        <v>72120.979434244829</v>
      </c>
      <c r="D324" s="12">
        <f>D323*(1+Table2[[#This Row],[ATVI.csv]])</f>
        <v>0</v>
      </c>
      <c r="E324" s="12">
        <f>E323*(1+Table2[[#This Row],[BMW.DE.csv]])</f>
        <v>240209.73257170955</v>
      </c>
      <c r="F324" s="12">
        <f>F323*(1+Table2[[#This Row],[DIS.csv]])</f>
        <v>0</v>
      </c>
      <c r="G324" s="12">
        <f>G323*(1+Table2[[#This Row],[DPZ.csv]])</f>
        <v>297904.77054199955</v>
      </c>
      <c r="H324" s="12">
        <f>H323*(1+Table2[[#This Row],[EA.csv]])</f>
        <v>0</v>
      </c>
      <c r="I324" s="12">
        <f>I323*(1+Table2[[#This Row],[F.csv]])</f>
        <v>0</v>
      </c>
      <c r="J324" s="12">
        <f>J323*(1+Table2[[#This Row],[JPM.csv]])</f>
        <v>0</v>
      </c>
      <c r="K324" s="12">
        <f>K323*(1+Table2[[#This Row],[MRNA.csv]])</f>
        <v>0</v>
      </c>
      <c r="L324" s="12">
        <f>L323*(1+Table2[[#This Row],[NKE.csv]])</f>
        <v>68938.817653733175</v>
      </c>
      <c r="M324" s="12">
        <f>M323*(1+Table2[[#This Row],[NVDA.csv]])</f>
        <v>111978.39479306556</v>
      </c>
      <c r="N324" s="12">
        <f>N323*(1+Table2[[#This Row],[PFE.csv]])</f>
        <v>325170.31564599072</v>
      </c>
      <c r="O324" s="12">
        <f>O323*(1+Table2[[#This Row],[PG.csv]])</f>
        <v>90187.223556216049</v>
      </c>
      <c r="P324" s="12">
        <f>P323*(1+Table2[[#This Row],[PZZA.csv]])</f>
        <v>0</v>
      </c>
      <c r="Q324" s="12">
        <f>Q323*(1+Table2[[#This Row],[SONY.csv]])</f>
        <v>46835.22708184061</v>
      </c>
      <c r="R324" s="12">
        <f>R323*(1+Table2[[#This Row],[T.csv]])</f>
        <v>0</v>
      </c>
      <c r="S324" s="12">
        <f>S323*(1+Table2[[#This Row],[TSLA.csv]])</f>
        <v>450744.73894054134</v>
      </c>
      <c r="T324" s="12">
        <f t="shared" si="15"/>
        <v>1704090.2002193416</v>
      </c>
      <c r="U324" s="5">
        <f t="shared" ref="U324:U387" si="16">(T324-T323)/T323</f>
        <v>-3.8101766328234336E-3</v>
      </c>
    </row>
    <row r="325" spans="1:21" x14ac:dyDescent="0.3">
      <c r="A325" s="12">
        <f>A324*(1+Table2[[#This Row],[AAPL.csv]])</f>
        <v>0</v>
      </c>
      <c r="B325" s="12">
        <f>B324*(1+Table2[[#This Row],[AMD.csv]])</f>
        <v>0</v>
      </c>
      <c r="C325" s="12">
        <f>C324*(1+Table2[[#This Row],[AMZN.csv]])</f>
        <v>69626.819374760482</v>
      </c>
      <c r="D325" s="12">
        <f>D324*(1+Table2[[#This Row],[ATVI.csv]])</f>
        <v>0</v>
      </c>
      <c r="E325" s="12">
        <f>E324*(1+Table2[[#This Row],[BMW.DE.csv]])</f>
        <v>246851.65754138914</v>
      </c>
      <c r="F325" s="12">
        <f>F324*(1+Table2[[#This Row],[DIS.csv]])</f>
        <v>0</v>
      </c>
      <c r="G325" s="12">
        <f>G324*(1+Table2[[#This Row],[DPZ.csv]])</f>
        <v>301955.41866725567</v>
      </c>
      <c r="H325" s="12">
        <f>H324*(1+Table2[[#This Row],[EA.csv]])</f>
        <v>0</v>
      </c>
      <c r="I325" s="12">
        <f>I324*(1+Table2[[#This Row],[F.csv]])</f>
        <v>0</v>
      </c>
      <c r="J325" s="12">
        <f>J324*(1+Table2[[#This Row],[JPM.csv]])</f>
        <v>0</v>
      </c>
      <c r="K325" s="12">
        <f>K324*(1+Table2[[#This Row],[MRNA.csv]])</f>
        <v>0</v>
      </c>
      <c r="L325" s="12">
        <f>L324*(1+Table2[[#This Row],[NKE.csv]])</f>
        <v>68275.896397481876</v>
      </c>
      <c r="M325" s="12">
        <f>M324*(1+Table2[[#This Row],[NVDA.csv]])</f>
        <v>104907.21737813413</v>
      </c>
      <c r="N325" s="12">
        <f>N324*(1+Table2[[#This Row],[PFE.csv]])</f>
        <v>320856.81694255635</v>
      </c>
      <c r="O325" s="12">
        <f>O324*(1+Table2[[#This Row],[PG.csv]])</f>
        <v>91670.831710057755</v>
      </c>
      <c r="P325" s="12">
        <f>P324*(1+Table2[[#This Row],[PZZA.csv]])</f>
        <v>0</v>
      </c>
      <c r="Q325" s="12">
        <f>Q324*(1+Table2[[#This Row],[SONY.csv]])</f>
        <v>46456.696680350287</v>
      </c>
      <c r="R325" s="12">
        <f>R324*(1+Table2[[#This Row],[T.csv]])</f>
        <v>0</v>
      </c>
      <c r="S325" s="12">
        <f>S324*(1+Table2[[#This Row],[TSLA.csv]])</f>
        <v>439081.8020216765</v>
      </c>
      <c r="T325" s="12">
        <f t="shared" si="15"/>
        <v>1689683.1567136622</v>
      </c>
      <c r="U325" s="5">
        <f t="shared" si="16"/>
        <v>-8.4543902099929631E-3</v>
      </c>
    </row>
    <row r="326" spans="1:21" x14ac:dyDescent="0.3">
      <c r="A326" s="12">
        <f>A325*(1+Table2[[#This Row],[AAPL.csv]])</f>
        <v>0</v>
      </c>
      <c r="B326" s="12">
        <f>B325*(1+Table2[[#This Row],[AMD.csv]])</f>
        <v>0</v>
      </c>
      <c r="C326" s="12">
        <f>C325*(1+Table2[[#This Row],[AMZN.csv]])</f>
        <v>71975.300969550153</v>
      </c>
      <c r="D326" s="12">
        <f>D325*(1+Table2[[#This Row],[ATVI.csv]])</f>
        <v>0</v>
      </c>
      <c r="E326" s="12">
        <f>E325*(1+Table2[[#This Row],[BMW.DE.csv]])</f>
        <v>249835.16062183469</v>
      </c>
      <c r="F326" s="12">
        <f>F325*(1+Table2[[#This Row],[DIS.csv]])</f>
        <v>0</v>
      </c>
      <c r="G326" s="12">
        <f>G325*(1+Table2[[#This Row],[DPZ.csv]])</f>
        <v>312240.28946325305</v>
      </c>
      <c r="H326" s="12">
        <f>H325*(1+Table2[[#This Row],[EA.csv]])</f>
        <v>0</v>
      </c>
      <c r="I326" s="12">
        <f>I325*(1+Table2[[#This Row],[F.csv]])</f>
        <v>0</v>
      </c>
      <c r="J326" s="12">
        <f>J325*(1+Table2[[#This Row],[JPM.csv]])</f>
        <v>0</v>
      </c>
      <c r="K326" s="12">
        <f>K325*(1+Table2[[#This Row],[MRNA.csv]])</f>
        <v>0</v>
      </c>
      <c r="L326" s="12">
        <f>L325*(1+Table2[[#This Row],[NKE.csv]])</f>
        <v>68249.165606237715</v>
      </c>
      <c r="M326" s="12">
        <f>M325*(1+Table2[[#This Row],[NVDA.csv]])</f>
        <v>110230.62045361726</v>
      </c>
      <c r="N326" s="12">
        <f>N325*(1+Table2[[#This Row],[PFE.csv]])</f>
        <v>319363.68035125354</v>
      </c>
      <c r="O326" s="12">
        <f>O325*(1+Table2[[#This Row],[PG.csv]])</f>
        <v>92853.817057226275</v>
      </c>
      <c r="P326" s="12">
        <f>P325*(1+Table2[[#This Row],[PZZA.csv]])</f>
        <v>0</v>
      </c>
      <c r="Q326" s="12">
        <f>Q325*(1+Table2[[#This Row],[SONY.csv]])</f>
        <v>47635.54922829791</v>
      </c>
      <c r="R326" s="12">
        <f>R325*(1+Table2[[#This Row],[T.csv]])</f>
        <v>0</v>
      </c>
      <c r="S326" s="12">
        <f>S325*(1+Table2[[#This Row],[TSLA.csv]])</f>
        <v>446325.66762743914</v>
      </c>
      <c r="T326" s="12">
        <f t="shared" si="15"/>
        <v>1718709.2513787099</v>
      </c>
      <c r="U326" s="5">
        <f t="shared" si="16"/>
        <v>1.7178424576061835E-2</v>
      </c>
    </row>
    <row r="327" spans="1:21" x14ac:dyDescent="0.3">
      <c r="A327" s="12">
        <f>A326*(1+Table2[[#This Row],[AAPL.csv]])</f>
        <v>0</v>
      </c>
      <c r="B327" s="12">
        <f>B326*(1+Table2[[#This Row],[AMD.csv]])</f>
        <v>0</v>
      </c>
      <c r="C327" s="12">
        <f>C326*(1+Table2[[#This Row],[AMZN.csv]])</f>
        <v>71353.369782420021</v>
      </c>
      <c r="D327" s="12">
        <f>D326*(1+Table2[[#This Row],[ATVI.csv]])</f>
        <v>0</v>
      </c>
      <c r="E327" s="12">
        <f>E326*(1+Table2[[#This Row],[BMW.DE.csv]])</f>
        <v>251113.81436460797</v>
      </c>
      <c r="F327" s="12">
        <f>F326*(1+Table2[[#This Row],[DIS.csv]])</f>
        <v>0</v>
      </c>
      <c r="G327" s="12">
        <f>G326*(1+Table2[[#This Row],[DPZ.csv]])</f>
        <v>308980.73923257372</v>
      </c>
      <c r="H327" s="12">
        <f>H326*(1+Table2[[#This Row],[EA.csv]])</f>
        <v>0</v>
      </c>
      <c r="I327" s="12">
        <f>I326*(1+Table2[[#This Row],[F.csv]])</f>
        <v>0</v>
      </c>
      <c r="J327" s="12">
        <f>J326*(1+Table2[[#This Row],[JPM.csv]])</f>
        <v>0</v>
      </c>
      <c r="K327" s="12">
        <f>K326*(1+Table2[[#This Row],[MRNA.csv]])</f>
        <v>0</v>
      </c>
      <c r="L327" s="12">
        <f>L326*(1+Table2[[#This Row],[NKE.csv]])</f>
        <v>67703.857572429726</v>
      </c>
      <c r="M327" s="12">
        <f>M326*(1+Table2[[#This Row],[NVDA.csv]])</f>
        <v>110548.9681576093</v>
      </c>
      <c r="N327" s="12">
        <f>N326*(1+Table2[[#This Row],[PFE.csv]])</f>
        <v>311483.28276151855</v>
      </c>
      <c r="O327" s="12">
        <f>O326*(1+Table2[[#This Row],[PG.csv]])</f>
        <v>92906.093320426604</v>
      </c>
      <c r="P327" s="12">
        <f>P326*(1+Table2[[#This Row],[PZZA.csv]])</f>
        <v>0</v>
      </c>
      <c r="Q327" s="12">
        <f>Q326*(1+Table2[[#This Row],[SONY.csv]])</f>
        <v>47105.607098819484</v>
      </c>
      <c r="R327" s="12">
        <f>R326*(1+Table2[[#This Row],[T.csv]])</f>
        <v>0</v>
      </c>
      <c r="S327" s="12">
        <f>S326*(1+Table2[[#This Row],[TSLA.csv]])</f>
        <v>440579.81723355298</v>
      </c>
      <c r="T327" s="12">
        <f t="shared" si="15"/>
        <v>1701775.5495239582</v>
      </c>
      <c r="U327" s="5">
        <f t="shared" si="16"/>
        <v>-9.8525692121386108E-3</v>
      </c>
    </row>
    <row r="328" spans="1:21" x14ac:dyDescent="0.3">
      <c r="A328" s="12">
        <f>A327*(1+Table2[[#This Row],[AAPL.csv]])</f>
        <v>0</v>
      </c>
      <c r="B328" s="12">
        <f>B327*(1+Table2[[#This Row],[AMD.csv]])</f>
        <v>0</v>
      </c>
      <c r="C328" s="12">
        <f>C327*(1+Table2[[#This Row],[AMZN.csv]])</f>
        <v>71778.469796033402</v>
      </c>
      <c r="D328" s="12">
        <f>D327*(1+Table2[[#This Row],[ATVI.csv]])</f>
        <v>0</v>
      </c>
      <c r="E328" s="12">
        <f>E327*(1+Table2[[#This Row],[BMW.DE.csv]])</f>
        <v>251255.88824265829</v>
      </c>
      <c r="F328" s="12">
        <f>F327*(1+Table2[[#This Row],[DIS.csv]])</f>
        <v>0</v>
      </c>
      <c r="G328" s="12">
        <f>G327*(1+Table2[[#This Row],[DPZ.csv]])</f>
        <v>308229.16493053746</v>
      </c>
      <c r="H328" s="12">
        <f>H327*(1+Table2[[#This Row],[EA.csv]])</f>
        <v>0</v>
      </c>
      <c r="I328" s="12">
        <f>I327*(1+Table2[[#This Row],[F.csv]])</f>
        <v>0</v>
      </c>
      <c r="J328" s="12">
        <f>J327*(1+Table2[[#This Row],[JPM.csv]])</f>
        <v>0</v>
      </c>
      <c r="K328" s="12">
        <f>K327*(1+Table2[[#This Row],[MRNA.csv]])</f>
        <v>0</v>
      </c>
      <c r="L328" s="12">
        <f>L327*(1+Table2[[#This Row],[NKE.csv]])</f>
        <v>68580.632688737678</v>
      </c>
      <c r="M328" s="12">
        <f>M327*(1+Table2[[#This Row],[NVDA.csv]])</f>
        <v>109236.59798697097</v>
      </c>
      <c r="N328" s="12">
        <f>N327*(1+Table2[[#This Row],[PFE.csv]])</f>
        <v>320359.07472499611</v>
      </c>
      <c r="O328" s="12">
        <f>O327*(1+Table2[[#This Row],[PG.csv]])</f>
        <v>94298.215017168302</v>
      </c>
      <c r="P328" s="12">
        <f>P327*(1+Table2[[#This Row],[PZZA.csv]])</f>
        <v>0</v>
      </c>
      <c r="Q328" s="12">
        <f>Q327*(1+Table2[[#This Row],[SONY.csv]])</f>
        <v>48516.990787449213</v>
      </c>
      <c r="R328" s="12">
        <f>R327*(1+Table2[[#This Row],[T.csv]])</f>
        <v>0</v>
      </c>
      <c r="S328" s="12">
        <f>S327*(1+Table2[[#This Row],[TSLA.csv]])</f>
        <v>437091.6334005004</v>
      </c>
      <c r="T328" s="12">
        <f t="shared" si="15"/>
        <v>1709346.667575052</v>
      </c>
      <c r="U328" s="5">
        <f t="shared" si="16"/>
        <v>4.4489521859752057E-3</v>
      </c>
    </row>
    <row r="329" spans="1:21" x14ac:dyDescent="0.3">
      <c r="A329" s="12">
        <f>A328*(1+Table2[[#This Row],[AAPL.csv]])</f>
        <v>0</v>
      </c>
      <c r="B329" s="12">
        <f>B328*(1+Table2[[#This Row],[AMD.csv]])</f>
        <v>0</v>
      </c>
      <c r="C329" s="12">
        <f>C328*(1+Table2[[#This Row],[AMZN.csv]])</f>
        <v>71830.087361176586</v>
      </c>
      <c r="D329" s="12">
        <f>D328*(1+Table2[[#This Row],[ATVI.csv]])</f>
        <v>0</v>
      </c>
      <c r="E329" s="12">
        <f>E328*(1+Table2[[#This Row],[BMW.DE.csv]])</f>
        <v>258537.14008372446</v>
      </c>
      <c r="F329" s="12">
        <f>F328*(1+Table2[[#This Row],[DIS.csv]])</f>
        <v>0</v>
      </c>
      <c r="G329" s="12">
        <f>G328*(1+Table2[[#This Row],[DPZ.csv]])</f>
        <v>304447.49897830305</v>
      </c>
      <c r="H329" s="12">
        <f>H328*(1+Table2[[#This Row],[EA.csv]])</f>
        <v>0</v>
      </c>
      <c r="I329" s="12">
        <f>I328*(1+Table2[[#This Row],[F.csv]])</f>
        <v>0</v>
      </c>
      <c r="J329" s="12">
        <f>J328*(1+Table2[[#This Row],[JPM.csv]])</f>
        <v>0</v>
      </c>
      <c r="K329" s="12">
        <f>K328*(1+Table2[[#This Row],[MRNA.csv]])</f>
        <v>0</v>
      </c>
      <c r="L329" s="12">
        <f>L328*(1+Table2[[#This Row],[NKE.csv]])</f>
        <v>69558.983520898575</v>
      </c>
      <c r="M329" s="12">
        <f>M328*(1+Table2[[#This Row],[NVDA.csv]])</f>
        <v>111029.55045668929</v>
      </c>
      <c r="N329" s="12">
        <f>N328*(1+Table2[[#This Row],[PFE.csv]])</f>
        <v>309658.37806609418</v>
      </c>
      <c r="O329" s="12">
        <f>O328*(1+Table2[[#This Row],[PG.csv]])</f>
        <v>93089.096865509709</v>
      </c>
      <c r="P329" s="12">
        <f>P328*(1+Table2[[#This Row],[PZZA.csv]])</f>
        <v>0</v>
      </c>
      <c r="Q329" s="12">
        <f>Q328*(1+Table2[[#This Row],[SONY.csv]])</f>
        <v>48911.743449198235</v>
      </c>
      <c r="R329" s="12">
        <f>R328*(1+Table2[[#This Row],[T.csv]])</f>
        <v>0</v>
      </c>
      <c r="S329" s="12">
        <f>S328*(1+Table2[[#This Row],[TSLA.csv]])</f>
        <v>436652.93249949493</v>
      </c>
      <c r="T329" s="12">
        <f t="shared" si="15"/>
        <v>1703715.4112810891</v>
      </c>
      <c r="U329" s="5">
        <f t="shared" si="16"/>
        <v>-3.2943910096081734E-3</v>
      </c>
    </row>
    <row r="330" spans="1:21" x14ac:dyDescent="0.3">
      <c r="A330" s="12">
        <f>A329*(1+Table2[[#This Row],[AAPL.csv]])</f>
        <v>0</v>
      </c>
      <c r="B330" s="12">
        <f>B329*(1+Table2[[#This Row],[AMD.csv]])</f>
        <v>0</v>
      </c>
      <c r="C330" s="12">
        <f>C329*(1+Table2[[#This Row],[AMZN.csv]])</f>
        <v>71935.613233121738</v>
      </c>
      <c r="D330" s="12">
        <f>D329*(1+Table2[[#This Row],[ATVI.csv]])</f>
        <v>0</v>
      </c>
      <c r="E330" s="12">
        <f>E329*(1+Table2[[#This Row],[BMW.DE.csv]])</f>
        <v>258750.22300160149</v>
      </c>
      <c r="F330" s="12">
        <f>F329*(1+Table2[[#This Row],[DIS.csv]])</f>
        <v>0</v>
      </c>
      <c r="G330" s="12">
        <f>G329*(1+Table2[[#This Row],[DPZ.csv]])</f>
        <v>304170.61718433053</v>
      </c>
      <c r="H330" s="12">
        <f>H329*(1+Table2[[#This Row],[EA.csv]])</f>
        <v>0</v>
      </c>
      <c r="I330" s="12">
        <f>I329*(1+Table2[[#This Row],[F.csv]])</f>
        <v>0</v>
      </c>
      <c r="J330" s="12">
        <f>J329*(1+Table2[[#This Row],[JPM.csv]])</f>
        <v>0</v>
      </c>
      <c r="K330" s="12">
        <f>K329*(1+Table2[[#This Row],[MRNA.csv]])</f>
        <v>0</v>
      </c>
      <c r="L330" s="12">
        <f>L329*(1+Table2[[#This Row],[NKE.csv]])</f>
        <v>70681.682131798632</v>
      </c>
      <c r="M330" s="12">
        <f>M329*(1+Table2[[#This Row],[NVDA.csv]])</f>
        <v>110265.54951400384</v>
      </c>
      <c r="N330" s="12">
        <f>N329*(1+Table2[[#This Row],[PFE.csv]])</f>
        <v>315101.30949208589</v>
      </c>
      <c r="O330" s="12">
        <f>O329*(1+Table2[[#This Row],[PG.csv]])</f>
        <v>92729.633464214043</v>
      </c>
      <c r="P330" s="12">
        <f>P329*(1+Table2[[#This Row],[PZZA.csv]])</f>
        <v>0</v>
      </c>
      <c r="Q330" s="12">
        <f>Q329*(1+Table2[[#This Row],[SONY.csv]])</f>
        <v>48511.582105589565</v>
      </c>
      <c r="R330" s="12">
        <f>R329*(1+Table2[[#This Row],[T.csv]])</f>
        <v>0</v>
      </c>
      <c r="S330" s="12">
        <f>S329*(1+Table2[[#This Row],[TSLA.csv]])</f>
        <v>472519.04447887518</v>
      </c>
      <c r="T330" s="12">
        <f t="shared" si="15"/>
        <v>1744665.2546056206</v>
      </c>
      <c r="U330" s="5">
        <f t="shared" si="16"/>
        <v>2.4035612434672882E-2</v>
      </c>
    </row>
    <row r="331" spans="1:21" x14ac:dyDescent="0.3">
      <c r="A331" s="12">
        <f>A330*(1+Table2[[#This Row],[AAPL.csv]])</f>
        <v>0</v>
      </c>
      <c r="B331" s="12">
        <f>B330*(1+Table2[[#This Row],[AMD.csv]])</f>
        <v>0</v>
      </c>
      <c r="C331" s="12">
        <f>C330*(1+Table2[[#This Row],[AMZN.csv]])</f>
        <v>71242.79192731579</v>
      </c>
      <c r="D331" s="12">
        <f>D330*(1+Table2[[#This Row],[ATVI.csv]])</f>
        <v>0</v>
      </c>
      <c r="E331" s="12">
        <f>E330*(1+Table2[[#This Row],[BMW.DE.csv]])</f>
        <v>262373.11247172364</v>
      </c>
      <c r="F331" s="12">
        <f>F330*(1+Table2[[#This Row],[DIS.csv]])</f>
        <v>0</v>
      </c>
      <c r="G331" s="12">
        <f>G330*(1+Table2[[#This Row],[DPZ.csv]])</f>
        <v>302580.40150373179</v>
      </c>
      <c r="H331" s="12">
        <f>H330*(1+Table2[[#This Row],[EA.csv]])</f>
        <v>0</v>
      </c>
      <c r="I331" s="12">
        <f>I330*(1+Table2[[#This Row],[F.csv]])</f>
        <v>0</v>
      </c>
      <c r="J331" s="12">
        <f>J330*(1+Table2[[#This Row],[JPM.csv]])</f>
        <v>0</v>
      </c>
      <c r="K331" s="12">
        <f>K330*(1+Table2[[#This Row],[MRNA.csv]])</f>
        <v>0</v>
      </c>
      <c r="L331" s="12">
        <f>L330*(1+Table2[[#This Row],[NKE.csv]])</f>
        <v>70371.599467148175</v>
      </c>
      <c r="M331" s="12">
        <f>M330*(1+Table2[[#This Row],[NVDA.csv]])</f>
        <v>110318.93347800319</v>
      </c>
      <c r="N331" s="12">
        <f>N330*(1+Table2[[#This Row],[PFE.csv]])</f>
        <v>317549.35786773922</v>
      </c>
      <c r="O331" s="12">
        <f>O330*(1+Table2[[#This Row],[PG.csv]])</f>
        <v>91304.824619891544</v>
      </c>
      <c r="P331" s="12">
        <f>P330*(1+Table2[[#This Row],[PZZA.csv]])</f>
        <v>0</v>
      </c>
      <c r="Q331" s="12">
        <f>Q330*(1+Table2[[#This Row],[SONY.csv]])</f>
        <v>47722.07299677129</v>
      </c>
      <c r="R331" s="12">
        <f>R330*(1+Table2[[#This Row],[T.csv]])</f>
        <v>0</v>
      </c>
      <c r="S331" s="12">
        <f>S330*(1+Table2[[#This Row],[TSLA.csv]])</f>
        <v>520700.80546975287</v>
      </c>
      <c r="T331" s="12">
        <f t="shared" si="15"/>
        <v>1794163.8998020776</v>
      </c>
      <c r="U331" s="5">
        <f t="shared" si="16"/>
        <v>2.8371428310266907E-2</v>
      </c>
    </row>
    <row r="332" spans="1:21" x14ac:dyDescent="0.3">
      <c r="A332" s="12">
        <f>A331*(1+Table2[[#This Row],[AAPL.csv]])</f>
        <v>0</v>
      </c>
      <c r="B332" s="12">
        <f>B331*(1+Table2[[#This Row],[AMD.csv]])</f>
        <v>0</v>
      </c>
      <c r="C332" s="12">
        <f>C331*(1+Table2[[#This Row],[AMZN.csv]])</f>
        <v>71507.99285997868</v>
      </c>
      <c r="D332" s="12">
        <f>D331*(1+Table2[[#This Row],[ATVI.csv]])</f>
        <v>0</v>
      </c>
      <c r="E332" s="12">
        <f>E331*(1+Table2[[#This Row],[BMW.DE.csv]])</f>
        <v>262834.83304594824</v>
      </c>
      <c r="F332" s="12">
        <f>F331*(1+Table2[[#This Row],[DIS.csv]])</f>
        <v>0</v>
      </c>
      <c r="G332" s="12">
        <f>G331*(1+Table2[[#This Row],[DPZ.csv]])</f>
        <v>304621.58613824856</v>
      </c>
      <c r="H332" s="12">
        <f>H331*(1+Table2[[#This Row],[EA.csv]])</f>
        <v>0</v>
      </c>
      <c r="I332" s="12">
        <f>I331*(1+Table2[[#This Row],[F.csv]])</f>
        <v>0</v>
      </c>
      <c r="J332" s="12">
        <f>J331*(1+Table2[[#This Row],[JPM.csv]])</f>
        <v>0</v>
      </c>
      <c r="K332" s="12">
        <f>K331*(1+Table2[[#This Row],[MRNA.csv]])</f>
        <v>0</v>
      </c>
      <c r="L332" s="12">
        <f>L331*(1+Table2[[#This Row],[NKE.csv]])</f>
        <v>70521.289854230301</v>
      </c>
      <c r="M332" s="12">
        <f>M331*(1+Table2[[#This Row],[NVDA.csv]])</f>
        <v>110413.41896669839</v>
      </c>
      <c r="N332" s="12">
        <f>N331*(1+Table2[[#This Row],[PFE.csv]])</f>
        <v>316412.73824722081</v>
      </c>
      <c r="O332" s="12">
        <f>O331*(1+Table2[[#This Row],[PG.csv]])</f>
        <v>91193.728404620342</v>
      </c>
      <c r="P332" s="12">
        <f>P331*(1+Table2[[#This Row],[PZZA.csv]])</f>
        <v>0</v>
      </c>
      <c r="Q332" s="12">
        <f>Q331*(1+Table2[[#This Row],[SONY.csv]])</f>
        <v>48046.527935625869</v>
      </c>
      <c r="R332" s="12">
        <f>R331*(1+Table2[[#This Row],[T.csv]])</f>
        <v>0</v>
      </c>
      <c r="S332" s="12">
        <f>S331*(1+Table2[[#This Row],[TSLA.csv]])</f>
        <v>534214.77356146858</v>
      </c>
      <c r="T332" s="12">
        <f t="shared" si="15"/>
        <v>1809766.8890140399</v>
      </c>
      <c r="U332" s="5">
        <f t="shared" si="16"/>
        <v>8.6965238870783008E-3</v>
      </c>
    </row>
    <row r="333" spans="1:21" x14ac:dyDescent="0.3">
      <c r="A333" s="12">
        <f>A332*(1+Table2[[#This Row],[AAPL.csv]])</f>
        <v>0</v>
      </c>
      <c r="B333" s="12">
        <f>B332*(1+Table2[[#This Row],[AMD.csv]])</f>
        <v>0</v>
      </c>
      <c r="C333" s="12">
        <f>C332*(1+Table2[[#This Row],[AMZN.csv]])</f>
        <v>71103.767265002884</v>
      </c>
      <c r="D333" s="12">
        <f>D332*(1+Table2[[#This Row],[ATVI.csv]])</f>
        <v>0</v>
      </c>
      <c r="E333" s="12">
        <f>E332*(1+Table2[[#This Row],[BMW.DE.csv]])</f>
        <v>263367.62217828946</v>
      </c>
      <c r="F333" s="12">
        <f>F332*(1+Table2[[#This Row],[DIS.csv]])</f>
        <v>0</v>
      </c>
      <c r="G333" s="12">
        <f>G332*(1+Table2[[#This Row],[DPZ.csv]])</f>
        <v>308197.51706414751</v>
      </c>
      <c r="H333" s="12">
        <f>H332*(1+Table2[[#This Row],[EA.csv]])</f>
        <v>0</v>
      </c>
      <c r="I333" s="12">
        <f>I332*(1+Table2[[#This Row],[F.csv]])</f>
        <v>0</v>
      </c>
      <c r="J333" s="12">
        <f>J332*(1+Table2[[#This Row],[JPM.csv]])</f>
        <v>0</v>
      </c>
      <c r="K333" s="12">
        <f>K332*(1+Table2[[#This Row],[MRNA.csv]])</f>
        <v>0</v>
      </c>
      <c r="L333" s="12">
        <f>L332*(1+Table2[[#This Row],[NKE.csv]])</f>
        <v>71093.328679282451</v>
      </c>
      <c r="M333" s="12">
        <f>M332*(1+Table2[[#This Row],[NVDA.csv]])</f>
        <v>107517.56791018254</v>
      </c>
      <c r="N333" s="12">
        <f>N332*(1+Table2[[#This Row],[PFE.csv]])</f>
        <v>320871.73110674624</v>
      </c>
      <c r="O333" s="12">
        <f>O332*(1+Table2[[#This Row],[PG.csv]])</f>
        <v>91043.401352897839</v>
      </c>
      <c r="P333" s="12">
        <f>P332*(1+Table2[[#This Row],[PZZA.csv]])</f>
        <v>0</v>
      </c>
      <c r="Q333" s="12">
        <f>Q332*(1+Table2[[#This Row],[SONY.csv]])</f>
        <v>48657.58947779829</v>
      </c>
      <c r="R333" s="12">
        <f>R332*(1+Table2[[#This Row],[T.csv]])</f>
        <v>0</v>
      </c>
      <c r="S333" s="12">
        <f>S332*(1+Table2[[#This Row],[TSLA.csv]])</f>
        <v>523878.64889313228</v>
      </c>
      <c r="T333" s="12">
        <f t="shared" si="15"/>
        <v>1805731.1739274794</v>
      </c>
      <c r="U333" s="5">
        <f t="shared" si="16"/>
        <v>-2.2299640418104449E-3</v>
      </c>
    </row>
    <row r="334" spans="1:21" x14ac:dyDescent="0.3">
      <c r="A334" s="12">
        <f>A333*(1+Table2[[#This Row],[AAPL.csv]])</f>
        <v>0</v>
      </c>
      <c r="B334" s="12">
        <f>B333*(1+Table2[[#This Row],[AMD.csv]])</f>
        <v>0</v>
      </c>
      <c r="C334" s="12">
        <f>C333*(1+Table2[[#This Row],[AMZN.csv]])</f>
        <v>71080.596507068345</v>
      </c>
      <c r="D334" s="12">
        <f>D333*(1+Table2[[#This Row],[ATVI.csv]])</f>
        <v>0</v>
      </c>
      <c r="E334" s="12">
        <f>E333*(1+Table2[[#This Row],[BMW.DE.csv]])</f>
        <v>262444.14755080227</v>
      </c>
      <c r="F334" s="12">
        <f>F333*(1+Table2[[#This Row],[DIS.csv]])</f>
        <v>0</v>
      </c>
      <c r="G334" s="12">
        <f>G333*(1+Table2[[#This Row],[DPZ.csv]])</f>
        <v>306338.32000702026</v>
      </c>
      <c r="H334" s="12">
        <f>H333*(1+Table2[[#This Row],[EA.csv]])</f>
        <v>0</v>
      </c>
      <c r="I334" s="12">
        <f>I333*(1+Table2[[#This Row],[F.csv]])</f>
        <v>0</v>
      </c>
      <c r="J334" s="12">
        <f>J333*(1+Table2[[#This Row],[JPM.csv]])</f>
        <v>0</v>
      </c>
      <c r="K334" s="12">
        <f>K333*(1+Table2[[#This Row],[MRNA.csv]])</f>
        <v>0</v>
      </c>
      <c r="L334" s="12">
        <f>L333*(1+Table2[[#This Row],[NKE.csv]])</f>
        <v>71708.143870137006</v>
      </c>
      <c r="M334" s="12">
        <f>M333*(1+Table2[[#This Row],[NVDA.csv]])</f>
        <v>107946.82345929029</v>
      </c>
      <c r="N334" s="12">
        <f>N333*(1+Table2[[#This Row],[PFE.csv]])</f>
        <v>319297.99858830881</v>
      </c>
      <c r="O334" s="12">
        <f>O333*(1+Table2[[#This Row],[PG.csv]])</f>
        <v>90690.470986252476</v>
      </c>
      <c r="P334" s="12">
        <f>P333*(1+Table2[[#This Row],[PZZA.csv]])</f>
        <v>0</v>
      </c>
      <c r="Q334" s="12">
        <f>Q333*(1+Table2[[#This Row],[SONY.csv]])</f>
        <v>48554.843989826251</v>
      </c>
      <c r="R334" s="12">
        <f>R333*(1+Table2[[#This Row],[T.csv]])</f>
        <v>0</v>
      </c>
      <c r="S334" s="12">
        <f>S333*(1+Table2[[#This Row],[TSLA.csv]])</f>
        <v>558375.17356144916</v>
      </c>
      <c r="T334" s="12">
        <f t="shared" si="15"/>
        <v>1836436.5185201548</v>
      </c>
      <c r="U334" s="5">
        <f t="shared" si="16"/>
        <v>1.7004383064335635E-2</v>
      </c>
    </row>
    <row r="335" spans="1:21" x14ac:dyDescent="0.3">
      <c r="A335" s="12">
        <f>A334*(1+Table2[[#This Row],[AAPL.csv]])</f>
        <v>0</v>
      </c>
      <c r="B335" s="12">
        <f>B334*(1+Table2[[#This Row],[AMD.csv]])</f>
        <v>0</v>
      </c>
      <c r="C335" s="12">
        <f>C334*(1+Table2[[#This Row],[AMZN.csv]])</f>
        <v>71531.852540349311</v>
      </c>
      <c r="D335" s="12">
        <f>D334*(1+Table2[[#This Row],[ATVI.csv]])</f>
        <v>0</v>
      </c>
      <c r="E335" s="12">
        <f>E334*(1+Table2[[#This Row],[BMW.DE.csv]])</f>
        <v>272353.71963713481</v>
      </c>
      <c r="F335" s="12">
        <f>F334*(1+Table2[[#This Row],[DIS.csv]])</f>
        <v>0</v>
      </c>
      <c r="G335" s="12">
        <f>G334*(1+Table2[[#This Row],[DPZ.csv]])</f>
        <v>303110.46543233132</v>
      </c>
      <c r="H335" s="12">
        <f>H334*(1+Table2[[#This Row],[EA.csv]])</f>
        <v>0</v>
      </c>
      <c r="I335" s="12">
        <f>I334*(1+Table2[[#This Row],[F.csv]])</f>
        <v>0</v>
      </c>
      <c r="J335" s="12">
        <f>J334*(1+Table2[[#This Row],[JPM.csv]])</f>
        <v>0</v>
      </c>
      <c r="K335" s="12">
        <f>K334*(1+Table2[[#This Row],[MRNA.csv]])</f>
        <v>0</v>
      </c>
      <c r="L335" s="12">
        <f>L334*(1+Table2[[#This Row],[NKE.csv]])</f>
        <v>72012.867252644166</v>
      </c>
      <c r="M335" s="12">
        <f>M334*(1+Table2[[#This Row],[NVDA.csv]])</f>
        <v>106449.6098949611</v>
      </c>
      <c r="N335" s="12">
        <f>N334*(1+Table2[[#This Row],[PFE.csv]])</f>
        <v>319997.40624339256</v>
      </c>
      <c r="O335" s="12">
        <f>O334*(1+Table2[[#This Row],[PG.csv]])</f>
        <v>90396.360571677986</v>
      </c>
      <c r="P335" s="12">
        <f>P334*(1+Table2[[#This Row],[PZZA.csv]])</f>
        <v>0</v>
      </c>
      <c r="Q335" s="12">
        <f>Q334*(1+Table2[[#This Row],[SONY.csv]])</f>
        <v>49101.012705643647</v>
      </c>
      <c r="R335" s="12">
        <f>R334*(1+Table2[[#This Row],[T.csv]])</f>
        <v>0</v>
      </c>
      <c r="S335" s="12">
        <f>S334*(1+Table2[[#This Row],[TSLA.csv]])</f>
        <v>594252.02825808595</v>
      </c>
      <c r="T335" s="12">
        <f t="shared" si="15"/>
        <v>1879205.3225362208</v>
      </c>
      <c r="U335" s="5">
        <f t="shared" si="16"/>
        <v>2.3289018479402793E-2</v>
      </c>
    </row>
    <row r="336" spans="1:21" x14ac:dyDescent="0.3">
      <c r="A336" s="12">
        <f>A335*(1+Table2[[#This Row],[AAPL.csv]])</f>
        <v>0</v>
      </c>
      <c r="B336" s="12">
        <f>B335*(1+Table2[[#This Row],[AMD.csv]])</f>
        <v>0</v>
      </c>
      <c r="C336" s="12">
        <f>C335*(1+Table2[[#This Row],[AMZN.csv]])</f>
        <v>73069.138542483852</v>
      </c>
      <c r="D336" s="12">
        <f>D335*(1+Table2[[#This Row],[ATVI.csv]])</f>
        <v>0</v>
      </c>
      <c r="E336" s="12">
        <f>E335*(1+Table2[[#This Row],[BMW.DE.csv]])</f>
        <v>267807.41505781538</v>
      </c>
      <c r="F336" s="12">
        <f>F335*(1+Table2[[#This Row],[DIS.csv]])</f>
        <v>0</v>
      </c>
      <c r="G336" s="12">
        <f>G335*(1+Table2[[#This Row],[DPZ.csv]])</f>
        <v>303355.72325471404</v>
      </c>
      <c r="H336" s="12">
        <f>H335*(1+Table2[[#This Row],[EA.csv]])</f>
        <v>0</v>
      </c>
      <c r="I336" s="12">
        <f>I335*(1+Table2[[#This Row],[F.csv]])</f>
        <v>0</v>
      </c>
      <c r="J336" s="12">
        <f>J335*(1+Table2[[#This Row],[JPM.csv]])</f>
        <v>0</v>
      </c>
      <c r="K336" s="12">
        <f>K335*(1+Table2[[#This Row],[MRNA.csv]])</f>
        <v>0</v>
      </c>
      <c r="L336" s="12">
        <f>L335*(1+Table2[[#This Row],[NKE.csv]])</f>
        <v>72461.938413890472</v>
      </c>
      <c r="M336" s="12">
        <f>M335*(1+Table2[[#This Row],[NVDA.csv]])</f>
        <v>108725.20187778653</v>
      </c>
      <c r="N336" s="12">
        <f>N335*(1+Table2[[#This Row],[PFE.csv]])</f>
        <v>319385.39414947928</v>
      </c>
      <c r="O336" s="12">
        <f>O335*(1+Table2[[#This Row],[PG.csv]])</f>
        <v>90638.18406883195</v>
      </c>
      <c r="P336" s="12">
        <f>P335*(1+Table2[[#This Row],[PZZA.csv]])</f>
        <v>0</v>
      </c>
      <c r="Q336" s="12">
        <f>Q335*(1+Table2[[#This Row],[SONY.csv]])</f>
        <v>50415.059588160977</v>
      </c>
      <c r="R336" s="12">
        <f>R335*(1+Table2[[#This Row],[T.csv]])</f>
        <v>0</v>
      </c>
      <c r="S336" s="12">
        <f>S335*(1+Table2[[#This Row],[TSLA.csv]])</f>
        <v>614175.2694538245</v>
      </c>
      <c r="T336" s="12">
        <f t="shared" si="15"/>
        <v>1900033.3244069871</v>
      </c>
      <c r="U336" s="5">
        <f t="shared" si="16"/>
        <v>1.1083409365112009E-2</v>
      </c>
    </row>
    <row r="337" spans="1:21" x14ac:dyDescent="0.3">
      <c r="A337" s="12">
        <f>A336*(1+Table2[[#This Row],[AAPL.csv]])</f>
        <v>0</v>
      </c>
      <c r="B337" s="12">
        <f>B336*(1+Table2[[#This Row],[AMD.csv]])</f>
        <v>0</v>
      </c>
      <c r="C337" s="12">
        <f>C336*(1+Table2[[#This Row],[AMZN.csv]])</f>
        <v>73304.744509760203</v>
      </c>
      <c r="D337" s="12">
        <f>D336*(1+Table2[[#This Row],[ATVI.csv]])</f>
        <v>0</v>
      </c>
      <c r="E337" s="12">
        <f>E336*(1+Table2[[#This Row],[BMW.DE.csv]])</f>
        <v>263296.58337931777</v>
      </c>
      <c r="F337" s="12">
        <f>F336*(1+Table2[[#This Row],[DIS.csv]])</f>
        <v>0</v>
      </c>
      <c r="G337" s="12">
        <f>G336*(1+Table2[[#This Row],[DPZ.csv]])</f>
        <v>308917.44349979365</v>
      </c>
      <c r="H337" s="12">
        <f>H336*(1+Table2[[#This Row],[EA.csv]])</f>
        <v>0</v>
      </c>
      <c r="I337" s="12">
        <f>I336*(1+Table2[[#This Row],[F.csv]])</f>
        <v>0</v>
      </c>
      <c r="J337" s="12">
        <f>J336*(1+Table2[[#This Row],[JPM.csv]])</f>
        <v>0</v>
      </c>
      <c r="K337" s="12">
        <f>K336*(1+Table2[[#This Row],[MRNA.csv]])</f>
        <v>0</v>
      </c>
      <c r="L337" s="12">
        <f>L336*(1+Table2[[#This Row],[NKE.csv]])</f>
        <v>71772.290669311245</v>
      </c>
      <c r="M337" s="12">
        <f>M336*(1+Table2[[#This Row],[NVDA.csv]])</f>
        <v>108942.90396219151</v>
      </c>
      <c r="N337" s="12">
        <f>N336*(1+Table2[[#This Row],[PFE.csv]])</f>
        <v>325505.5871377149</v>
      </c>
      <c r="O337" s="12">
        <f>O336*(1+Table2[[#This Row],[PG.csv]])</f>
        <v>90592.430851950499</v>
      </c>
      <c r="P337" s="12">
        <f>P336*(1+Table2[[#This Row],[PZZA.csv]])</f>
        <v>0</v>
      </c>
      <c r="Q337" s="12">
        <f>Q336*(1+Table2[[#This Row],[SONY.csv]])</f>
        <v>50869.296394405384</v>
      </c>
      <c r="R337" s="12">
        <f>R336*(1+Table2[[#This Row],[T.csv]])</f>
        <v>0</v>
      </c>
      <c r="S337" s="12">
        <f>S336*(1+Table2[[#This Row],[TSLA.csv]])</f>
        <v>626758.383235235</v>
      </c>
      <c r="T337" s="12">
        <f t="shared" si="15"/>
        <v>1919959.6636396802</v>
      </c>
      <c r="U337" s="5">
        <f t="shared" si="16"/>
        <v>1.0487363025020803E-2</v>
      </c>
    </row>
    <row r="338" spans="1:21" x14ac:dyDescent="0.3">
      <c r="A338" s="12">
        <f>A337*(1+Table2[[#This Row],[AAPL.csv]])</f>
        <v>0</v>
      </c>
      <c r="B338" s="12">
        <f>B337*(1+Table2[[#This Row],[AMD.csv]])</f>
        <v>0</v>
      </c>
      <c r="C338" s="12">
        <f>C337*(1+Table2[[#This Row],[AMZN.csv]])</f>
        <v>72678.45026190707</v>
      </c>
      <c r="D338" s="12">
        <f>D337*(1+Table2[[#This Row],[ATVI.csv]])</f>
        <v>0</v>
      </c>
      <c r="E338" s="12">
        <f>E337*(1+Table2[[#This Row],[BMW.DE.csv]])</f>
        <v>259602.658830117</v>
      </c>
      <c r="F338" s="12">
        <f>F337*(1+Table2[[#This Row],[DIS.csv]])</f>
        <v>0</v>
      </c>
      <c r="G338" s="12">
        <f>G337*(1+Table2[[#This Row],[DPZ.csv]])</f>
        <v>310578.85453412327</v>
      </c>
      <c r="H338" s="12">
        <f>H337*(1+Table2[[#This Row],[EA.csv]])</f>
        <v>0</v>
      </c>
      <c r="I338" s="12">
        <f>I337*(1+Table2[[#This Row],[F.csv]])</f>
        <v>0</v>
      </c>
      <c r="J338" s="12">
        <f>J337*(1+Table2[[#This Row],[JPM.csv]])</f>
        <v>0</v>
      </c>
      <c r="K338" s="12">
        <f>K337*(1+Table2[[#This Row],[MRNA.csv]])</f>
        <v>0</v>
      </c>
      <c r="L338" s="12">
        <f>L337*(1+Table2[[#This Row],[NKE.csv]])</f>
        <v>72012.867252644181</v>
      </c>
      <c r="M338" s="12">
        <f>M337*(1+Table2[[#This Row],[NVDA.csv]])</f>
        <v>110095.07208493416</v>
      </c>
      <c r="N338" s="12">
        <f>N337*(1+Table2[[#This Row],[PFE.csv]])</f>
        <v>334948.1443588197</v>
      </c>
      <c r="O338" s="12">
        <f>O337*(1+Table2[[#This Row],[PG.csv]])</f>
        <v>90762.357673512757</v>
      </c>
      <c r="P338" s="12">
        <f>P337*(1+Table2[[#This Row],[PZZA.csv]])</f>
        <v>0</v>
      </c>
      <c r="Q338" s="12">
        <f>Q337*(1+Table2[[#This Row],[SONY.csv]])</f>
        <v>50447.504108678382</v>
      </c>
      <c r="R338" s="12">
        <f>R337*(1+Table2[[#This Row],[T.csv]])</f>
        <v>0</v>
      </c>
      <c r="S338" s="12">
        <f>S337*(1+Table2[[#This Row],[TSLA.csv]])</f>
        <v>607327.29651878797</v>
      </c>
      <c r="T338" s="12">
        <f t="shared" si="15"/>
        <v>1908453.2056235243</v>
      </c>
      <c r="U338" s="5">
        <f t="shared" si="16"/>
        <v>-5.993072789010118E-3</v>
      </c>
    </row>
    <row r="339" spans="1:21" x14ac:dyDescent="0.3">
      <c r="A339" s="12">
        <f>A338*(1+Table2[[#This Row],[AAPL.csv]])</f>
        <v>0</v>
      </c>
      <c r="B339" s="12">
        <f>B338*(1+Table2[[#This Row],[AMD.csv]])</f>
        <v>0</v>
      </c>
      <c r="C339" s="12">
        <f>C338*(1+Table2[[#This Row],[AMZN.csv]])</f>
        <v>73872.308085523182</v>
      </c>
      <c r="D339" s="12">
        <f>D338*(1+Table2[[#This Row],[ATVI.csv]])</f>
        <v>0</v>
      </c>
      <c r="E339" s="12">
        <f>E338*(1+Table2[[#This Row],[BMW.DE.csv]])</f>
        <v>259425.08229209992</v>
      </c>
      <c r="F339" s="12">
        <f>F338*(1+Table2[[#This Row],[DIS.csv]])</f>
        <v>0</v>
      </c>
      <c r="G339" s="12">
        <f>G338*(1+Table2[[#This Row],[DPZ.csv]])</f>
        <v>309930.12345220783</v>
      </c>
      <c r="H339" s="12">
        <f>H338*(1+Table2[[#This Row],[EA.csv]])</f>
        <v>0</v>
      </c>
      <c r="I339" s="12">
        <f>I338*(1+Table2[[#This Row],[F.csv]])</f>
        <v>0</v>
      </c>
      <c r="J339" s="12">
        <f>J338*(1+Table2[[#This Row],[JPM.csv]])</f>
        <v>0</v>
      </c>
      <c r="K339" s="12">
        <f>K338*(1+Table2[[#This Row],[MRNA.csv]])</f>
        <v>0</v>
      </c>
      <c r="L339" s="12">
        <f>L338*(1+Table2[[#This Row],[NKE.csv]])</f>
        <v>72408.485437234587</v>
      </c>
      <c r="M339" s="12">
        <f>M338*(1+Table2[[#This Row],[NVDA.csv]])</f>
        <v>110000.59892965641</v>
      </c>
      <c r="N339" s="12">
        <f>N338*(1+Table2[[#This Row],[PFE.csv]])</f>
        <v>344565.53773295437</v>
      </c>
      <c r="O339" s="12">
        <f>O338*(1+Table2[[#This Row],[PG.csv]])</f>
        <v>91089.14458144785</v>
      </c>
      <c r="P339" s="12">
        <f>P338*(1+Table2[[#This Row],[PZZA.csv]])</f>
        <v>0</v>
      </c>
      <c r="Q339" s="12">
        <f>Q338*(1+Table2[[#This Row],[SONY.csv]])</f>
        <v>51199.160015119625</v>
      </c>
      <c r="R339" s="12">
        <f>R338*(1+Table2[[#This Row],[T.csv]])</f>
        <v>0</v>
      </c>
      <c r="S339" s="12">
        <f>S338*(1+Table2[[#This Row],[TSLA.csv]])</f>
        <v>625688.39147660462</v>
      </c>
      <c r="T339" s="12">
        <f t="shared" si="15"/>
        <v>1938178.8320028484</v>
      </c>
      <c r="U339" s="5">
        <f t="shared" si="16"/>
        <v>1.5575769053039083E-2</v>
      </c>
    </row>
    <row r="340" spans="1:21" x14ac:dyDescent="0.3">
      <c r="A340" s="12">
        <f>A339*(1+Table2[[#This Row],[AAPL.csv]])</f>
        <v>0</v>
      </c>
      <c r="B340" s="12">
        <f>B339*(1+Table2[[#This Row],[AMD.csv]])</f>
        <v>0</v>
      </c>
      <c r="C340" s="12">
        <f>C339*(1+Table2[[#This Row],[AMZN.csv]])</f>
        <v>73492.631093354139</v>
      </c>
      <c r="D340" s="12">
        <f>D339*(1+Table2[[#This Row],[ATVI.csv]])</f>
        <v>0</v>
      </c>
      <c r="E340" s="12">
        <f>E339*(1+Table2[[#This Row],[BMW.DE.csv]])</f>
        <v>265605.25692840992</v>
      </c>
      <c r="F340" s="12">
        <f>F339*(1+Table2[[#This Row],[DIS.csv]])</f>
        <v>0</v>
      </c>
      <c r="G340" s="12">
        <f>G339*(1+Table2[[#This Row],[DPZ.csv]])</f>
        <v>306828.83565178554</v>
      </c>
      <c r="H340" s="12">
        <f>H339*(1+Table2[[#This Row],[EA.csv]])</f>
        <v>0</v>
      </c>
      <c r="I340" s="12">
        <f>I339*(1+Table2[[#This Row],[F.csv]])</f>
        <v>0</v>
      </c>
      <c r="J340" s="12">
        <f>J339*(1+Table2[[#This Row],[JPM.csv]])</f>
        <v>0</v>
      </c>
      <c r="K340" s="12">
        <f>K339*(1+Table2[[#This Row],[MRNA.csv]])</f>
        <v>0</v>
      </c>
      <c r="L340" s="12">
        <f>L339*(1+Table2[[#This Row],[NKE.csv]])</f>
        <v>72483.33466475959</v>
      </c>
      <c r="M340" s="12">
        <f>M339*(1+Table2[[#This Row],[NVDA.csv]])</f>
        <v>111269.84818405187</v>
      </c>
      <c r="N340" s="12">
        <f>N339*(1+Table2[[#This Row],[PFE.csv]])</f>
        <v>356718.4200746016</v>
      </c>
      <c r="O340" s="12">
        <f>O339*(1+Table2[[#This Row],[PG.csv]])</f>
        <v>90429.02707670712</v>
      </c>
      <c r="P340" s="12">
        <f>P339*(1+Table2[[#This Row],[PZZA.csv]])</f>
        <v>0</v>
      </c>
      <c r="Q340" s="12">
        <f>Q339*(1+Table2[[#This Row],[SONY.csv]])</f>
        <v>50085.195967446758</v>
      </c>
      <c r="R340" s="12">
        <f>R339*(1+Table2[[#This Row],[T.csv]])</f>
        <v>0</v>
      </c>
      <c r="S340" s="12">
        <f>S339*(1+Table2[[#This Row],[TSLA.csv]])</f>
        <v>608632.71963406156</v>
      </c>
      <c r="T340" s="12">
        <f t="shared" si="15"/>
        <v>1935545.2692751782</v>
      </c>
      <c r="U340" s="5">
        <f t="shared" si="16"/>
        <v>-1.3587821124579876E-3</v>
      </c>
    </row>
    <row r="341" spans="1:21" x14ac:dyDescent="0.3">
      <c r="A341" s="12">
        <f>A340*(1+Table2[[#This Row],[AAPL.csv]])</f>
        <v>0</v>
      </c>
      <c r="B341" s="12">
        <f>B340*(1+Table2[[#This Row],[AMD.csv]])</f>
        <v>0</v>
      </c>
      <c r="C341" s="12">
        <f>C340*(1+Table2[[#This Row],[AMZN.csv]])</f>
        <v>73107.218816169188</v>
      </c>
      <c r="D341" s="12">
        <f>D340*(1+Table2[[#This Row],[ATVI.csv]])</f>
        <v>0</v>
      </c>
      <c r="E341" s="12">
        <f>E340*(1+Table2[[#This Row],[BMW.DE.csv]])</f>
        <v>264006.94904967613</v>
      </c>
      <c r="F341" s="12">
        <f>F340*(1+Table2[[#This Row],[DIS.csv]])</f>
        <v>0</v>
      </c>
      <c r="G341" s="12">
        <f>G340*(1+Table2[[#This Row],[DPZ.csv]])</f>
        <v>303308.25145512895</v>
      </c>
      <c r="H341" s="12">
        <f>H340*(1+Table2[[#This Row],[EA.csv]])</f>
        <v>0</v>
      </c>
      <c r="I341" s="12">
        <f>I340*(1+Table2[[#This Row],[F.csv]])</f>
        <v>0</v>
      </c>
      <c r="J341" s="12">
        <f>J340*(1+Table2[[#This Row],[JPM.csv]])</f>
        <v>0</v>
      </c>
      <c r="K341" s="12">
        <f>K340*(1+Table2[[#This Row],[MRNA.csv]])</f>
        <v>0</v>
      </c>
      <c r="L341" s="12">
        <f>L340*(1+Table2[[#This Row],[NKE.csv]])</f>
        <v>73221.100845619672</v>
      </c>
      <c r="M341" s="12">
        <f>M340*(1+Table2[[#This Row],[NVDA.csv]])</f>
        <v>110082.41224305729</v>
      </c>
      <c r="N341" s="12">
        <f>N340*(1+Table2[[#This Row],[PFE.csv]])</f>
        <v>350510.85854360898</v>
      </c>
      <c r="O341" s="12">
        <f>O340*(1+Table2[[#This Row],[PG.csv]])</f>
        <v>89762.386525647526</v>
      </c>
      <c r="P341" s="12">
        <f>P340*(1+Table2[[#This Row],[PZZA.csv]])</f>
        <v>0</v>
      </c>
      <c r="Q341" s="12">
        <f>Q340*(1+Table2[[#This Row],[SONY.csv]])</f>
        <v>50739.515067775596</v>
      </c>
      <c r="R341" s="12">
        <f>R340*(1+Table2[[#This Row],[T.csv]])</f>
        <v>0</v>
      </c>
      <c r="S341" s="12">
        <f>S340*(1+Table2[[#This Row],[TSLA.csv]])</f>
        <v>634911.7150860395</v>
      </c>
      <c r="T341" s="12">
        <f t="shared" si="15"/>
        <v>1949650.4076327225</v>
      </c>
      <c r="U341" s="5">
        <f t="shared" si="16"/>
        <v>7.287423643067982E-3</v>
      </c>
    </row>
    <row r="342" spans="1:21" x14ac:dyDescent="0.3">
      <c r="A342" s="12">
        <f>A341*(1+Table2[[#This Row],[AAPL.csv]])</f>
        <v>0</v>
      </c>
      <c r="B342" s="12">
        <f>B341*(1+Table2[[#This Row],[AMD.csv]])</f>
        <v>0</v>
      </c>
      <c r="C342" s="12">
        <f>C341*(1+Table2[[#This Row],[AMZN.csv]])</f>
        <v>72553.192531864101</v>
      </c>
      <c r="D342" s="12">
        <f>D341*(1+Table2[[#This Row],[ATVI.csv]])</f>
        <v>0</v>
      </c>
      <c r="E342" s="12">
        <f>E341*(1+Table2[[#This Row],[BMW.DE.csv]])</f>
        <v>263864.87517162587</v>
      </c>
      <c r="F342" s="12">
        <f>F341*(1+Table2[[#This Row],[DIS.csv]])</f>
        <v>0</v>
      </c>
      <c r="G342" s="12">
        <f>G341*(1+Table2[[#This Row],[DPZ.csv]])</f>
        <v>302999.69789996615</v>
      </c>
      <c r="H342" s="12">
        <f>H341*(1+Table2[[#This Row],[EA.csv]])</f>
        <v>0</v>
      </c>
      <c r="I342" s="12">
        <f>I341*(1+Table2[[#This Row],[F.csv]])</f>
        <v>0</v>
      </c>
      <c r="J342" s="12">
        <f>J341*(1+Table2[[#This Row],[JPM.csv]])</f>
        <v>0</v>
      </c>
      <c r="K342" s="12">
        <f>K341*(1+Table2[[#This Row],[MRNA.csv]])</f>
        <v>0</v>
      </c>
      <c r="L342" s="12">
        <f>L341*(1+Table2[[#This Row],[NKE.csv]])</f>
        <v>73491.633793762929</v>
      </c>
      <c r="M342" s="12">
        <f>M341*(1+Table2[[#This Row],[NVDA.csv]])</f>
        <v>111415.70975638901</v>
      </c>
      <c r="N342" s="12">
        <f>N341*(1+Table2[[#This Row],[PFE.csv]])</f>
        <v>352696.63918051095</v>
      </c>
      <c r="O342" s="12">
        <f>O341*(1+Table2[[#This Row],[PG.csv]])</f>
        <v>89847.349936428669</v>
      </c>
      <c r="P342" s="12">
        <f>P341*(1+Table2[[#This Row],[PZZA.csv]])</f>
        <v>0</v>
      </c>
      <c r="Q342" s="12">
        <f>Q341*(1+Table2[[#This Row],[SONY.csv]])</f>
        <v>51047.748287131522</v>
      </c>
      <c r="R342" s="12">
        <f>R341*(1+Table2[[#This Row],[T.csv]])</f>
        <v>0</v>
      </c>
      <c r="S342" s="12">
        <f>S341*(1+Table2[[#This Row],[TSLA.csv]])</f>
        <v>640967.83955010993</v>
      </c>
      <c r="T342" s="12">
        <f t="shared" si="15"/>
        <v>1958884.6861077892</v>
      </c>
      <c r="U342" s="5">
        <f t="shared" si="16"/>
        <v>4.7363765518757617E-3</v>
      </c>
    </row>
    <row r="343" spans="1:21" x14ac:dyDescent="0.3">
      <c r="A343" s="12">
        <f>A342*(1+Table2[[#This Row],[AAPL.csv]])</f>
        <v>0</v>
      </c>
      <c r="B343" s="12">
        <f>B342*(1+Table2[[#This Row],[AMD.csv]])</f>
        <v>0</v>
      </c>
      <c r="C343" s="12">
        <f>C342*(1+Table2[[#This Row],[AMZN.csv]])</f>
        <v>72448.120320963732</v>
      </c>
      <c r="D343" s="12">
        <f>D342*(1+Table2[[#This Row],[ATVI.csv]])</f>
        <v>0</v>
      </c>
      <c r="E343" s="12">
        <f>E342*(1+Table2[[#This Row],[BMW.DE.csv]])</f>
        <v>266209.08113982977</v>
      </c>
      <c r="F343" s="12">
        <f>F342*(1+Table2[[#This Row],[DIS.csv]])</f>
        <v>0</v>
      </c>
      <c r="G343" s="12">
        <f>G342*(1+Table2[[#This Row],[DPZ.csv]])</f>
        <v>304233.88822581701</v>
      </c>
      <c r="H343" s="12">
        <f>H342*(1+Table2[[#This Row],[EA.csv]])</f>
        <v>0</v>
      </c>
      <c r="I343" s="12">
        <f>I342*(1+Table2[[#This Row],[F.csv]])</f>
        <v>0</v>
      </c>
      <c r="J343" s="12">
        <f>J342*(1+Table2[[#This Row],[JPM.csv]])</f>
        <v>0</v>
      </c>
      <c r="K343" s="12">
        <f>K342*(1+Table2[[#This Row],[MRNA.csv]])</f>
        <v>0</v>
      </c>
      <c r="L343" s="12">
        <f>L342*(1+Table2[[#This Row],[NKE.csv]])</f>
        <v>74327.311219456053</v>
      </c>
      <c r="M343" s="12">
        <f>M342*(1+Table2[[#This Row],[NVDA.csv]])</f>
        <v>111814.26496283268</v>
      </c>
      <c r="N343" s="12">
        <f>N342*(1+Table2[[#This Row],[PFE.csv]])</f>
        <v>360652.86845048651</v>
      </c>
      <c r="O343" s="12">
        <f>O342*(1+Table2[[#This Row],[PG.csv]])</f>
        <v>89984.60026463031</v>
      </c>
      <c r="P343" s="12">
        <f>P342*(1+Table2[[#This Row],[PZZA.csv]])</f>
        <v>0</v>
      </c>
      <c r="Q343" s="12">
        <f>Q342*(1+Table2[[#This Row],[SONY.csv]])</f>
        <v>50485.357311055428</v>
      </c>
      <c r="R343" s="12">
        <f>R342*(1+Table2[[#This Row],[T.csv]])</f>
        <v>0</v>
      </c>
      <c r="S343" s="12">
        <f>S342*(1+Table2[[#This Row],[TSLA.csv]])</f>
        <v>686677.9217185349</v>
      </c>
      <c r="T343" s="12">
        <f t="shared" si="15"/>
        <v>2016833.4136136062</v>
      </c>
      <c r="U343" s="5">
        <f t="shared" si="16"/>
        <v>2.9582510862831056E-2</v>
      </c>
    </row>
    <row r="344" spans="1:21" x14ac:dyDescent="0.3">
      <c r="A344" s="12">
        <f>A343*(1+Table2[[#This Row],[AAPL.csv]])</f>
        <v>0</v>
      </c>
      <c r="B344" s="12">
        <f>B343*(1+Table2[[#This Row],[AMD.csv]])</f>
        <v>0</v>
      </c>
      <c r="C344" s="12">
        <f>C343*(1+Table2[[#This Row],[AMZN.csv]])</f>
        <v>72890.655807495743</v>
      </c>
      <c r="D344" s="12">
        <f>D343*(1+Table2[[#This Row],[ATVI.csv]])</f>
        <v>0</v>
      </c>
      <c r="E344" s="12">
        <f>E343*(1+Table2[[#This Row],[BMW.DE.csv]])</f>
        <v>261769.28826030385</v>
      </c>
      <c r="F344" s="12">
        <f>F343*(1+Table2[[#This Row],[DIS.csv]])</f>
        <v>0</v>
      </c>
      <c r="G344" s="12">
        <f>G343*(1+Table2[[#This Row],[DPZ.csv]])</f>
        <v>305926.94712653663</v>
      </c>
      <c r="H344" s="12">
        <f>H343*(1+Table2[[#This Row],[EA.csv]])</f>
        <v>0</v>
      </c>
      <c r="I344" s="12">
        <f>I343*(1+Table2[[#This Row],[F.csv]])</f>
        <v>0</v>
      </c>
      <c r="J344" s="12">
        <f>J343*(1+Table2[[#This Row],[JPM.csv]])</f>
        <v>0</v>
      </c>
      <c r="K344" s="12">
        <f>K343*(1+Table2[[#This Row],[MRNA.csv]])</f>
        <v>0</v>
      </c>
      <c r="L344" s="12">
        <f>L343*(1+Table2[[#This Row],[NKE.csv]])</f>
        <v>74525.514297517017</v>
      </c>
      <c r="M344" s="12">
        <f>M343*(1+Table2[[#This Row],[NVDA.csv]])</f>
        <v>109704.39546554409</v>
      </c>
      <c r="N344" s="12">
        <f>N343*(1+Table2[[#This Row],[PFE.csv]])</f>
        <v>372106.29810636106</v>
      </c>
      <c r="O344" s="12">
        <f>O343*(1+Table2[[#This Row],[PG.csv]])</f>
        <v>90226.433750115728</v>
      </c>
      <c r="P344" s="12">
        <f>P343*(1+Table2[[#This Row],[PZZA.csv]])</f>
        <v>0</v>
      </c>
      <c r="Q344" s="12">
        <f>Q343*(1+Table2[[#This Row],[SONY.csv]])</f>
        <v>50490.765992915069</v>
      </c>
      <c r="R344" s="12">
        <f>R343*(1+Table2[[#This Row],[T.csv]])</f>
        <v>0</v>
      </c>
      <c r="S344" s="12">
        <f>S343*(1+Table2[[#This Row],[TSLA.csv]])</f>
        <v>695366.24944865459</v>
      </c>
      <c r="T344" s="12">
        <f t="shared" si="15"/>
        <v>2033006.5482554436</v>
      </c>
      <c r="U344" s="5">
        <f t="shared" si="16"/>
        <v>8.0190731334917522E-3</v>
      </c>
    </row>
    <row r="345" spans="1:21" x14ac:dyDescent="0.3">
      <c r="A345" s="12">
        <f>A344*(1+Table2[[#This Row],[AAPL.csv]])</f>
        <v>0</v>
      </c>
      <c r="B345" s="12">
        <f>B344*(1+Table2[[#This Row],[AMD.csv]])</f>
        <v>0</v>
      </c>
      <c r="C345" s="12">
        <f>C344*(1+Table2[[#This Row],[AMZN.csv]])</f>
        <v>71213.885861424234</v>
      </c>
      <c r="D345" s="12">
        <f>D344*(1+Table2[[#This Row],[ATVI.csv]])</f>
        <v>0</v>
      </c>
      <c r="E345" s="12">
        <f>E344*(1+Table2[[#This Row],[BMW.DE.csv]])</f>
        <v>259318.57059230644</v>
      </c>
      <c r="F345" s="12">
        <f>F344*(1+Table2[[#This Row],[DIS.csv]])</f>
        <v>0</v>
      </c>
      <c r="G345" s="12">
        <f>G344*(1+Table2[[#This Row],[DPZ.csv]])</f>
        <v>304566.1661316189</v>
      </c>
      <c r="H345" s="12">
        <f>H344*(1+Table2[[#This Row],[EA.csv]])</f>
        <v>0</v>
      </c>
      <c r="I345" s="12">
        <f>I344*(1+Table2[[#This Row],[F.csv]])</f>
        <v>0</v>
      </c>
      <c r="J345" s="12">
        <f>J344*(1+Table2[[#This Row],[JPM.csv]])</f>
        <v>0</v>
      </c>
      <c r="K345" s="12">
        <f>K344*(1+Table2[[#This Row],[MRNA.csv]])</f>
        <v>0</v>
      </c>
      <c r="L345" s="12">
        <f>L344*(1+Table2[[#This Row],[NKE.csv]])</f>
        <v>74348.732212093382</v>
      </c>
      <c r="M345" s="12">
        <f>M344*(1+Table2[[#This Row],[NVDA.csv]])</f>
        <v>106259.18357431408</v>
      </c>
      <c r="N345" s="12">
        <f>N344*(1+Table2[[#This Row],[PFE.csv]])</f>
        <v>365898.67353240389</v>
      </c>
      <c r="O345" s="12">
        <f>O344*(1+Table2[[#This Row],[PG.csv]])</f>
        <v>89154.555938327336</v>
      </c>
      <c r="P345" s="12">
        <f>P344*(1+Table2[[#This Row],[PZZA.csv]])</f>
        <v>0</v>
      </c>
      <c r="Q345" s="12">
        <f>Q344*(1+Table2[[#This Row],[SONY.csv]])</f>
        <v>50901.740374162757</v>
      </c>
      <c r="R345" s="12">
        <f>R344*(1+Table2[[#This Row],[T.csv]])</f>
        <v>0</v>
      </c>
      <c r="S345" s="12">
        <f>S344*(1+Table2[[#This Row],[TSLA.csv]])</f>
        <v>646788.5968570424</v>
      </c>
      <c r="T345" s="12">
        <f t="shared" si="15"/>
        <v>1968450.1050736937</v>
      </c>
      <c r="U345" s="5">
        <f t="shared" si="16"/>
        <v>-3.1754173756669328E-2</v>
      </c>
    </row>
    <row r="346" spans="1:21" x14ac:dyDescent="0.3">
      <c r="A346" s="12">
        <f>A345*(1+Table2[[#This Row],[AAPL.csv]])</f>
        <v>0</v>
      </c>
      <c r="B346" s="12">
        <f>B345*(1+Table2[[#This Row],[AMD.csv]])</f>
        <v>0</v>
      </c>
      <c r="C346" s="12">
        <f>C345*(1+Table2[[#This Row],[AMZN.csv]])</f>
        <v>71151.71626655625</v>
      </c>
      <c r="D346" s="12">
        <f>D345*(1+Table2[[#This Row],[ATVI.csv]])</f>
        <v>0</v>
      </c>
      <c r="E346" s="12">
        <f>E345*(1+Table2[[#This Row],[BMW.DE.csv]])</f>
        <v>259744.76246731231</v>
      </c>
      <c r="F346" s="12">
        <f>F345*(1+Table2[[#This Row],[DIS.csv]])</f>
        <v>0</v>
      </c>
      <c r="G346" s="12">
        <f>G345*(1+Table2[[#This Row],[DPZ.csv]])</f>
        <v>305420.60675208288</v>
      </c>
      <c r="H346" s="12">
        <f>H345*(1+Table2[[#This Row],[EA.csv]])</f>
        <v>0</v>
      </c>
      <c r="I346" s="12">
        <f>I345*(1+Table2[[#This Row],[F.csv]])</f>
        <v>0</v>
      </c>
      <c r="J346" s="12">
        <f>J345*(1+Table2[[#This Row],[JPM.csv]])</f>
        <v>0</v>
      </c>
      <c r="K346" s="12">
        <f>K345*(1+Table2[[#This Row],[MRNA.csv]])</f>
        <v>0</v>
      </c>
      <c r="L346" s="12">
        <f>L345*(1+Table2[[#This Row],[NKE.csv]])</f>
        <v>73700.546830278021</v>
      </c>
      <c r="M346" s="12">
        <f>M345*(1+Table2[[#This Row],[NVDA.csv]])</f>
        <v>106600.22723305883</v>
      </c>
      <c r="N346" s="12">
        <f>N345*(1+Table2[[#This Row],[PFE.csv]])</f>
        <v>364849.52152215823</v>
      </c>
      <c r="O346" s="12">
        <f>O345*(1+Table2[[#This Row],[PG.csv]])</f>
        <v>88566.335109178355</v>
      </c>
      <c r="P346" s="12">
        <f>P345*(1+Table2[[#This Row],[PZZA.csv]])</f>
        <v>0</v>
      </c>
      <c r="Q346" s="12">
        <f>Q345*(1+Table2[[#This Row],[SONY.csv]])</f>
        <v>50880.10943204441</v>
      </c>
      <c r="R346" s="12">
        <f>R345*(1+Table2[[#This Row],[T.csv]])</f>
        <v>0</v>
      </c>
      <c r="S346" s="12">
        <f>S345*(1+Table2[[#This Row],[TSLA.csv]])</f>
        <v>670959.73957427964</v>
      </c>
      <c r="T346" s="12">
        <f t="shared" si="15"/>
        <v>1991873.5651869492</v>
      </c>
      <c r="U346" s="5">
        <f t="shared" si="16"/>
        <v>1.1899443147114275E-2</v>
      </c>
    </row>
    <row r="347" spans="1:21" x14ac:dyDescent="0.3">
      <c r="A347" s="12">
        <f>A346*(1+Table2[[#This Row],[AAPL.csv]])</f>
        <v>0</v>
      </c>
      <c r="B347" s="12">
        <f>B346*(1+Table2[[#This Row],[AMD.csv]])</f>
        <v>0</v>
      </c>
      <c r="C347" s="12">
        <f>C346*(1+Table2[[#This Row],[AMZN.csv]])</f>
        <v>71494.225927708816</v>
      </c>
      <c r="D347" s="12">
        <f>D346*(1+Table2[[#This Row],[ATVI.csv]])</f>
        <v>0</v>
      </c>
      <c r="E347" s="12">
        <f>E346*(1+Table2[[#This Row],[BMW.DE.csv]])</f>
        <v>253458.04637206378</v>
      </c>
      <c r="F347" s="12">
        <f>F346*(1+Table2[[#This Row],[DIS.csv]])</f>
        <v>0</v>
      </c>
      <c r="G347" s="12">
        <f>G346*(1+Table2[[#This Row],[DPZ.csv]])</f>
        <v>303300.35183417815</v>
      </c>
      <c r="H347" s="12">
        <f>H346*(1+Table2[[#This Row],[EA.csv]])</f>
        <v>0</v>
      </c>
      <c r="I347" s="12">
        <f>I346*(1+Table2[[#This Row],[F.csv]])</f>
        <v>0</v>
      </c>
      <c r="J347" s="12">
        <f>J346*(1+Table2[[#This Row],[JPM.csv]])</f>
        <v>0</v>
      </c>
      <c r="K347" s="12">
        <f>K346*(1+Table2[[#This Row],[MRNA.csv]])</f>
        <v>0</v>
      </c>
      <c r="L347" s="12">
        <f>L346*(1+Table2[[#This Row],[NKE.csv]])</f>
        <v>73609.488517378675</v>
      </c>
      <c r="M347" s="12">
        <f>M346*(1+Table2[[#This Row],[NVDA.csv]])</f>
        <v>106937.14248587617</v>
      </c>
      <c r="N347" s="12">
        <f>N346*(1+Table2[[#This Row],[PFE.csv]])</f>
        <v>359516.23982383026</v>
      </c>
      <c r="O347" s="12">
        <f>O346*(1+Table2[[#This Row],[PG.csv]])</f>
        <v>89219.908925048527</v>
      </c>
      <c r="P347" s="12">
        <f>P346*(1+Table2[[#This Row],[PZZA.csv]])</f>
        <v>0</v>
      </c>
      <c r="Q347" s="12">
        <f>Q346*(1+Table2[[#This Row],[SONY.csv]])</f>
        <v>51199.160015119618</v>
      </c>
      <c r="R347" s="12">
        <f>R346*(1+Table2[[#This Row],[T.csv]])</f>
        <v>0</v>
      </c>
      <c r="S347" s="12">
        <f>S346*(1+Table2[[#This Row],[TSLA.csv]])</f>
        <v>652684.26214701333</v>
      </c>
      <c r="T347" s="12">
        <f t="shared" si="15"/>
        <v>1961418.8260482175</v>
      </c>
      <c r="U347" s="5">
        <f t="shared" si="16"/>
        <v>-1.5289494107962306E-2</v>
      </c>
    </row>
    <row r="348" spans="1:21" x14ac:dyDescent="0.3">
      <c r="A348" s="12">
        <f>A347*(1+Table2[[#This Row],[AAPL.csv]])</f>
        <v>0</v>
      </c>
      <c r="B348" s="12">
        <f>B347*(1+Table2[[#This Row],[AMD.csv]])</f>
        <v>0</v>
      </c>
      <c r="C348" s="12">
        <f>C347*(1+Table2[[#This Row],[AMZN.csv]])</f>
        <v>72424.490281405131</v>
      </c>
      <c r="D348" s="12">
        <f>D347*(1+Table2[[#This Row],[ATVI.csv]])</f>
        <v>0</v>
      </c>
      <c r="E348" s="12">
        <f>E347*(1+Table2[[#This Row],[BMW.DE.csv]])</f>
        <v>250438.98483325457</v>
      </c>
      <c r="F348" s="12">
        <f>F347*(1+Table2[[#This Row],[DIS.csv]])</f>
        <v>0</v>
      </c>
      <c r="G348" s="12">
        <f>G347*(1+Table2[[#This Row],[DPZ.csv]])</f>
        <v>303807.73720789456</v>
      </c>
      <c r="H348" s="12">
        <f>H347*(1+Table2[[#This Row],[EA.csv]])</f>
        <v>0</v>
      </c>
      <c r="I348" s="12">
        <f>I347*(1+Table2[[#This Row],[F.csv]])</f>
        <v>0</v>
      </c>
      <c r="J348" s="12">
        <f>J347*(1+Table2[[#This Row],[JPM.csv]])</f>
        <v>0</v>
      </c>
      <c r="K348" s="12">
        <f>K347*(1+Table2[[#This Row],[MRNA.csv]])</f>
        <v>0</v>
      </c>
      <c r="L348" s="12">
        <f>L347*(1+Table2[[#This Row],[NKE.csv]])</f>
        <v>73004.153188805853</v>
      </c>
      <c r="M348" s="12">
        <f>M347*(1+Table2[[#This Row],[NVDA.csv]])</f>
        <v>109365.40984305432</v>
      </c>
      <c r="N348" s="12">
        <f>N347*(1+Table2[[#This Row],[PFE.csv]])</f>
        <v>342816.90601852257</v>
      </c>
      <c r="O348" s="12">
        <f>O347*(1+Table2[[#This Row],[PG.csv]])</f>
        <v>88788.558836492564</v>
      </c>
      <c r="P348" s="12">
        <f>P347*(1+Table2[[#This Row],[PZZA.csv]])</f>
        <v>0</v>
      </c>
      <c r="Q348" s="12">
        <f>Q347*(1+Table2[[#This Row],[SONY.csv]])</f>
        <v>50490.765992915061</v>
      </c>
      <c r="R348" s="12">
        <f>R347*(1+Table2[[#This Row],[T.csv]])</f>
        <v>0</v>
      </c>
      <c r="S348" s="12">
        <f>S347*(1+Table2[[#This Row],[TSLA.csv]])</f>
        <v>684612.84511432052</v>
      </c>
      <c r="T348" s="12">
        <f t="shared" si="15"/>
        <v>1975749.8513166651</v>
      </c>
      <c r="U348" s="5">
        <f t="shared" si="16"/>
        <v>7.3064585075494157E-3</v>
      </c>
    </row>
    <row r="349" spans="1:21" x14ac:dyDescent="0.3">
      <c r="A349" s="12">
        <f>A348*(1+Table2[[#This Row],[AAPL.csv]])</f>
        <v>0</v>
      </c>
      <c r="B349" s="12">
        <f>B348*(1+Table2[[#This Row],[AMD.csv]])</f>
        <v>0</v>
      </c>
      <c r="C349" s="12">
        <f>C348*(1+Table2[[#This Row],[AMZN.csv]])</f>
        <v>72611.463922330222</v>
      </c>
      <c r="D349" s="12">
        <f>D348*(1+Table2[[#This Row],[ATVI.csv]])</f>
        <v>0</v>
      </c>
      <c r="E349" s="12">
        <f>E348*(1+Table2[[#This Row],[BMW.DE.csv]])</f>
        <v>255411.56312522863</v>
      </c>
      <c r="F349" s="12">
        <f>F348*(1+Table2[[#This Row],[DIS.csv]])</f>
        <v>0</v>
      </c>
      <c r="G349" s="12">
        <f>G348*(1+Table2[[#This Row],[DPZ.csv]])</f>
        <v>304957.21728101367</v>
      </c>
      <c r="H349" s="12">
        <f>H348*(1+Table2[[#This Row],[EA.csv]])</f>
        <v>0</v>
      </c>
      <c r="I349" s="12">
        <f>I348*(1+Table2[[#This Row],[F.csv]])</f>
        <v>0</v>
      </c>
      <c r="J349" s="12">
        <f>J348*(1+Table2[[#This Row],[JPM.csv]])</f>
        <v>0</v>
      </c>
      <c r="K349" s="12">
        <f>K348*(1+Table2[[#This Row],[MRNA.csv]])</f>
        <v>0</v>
      </c>
      <c r="L349" s="12">
        <f>L348*(1+Table2[[#This Row],[NKE.csv]])</f>
        <v>74670.149295913376</v>
      </c>
      <c r="M349" s="12">
        <f>M348*(1+Table2[[#This Row],[NVDA.csv]])</f>
        <v>109790.68827615515</v>
      </c>
      <c r="N349" s="12">
        <f>N348*(1+Table2[[#This Row],[PFE.csv]])</f>
        <v>338445.35375085654</v>
      </c>
      <c r="O349" s="12">
        <f>O348*(1+Table2[[#This Row],[PG.csv]])</f>
        <v>89311.405370479973</v>
      </c>
      <c r="P349" s="12">
        <f>P348*(1+Table2[[#This Row],[PZZA.csv]])</f>
        <v>0</v>
      </c>
      <c r="Q349" s="12">
        <f>Q348*(1+Table2[[#This Row],[SONY.csv]])</f>
        <v>50912.558278642071</v>
      </c>
      <c r="R349" s="12">
        <f>R348*(1+Table2[[#This Row],[T.csv]])</f>
        <v>0</v>
      </c>
      <c r="S349" s="12">
        <f>S348*(1+Table2[[#This Row],[TSLA.csv]])</f>
        <v>677572.28115267283</v>
      </c>
      <c r="T349" s="12">
        <f t="shared" si="15"/>
        <v>1973682.6804532926</v>
      </c>
      <c r="U349" s="5">
        <f t="shared" si="16"/>
        <v>-1.0462715520362649E-3</v>
      </c>
    </row>
    <row r="350" spans="1:21" x14ac:dyDescent="0.3">
      <c r="A350" s="12">
        <f>A349*(1+Table2[[#This Row],[AAPL.csv]])</f>
        <v>0</v>
      </c>
      <c r="B350" s="12">
        <f>B349*(1+Table2[[#This Row],[AMD.csv]])</f>
        <v>0</v>
      </c>
      <c r="C350" s="12">
        <f>C349*(1+Table2[[#This Row],[AMZN.csv]])</f>
        <v>74351.31640593856</v>
      </c>
      <c r="D350" s="12">
        <f>D349*(1+Table2[[#This Row],[ATVI.csv]])</f>
        <v>0</v>
      </c>
      <c r="E350" s="12">
        <f>E349*(1+Table2[[#This Row],[BMW.DE.csv]])</f>
        <v>262337.58005261188</v>
      </c>
      <c r="F350" s="12">
        <f>F349*(1+Table2[[#This Row],[DIS.csv]])</f>
        <v>0</v>
      </c>
      <c r="G350" s="12">
        <f>G349*(1+Table2[[#This Row],[DPZ.csv]])</f>
        <v>303244.85934665456</v>
      </c>
      <c r="H350" s="12">
        <f>H349*(1+Table2[[#This Row],[EA.csv]])</f>
        <v>0</v>
      </c>
      <c r="I350" s="12">
        <f>I349*(1+Table2[[#This Row],[F.csv]])</f>
        <v>0</v>
      </c>
      <c r="J350" s="12">
        <f>J349*(1+Table2[[#This Row],[JPM.csv]])</f>
        <v>0</v>
      </c>
      <c r="K350" s="12">
        <f>K349*(1+Table2[[#This Row],[MRNA.csv]])</f>
        <v>0</v>
      </c>
      <c r="L350" s="12">
        <f>L349*(1+Table2[[#This Row],[NKE.csv]])</f>
        <v>74107.6715506865</v>
      </c>
      <c r="M350" s="12">
        <f>M349*(1+Table2[[#This Row],[NVDA.csv]])</f>
        <v>108821.00539769095</v>
      </c>
      <c r="N350" s="12">
        <f>N349*(1+Table2[[#This Row],[PFE.csv]])</f>
        <v>330838.89585445629</v>
      </c>
      <c r="O350" s="12">
        <f>O349*(1+Table2[[#This Row],[PG.csv]])</f>
        <v>89716.6432970975</v>
      </c>
      <c r="P350" s="12">
        <f>P349*(1+Table2[[#This Row],[PZZA.csv]])</f>
        <v>0</v>
      </c>
      <c r="Q350" s="12">
        <f>Q349*(1+Table2[[#This Row],[SONY.csv]])</f>
        <v>51431.687370481479</v>
      </c>
      <c r="R350" s="12">
        <f>R349*(1+Table2[[#This Row],[T.csv]])</f>
        <v>0</v>
      </c>
      <c r="S350" s="12">
        <f>S349*(1+Table2[[#This Row],[TSLA.csv]])</f>
        <v>666358.78892206191</v>
      </c>
      <c r="T350" s="12">
        <f t="shared" si="15"/>
        <v>1961208.4481976796</v>
      </c>
      <c r="U350" s="5">
        <f t="shared" si="16"/>
        <v>-6.3202825758941292E-3</v>
      </c>
    </row>
    <row r="351" spans="1:21" x14ac:dyDescent="0.3">
      <c r="A351" s="12">
        <f>A350*(1+Table2[[#This Row],[AAPL.csv]])</f>
        <v>0</v>
      </c>
      <c r="B351" s="12">
        <f>B350*(1+Table2[[#This Row],[AMD.csv]])</f>
        <v>0</v>
      </c>
      <c r="C351" s="12">
        <f>C350*(1+Table2[[#This Row],[AMZN.csv]])</f>
        <v>74239.366326541392</v>
      </c>
      <c r="D351" s="12">
        <f>D350*(1+Table2[[#This Row],[ATVI.csv]])</f>
        <v>0</v>
      </c>
      <c r="E351" s="12">
        <f>E350*(1+Table2[[#This Row],[BMW.DE.csv]])</f>
        <v>264362.13188485533</v>
      </c>
      <c r="F351" s="12">
        <f>F350*(1+Table2[[#This Row],[DIS.csv]])</f>
        <v>0</v>
      </c>
      <c r="G351" s="12">
        <f>G350*(1+Table2[[#This Row],[DPZ.csv]])</f>
        <v>313265.29355712421</v>
      </c>
      <c r="H351" s="12">
        <f>H350*(1+Table2[[#This Row],[EA.csv]])</f>
        <v>0</v>
      </c>
      <c r="I351" s="12">
        <f>I350*(1+Table2[[#This Row],[F.csv]])</f>
        <v>0</v>
      </c>
      <c r="J351" s="12">
        <f>J350*(1+Table2[[#This Row],[JPM.csv]])</f>
        <v>0</v>
      </c>
      <c r="K351" s="12">
        <f>K350*(1+Table2[[#This Row],[MRNA.csv]])</f>
        <v>0</v>
      </c>
      <c r="L351" s="12">
        <f>L350*(1+Table2[[#This Row],[NKE.csv]])</f>
        <v>75264.77466603207</v>
      </c>
      <c r="M351" s="12">
        <f>M350*(1+Table2[[#This Row],[NVDA.csv]])</f>
        <v>109632.49328638909</v>
      </c>
      <c r="N351" s="12">
        <f>N350*(1+Table2[[#This Row],[PFE.csv]])</f>
        <v>332500.05995861522</v>
      </c>
      <c r="O351" s="12">
        <f>O350*(1+Table2[[#This Row],[PG.csv]])</f>
        <v>90357.140389446809</v>
      </c>
      <c r="P351" s="12">
        <f>P350*(1+Table2[[#This Row],[PZZA.csv]])</f>
        <v>0</v>
      </c>
      <c r="Q351" s="12">
        <f>Q350*(1+Table2[[#This Row],[SONY.csv]])</f>
        <v>52464.53687230064</v>
      </c>
      <c r="R351" s="12">
        <f>R350*(1+Table2[[#This Row],[T.csv]])</f>
        <v>0</v>
      </c>
      <c r="S351" s="12">
        <f>S350*(1+Table2[[#This Row],[TSLA.csv]])</f>
        <v>701807.62016545271</v>
      </c>
      <c r="T351" s="12">
        <f t="shared" si="15"/>
        <v>2013893.4171067574</v>
      </c>
      <c r="U351" s="5">
        <f t="shared" si="16"/>
        <v>2.6863523333021784E-2</v>
      </c>
    </row>
    <row r="352" spans="1:21" x14ac:dyDescent="0.3">
      <c r="A352" s="12">
        <f>A351*(1+Table2[[#This Row],[AAPL.csv]])</f>
        <v>0</v>
      </c>
      <c r="B352" s="12">
        <f>B351*(1+Table2[[#This Row],[AMD.csv]])</f>
        <v>0</v>
      </c>
      <c r="C352" s="12">
        <f>C351*(1+Table2[[#This Row],[AMZN.csv]])</f>
        <v>73449.498836509752</v>
      </c>
      <c r="D352" s="12">
        <f>D351*(1+Table2[[#This Row],[ATVI.csv]])</f>
        <v>0</v>
      </c>
      <c r="E352" s="12">
        <f>E351*(1+Table2[[#This Row],[BMW.DE.csv]])</f>
        <v>262053.46205565633</v>
      </c>
      <c r="F352" s="12">
        <f>F351*(1+Table2[[#This Row],[DIS.csv]])</f>
        <v>0</v>
      </c>
      <c r="G352" s="12">
        <f>G351*(1+Table2[[#This Row],[DPZ.csv]])</f>
        <v>314494.06374579325</v>
      </c>
      <c r="H352" s="12">
        <f>H351*(1+Table2[[#This Row],[EA.csv]])</f>
        <v>0</v>
      </c>
      <c r="I352" s="12">
        <f>I351*(1+Table2[[#This Row],[F.csv]])</f>
        <v>0</v>
      </c>
      <c r="J352" s="12">
        <f>J351*(1+Table2[[#This Row],[JPM.csv]])</f>
        <v>0</v>
      </c>
      <c r="K352" s="12">
        <f>K351*(1+Table2[[#This Row],[MRNA.csv]])</f>
        <v>0</v>
      </c>
      <c r="L352" s="12">
        <f>L351*(1+Table2[[#This Row],[NKE.csv]])</f>
        <v>73539.84259128425</v>
      </c>
      <c r="M352" s="12">
        <f>M351*(1+Table2[[#This Row],[NVDA.csv]])</f>
        <v>109063.4351618131</v>
      </c>
      <c r="N352" s="12">
        <f>N351*(1+Table2[[#This Row],[PFE.csv]])</f>
        <v>329439.96346449741</v>
      </c>
      <c r="O352" s="12">
        <f>O351*(1+Table2[[#This Row],[PG.csv]])</f>
        <v>90873.464543004098</v>
      </c>
      <c r="P352" s="12">
        <f>P351*(1+Table2[[#This Row],[PZZA.csv]])</f>
        <v>0</v>
      </c>
      <c r="Q352" s="12">
        <f>Q351*(1+Table2[[#This Row],[SONY.csv]])</f>
        <v>53378.4224112093</v>
      </c>
      <c r="R352" s="12">
        <f>R351*(1+Table2[[#This Row],[T.csv]])</f>
        <v>0</v>
      </c>
      <c r="S352" s="12">
        <f>S351*(1+Table2[[#This Row],[TSLA.csv]])</f>
        <v>743644.27224809735</v>
      </c>
      <c r="T352" s="12">
        <f t="shared" si="15"/>
        <v>2049936.4250578647</v>
      </c>
      <c r="U352" s="5">
        <f t="shared" si="16"/>
        <v>1.7897177499536305E-2</v>
      </c>
    </row>
    <row r="353" spans="1:21" x14ac:dyDescent="0.3">
      <c r="A353" s="12">
        <f>A352*(1+Table2[[#This Row],[AAPL.csv]])</f>
        <v>0</v>
      </c>
      <c r="B353" s="12">
        <f>B352*(1+Table2[[#This Row],[AMD.csv]])</f>
        <v>0</v>
      </c>
      <c r="C353" s="12">
        <f>C352*(1+Table2[[#This Row],[AMZN.csv]])</f>
        <v>73553.422889232228</v>
      </c>
      <c r="D353" s="12">
        <f>D352*(1+Table2[[#This Row],[ATVI.csv]])</f>
        <v>0</v>
      </c>
      <c r="E353" s="12">
        <f>E352*(1+Table2[[#This Row],[BMW.DE.csv]])</f>
        <v>263509.69605633983</v>
      </c>
      <c r="F353" s="12">
        <f>F352*(1+Table2[[#This Row],[DIS.csv]])</f>
        <v>0</v>
      </c>
      <c r="G353" s="12">
        <f>G352*(1+Table2[[#This Row],[DPZ.csv]])</f>
        <v>314866.66651643621</v>
      </c>
      <c r="H353" s="12">
        <f>H352*(1+Table2[[#This Row],[EA.csv]])</f>
        <v>0</v>
      </c>
      <c r="I353" s="12">
        <f>I352*(1+Table2[[#This Row],[F.csv]])</f>
        <v>0</v>
      </c>
      <c r="J353" s="12">
        <f>J352*(1+Table2[[#This Row],[JPM.csv]])</f>
        <v>0</v>
      </c>
      <c r="K353" s="12">
        <f>K352*(1+Table2[[#This Row],[MRNA.csv]])</f>
        <v>0</v>
      </c>
      <c r="L353" s="12">
        <f>L352*(1+Table2[[#This Row],[NKE.csv]])</f>
        <v>77150.402373941251</v>
      </c>
      <c r="M353" s="12">
        <f>M352*(1+Table2[[#This Row],[NVDA.csv]])</f>
        <v>109558.53307097913</v>
      </c>
      <c r="N353" s="12">
        <f>N352*(1+Table2[[#This Row],[PFE.csv]])</f>
        <v>326817.07893581432</v>
      </c>
      <c r="O353" s="12">
        <f>O352*(1+Table2[[#This Row],[PG.csv]])</f>
        <v>89880.026429789214</v>
      </c>
      <c r="P353" s="12">
        <f>P352*(1+Table2[[#This Row],[PZZA.csv]])</f>
        <v>0</v>
      </c>
      <c r="Q353" s="12">
        <f>Q352*(1+Table2[[#This Row],[SONY.csv]])</f>
        <v>53751.548456920245</v>
      </c>
      <c r="R353" s="12">
        <f>R352*(1+Table2[[#This Row],[T.csv]])</f>
        <v>0</v>
      </c>
      <c r="S353" s="12">
        <f>S352*(1+Table2[[#This Row],[TSLA.csv]])</f>
        <v>695344.82821364678</v>
      </c>
      <c r="T353" s="12">
        <f t="shared" si="15"/>
        <v>2004432.2029430994</v>
      </c>
      <c r="U353" s="5">
        <f t="shared" si="16"/>
        <v>-2.21978699234445E-2</v>
      </c>
    </row>
    <row r="354" spans="1:21" x14ac:dyDescent="0.3">
      <c r="A354" s="12">
        <f>A353*(1+Table2[[#This Row],[AAPL.csv]])</f>
        <v>0</v>
      </c>
      <c r="B354" s="12">
        <f>B353*(1+Table2[[#This Row],[AMD.csv]])</f>
        <v>0</v>
      </c>
      <c r="C354" s="12">
        <f>C353*(1+Table2[[#This Row],[AMZN.csv]])</f>
        <v>73561.224895674182</v>
      </c>
      <c r="D354" s="12">
        <f>D353*(1+Table2[[#This Row],[ATVI.csv]])</f>
        <v>0</v>
      </c>
      <c r="E354" s="12">
        <f>E353*(1+Table2[[#This Row],[BMW.DE.csv]])</f>
        <v>255624.64604310569</v>
      </c>
      <c r="F354" s="12">
        <f>F353*(1+Table2[[#This Row],[DIS.csv]])</f>
        <v>0</v>
      </c>
      <c r="G354" s="12">
        <f>G353*(1+Table2[[#This Row],[DPZ.csv]])</f>
        <v>316087.48770156747</v>
      </c>
      <c r="H354" s="12">
        <f>H353*(1+Table2[[#This Row],[EA.csv]])</f>
        <v>0</v>
      </c>
      <c r="I354" s="12">
        <f>I353*(1+Table2[[#This Row],[F.csv]])</f>
        <v>0</v>
      </c>
      <c r="J354" s="12">
        <f>J353*(1+Table2[[#This Row],[JPM.csv]])</f>
        <v>0</v>
      </c>
      <c r="K354" s="12">
        <f>K353*(1+Table2[[#This Row],[MRNA.csv]])</f>
        <v>0</v>
      </c>
      <c r="L354" s="12">
        <f>L353*(1+Table2[[#This Row],[NKE.csv]])</f>
        <v>76309.36566610483</v>
      </c>
      <c r="M354" s="12">
        <f>M353*(1+Table2[[#This Row],[NVDA.csv]])</f>
        <v>109114.7865786202</v>
      </c>
      <c r="N354" s="12">
        <f>N353*(1+Table2[[#This Row],[PFE.csv]])</f>
        <v>321221.46645577048</v>
      </c>
      <c r="O354" s="12">
        <f>O353*(1+Table2[[#This Row],[PG.csv]])</f>
        <v>89246.062372090208</v>
      </c>
      <c r="P354" s="12">
        <f>P353*(1+Table2[[#This Row],[PZZA.csv]])</f>
        <v>0</v>
      </c>
      <c r="Q354" s="12">
        <f>Q353*(1+Table2[[#This Row],[SONY.csv]])</f>
        <v>52702.472368762108</v>
      </c>
      <c r="R354" s="12">
        <f>R353*(1+Table2[[#This Row],[T.csv]])</f>
        <v>0</v>
      </c>
      <c r="S354" s="12">
        <f>S353*(1+Table2[[#This Row],[TSLA.csv]])</f>
        <v>685158.55161113956</v>
      </c>
      <c r="T354" s="12">
        <f t="shared" si="15"/>
        <v>1979026.0636928347</v>
      </c>
      <c r="U354" s="5">
        <f t="shared" si="16"/>
        <v>-1.2674980582012706E-2</v>
      </c>
    </row>
    <row r="355" spans="1:21" x14ac:dyDescent="0.3">
      <c r="A355" s="12">
        <f>A354*(1+Table2[[#This Row],[AAPL.csv]])</f>
        <v>0</v>
      </c>
      <c r="B355" s="12">
        <f>B354*(1+Table2[[#This Row],[AMD.csv]])</f>
        <v>0</v>
      </c>
      <c r="C355" s="12">
        <f>C354*(1+Table2[[#This Row],[AMZN.csv]])</f>
        <v>73073.72566932191</v>
      </c>
      <c r="D355" s="12">
        <f>D354*(1+Table2[[#This Row],[ATVI.csv]])</f>
        <v>0</v>
      </c>
      <c r="E355" s="12">
        <f>E354*(1+Table2[[#This Row],[BMW.DE.csv]])</f>
        <v>256086.37033722334</v>
      </c>
      <c r="F355" s="12">
        <f>F354*(1+Table2[[#This Row],[DIS.csv]])</f>
        <v>0</v>
      </c>
      <c r="G355" s="12">
        <f>G354*(1+Table2[[#This Row],[DPZ.csv]])</f>
        <v>320075.05912971211</v>
      </c>
      <c r="H355" s="12">
        <f>H354*(1+Table2[[#This Row],[EA.csv]])</f>
        <v>0</v>
      </c>
      <c r="I355" s="12">
        <f>I354*(1+Table2[[#This Row],[F.csv]])</f>
        <v>0</v>
      </c>
      <c r="J355" s="12">
        <f>J354*(1+Table2[[#This Row],[JPM.csv]])</f>
        <v>0</v>
      </c>
      <c r="K355" s="12">
        <f>K354*(1+Table2[[#This Row],[MRNA.csv]])</f>
        <v>0</v>
      </c>
      <c r="L355" s="12">
        <f>L354*(1+Table2[[#This Row],[NKE.csv]])</f>
        <v>75939.739784763529</v>
      </c>
      <c r="M355" s="12">
        <f>M354*(1+Table2[[#This Row],[NVDA.csv]])</f>
        <v>106904.25912832718</v>
      </c>
      <c r="N355" s="12">
        <f>N354*(1+Table2[[#This Row],[PFE.csv]])</f>
        <v>327341.62341945496</v>
      </c>
      <c r="O355" s="12">
        <f>O354*(1+Table2[[#This Row],[PG.csv]])</f>
        <v>89108.812043888538</v>
      </c>
      <c r="P355" s="12">
        <f>P354*(1+Table2[[#This Row],[PZZA.csv]])</f>
        <v>0</v>
      </c>
      <c r="Q355" s="12">
        <f>Q354*(1+Table2[[#This Row],[SONY.csv]])</f>
        <v>52702.472368762108</v>
      </c>
      <c r="R355" s="12">
        <f>R354*(1+Table2[[#This Row],[T.csv]])</f>
        <v>0</v>
      </c>
      <c r="S355" s="12">
        <f>S354*(1+Table2[[#This Row],[TSLA.csv]])</f>
        <v>691193.25484020205</v>
      </c>
      <c r="T355" s="12">
        <f t="shared" si="15"/>
        <v>1992425.3167216559</v>
      </c>
      <c r="U355" s="5">
        <f t="shared" si="16"/>
        <v>6.7706298944938516E-3</v>
      </c>
    </row>
    <row r="356" spans="1:21" x14ac:dyDescent="0.3">
      <c r="A356" s="12">
        <f>A355*(1+Table2[[#This Row],[AAPL.csv]])</f>
        <v>0</v>
      </c>
      <c r="B356" s="12">
        <f>B355*(1+Table2[[#This Row],[AMD.csv]])</f>
        <v>0</v>
      </c>
      <c r="C356" s="12">
        <f>C355*(1+Table2[[#This Row],[AMZN.csv]])</f>
        <v>72785.124314971297</v>
      </c>
      <c r="D356" s="12">
        <f>D355*(1+Table2[[#This Row],[ATVI.csv]])</f>
        <v>0</v>
      </c>
      <c r="E356" s="12">
        <f>E355*(1+Table2[[#This Row],[BMW.DE.csv]])</f>
        <v>260632.70467568777</v>
      </c>
      <c r="F356" s="12">
        <f>F355*(1+Table2[[#This Row],[DIS.csv]])</f>
        <v>0</v>
      </c>
      <c r="G356" s="12">
        <f>G355*(1+Table2[[#This Row],[DPZ.csv]])</f>
        <v>314509.93626508198</v>
      </c>
      <c r="H356" s="12">
        <f>H355*(1+Table2[[#This Row],[EA.csv]])</f>
        <v>0</v>
      </c>
      <c r="I356" s="12">
        <f>I355*(1+Table2[[#This Row],[F.csv]])</f>
        <v>0</v>
      </c>
      <c r="J356" s="12">
        <f>J355*(1+Table2[[#This Row],[JPM.csv]])</f>
        <v>0</v>
      </c>
      <c r="K356" s="12">
        <f>K355*(1+Table2[[#This Row],[MRNA.csv]])</f>
        <v>0</v>
      </c>
      <c r="L356" s="12">
        <f>L355*(1+Table2[[#This Row],[NKE.csv]])</f>
        <v>75854.040216142937</v>
      </c>
      <c r="M356" s="12">
        <f>M355*(1+Table2[[#This Row],[NVDA.csv]])</f>
        <v>106776.90261550038</v>
      </c>
      <c r="N356" s="12">
        <f>N355*(1+Table2[[#This Row],[PFE.csv]])</f>
        <v>325855.33149287687</v>
      </c>
      <c r="O356" s="12">
        <f>O355*(1+Table2[[#This Row],[PG.csv]])</f>
        <v>90010.743057451793</v>
      </c>
      <c r="P356" s="12">
        <f>P355*(1+Table2[[#This Row],[PZZA.csv]])</f>
        <v>0</v>
      </c>
      <c r="Q356" s="12">
        <f>Q355*(1+Table2[[#This Row],[SONY.csv]])</f>
        <v>52367.199525428201</v>
      </c>
      <c r="R356" s="12">
        <f>R355*(1+Table2[[#This Row],[T.csv]])</f>
        <v>0</v>
      </c>
      <c r="S356" s="12">
        <f>S355*(1+Table2[[#This Row],[TSLA.csv]])</f>
        <v>708088.46750864573</v>
      </c>
      <c r="T356" s="12">
        <f t="shared" si="15"/>
        <v>2006880.449671787</v>
      </c>
      <c r="U356" s="5">
        <f t="shared" si="16"/>
        <v>7.255043804560571E-3</v>
      </c>
    </row>
    <row r="357" spans="1:21" x14ac:dyDescent="0.3">
      <c r="A357" s="12">
        <f>A356*(1+Table2[[#This Row],[AAPL.csv]])</f>
        <v>0</v>
      </c>
      <c r="B357" s="12">
        <f>B356*(1+Table2[[#This Row],[AMD.csv]])</f>
        <v>0</v>
      </c>
      <c r="C357" s="12">
        <f>C356*(1+Table2[[#This Row],[AMZN.csv]])</f>
        <v>75337.785428674921</v>
      </c>
      <c r="D357" s="12">
        <f>D356*(1+Table2[[#This Row],[ATVI.csv]])</f>
        <v>0</v>
      </c>
      <c r="E357" s="12">
        <f>E356*(1+Table2[[#This Row],[BMW.DE.csv]])</f>
        <v>261023.41621008562</v>
      </c>
      <c r="F357" s="12">
        <f>F356*(1+Table2[[#This Row],[DIS.csv]])</f>
        <v>0</v>
      </c>
      <c r="G357" s="12">
        <f>G356*(1+Table2[[#This Row],[DPZ.csv]])</f>
        <v>317244.91598173103</v>
      </c>
      <c r="H357" s="12">
        <f>H356*(1+Table2[[#This Row],[EA.csv]])</f>
        <v>0</v>
      </c>
      <c r="I357" s="12">
        <f>I356*(1+Table2[[#This Row],[F.csv]])</f>
        <v>0</v>
      </c>
      <c r="J357" s="12">
        <f>J356*(1+Table2[[#This Row],[JPM.csv]])</f>
        <v>0</v>
      </c>
      <c r="K357" s="12">
        <f>K356*(1+Table2[[#This Row],[MRNA.csv]])</f>
        <v>0</v>
      </c>
      <c r="L357" s="12">
        <f>L356*(1+Table2[[#This Row],[NKE.csv]])</f>
        <v>76298.647101818278</v>
      </c>
      <c r="M357" s="12">
        <f>M356*(1+Table2[[#This Row],[NVDA.csv]])</f>
        <v>106006.50309585281</v>
      </c>
      <c r="N357" s="12">
        <f>N356*(1+Table2[[#This Row],[PFE.csv]])</f>
        <v>321920.91914154321</v>
      </c>
      <c r="O357" s="12">
        <f>O356*(1+Table2[[#This Row],[PG.csv]])</f>
        <v>90638.184068831906</v>
      </c>
      <c r="P357" s="12">
        <f>P356*(1+Table2[[#This Row],[PZZA.csv]])</f>
        <v>0</v>
      </c>
      <c r="Q357" s="12">
        <f>Q356*(1+Table2[[#This Row],[SONY.csv]])</f>
        <v>52967.443703881334</v>
      </c>
      <c r="R357" s="12">
        <f>R356*(1+Table2[[#This Row],[T.csv]])</f>
        <v>0</v>
      </c>
      <c r="S357" s="12">
        <f>S356*(1+Table2[[#This Row],[TSLA.csv]])</f>
        <v>710142.83242536429</v>
      </c>
      <c r="T357" s="12">
        <f t="shared" si="15"/>
        <v>2011580.6471577832</v>
      </c>
      <c r="U357" s="5">
        <f t="shared" si="16"/>
        <v>2.342041593341978E-3</v>
      </c>
    </row>
    <row r="358" spans="1:21" x14ac:dyDescent="0.3">
      <c r="A358" s="12">
        <f>A357*(1+Table2[[#This Row],[AAPL.csv]])</f>
        <v>0</v>
      </c>
      <c r="B358" s="12">
        <f>B357*(1+Table2[[#This Row],[AMD.csv]])</f>
        <v>0</v>
      </c>
      <c r="C358" s="12">
        <f>C357*(1+Table2[[#This Row],[AMZN.csv]])</f>
        <v>76210.467291400113</v>
      </c>
      <c r="D358" s="12">
        <f>D357*(1+Table2[[#This Row],[ATVI.csv]])</f>
        <v>0</v>
      </c>
      <c r="E358" s="12">
        <f>E357*(1+Table2[[#This Row],[BMW.DE.csv]])</f>
        <v>259851.32996550272</v>
      </c>
      <c r="F358" s="12">
        <f>F357*(1+Table2[[#This Row],[DIS.csv]])</f>
        <v>0</v>
      </c>
      <c r="G358" s="12">
        <f>G357*(1+Table2[[#This Row],[DPZ.csv]])</f>
        <v>304703.52459415537</v>
      </c>
      <c r="H358" s="12">
        <f>H357*(1+Table2[[#This Row],[EA.csv]])</f>
        <v>0</v>
      </c>
      <c r="I358" s="12">
        <f>I357*(1+Table2[[#This Row],[F.csv]])</f>
        <v>0</v>
      </c>
      <c r="J358" s="12">
        <f>J357*(1+Table2[[#This Row],[JPM.csv]])</f>
        <v>0</v>
      </c>
      <c r="K358" s="12">
        <f>K357*(1+Table2[[#This Row],[MRNA.csv]])</f>
        <v>0</v>
      </c>
      <c r="L358" s="12">
        <f>L357*(1+Table2[[#This Row],[NKE.csv]])</f>
        <v>75837.970975545526</v>
      </c>
      <c r="M358" s="12">
        <f>M357*(1+Table2[[#This Row],[NVDA.csv]])</f>
        <v>106361.8995635735</v>
      </c>
      <c r="N358" s="12">
        <f>N357*(1+Table2[[#This Row],[PFE.csv]])</f>
        <v>323931.82760086423</v>
      </c>
      <c r="O358" s="12">
        <f>O357*(1+Table2[[#This Row],[PG.csv]])</f>
        <v>90468.247258938209</v>
      </c>
      <c r="P358" s="12">
        <f>P357*(1+Table2[[#This Row],[PZZA.csv]])</f>
        <v>0</v>
      </c>
      <c r="Q358" s="12">
        <f>Q357*(1+Table2[[#This Row],[SONY.csv]])</f>
        <v>54308.530210376652</v>
      </c>
      <c r="R358" s="12">
        <f>R357*(1+Table2[[#This Row],[T.csv]])</f>
        <v>0</v>
      </c>
      <c r="S358" s="12">
        <f>S357*(1+Table2[[#This Row],[TSLA.csv]])</f>
        <v>712603.800630313</v>
      </c>
      <c r="T358" s="12">
        <f t="shared" si="15"/>
        <v>2004277.5980906691</v>
      </c>
      <c r="U358" s="5">
        <f t="shared" si="16"/>
        <v>-3.6305027478926535E-3</v>
      </c>
    </row>
    <row r="359" spans="1:21" x14ac:dyDescent="0.3">
      <c r="A359" s="12">
        <f>A358*(1+Table2[[#This Row],[AAPL.csv]])</f>
        <v>0</v>
      </c>
      <c r="B359" s="12">
        <f>B358*(1+Table2[[#This Row],[AMD.csv]])</f>
        <v>0</v>
      </c>
      <c r="C359" s="12">
        <f>C358*(1+Table2[[#This Row],[AMZN.csv]])</f>
        <v>75381.147326331382</v>
      </c>
      <c r="D359" s="12">
        <f>D358*(1+Table2[[#This Row],[ATVI.csv]])</f>
        <v>0</v>
      </c>
      <c r="E359" s="12">
        <f>E358*(1+Table2[[#This Row],[BMW.DE.csv]])</f>
        <v>256548.14670984476</v>
      </c>
      <c r="F359" s="12">
        <f>F358*(1+Table2[[#This Row],[DIS.csv]])</f>
        <v>0</v>
      </c>
      <c r="G359" s="12">
        <f>G358*(1+Table2[[#This Row],[DPZ.csv]])</f>
        <v>304909.64830924105</v>
      </c>
      <c r="H359" s="12">
        <f>H358*(1+Table2[[#This Row],[EA.csv]])</f>
        <v>0</v>
      </c>
      <c r="I359" s="12">
        <f>I358*(1+Table2[[#This Row],[F.csv]])</f>
        <v>0</v>
      </c>
      <c r="J359" s="12">
        <f>J358*(1+Table2[[#This Row],[JPM.csv]])</f>
        <v>0</v>
      </c>
      <c r="K359" s="12">
        <f>K358*(1+Table2[[#This Row],[MRNA.csv]])</f>
        <v>0</v>
      </c>
      <c r="L359" s="12">
        <f>L358*(1+Table2[[#This Row],[NKE.csv]])</f>
        <v>75843.313583888477</v>
      </c>
      <c r="M359" s="12">
        <f>M358*(1+Table2[[#This Row],[NVDA.csv]])</f>
        <v>108025.9645322482</v>
      </c>
      <c r="N359" s="12">
        <f>N358*(1+Table2[[#This Row],[PFE.csv]])</f>
        <v>321221.46645577054</v>
      </c>
      <c r="O359" s="12">
        <f>O358*(1+Table2[[#This Row],[PG.csv]])</f>
        <v>90043.430205032564</v>
      </c>
      <c r="P359" s="12">
        <f>P358*(1+Table2[[#This Row],[PZZA.csv]])</f>
        <v>0</v>
      </c>
      <c r="Q359" s="12">
        <f>Q358*(1+Table2[[#This Row],[SONY.csv]])</f>
        <v>54497.795681501833</v>
      </c>
      <c r="R359" s="12">
        <f>R358*(1+Table2[[#This Row],[T.csv]])</f>
        <v>0</v>
      </c>
      <c r="S359" s="12">
        <f>S358*(1+Table2[[#This Row],[TSLA.csv]])</f>
        <v>743408.90509095951</v>
      </c>
      <c r="T359" s="12">
        <f t="shared" si="15"/>
        <v>2029879.8178948183</v>
      </c>
      <c r="U359" s="5">
        <f t="shared" si="16"/>
        <v>1.2773789333642462E-2</v>
      </c>
    </row>
    <row r="360" spans="1:21" x14ac:dyDescent="0.3">
      <c r="A360" s="12">
        <f>A359*(1+Table2[[#This Row],[AAPL.csv]])</f>
        <v>0</v>
      </c>
      <c r="B360" s="12">
        <f>B359*(1+Table2[[#This Row],[AMD.csv]])</f>
        <v>0</v>
      </c>
      <c r="C360" s="12">
        <f>C359*(1+Table2[[#This Row],[AMZN.csv]])</f>
        <v>74717.685747461772</v>
      </c>
      <c r="D360" s="12">
        <f>D359*(1+Table2[[#This Row],[ATVI.csv]])</f>
        <v>0</v>
      </c>
      <c r="E360" s="12">
        <f>E359*(1+Table2[[#This Row],[BMW.DE.csv]])</f>
        <v>255233.96054795972</v>
      </c>
      <c r="F360" s="12">
        <f>F359*(1+Table2[[#This Row],[DIS.csv]])</f>
        <v>0</v>
      </c>
      <c r="G360" s="12">
        <f>G359*(1+Table2[[#This Row],[DPZ.csv]])</f>
        <v>303990.04019664688</v>
      </c>
      <c r="H360" s="12">
        <f>H359*(1+Table2[[#This Row],[EA.csv]])</f>
        <v>0</v>
      </c>
      <c r="I360" s="12">
        <f>I359*(1+Table2[[#This Row],[F.csv]])</f>
        <v>0</v>
      </c>
      <c r="J360" s="12">
        <f>J359*(1+Table2[[#This Row],[JPM.csv]])</f>
        <v>0</v>
      </c>
      <c r="K360" s="12">
        <f>K359*(1+Table2[[#This Row],[MRNA.csv]])</f>
        <v>0</v>
      </c>
      <c r="L360" s="12">
        <f>L359*(1+Table2[[#This Row],[NKE.csv]])</f>
        <v>75784.394290048498</v>
      </c>
      <c r="M360" s="12">
        <f>M359*(1+Table2[[#This Row],[NVDA.csv]])</f>
        <v>107280.21869181322</v>
      </c>
      <c r="N360" s="12">
        <f>N359*(1+Table2[[#This Row],[PFE.csv]])</f>
        <v>321833.51457423507</v>
      </c>
      <c r="O360" s="12">
        <f>O359*(1+Table2[[#This Row],[PG.csv]])</f>
        <v>90938.827518056729</v>
      </c>
      <c r="P360" s="12">
        <f>P359*(1+Table2[[#This Row],[PZZA.csv]])</f>
        <v>0</v>
      </c>
      <c r="Q360" s="12">
        <f>Q359*(1+Table2[[#This Row],[SONY.csv]])</f>
        <v>54670.838351608276</v>
      </c>
      <c r="R360" s="12">
        <f>R359*(1+Table2[[#This Row],[T.csv]])</f>
        <v>0</v>
      </c>
      <c r="S360" s="12">
        <f>S359*(1+Table2[[#This Row],[TSLA.csv]])</f>
        <v>755061.06612282316</v>
      </c>
      <c r="T360" s="12">
        <f t="shared" si="15"/>
        <v>2039510.5460406535</v>
      </c>
      <c r="U360" s="5">
        <f t="shared" si="16"/>
        <v>4.7444819446617386E-3</v>
      </c>
    </row>
    <row r="361" spans="1:21" x14ac:dyDescent="0.3">
      <c r="A361" s="12">
        <f>A360*(1+Table2[[#This Row],[AAPL.csv]])</f>
        <v>0</v>
      </c>
      <c r="B361" s="12">
        <f>B360*(1+Table2[[#This Row],[AMD.csv]])</f>
        <v>0</v>
      </c>
      <c r="C361" s="12">
        <f>C360*(1+Table2[[#This Row],[AMZN.csv]])</f>
        <v>73104.922476872278</v>
      </c>
      <c r="D361" s="12">
        <f>D360*(1+Table2[[#This Row],[ATVI.csv]])</f>
        <v>0</v>
      </c>
      <c r="E361" s="12">
        <f>E360*(1+Table2[[#This Row],[BMW.DE.csv]])</f>
        <v>251682.13591606112</v>
      </c>
      <c r="F361" s="12">
        <f>F360*(1+Table2[[#This Row],[DIS.csv]])</f>
        <v>0</v>
      </c>
      <c r="G361" s="12">
        <f>G360*(1+Table2[[#This Row],[DPZ.csv]])</f>
        <v>300850.73656557756</v>
      </c>
      <c r="H361" s="12">
        <f>H360*(1+Table2[[#This Row],[EA.csv]])</f>
        <v>0</v>
      </c>
      <c r="I361" s="12">
        <f>I360*(1+Table2[[#This Row],[F.csv]])</f>
        <v>0</v>
      </c>
      <c r="J361" s="12">
        <f>J360*(1+Table2[[#This Row],[JPM.csv]])</f>
        <v>0</v>
      </c>
      <c r="K361" s="12">
        <f>K360*(1+Table2[[#This Row],[MRNA.csv]])</f>
        <v>0</v>
      </c>
      <c r="L361" s="12">
        <f>L360*(1+Table2[[#This Row],[NKE.csv]])</f>
        <v>75050.50180950918</v>
      </c>
      <c r="M361" s="12">
        <f>M360*(1+Table2[[#This Row],[NVDA.csv]])</f>
        <v>107760.95145858583</v>
      </c>
      <c r="N361" s="12">
        <f>N360*(1+Table2[[#This Row],[PFE.csv]])</f>
        <v>321833.51457423507</v>
      </c>
      <c r="O361" s="12">
        <f>O360*(1+Table2[[#This Row],[PG.csv]])</f>
        <v>90076.106698393181</v>
      </c>
      <c r="P361" s="12">
        <f>P360*(1+Table2[[#This Row],[PZZA.csv]])</f>
        <v>0</v>
      </c>
      <c r="Q361" s="12">
        <f>Q360*(1+Table2[[#This Row],[SONY.csv]])</f>
        <v>54113.856598151862</v>
      </c>
      <c r="R361" s="12">
        <f>R360*(1+Table2[[#This Row],[T.csv]])</f>
        <v>0</v>
      </c>
      <c r="S361" s="12">
        <f>S360*(1+Table2[[#This Row],[TSLA.csv]])</f>
        <v>780847.90709550981</v>
      </c>
      <c r="T361" s="12">
        <f t="shared" si="15"/>
        <v>2055320.6331928959</v>
      </c>
      <c r="U361" s="5">
        <f t="shared" si="16"/>
        <v>7.7519026233695615E-3</v>
      </c>
    </row>
    <row r="362" spans="1:21" x14ac:dyDescent="0.3">
      <c r="A362" s="12">
        <f>A361*(1+Table2[[#This Row],[AAPL.csv]])</f>
        <v>0</v>
      </c>
      <c r="B362" s="12">
        <f>B361*(1+Table2[[#This Row],[AMD.csv]])</f>
        <v>0</v>
      </c>
      <c r="C362" s="12">
        <f>C361*(1+Table2[[#This Row],[AMZN.csv]])</f>
        <v>73836.288935625795</v>
      </c>
      <c r="D362" s="12">
        <f>D361*(1+Table2[[#This Row],[ATVI.csv]])</f>
        <v>0</v>
      </c>
      <c r="E362" s="12">
        <f>E361*(1+Table2[[#This Row],[BMW.DE.csv]])</f>
        <v>252143.8602101788</v>
      </c>
      <c r="F362" s="12">
        <f>F361*(1+Table2[[#This Row],[DIS.csv]])</f>
        <v>0</v>
      </c>
      <c r="G362" s="12">
        <f>G361*(1+Table2[[#This Row],[DPZ.csv]])</f>
        <v>302309.40260957181</v>
      </c>
      <c r="H362" s="12">
        <f>H361*(1+Table2[[#This Row],[EA.csv]])</f>
        <v>0</v>
      </c>
      <c r="I362" s="12">
        <f>I361*(1+Table2[[#This Row],[F.csv]])</f>
        <v>0</v>
      </c>
      <c r="J362" s="12">
        <f>J361*(1+Table2[[#This Row],[JPM.csv]])</f>
        <v>0</v>
      </c>
      <c r="K362" s="12">
        <f>K361*(1+Table2[[#This Row],[MRNA.csv]])</f>
        <v>0</v>
      </c>
      <c r="L362" s="12">
        <f>L361*(1+Table2[[#This Row],[NKE.csv]])</f>
        <v>75655.829070114094</v>
      </c>
      <c r="M362" s="12">
        <f>M361*(1+Table2[[#This Row],[NVDA.csv]])</f>
        <v>110154.31524444011</v>
      </c>
      <c r="N362" s="12">
        <f>N361*(1+Table2[[#This Row],[PFE.csv]])</f>
        <v>325155.87880710419</v>
      </c>
      <c r="O362" s="12">
        <f>O361*(1+Table2[[#This Row],[PG.csv]])</f>
        <v>90651.250804021329</v>
      </c>
      <c r="P362" s="12">
        <f>P361*(1+Table2[[#This Row],[PZZA.csv]])</f>
        <v>0</v>
      </c>
      <c r="Q362" s="12">
        <f>Q361*(1+Table2[[#This Row],[SONY.csv]])</f>
        <v>55757.767642143452</v>
      </c>
      <c r="R362" s="12">
        <f>R361*(1+Table2[[#This Row],[T.csv]])</f>
        <v>0</v>
      </c>
      <c r="S362" s="12">
        <f>S361*(1+Table2[[#This Row],[TSLA.csv]])</f>
        <v>786561.62563688436</v>
      </c>
      <c r="T362" s="12">
        <f t="shared" si="15"/>
        <v>2072226.218960084</v>
      </c>
      <c r="U362" s="5">
        <f t="shared" si="16"/>
        <v>8.2252790606814705E-3</v>
      </c>
    </row>
    <row r="363" spans="1:21" x14ac:dyDescent="0.3">
      <c r="A363" s="12">
        <f>A362*(1+Table2[[#This Row],[AAPL.csv]])</f>
        <v>0</v>
      </c>
      <c r="B363" s="12">
        <f>B362*(1+Table2[[#This Row],[AMD.csv]])</f>
        <v>0</v>
      </c>
      <c r="C363" s="12">
        <f>C362*(1+Table2[[#This Row],[AMZN.csv]])</f>
        <v>71998.012468801826</v>
      </c>
      <c r="D363" s="12">
        <f>D362*(1+Table2[[#This Row],[ATVI.csv]])</f>
        <v>0</v>
      </c>
      <c r="E363" s="12">
        <f>E362*(1+Table2[[#This Row],[BMW.DE.csv]])</f>
        <v>252250.39794922416</v>
      </c>
      <c r="F363" s="12">
        <f>F362*(1+Table2[[#This Row],[DIS.csv]])</f>
        <v>0</v>
      </c>
      <c r="G363" s="12">
        <f>G362*(1+Table2[[#This Row],[DPZ.csv]])</f>
        <v>305107.82381728222</v>
      </c>
      <c r="H363" s="12">
        <f>H362*(1+Table2[[#This Row],[EA.csv]])</f>
        <v>0</v>
      </c>
      <c r="I363" s="12">
        <f>I362*(1+Table2[[#This Row],[F.csv]])</f>
        <v>0</v>
      </c>
      <c r="J363" s="12">
        <f>J362*(1+Table2[[#This Row],[JPM.csv]])</f>
        <v>0</v>
      </c>
      <c r="K363" s="12">
        <f>K362*(1+Table2[[#This Row],[MRNA.csv]])</f>
        <v>0</v>
      </c>
      <c r="L363" s="12">
        <f>L362*(1+Table2[[#This Row],[NKE.csv]])</f>
        <v>76255.805654408148</v>
      </c>
      <c r="M363" s="12">
        <f>M362*(1+Table2[[#This Row],[NVDA.csv]])</f>
        <v>103660.38205434613</v>
      </c>
      <c r="N363" s="12">
        <f>N362*(1+Table2[[#This Row],[PFE.csv]])</f>
        <v>322358.05905787554</v>
      </c>
      <c r="O363" s="12">
        <f>O362*(1+Table2[[#This Row],[PG.csv]])</f>
        <v>91605.47872333652</v>
      </c>
      <c r="P363" s="12">
        <f>P362*(1+Table2[[#This Row],[PZZA.csv]])</f>
        <v>0</v>
      </c>
      <c r="Q363" s="12">
        <f>Q362*(1+Table2[[#This Row],[SONY.csv]])</f>
        <v>54660.025313969258</v>
      </c>
      <c r="R363" s="12">
        <f>R362*(1+Table2[[#This Row],[T.csv]])</f>
        <v>0</v>
      </c>
      <c r="S363" s="12">
        <f>S362*(1+Table2[[#This Row],[TSLA.csv]])</f>
        <v>808892.34828954097</v>
      </c>
      <c r="T363" s="12">
        <f t="shared" si="15"/>
        <v>2086788.3333287847</v>
      </c>
      <c r="U363" s="5">
        <f t="shared" si="16"/>
        <v>7.02728024356744E-3</v>
      </c>
    </row>
    <row r="364" spans="1:21" x14ac:dyDescent="0.3">
      <c r="A364" s="12">
        <f>A363*(1+Table2[[#This Row],[AAPL.csv]])</f>
        <v>0</v>
      </c>
      <c r="B364" s="12">
        <f>B363*(1+Table2[[#This Row],[AMD.csv]])</f>
        <v>0</v>
      </c>
      <c r="C364" s="12">
        <f>C363*(1+Table2[[#This Row],[AMZN.csv]])</f>
        <v>72543.55344480816</v>
      </c>
      <c r="D364" s="12">
        <f>D363*(1+Table2[[#This Row],[ATVI.csv]])</f>
        <v>0</v>
      </c>
      <c r="E364" s="12">
        <f>E363*(1+Table2[[#This Row],[BMW.DE.csv]])</f>
        <v>250367.94603428288</v>
      </c>
      <c r="F364" s="12">
        <f>F363*(1+Table2[[#This Row],[DIS.csv]])</f>
        <v>0</v>
      </c>
      <c r="G364" s="12">
        <f>G363*(1+Table2[[#This Row],[DPZ.csv]])</f>
        <v>303775.99216931697</v>
      </c>
      <c r="H364" s="12">
        <f>H363*(1+Table2[[#This Row],[EA.csv]])</f>
        <v>0</v>
      </c>
      <c r="I364" s="12">
        <f>I363*(1+Table2[[#This Row],[F.csv]])</f>
        <v>0</v>
      </c>
      <c r="J364" s="12">
        <f>J363*(1+Table2[[#This Row],[JPM.csv]])</f>
        <v>0</v>
      </c>
      <c r="K364" s="12">
        <f>K363*(1+Table2[[#This Row],[MRNA.csv]])</f>
        <v>0</v>
      </c>
      <c r="L364" s="12">
        <f>L363*(1+Table2[[#This Row],[NKE.csv]])</f>
        <v>77648.602081049408</v>
      </c>
      <c r="M364" s="12">
        <f>M363*(1+Table2[[#This Row],[NVDA.csv]])</f>
        <v>109655.0889293467</v>
      </c>
      <c r="N364" s="12">
        <f>N363*(1+Table2[[#This Row],[PFE.csv]])</f>
        <v>324019.25918658572</v>
      </c>
      <c r="O364" s="12">
        <f>O363*(1+Table2[[#This Row],[PG.csv]])</f>
        <v>90749.290938323305</v>
      </c>
      <c r="P364" s="12">
        <f>P363*(1+Table2[[#This Row],[PZZA.csv]])</f>
        <v>0</v>
      </c>
      <c r="Q364" s="12">
        <f>Q363*(1+Table2[[#This Row],[SONY.csv]])</f>
        <v>55157.523463690319</v>
      </c>
      <c r="R364" s="12">
        <f>R363*(1+Table2[[#This Row],[T.csv]])</f>
        <v>0</v>
      </c>
      <c r="S364" s="12">
        <f>S363*(1+Table2[[#This Row],[TSLA.csv]])</f>
        <v>873156.05117289664</v>
      </c>
      <c r="T364" s="12">
        <f t="shared" si="15"/>
        <v>2157073.3074203003</v>
      </c>
      <c r="U364" s="5">
        <f t="shared" si="16"/>
        <v>3.3680931107851787E-2</v>
      </c>
    </row>
    <row r="365" spans="1:21" x14ac:dyDescent="0.3">
      <c r="A365" s="12">
        <f>A364*(1+Table2[[#This Row],[AAPL.csv]])</f>
        <v>0</v>
      </c>
      <c r="B365" s="12">
        <f>B364*(1+Table2[[#This Row],[AMD.csv]])</f>
        <v>0</v>
      </c>
      <c r="C365" s="12">
        <f>C364*(1+Table2[[#This Row],[AMZN.csv]])</f>
        <v>73014.76535641971</v>
      </c>
      <c r="D365" s="12">
        <f>D364*(1+Table2[[#This Row],[ATVI.csv]])</f>
        <v>0</v>
      </c>
      <c r="E365" s="12">
        <f>E364*(1+Table2[[#This Row],[BMW.DE.csv]])</f>
        <v>246141.29187103084</v>
      </c>
      <c r="F365" s="12">
        <f>F364*(1+Table2[[#This Row],[DIS.csv]])</f>
        <v>0</v>
      </c>
      <c r="G365" s="12">
        <f>G364*(1+Table2[[#This Row],[DPZ.csv]])</f>
        <v>308247.15213964507</v>
      </c>
      <c r="H365" s="12">
        <f>H364*(1+Table2[[#This Row],[EA.csv]])</f>
        <v>0</v>
      </c>
      <c r="I365" s="12">
        <f>I364*(1+Table2[[#This Row],[F.csv]])</f>
        <v>0</v>
      </c>
      <c r="J365" s="12">
        <f>J364*(1+Table2[[#This Row],[JPM.csv]])</f>
        <v>0</v>
      </c>
      <c r="K365" s="12">
        <f>K364*(1+Table2[[#This Row],[MRNA.csv]])</f>
        <v>0</v>
      </c>
      <c r="L365" s="12">
        <f>L364*(1+Table2[[#This Row],[NKE.csv]])</f>
        <v>78398.57240801859</v>
      </c>
      <c r="M365" s="12">
        <f>M364*(1+Table2[[#This Row],[NVDA.csv]])</f>
        <v>109102.46631683654</v>
      </c>
      <c r="N365" s="12">
        <f>N364*(1+Table2[[#This Row],[PFE.csv]])</f>
        <v>324631.27128049906</v>
      </c>
      <c r="O365" s="12">
        <f>O364*(1+Table2[[#This Row],[PG.csv]])</f>
        <v>90710.060767760733</v>
      </c>
      <c r="P365" s="12">
        <f>P364*(1+Table2[[#This Row],[PZZA.csv]])</f>
        <v>0</v>
      </c>
      <c r="Q365" s="12">
        <f>Q364*(1+Table2[[#This Row],[SONY.csv]])</f>
        <v>56233.634849746173</v>
      </c>
      <c r="R365" s="12">
        <f>R364*(1+Table2[[#This Row],[T.csv]])</f>
        <v>0</v>
      </c>
      <c r="S365" s="12">
        <f>S364*(1+Table2[[#This Row],[TSLA.csv]])</f>
        <v>941614.1688297207</v>
      </c>
      <c r="T365" s="12">
        <f t="shared" si="15"/>
        <v>2228093.3838196774</v>
      </c>
      <c r="U365" s="5">
        <f t="shared" si="16"/>
        <v>3.2924275755983383E-2</v>
      </c>
    </row>
    <row r="366" spans="1:21" x14ac:dyDescent="0.3">
      <c r="A366" s="12">
        <f>A365*(1+Table2[[#This Row],[AAPL.csv]])</f>
        <v>0</v>
      </c>
      <c r="B366" s="12">
        <f>B365*(1+Table2[[#This Row],[AMD.csv]])</f>
        <v>0</v>
      </c>
      <c r="C366" s="12">
        <f>C365*(1+Table2[[#This Row],[AMZN.csv]])</f>
        <v>71443.526902872662</v>
      </c>
      <c r="D366" s="12">
        <f>D365*(1+Table2[[#This Row],[ATVI.csv]])</f>
        <v>0</v>
      </c>
      <c r="E366" s="12">
        <f>E365*(1+Table2[[#This Row],[BMW.DE.csv]])</f>
        <v>248059.27620508391</v>
      </c>
      <c r="F366" s="12">
        <f>F365*(1+Table2[[#This Row],[DIS.csv]])</f>
        <v>0</v>
      </c>
      <c r="G366" s="12">
        <f>G365*(1+Table2[[#This Row],[DPZ.csv]])</f>
        <v>309602.78061914339</v>
      </c>
      <c r="H366" s="12">
        <f>H365*(1+Table2[[#This Row],[EA.csv]])</f>
        <v>0</v>
      </c>
      <c r="I366" s="12">
        <f>I365*(1+Table2[[#This Row],[F.csv]])</f>
        <v>0</v>
      </c>
      <c r="J366" s="12">
        <f>J365*(1+Table2[[#This Row],[JPM.csv]])</f>
        <v>0</v>
      </c>
      <c r="K366" s="12">
        <f>K365*(1+Table2[[#This Row],[MRNA.csv]])</f>
        <v>0</v>
      </c>
      <c r="L366" s="12">
        <f>L365*(1+Table2[[#This Row],[NKE.csv]])</f>
        <v>78773.549503535265</v>
      </c>
      <c r="M366" s="12">
        <f>M365*(1+Table2[[#This Row],[NVDA.csv]])</f>
        <v>111935.46134476762</v>
      </c>
      <c r="N366" s="12">
        <f>N365*(1+Table2[[#This Row],[PFE.csv]])</f>
        <v>330226.84773599176</v>
      </c>
      <c r="O366" s="12">
        <f>O365*(1+Table2[[#This Row],[PG.csv]])</f>
        <v>90095.727110784544</v>
      </c>
      <c r="P366" s="12">
        <f>P365*(1+Table2[[#This Row],[PZZA.csv]])</f>
        <v>0</v>
      </c>
      <c r="Q366" s="12">
        <f>Q365*(1+Table2[[#This Row],[SONY.csv]])</f>
        <v>56152.519763132441</v>
      </c>
      <c r="R366" s="12">
        <f>R365*(1+Table2[[#This Row],[T.csv]])</f>
        <v>0</v>
      </c>
      <c r="S366" s="12">
        <f>S365*(1+Table2[[#This Row],[TSLA.csv]])</f>
        <v>867966.6168233417</v>
      </c>
      <c r="T366" s="12">
        <f t="shared" si="15"/>
        <v>2164256.3060086532</v>
      </c>
      <c r="U366" s="5">
        <f t="shared" si="16"/>
        <v>-2.8650988452551578E-2</v>
      </c>
    </row>
    <row r="367" spans="1:21" x14ac:dyDescent="0.3">
      <c r="A367" s="12">
        <f>A366*(1+Table2[[#This Row],[AAPL.csv]])</f>
        <v>0</v>
      </c>
      <c r="B367" s="12">
        <f>B366*(1+Table2[[#This Row],[AMD.csv]])</f>
        <v>0</v>
      </c>
      <c r="C367" s="12">
        <f>C366*(1+Table2[[#This Row],[AMZN.csv]])</f>
        <v>71595.399934207308</v>
      </c>
      <c r="D367" s="12">
        <f>D366*(1+Table2[[#This Row],[ATVI.csv]])</f>
        <v>0</v>
      </c>
      <c r="E367" s="12">
        <f>E366*(1+Table2[[#This Row],[BMW.DE.csv]])</f>
        <v>245501.96127975109</v>
      </c>
      <c r="F367" s="12">
        <f>F366*(1+Table2[[#This Row],[DIS.csv]])</f>
        <v>0</v>
      </c>
      <c r="G367" s="12">
        <f>G366*(1+Table2[[#This Row],[DPZ.csv]])</f>
        <v>305607.26098395418</v>
      </c>
      <c r="H367" s="12">
        <f>H366*(1+Table2[[#This Row],[EA.csv]])</f>
        <v>0</v>
      </c>
      <c r="I367" s="12">
        <f>I366*(1+Table2[[#This Row],[F.csv]])</f>
        <v>0</v>
      </c>
      <c r="J367" s="12">
        <f>J366*(1+Table2[[#This Row],[JPM.csv]])</f>
        <v>0</v>
      </c>
      <c r="K367" s="12">
        <f>K366*(1+Table2[[#This Row],[MRNA.csv]])</f>
        <v>0</v>
      </c>
      <c r="L367" s="12">
        <f>L366*(1+Table2[[#This Row],[NKE.csv]])</f>
        <v>77702.170160713984</v>
      </c>
      <c r="M367" s="12">
        <f>M366*(1+Table2[[#This Row],[NVDA.csv]])</f>
        <v>110811.72339365431</v>
      </c>
      <c r="N367" s="12">
        <f>N366*(1+Table2[[#This Row],[PFE.csv]])</f>
        <v>325068.44722138258</v>
      </c>
      <c r="O367" s="12">
        <f>O366*(1+Table2[[#This Row],[PG.csv]])</f>
        <v>89572.849280025286</v>
      </c>
      <c r="P367" s="12">
        <f>P366*(1+Table2[[#This Row],[PZZA.csv]])</f>
        <v>0</v>
      </c>
      <c r="Q367" s="12">
        <f>Q366*(1+Table2[[#This Row],[SONY.csv]])</f>
        <v>56255.26579186452</v>
      </c>
      <c r="R367" s="12">
        <f>R366*(1+Table2[[#This Row],[T.csv]])</f>
        <v>0</v>
      </c>
      <c r="S367" s="12">
        <f>S366*(1+Table2[[#This Row],[TSLA.csv]])</f>
        <v>908893.80159095279</v>
      </c>
      <c r="T367" s="12">
        <f t="shared" si="15"/>
        <v>2191008.8796365061</v>
      </c>
      <c r="U367" s="5">
        <f t="shared" si="16"/>
        <v>1.236109307089891E-2</v>
      </c>
    </row>
    <row r="368" spans="1:21" x14ac:dyDescent="0.3">
      <c r="A368" s="12">
        <f>A367*(1+Table2[[#This Row],[AAPL.csv]])</f>
        <v>0</v>
      </c>
      <c r="B368" s="12">
        <f>B367*(1+Table2[[#This Row],[AMD.csv]])</f>
        <v>0</v>
      </c>
      <c r="C368" s="12">
        <f>C367*(1+Table2[[#This Row],[AMZN.csv]])</f>
        <v>72629.123461363852</v>
      </c>
      <c r="D368" s="12">
        <f>D367*(1+Table2[[#This Row],[ATVI.csv]])</f>
        <v>0</v>
      </c>
      <c r="E368" s="12">
        <f>E367*(1+Table2[[#This Row],[BMW.DE.csv]])</f>
        <v>247846.13748881003</v>
      </c>
      <c r="F368" s="12">
        <f>F367*(1+Table2[[#This Row],[DIS.csv]])</f>
        <v>0</v>
      </c>
      <c r="G368" s="12">
        <f>G367*(1+Table2[[#This Row],[DPZ.csv]])</f>
        <v>302721.65003974305</v>
      </c>
      <c r="H368" s="12">
        <f>H367*(1+Table2[[#This Row],[EA.csv]])</f>
        <v>0</v>
      </c>
      <c r="I368" s="12">
        <f>I367*(1+Table2[[#This Row],[F.csv]])</f>
        <v>0</v>
      </c>
      <c r="J368" s="12">
        <f>J367*(1+Table2[[#This Row],[JPM.csv]])</f>
        <v>0</v>
      </c>
      <c r="K368" s="12">
        <f>K367*(1+Table2[[#This Row],[MRNA.csv]])</f>
        <v>0</v>
      </c>
      <c r="L368" s="12">
        <f>L367*(1+Table2[[#This Row],[NKE.csv]])</f>
        <v>76625.42346778154</v>
      </c>
      <c r="M368" s="12">
        <f>M367*(1+Table2[[#This Row],[NVDA.csv]])</f>
        <v>111197.94518266905</v>
      </c>
      <c r="N368" s="12">
        <f>N367*(1+Table2[[#This Row],[PFE.csv]])</f>
        <v>322270.61846601614</v>
      </c>
      <c r="O368" s="12">
        <f>O367*(1+Table2[[#This Row],[PG.csv]])</f>
        <v>89710.089619895531</v>
      </c>
      <c r="P368" s="12">
        <f>P367*(1+Table2[[#This Row],[PZZA.csv]])</f>
        <v>0</v>
      </c>
      <c r="Q368" s="12">
        <f>Q367*(1+Table2[[#This Row],[SONY.csv]])</f>
        <v>56179.559387110436</v>
      </c>
      <c r="R368" s="12">
        <f>R367*(1+Table2[[#This Row],[T.csv]])</f>
        <v>0</v>
      </c>
      <c r="S368" s="12">
        <f>S367*(1+Table2[[#This Row],[TSLA.csv]])</f>
        <v>914211.62960158451</v>
      </c>
      <c r="T368" s="12">
        <f t="shared" si="15"/>
        <v>2193392.176714974</v>
      </c>
      <c r="U368" s="5">
        <f t="shared" si="16"/>
        <v>1.0877624005171994E-3</v>
      </c>
    </row>
    <row r="369" spans="1:21" x14ac:dyDescent="0.3">
      <c r="A369" s="12">
        <f>A368*(1+Table2[[#This Row],[AAPL.csv]])</f>
        <v>0</v>
      </c>
      <c r="B369" s="12">
        <f>B368*(1+Table2[[#This Row],[AMD.csv]])</f>
        <v>0</v>
      </c>
      <c r="C369" s="12">
        <f>C368*(1+Table2[[#This Row],[AMZN.csv]])</f>
        <v>71747.726649527875</v>
      </c>
      <c r="D369" s="12">
        <f>D368*(1+Table2[[#This Row],[ATVI.csv]])</f>
        <v>0</v>
      </c>
      <c r="E369" s="12">
        <f>E368*(1+Table2[[#This Row],[BMW.DE.csv]])</f>
        <v>246532.00712532183</v>
      </c>
      <c r="F369" s="12">
        <f>F368*(1+Table2[[#This Row],[DIS.csv]])</f>
        <v>0</v>
      </c>
      <c r="G369" s="12">
        <f>G368*(1+Table2[[#This Row],[DPZ.csv]])</f>
        <v>296332.03151827713</v>
      </c>
      <c r="H369" s="12">
        <f>H368*(1+Table2[[#This Row],[EA.csv]])</f>
        <v>0</v>
      </c>
      <c r="I369" s="12">
        <f>I368*(1+Table2[[#This Row],[F.csv]])</f>
        <v>0</v>
      </c>
      <c r="J369" s="12">
        <f>J368*(1+Table2[[#This Row],[JPM.csv]])</f>
        <v>0</v>
      </c>
      <c r="K369" s="12">
        <f>K368*(1+Table2[[#This Row],[MRNA.csv]])</f>
        <v>0</v>
      </c>
      <c r="L369" s="12">
        <f>L368*(1+Table2[[#This Row],[NKE.csv]])</f>
        <v>75693.319841213364</v>
      </c>
      <c r="M369" s="12">
        <f>M368*(1+Table2[[#This Row],[NVDA.csv]])</f>
        <v>108473.82627488924</v>
      </c>
      <c r="N369" s="12">
        <f>N368*(1+Table2[[#This Row],[PFE.csv]])</f>
        <v>321308.90704762988</v>
      </c>
      <c r="O369" s="12">
        <f>O368*(1+Table2[[#This Row],[PG.csv]])</f>
        <v>88755.871688911735</v>
      </c>
      <c r="P369" s="12">
        <f>P368*(1+Table2[[#This Row],[PZZA.csv]])</f>
        <v>0</v>
      </c>
      <c r="Q369" s="12">
        <f>Q368*(1+Table2[[#This Row],[SONY.csv]])</f>
        <v>55925.401630390261</v>
      </c>
      <c r="R369" s="12">
        <f>R368*(1+Table2[[#This Row],[T.csv]])</f>
        <v>0</v>
      </c>
      <c r="S369" s="12">
        <f>S368*(1+Table2[[#This Row],[TSLA.csv]])</f>
        <v>904143.03604265035</v>
      </c>
      <c r="T369" s="12">
        <f t="shared" si="15"/>
        <v>2168912.1278188117</v>
      </c>
      <c r="U369" s="5">
        <f t="shared" si="16"/>
        <v>-1.1160817092375099E-2</v>
      </c>
    </row>
    <row r="370" spans="1:21" x14ac:dyDescent="0.3">
      <c r="A370" s="12">
        <f>A369*(1+Table2[[#This Row],[AAPL.csv]])</f>
        <v>0</v>
      </c>
      <c r="B370" s="12">
        <f>B369*(1+Table2[[#This Row],[AMD.csv]])</f>
        <v>0</v>
      </c>
      <c r="C370" s="12">
        <f>C369*(1+Table2[[#This Row],[AMZN.csv]])</f>
        <v>71215.034042543295</v>
      </c>
      <c r="D370" s="12">
        <f>D369*(1+Table2[[#This Row],[ATVI.csv]])</f>
        <v>0</v>
      </c>
      <c r="E370" s="12">
        <f>E369*(1+Table2[[#This Row],[BMW.DE.csv]])</f>
        <v>246816.12512227742</v>
      </c>
      <c r="F370" s="12">
        <f>F369*(1+Table2[[#This Row],[DIS.csv]])</f>
        <v>0</v>
      </c>
      <c r="G370" s="12">
        <f>G369*(1+Table2[[#This Row],[DPZ.csv]])</f>
        <v>297465.68845469458</v>
      </c>
      <c r="H370" s="12">
        <f>H369*(1+Table2[[#This Row],[EA.csv]])</f>
        <v>0</v>
      </c>
      <c r="I370" s="12">
        <f>I369*(1+Table2[[#This Row],[F.csv]])</f>
        <v>0</v>
      </c>
      <c r="J370" s="12">
        <f>J369*(1+Table2[[#This Row],[JPM.csv]])</f>
        <v>0</v>
      </c>
      <c r="K370" s="12">
        <f>K369*(1+Table2[[#This Row],[MRNA.csv]])</f>
        <v>0</v>
      </c>
      <c r="L370" s="12">
        <f>L369*(1+Table2[[#This Row],[NKE.csv]])</f>
        <v>75382.621321679937</v>
      </c>
      <c r="M370" s="12">
        <f>M369*(1+Table2[[#This Row],[NVDA.csv]])</f>
        <v>105673.68993767232</v>
      </c>
      <c r="N370" s="12">
        <f>N369*(1+Table2[[#This Row],[PFE.csv]])</f>
        <v>320871.73110674636</v>
      </c>
      <c r="O370" s="12">
        <f>O369*(1+Table2[[#This Row],[PG.csv]])</f>
        <v>88089.231137852141</v>
      </c>
      <c r="P370" s="12">
        <f>P369*(1+Table2[[#This Row],[PZZA.csv]])</f>
        <v>0</v>
      </c>
      <c r="Q370" s="12">
        <f>Q369*(1+Table2[[#This Row],[SONY.csv]])</f>
        <v>55184.563087668314</v>
      </c>
      <c r="R370" s="12">
        <f>R369*(1+Table2[[#This Row],[T.csv]])</f>
        <v>0</v>
      </c>
      <c r="S370" s="12">
        <f>S369*(1+Table2[[#This Row],[TSLA.csv]])</f>
        <v>883984.36242027709</v>
      </c>
      <c r="T370" s="12">
        <f t="shared" si="15"/>
        <v>2144683.0466314116</v>
      </c>
      <c r="U370" s="5">
        <f t="shared" si="16"/>
        <v>-1.1171075525206388E-2</v>
      </c>
    </row>
    <row r="371" spans="1:21" x14ac:dyDescent="0.3">
      <c r="A371" s="12">
        <f>A370*(1+Table2[[#This Row],[AAPL.csv]])</f>
        <v>0</v>
      </c>
      <c r="B371" s="12">
        <f>B370*(1+Table2[[#This Row],[AMD.csv]])</f>
        <v>0</v>
      </c>
      <c r="C371" s="12">
        <f>C370*(1+Table2[[#This Row],[AMZN.csv]])</f>
        <v>71593.792494405337</v>
      </c>
      <c r="D371" s="12">
        <f>D370*(1+Table2[[#This Row],[ATVI.csv]])</f>
        <v>0</v>
      </c>
      <c r="E371" s="12">
        <f>E370*(1+Table2[[#This Row],[BMW.DE.csv]])</f>
        <v>242731.54111718255</v>
      </c>
      <c r="F371" s="12">
        <f>F370*(1+Table2[[#This Row],[DIS.csv]])</f>
        <v>0</v>
      </c>
      <c r="G371" s="12">
        <f>G370*(1+Table2[[#This Row],[DPZ.csv]])</f>
        <v>295420.34771792724</v>
      </c>
      <c r="H371" s="12">
        <f>H370*(1+Table2[[#This Row],[EA.csv]])</f>
        <v>0</v>
      </c>
      <c r="I371" s="12">
        <f>I370*(1+Table2[[#This Row],[F.csv]])</f>
        <v>0</v>
      </c>
      <c r="J371" s="12">
        <f>J370*(1+Table2[[#This Row],[JPM.csv]])</f>
        <v>0</v>
      </c>
      <c r="K371" s="12">
        <f>K370*(1+Table2[[#This Row],[MRNA.csv]])</f>
        <v>0</v>
      </c>
      <c r="L371" s="12">
        <f>L370*(1+Table2[[#This Row],[NKE.csv]])</f>
        <v>74605.870719930143</v>
      </c>
      <c r="M371" s="12">
        <f>M370*(1+Table2[[#This Row],[NVDA.csv]])</f>
        <v>107035.75555827093</v>
      </c>
      <c r="N371" s="12">
        <f>N370*(1+Table2[[#This Row],[PFE.csv]])</f>
        <v>321134.03487004887</v>
      </c>
      <c r="O371" s="12">
        <f>O370*(1+Table2[[#This Row],[PG.csv]])</f>
        <v>87318.01675195148</v>
      </c>
      <c r="P371" s="12">
        <f>P370*(1+Table2[[#This Row],[PZZA.csv]])</f>
        <v>0</v>
      </c>
      <c r="Q371" s="12">
        <f>Q370*(1+Table2[[#This Row],[SONY.csv]])</f>
        <v>55281.899893780705</v>
      </c>
      <c r="R371" s="12">
        <f>R370*(1+Table2[[#This Row],[T.csv]])</f>
        <v>0</v>
      </c>
      <c r="S371" s="12">
        <f>S370*(1+Table2[[#This Row],[TSLA.csv]])</f>
        <v>903661.52691136568</v>
      </c>
      <c r="T371" s="12">
        <f t="shared" si="15"/>
        <v>2158782.786034863</v>
      </c>
      <c r="U371" s="5">
        <f t="shared" si="16"/>
        <v>6.5742765233293369E-3</v>
      </c>
    </row>
    <row r="372" spans="1:21" x14ac:dyDescent="0.3">
      <c r="A372" s="12">
        <f>A371*(1+Table2[[#This Row],[AAPL.csv]])</f>
        <v>0</v>
      </c>
      <c r="B372" s="12">
        <f>B371*(1+Table2[[#This Row],[AMD.csv]])</f>
        <v>0</v>
      </c>
      <c r="C372" s="12">
        <f>C371*(1+Table2[[#This Row],[AMZN.csv]])</f>
        <v>74865.65497675637</v>
      </c>
      <c r="D372" s="12">
        <f>D371*(1+Table2[[#This Row],[ATVI.csv]])</f>
        <v>0</v>
      </c>
      <c r="E372" s="12">
        <f>E371*(1+Table2[[#This Row],[BMW.DE.csv]])</f>
        <v>251433.49453982044</v>
      </c>
      <c r="F372" s="12">
        <f>F371*(1+Table2[[#This Row],[DIS.csv]])</f>
        <v>0</v>
      </c>
      <c r="G372" s="12">
        <f>G371*(1+Table2[[#This Row],[DPZ.csv]])</f>
        <v>300454.36165469512</v>
      </c>
      <c r="H372" s="12">
        <f>H371*(1+Table2[[#This Row],[EA.csv]])</f>
        <v>0</v>
      </c>
      <c r="I372" s="12">
        <f>I371*(1+Table2[[#This Row],[F.csv]])</f>
        <v>0</v>
      </c>
      <c r="J372" s="12">
        <f>J371*(1+Table2[[#This Row],[JPM.csv]])</f>
        <v>0</v>
      </c>
      <c r="K372" s="12">
        <f>K371*(1+Table2[[#This Row],[MRNA.csv]])</f>
        <v>0</v>
      </c>
      <c r="L372" s="12">
        <f>L371*(1+Table2[[#This Row],[NKE.csv]])</f>
        <v>76496.858247847136</v>
      </c>
      <c r="M372" s="12">
        <f>M371*(1+Table2[[#This Row],[NVDA.csv]])</f>
        <v>109833.83468146072</v>
      </c>
      <c r="N372" s="12">
        <f>N371*(1+Table2[[#This Row],[PFE.csv]])</f>
        <v>319123.12641072797</v>
      </c>
      <c r="O372" s="12">
        <f>O371*(1+Table2[[#This Row],[PG.csv]])</f>
        <v>86226.529181991937</v>
      </c>
      <c r="P372" s="12">
        <f>P371*(1+Table2[[#This Row],[PZZA.csv]])</f>
        <v>0</v>
      </c>
      <c r="Q372" s="12">
        <f>Q371*(1+Table2[[#This Row],[SONY.csv]])</f>
        <v>55638.799353152681</v>
      </c>
      <c r="R372" s="12">
        <f>R371*(1+Table2[[#This Row],[T.csv]])</f>
        <v>0</v>
      </c>
      <c r="S372" s="12">
        <f>S371*(1+Table2[[#This Row],[TSLA.csv]])</f>
        <v>909974.50396708702</v>
      </c>
      <c r="T372" s="12">
        <f t="shared" si="15"/>
        <v>2184047.1630135393</v>
      </c>
      <c r="U372" s="5">
        <f t="shared" si="16"/>
        <v>1.1703065793423598E-2</v>
      </c>
    </row>
    <row r="373" spans="1:21" x14ac:dyDescent="0.3">
      <c r="A373" s="12">
        <f>A372*(1+Table2[[#This Row],[AAPL.csv]])</f>
        <v>0</v>
      </c>
      <c r="B373" s="12">
        <f>B372*(1+Table2[[#This Row],[AMD.csv]])</f>
        <v>0</v>
      </c>
      <c r="C373" s="12">
        <f>C372*(1+Table2[[#This Row],[AMZN.csv]])</f>
        <v>75866.120549633531</v>
      </c>
      <c r="D373" s="12">
        <f>D372*(1+Table2[[#This Row],[ATVI.csv]])</f>
        <v>0</v>
      </c>
      <c r="E373" s="12">
        <f>E372*(1+Table2[[#This Row],[BMW.DE.csv]])</f>
        <v>253173.87257671141</v>
      </c>
      <c r="F373" s="12">
        <f>F372*(1+Table2[[#This Row],[DIS.csv]])</f>
        <v>0</v>
      </c>
      <c r="G373" s="12">
        <f>G372*(1+Table2[[#This Row],[DPZ.csv]])</f>
        <v>302134.99924177025</v>
      </c>
      <c r="H373" s="12">
        <f>H372*(1+Table2[[#This Row],[EA.csv]])</f>
        <v>0</v>
      </c>
      <c r="I373" s="12">
        <f>I372*(1+Table2[[#This Row],[F.csv]])</f>
        <v>0</v>
      </c>
      <c r="J373" s="12">
        <f>J372*(1+Table2[[#This Row],[JPM.csv]])</f>
        <v>0</v>
      </c>
      <c r="K373" s="12">
        <f>K372*(1+Table2[[#This Row],[MRNA.csv]])</f>
        <v>0</v>
      </c>
      <c r="L373" s="12">
        <f>L372*(1+Table2[[#This Row],[NKE.csv]])</f>
        <v>75859.383362350418</v>
      </c>
      <c r="M373" s="12">
        <f>M372*(1+Table2[[#This Row],[NVDA.csv]])</f>
        <v>113956.98081741798</v>
      </c>
      <c r="N373" s="12">
        <f>N372*(1+Table2[[#This Row],[PFE.csv]])</f>
        <v>318948.25423314702</v>
      </c>
      <c r="O373" s="12">
        <f>O372*(1+Table2[[#This Row],[PG.csv]])</f>
        <v>86141.707605517251</v>
      </c>
      <c r="P373" s="12">
        <f>P372*(1+Table2[[#This Row],[PZZA.csv]])</f>
        <v>0</v>
      </c>
      <c r="Q373" s="12">
        <f>Q372*(1+Table2[[#This Row],[SONY.csv]])</f>
        <v>55454.94310464718</v>
      </c>
      <c r="R373" s="12">
        <f>R372*(1+Table2[[#This Row],[T.csv]])</f>
        <v>0</v>
      </c>
      <c r="S373" s="12">
        <f>S372*(1+Table2[[#This Row],[TSLA.csv]])</f>
        <v>904132.32542514661</v>
      </c>
      <c r="T373" s="12">
        <f t="shared" si="15"/>
        <v>2185668.5869163414</v>
      </c>
      <c r="U373" s="5">
        <f t="shared" si="16"/>
        <v>7.4239418006199793E-4</v>
      </c>
    </row>
    <row r="374" spans="1:21" x14ac:dyDescent="0.3">
      <c r="A374" s="12">
        <f>A373*(1+Table2[[#This Row],[AAPL.csv]])</f>
        <v>0</v>
      </c>
      <c r="B374" s="12">
        <f>B373*(1+Table2[[#This Row],[AMD.csv]])</f>
        <v>0</v>
      </c>
      <c r="C374" s="12">
        <f>C373*(1+Table2[[#This Row],[AMZN.csv]])</f>
        <v>75527.509092882858</v>
      </c>
      <c r="D374" s="12">
        <f>D373*(1+Table2[[#This Row],[ATVI.csv]])</f>
        <v>0</v>
      </c>
      <c r="E374" s="12">
        <f>E373*(1+Table2[[#This Row],[BMW.DE.csv]])</f>
        <v>253067.3608769179</v>
      </c>
      <c r="F374" s="12">
        <f>F373*(1+Table2[[#This Row],[DIS.csv]])</f>
        <v>0</v>
      </c>
      <c r="G374" s="12">
        <f>G373*(1+Table2[[#This Row],[DPZ.csv]])</f>
        <v>301540.4241315531</v>
      </c>
      <c r="H374" s="12">
        <f>H373*(1+Table2[[#This Row],[EA.csv]])</f>
        <v>0</v>
      </c>
      <c r="I374" s="12">
        <f>I373*(1+Table2[[#This Row],[F.csv]])</f>
        <v>0</v>
      </c>
      <c r="J374" s="12">
        <f>J373*(1+Table2[[#This Row],[JPM.csv]])</f>
        <v>0</v>
      </c>
      <c r="K374" s="12">
        <f>K373*(1+Table2[[#This Row],[MRNA.csv]])</f>
        <v>0</v>
      </c>
      <c r="L374" s="12">
        <f>L373*(1+Table2[[#This Row],[NKE.csv]])</f>
        <v>74648.728303276061</v>
      </c>
      <c r="M374" s="12">
        <f>M373*(1+Table2[[#This Row],[NVDA.csv]])</f>
        <v>112683.26522145758</v>
      </c>
      <c r="N374" s="12">
        <f>N373*(1+Table2[[#This Row],[PFE.csv]])</f>
        <v>319560.30235161149</v>
      </c>
      <c r="O374" s="12">
        <f>O373*(1+Table2[[#This Row],[PG.csv]])</f>
        <v>85477.617408418591</v>
      </c>
      <c r="P374" s="12">
        <f>P373*(1+Table2[[#This Row],[PZZA.csv]])</f>
        <v>0</v>
      </c>
      <c r="Q374" s="12">
        <f>Q373*(1+Table2[[#This Row],[SONY.csv]])</f>
        <v>54676.247574227949</v>
      </c>
      <c r="R374" s="12">
        <f>R373*(1+Table2[[#This Row],[T.csv]])</f>
        <v>0</v>
      </c>
      <c r="S374" s="12">
        <f>S373*(1+Table2[[#This Row],[TSLA.csv]])</f>
        <v>905897.83857668063</v>
      </c>
      <c r="T374" s="12">
        <f t="shared" si="15"/>
        <v>2183079.2935370263</v>
      </c>
      <c r="U374" s="5">
        <f t="shared" si="16"/>
        <v>-1.1846687987442273E-3</v>
      </c>
    </row>
    <row r="375" spans="1:21" x14ac:dyDescent="0.3">
      <c r="A375" s="12">
        <f>A374*(1+Table2[[#This Row],[AAPL.csv]])</f>
        <v>0</v>
      </c>
      <c r="B375" s="12">
        <f>B374*(1+Table2[[#This Row],[AMD.csv]])</f>
        <v>0</v>
      </c>
      <c r="C375" s="12">
        <f>C374*(1+Table2[[#This Row],[AMZN.csv]])</f>
        <v>75568.115369618288</v>
      </c>
      <c r="D375" s="12">
        <f>D374*(1+Table2[[#This Row],[ATVI.csv]])</f>
        <v>0</v>
      </c>
      <c r="E375" s="12">
        <f>E374*(1+Table2[[#This Row],[BMW.DE.csv]])</f>
        <v>249373.43632771712</v>
      </c>
      <c r="F375" s="12">
        <f>F374*(1+Table2[[#This Row],[DIS.csv]])</f>
        <v>0</v>
      </c>
      <c r="G375" s="12">
        <f>G374*(1+Table2[[#This Row],[DPZ.csv]])</f>
        <v>300050.0624315684</v>
      </c>
      <c r="H375" s="12">
        <f>H374*(1+Table2[[#This Row],[EA.csv]])</f>
        <v>0</v>
      </c>
      <c r="I375" s="12">
        <f>I374*(1+Table2[[#This Row],[F.csv]])</f>
        <v>0</v>
      </c>
      <c r="J375" s="12">
        <f>J374*(1+Table2[[#This Row],[JPM.csv]])</f>
        <v>0</v>
      </c>
      <c r="K375" s="12">
        <f>K374*(1+Table2[[#This Row],[MRNA.csv]])</f>
        <v>0</v>
      </c>
      <c r="L375" s="12">
        <f>L374*(1+Table2[[#This Row],[NKE.csv]])</f>
        <v>73684.47758968061</v>
      </c>
      <c r="M375" s="12">
        <f>M374*(1+Table2[[#This Row],[NVDA.csv]])</f>
        <v>112196.38465721054</v>
      </c>
      <c r="N375" s="12">
        <f>N374*(1+Table2[[#This Row],[PFE.csv]])</f>
        <v>325942.7270540474</v>
      </c>
      <c r="O375" s="12">
        <f>O374*(1+Table2[[#This Row],[PG.csv]])</f>
        <v>86950.46546574471</v>
      </c>
      <c r="P375" s="12">
        <f>P374*(1+Table2[[#This Row],[PZZA.csv]])</f>
        <v>0</v>
      </c>
      <c r="Q375" s="12">
        <f>Q374*(1+Table2[[#This Row],[SONY.csv]])</f>
        <v>53686.655630565205</v>
      </c>
      <c r="R375" s="12">
        <f>R374*(1+Table2[[#This Row],[T.csv]])</f>
        <v>0</v>
      </c>
      <c r="S375" s="12">
        <f>S374*(1+Table2[[#This Row],[TSLA.csv]])</f>
        <v>942448.72816171625</v>
      </c>
      <c r="T375" s="12">
        <f t="shared" si="15"/>
        <v>2219901.0526878685</v>
      </c>
      <c r="U375" s="5">
        <f t="shared" si="16"/>
        <v>1.6866890387285737E-2</v>
      </c>
    </row>
    <row r="376" spans="1:21" x14ac:dyDescent="0.3">
      <c r="A376" s="12">
        <f>A375*(1+Table2[[#This Row],[AAPL.csv]])</f>
        <v>0</v>
      </c>
      <c r="B376" s="12">
        <f>B375*(1+Table2[[#This Row],[AMD.csv]])</f>
        <v>0</v>
      </c>
      <c r="C376" s="12">
        <f>C375*(1+Table2[[#This Row],[AMZN.csv]])</f>
        <v>76305.211515749543</v>
      </c>
      <c r="D376" s="12">
        <f>D375*(1+Table2[[#This Row],[ATVI.csv]])</f>
        <v>0</v>
      </c>
      <c r="E376" s="12">
        <f>E375*(1+Table2[[#This Row],[BMW.DE.csv]])</f>
        <v>256015.36129739668</v>
      </c>
      <c r="F376" s="12">
        <f>F375*(1+Table2[[#This Row],[DIS.csv]])</f>
        <v>0</v>
      </c>
      <c r="G376" s="12">
        <f>G375*(1+Table2[[#This Row],[DPZ.csv]])</f>
        <v>300327.52725866612</v>
      </c>
      <c r="H376" s="12">
        <f>H375*(1+Table2[[#This Row],[EA.csv]])</f>
        <v>0</v>
      </c>
      <c r="I376" s="12">
        <f>I375*(1+Table2[[#This Row],[F.csv]])</f>
        <v>0</v>
      </c>
      <c r="J376" s="12">
        <f>J375*(1+Table2[[#This Row],[JPM.csv]])</f>
        <v>0</v>
      </c>
      <c r="K376" s="12">
        <f>K375*(1+Table2[[#This Row],[MRNA.csv]])</f>
        <v>0</v>
      </c>
      <c r="L376" s="12">
        <f>L375*(1+Table2[[#This Row],[NKE.csv]])</f>
        <v>72372.028979620023</v>
      </c>
      <c r="M376" s="12">
        <f>M375*(1+Table2[[#This Row],[NVDA.csv]])</f>
        <v>110404.93768664642</v>
      </c>
      <c r="N376" s="12">
        <f>N375*(1+Table2[[#This Row],[PFE.csv]])</f>
        <v>326205.03982348775</v>
      </c>
      <c r="O376" s="12">
        <f>O375*(1+Table2[[#This Row],[PG.csv]])</f>
        <v>87509.352563121589</v>
      </c>
      <c r="P376" s="12">
        <f>P375*(1+Table2[[#This Row],[PZZA.csv]])</f>
        <v>0</v>
      </c>
      <c r="Q376" s="12">
        <f>Q375*(1+Table2[[#This Row],[SONY.csv]])</f>
        <v>53919.182445167033</v>
      </c>
      <c r="R376" s="12">
        <f>R375*(1+Table2[[#This Row],[T.csv]])</f>
        <v>0</v>
      </c>
      <c r="S376" s="12">
        <f>S375*(1+Table2[[#This Row],[TSLA.csv]])</f>
        <v>944899.05101865833</v>
      </c>
      <c r="T376" s="12">
        <f t="shared" si="15"/>
        <v>2227957.6925885133</v>
      </c>
      <c r="U376" s="5">
        <f t="shared" si="16"/>
        <v>3.6292788324460458E-3</v>
      </c>
    </row>
    <row r="377" spans="1:21" x14ac:dyDescent="0.3">
      <c r="A377" s="12">
        <f>A376*(1+Table2[[#This Row],[AAPL.csv]])</f>
        <v>0</v>
      </c>
      <c r="B377" s="12">
        <f>B376*(1+Table2[[#This Row],[AMD.csv]])</f>
        <v>0</v>
      </c>
      <c r="C377" s="12">
        <f>C376*(1+Table2[[#This Row],[AMZN.csv]])</f>
        <v>74159.07233631867</v>
      </c>
      <c r="D377" s="12">
        <f>D376*(1+Table2[[#This Row],[ATVI.csv]])</f>
        <v>0</v>
      </c>
      <c r="E377" s="12">
        <f>E376*(1+Table2[[#This Row],[BMW.DE.csv]])</f>
        <v>253280.44379479493</v>
      </c>
      <c r="F377" s="12">
        <f>F376*(1+Table2[[#This Row],[DIS.csv]])</f>
        <v>0</v>
      </c>
      <c r="G377" s="12">
        <f>G376*(1+Table2[[#This Row],[DPZ.csv]])</f>
        <v>298797.49541136622</v>
      </c>
      <c r="H377" s="12">
        <f>H376*(1+Table2[[#This Row],[EA.csv]])</f>
        <v>0</v>
      </c>
      <c r="I377" s="12">
        <f>I376*(1+Table2[[#This Row],[F.csv]])</f>
        <v>0</v>
      </c>
      <c r="J377" s="12">
        <f>J376*(1+Table2[[#This Row],[JPM.csv]])</f>
        <v>0</v>
      </c>
      <c r="K377" s="12">
        <f>K376*(1+Table2[[#This Row],[MRNA.csv]])</f>
        <v>0</v>
      </c>
      <c r="L377" s="12">
        <f>L376*(1+Table2[[#This Row],[NKE.csv]])</f>
        <v>70186.412710631557</v>
      </c>
      <c r="M377" s="12">
        <f>M376*(1+Table2[[#This Row],[NVDA.csv]])</f>
        <v>106152.3654904178</v>
      </c>
      <c r="N377" s="12">
        <f>N376*(1+Table2[[#This Row],[PFE.csv]])</f>
        <v>316849.95021265571</v>
      </c>
      <c r="O377" s="12">
        <f>O376*(1+Table2[[#This Row],[PG.csv]])</f>
        <v>84412.435108138641</v>
      </c>
      <c r="P377" s="12">
        <f>P376*(1+Table2[[#This Row],[PZZA.csv]])</f>
        <v>0</v>
      </c>
      <c r="Q377" s="12">
        <f>Q376*(1+Table2[[#This Row],[SONY.csv]])</f>
        <v>52453.723293901574</v>
      </c>
      <c r="R377" s="12">
        <f>R376*(1+Table2[[#This Row],[T.csv]])</f>
        <v>0</v>
      </c>
      <c r="S377" s="12">
        <f>S376*(1+Table2[[#This Row],[TSLA.csv]])</f>
        <v>924644.04924823076</v>
      </c>
      <c r="T377" s="12">
        <f t="shared" si="15"/>
        <v>2180935.947606456</v>
      </c>
      <c r="U377" s="5">
        <f t="shared" si="16"/>
        <v>-2.1105313237535433E-2</v>
      </c>
    </row>
    <row r="378" spans="1:21" x14ac:dyDescent="0.3">
      <c r="A378" s="12">
        <f>A377*(1+Table2[[#This Row],[AAPL.csv]])</f>
        <v>0</v>
      </c>
      <c r="B378" s="12">
        <f>B377*(1+Table2[[#This Row],[AMD.csv]])</f>
        <v>0</v>
      </c>
      <c r="C378" s="12">
        <f>C377*(1+Table2[[#This Row],[AMZN.csv]])</f>
        <v>74274.696576943854</v>
      </c>
      <c r="D378" s="12">
        <f>D377*(1+Table2[[#This Row],[ATVI.csv]])</f>
        <v>0</v>
      </c>
      <c r="E378" s="12">
        <f>E377*(1+Table2[[#This Row],[BMW.DE.csv]])</f>
        <v>251859.74221322319</v>
      </c>
      <c r="F378" s="12">
        <f>F377*(1+Table2[[#This Row],[DIS.csv]])</f>
        <v>0</v>
      </c>
      <c r="G378" s="12">
        <f>G377*(1+Table2[[#This Row],[DPZ.csv]])</f>
        <v>294587.97713143425</v>
      </c>
      <c r="H378" s="12">
        <f>H377*(1+Table2[[#This Row],[EA.csv]])</f>
        <v>0</v>
      </c>
      <c r="I378" s="12">
        <f>I377*(1+Table2[[#This Row],[F.csv]])</f>
        <v>0</v>
      </c>
      <c r="J378" s="12">
        <f>J377*(1+Table2[[#This Row],[JPM.csv]])</f>
        <v>0</v>
      </c>
      <c r="K378" s="12">
        <f>K377*(1+Table2[[#This Row],[MRNA.csv]])</f>
        <v>0</v>
      </c>
      <c r="L378" s="12">
        <f>L377*(1+Table2[[#This Row],[NKE.csv]])</f>
        <v>72168.475225248229</v>
      </c>
      <c r="M378" s="12">
        <f>M377*(1+Table2[[#This Row],[NVDA.csv]])</f>
        <v>107247.34766768162</v>
      </c>
      <c r="N378" s="12">
        <f>N377*(1+Table2[[#This Row],[PFE.csv]])</f>
        <v>316938.34545512142</v>
      </c>
      <c r="O378" s="12">
        <f>O377*(1+Table2[[#This Row],[PG.csv]])</f>
        <v>85714.330209319261</v>
      </c>
      <c r="P378" s="12">
        <f>P377*(1+Table2[[#This Row],[PZZA.csv]])</f>
        <v>0</v>
      </c>
      <c r="Q378" s="12">
        <f>Q377*(1+Table2[[#This Row],[SONY.csv]])</f>
        <v>52805.218397494173</v>
      </c>
      <c r="R378" s="12">
        <f>R377*(1+Table2[[#This Row],[T.csv]])</f>
        <v>0</v>
      </c>
      <c r="S378" s="12">
        <f>S377*(1+Table2[[#This Row],[TSLA.csv]])</f>
        <v>893903.20742261573</v>
      </c>
      <c r="T378" s="12">
        <f t="shared" si="15"/>
        <v>2149499.340299082</v>
      </c>
      <c r="U378" s="5">
        <f t="shared" si="16"/>
        <v>-1.4414273533285197E-2</v>
      </c>
    </row>
    <row r="379" spans="1:21" x14ac:dyDescent="0.3">
      <c r="A379" s="12">
        <f>A378*(1+Table2[[#This Row],[AAPL.csv]])</f>
        <v>0</v>
      </c>
      <c r="B379" s="12">
        <f>B378*(1+Table2[[#This Row],[AMD.csv]])</f>
        <v>0</v>
      </c>
      <c r="C379" s="12">
        <f>C378*(1+Table2[[#This Row],[AMZN.csv]])</f>
        <v>73553.882147915152</v>
      </c>
      <c r="D379" s="12">
        <f>D378*(1+Table2[[#This Row],[ATVI.csv]])</f>
        <v>0</v>
      </c>
      <c r="E379" s="12">
        <f>E378*(1+Table2[[#This Row],[BMW.DE.csv]])</f>
        <v>248663.0706573588</v>
      </c>
      <c r="F379" s="12">
        <f>F378*(1+Table2[[#This Row],[DIS.csv]])</f>
        <v>0</v>
      </c>
      <c r="G379" s="12">
        <f>G378*(1+Table2[[#This Row],[DPZ.csv]])</f>
        <v>293922.08560049854</v>
      </c>
      <c r="H379" s="12">
        <f>H378*(1+Table2[[#This Row],[EA.csv]])</f>
        <v>0</v>
      </c>
      <c r="I379" s="12">
        <f>I378*(1+Table2[[#This Row],[F.csv]])</f>
        <v>0</v>
      </c>
      <c r="J379" s="12">
        <f>J378*(1+Table2[[#This Row],[JPM.csv]])</f>
        <v>0</v>
      </c>
      <c r="K379" s="12">
        <f>K378*(1+Table2[[#This Row],[MRNA.csv]])</f>
        <v>0</v>
      </c>
      <c r="L379" s="12">
        <f>L378*(1+Table2[[#This Row],[NKE.csv]])</f>
        <v>71563.131290842983</v>
      </c>
      <c r="M379" s="12">
        <f>M378*(1+Table2[[#This Row],[NVDA.csv]])</f>
        <v>106744.03159136882</v>
      </c>
      <c r="N379" s="12">
        <f>N378*(1+Table2[[#This Row],[PFE.csv]])</f>
        <v>317291.8273574686</v>
      </c>
      <c r="O379" s="12">
        <f>O378*(1+Table2[[#This Row],[PG.csv]])</f>
        <v>84300.66301577336</v>
      </c>
      <c r="P379" s="12">
        <f>P378*(1+Table2[[#This Row],[PZZA.csv]])</f>
        <v>0</v>
      </c>
      <c r="Q379" s="12">
        <f>Q378*(1+Table2[[#This Row],[SONY.csv]])</f>
        <v>51756.142309336035</v>
      </c>
      <c r="R379" s="12">
        <f>R378*(1+Table2[[#This Row],[T.csv]])</f>
        <v>0</v>
      </c>
      <c r="S379" s="12">
        <f>S378*(1+Table2[[#This Row],[TSLA.csv]])</f>
        <v>849070.5912557072</v>
      </c>
      <c r="T379" s="12">
        <f t="shared" si="15"/>
        <v>2096865.4252262695</v>
      </c>
      <c r="U379" s="5">
        <f t="shared" si="16"/>
        <v>-2.4486592801414384E-2</v>
      </c>
    </row>
    <row r="380" spans="1:21" x14ac:dyDescent="0.3">
      <c r="A380" s="12">
        <f>A379*(1+Table2[[#This Row],[AAPL.csv]])</f>
        <v>0</v>
      </c>
      <c r="B380" s="12">
        <f>B379*(1+Table2[[#This Row],[AMD.csv]])</f>
        <v>0</v>
      </c>
      <c r="C380" s="12">
        <f>C379*(1+Table2[[#This Row],[AMZN.csv]])</f>
        <v>76689.475611815447</v>
      </c>
      <c r="D380" s="12">
        <f>D379*(1+Table2[[#This Row],[ATVI.csv]])</f>
        <v>0</v>
      </c>
      <c r="E380" s="12">
        <f>E379*(1+Table2[[#This Row],[BMW.DE.csv]])</f>
        <v>248201.32032398923</v>
      </c>
      <c r="F380" s="12">
        <f>F379*(1+Table2[[#This Row],[DIS.csv]])</f>
        <v>0</v>
      </c>
      <c r="G380" s="12">
        <f>G379*(1+Table2[[#This Row],[DPZ.csv]])</f>
        <v>294445.29411091667</v>
      </c>
      <c r="H380" s="12">
        <f>H379*(1+Table2[[#This Row],[EA.csv]])</f>
        <v>0</v>
      </c>
      <c r="I380" s="12">
        <f>I379*(1+Table2[[#This Row],[F.csv]])</f>
        <v>0</v>
      </c>
      <c r="J380" s="12">
        <f>J379*(1+Table2[[#This Row],[JPM.csv]])</f>
        <v>0</v>
      </c>
      <c r="K380" s="12">
        <f>K379*(1+Table2[[#This Row],[MRNA.csv]])</f>
        <v>0</v>
      </c>
      <c r="L380" s="12">
        <f>L379*(1+Table2[[#This Row],[NKE.csv]])</f>
        <v>72698.8053455833</v>
      </c>
      <c r="M380" s="12">
        <f>M379*(1+Table2[[#This Row],[NVDA.csv]])</f>
        <v>108775.81328954789</v>
      </c>
      <c r="N380" s="12">
        <f>N379*(1+Table2[[#This Row],[PFE.csv]])</f>
        <v>316408.02803715377</v>
      </c>
      <c r="O380" s="12">
        <f>O379*(1+Table2[[#This Row],[PG.csv]])</f>
        <v>84800.373910591385</v>
      </c>
      <c r="P380" s="12">
        <f>P379*(1+Table2[[#This Row],[PZZA.csv]])</f>
        <v>0</v>
      </c>
      <c r="Q380" s="12">
        <f>Q379*(1+Table2[[#This Row],[SONY.csv]])</f>
        <v>53281.085605096887</v>
      </c>
      <c r="R380" s="12">
        <f>R379*(1+Table2[[#This Row],[T.csv]])</f>
        <v>0</v>
      </c>
      <c r="S380" s="12">
        <f>S379*(1+Table2[[#This Row],[TSLA.csv]])</f>
        <v>898589.77667537553</v>
      </c>
      <c r="T380" s="12">
        <f t="shared" si="15"/>
        <v>2153889.9729100703</v>
      </c>
      <c r="U380" s="5">
        <f t="shared" si="16"/>
        <v>2.7195139467592382E-2</v>
      </c>
    </row>
    <row r="381" spans="1:21" x14ac:dyDescent="0.3">
      <c r="A381" s="12">
        <f>A380*(1+Table2[[#This Row],[AAPL.csv]])</f>
        <v>0</v>
      </c>
      <c r="B381" s="12">
        <f>B380*(1+Table2[[#This Row],[AMD.csv]])</f>
        <v>0</v>
      </c>
      <c r="C381" s="12">
        <f>C380*(1+Table2[[#This Row],[AMZN.csv]])</f>
        <v>77541.05341509101</v>
      </c>
      <c r="D381" s="12">
        <f>D380*(1+Table2[[#This Row],[ATVI.csv]])</f>
        <v>0</v>
      </c>
      <c r="E381" s="12">
        <f>E380*(1+Table2[[#This Row],[BMW.DE.csv]])</f>
        <v>253635.65266922599</v>
      </c>
      <c r="F381" s="12">
        <f>F380*(1+Table2[[#This Row],[DIS.csv]])</f>
        <v>0</v>
      </c>
      <c r="G381" s="12">
        <f>G380*(1+Table2[[#This Row],[DPZ.csv]])</f>
        <v>299043.26458247361</v>
      </c>
      <c r="H381" s="12">
        <f>H380*(1+Table2[[#This Row],[EA.csv]])</f>
        <v>0</v>
      </c>
      <c r="I381" s="12">
        <f>I380*(1+Table2[[#This Row],[F.csv]])</f>
        <v>0</v>
      </c>
      <c r="J381" s="12">
        <f>J380*(1+Table2[[#This Row],[JPM.csv]])</f>
        <v>0</v>
      </c>
      <c r="K381" s="12">
        <f>K380*(1+Table2[[#This Row],[MRNA.csv]])</f>
        <v>0</v>
      </c>
      <c r="L381" s="12">
        <f>L380*(1+Table2[[#This Row],[NKE.csv]])</f>
        <v>74777.285455242585</v>
      </c>
      <c r="M381" s="12">
        <f>M380*(1+Table2[[#This Row],[NVDA.csv]])</f>
        <v>111403.37716118792</v>
      </c>
      <c r="N381" s="12">
        <f>N380*(1+Table2[[#This Row],[PFE.csv]])</f>
        <v>309249.09413396439</v>
      </c>
      <c r="O381" s="12">
        <f>O380*(1+Table2[[#This Row],[PG.csv]])</f>
        <v>84682.017510141071</v>
      </c>
      <c r="P381" s="12">
        <f>P380*(1+Table2[[#This Row],[PZZA.csv]])</f>
        <v>0</v>
      </c>
      <c r="Q381" s="12">
        <f>Q380*(1+Table2[[#This Row],[SONY.csv]])</f>
        <v>53665.024688446851</v>
      </c>
      <c r="R381" s="12">
        <f>R380*(1+Table2[[#This Row],[T.csv]])</f>
        <v>0</v>
      </c>
      <c r="S381" s="12">
        <f>S380*(1+Table2[[#This Row],[TSLA.csv]])</f>
        <v>933878.08347516949</v>
      </c>
      <c r="T381" s="12">
        <f t="shared" si="15"/>
        <v>2197874.8530909428</v>
      </c>
      <c r="U381" s="5">
        <f t="shared" si="16"/>
        <v>2.0421136053410179E-2</v>
      </c>
    </row>
    <row r="382" spans="1:21" x14ac:dyDescent="0.3">
      <c r="A382" s="12">
        <f>A381*(1+Table2[[#This Row],[AAPL.csv]])</f>
        <v>0</v>
      </c>
      <c r="B382" s="12">
        <f>B381*(1+Table2[[#This Row],[AMD.csv]])</f>
        <v>0</v>
      </c>
      <c r="C382" s="12">
        <f>C381*(1+Table2[[#This Row],[AMZN.csv]])</f>
        <v>75993.215360290531</v>
      </c>
      <c r="D382" s="12">
        <f>D381*(1+Table2[[#This Row],[ATVI.csv]])</f>
        <v>0</v>
      </c>
      <c r="E382" s="12">
        <f>E381*(1+Table2[[#This Row],[BMW.DE.csv]])</f>
        <v>254772.20649469708</v>
      </c>
      <c r="F382" s="12">
        <f>F381*(1+Table2[[#This Row],[DIS.csv]])</f>
        <v>0</v>
      </c>
      <c r="G382" s="12">
        <f>G381*(1+Table2[[#This Row],[DPZ.csv]])</f>
        <v>295959.42874763429</v>
      </c>
      <c r="H382" s="12">
        <f>H381*(1+Table2[[#This Row],[EA.csv]])</f>
        <v>0</v>
      </c>
      <c r="I382" s="12">
        <f>I381*(1+Table2[[#This Row],[F.csv]])</f>
        <v>0</v>
      </c>
      <c r="J382" s="12">
        <f>J381*(1+Table2[[#This Row],[JPM.csv]])</f>
        <v>0</v>
      </c>
      <c r="K382" s="12">
        <f>K381*(1+Table2[[#This Row],[MRNA.csv]])</f>
        <v>0</v>
      </c>
      <c r="L382" s="12">
        <f>L381*(1+Table2[[#This Row],[NKE.csv]])</f>
        <v>74263.033181337349</v>
      </c>
      <c r="M382" s="12">
        <f>M381*(1+Table2[[#This Row],[NVDA.csv]])</f>
        <v>111187.65746807767</v>
      </c>
      <c r="N382" s="12">
        <f>N381*(1+Table2[[#This Row],[PFE.csv]])</f>
        <v>307923.3456197342</v>
      </c>
      <c r="O382" s="12">
        <f>O381*(1+Table2[[#This Row],[PG.csv]])</f>
        <v>84787.215948641489</v>
      </c>
      <c r="P382" s="12">
        <f>P381*(1+Table2[[#This Row],[PZZA.csv]])</f>
        <v>0</v>
      </c>
      <c r="Q382" s="12">
        <f>Q381*(1+Table2[[#This Row],[SONY.csv]])</f>
        <v>60191.998298316867</v>
      </c>
      <c r="R382" s="12">
        <f>R381*(1+Table2[[#This Row],[T.csv]])</f>
        <v>0</v>
      </c>
      <c r="S382" s="12">
        <f>S381*(1+Table2[[#This Row],[TSLA.csv]])</f>
        <v>914511.25832376222</v>
      </c>
      <c r="T382" s="12">
        <f t="shared" si="15"/>
        <v>2179589.359442492</v>
      </c>
      <c r="U382" s="5">
        <f t="shared" si="16"/>
        <v>-8.3196245785947896E-3</v>
      </c>
    </row>
    <row r="383" spans="1:21" x14ac:dyDescent="0.3">
      <c r="A383" s="12">
        <f>A382*(1+Table2[[#This Row],[AAPL.csv]])</f>
        <v>0</v>
      </c>
      <c r="B383" s="12">
        <f>B382*(1+Table2[[#This Row],[AMD.csv]])</f>
        <v>0</v>
      </c>
      <c r="C383" s="12">
        <f>C382*(1+Table2[[#This Row],[AMZN.csv]])</f>
        <v>76416.937551972835</v>
      </c>
      <c r="D383" s="12">
        <f>D382*(1+Table2[[#This Row],[ATVI.csv]])</f>
        <v>0</v>
      </c>
      <c r="E383" s="12">
        <f>E382*(1+Table2[[#This Row],[BMW.DE.csv]])</f>
        <v>251362.4594607419</v>
      </c>
      <c r="F383" s="12">
        <f>F382*(1+Table2[[#This Row],[DIS.csv]])</f>
        <v>0</v>
      </c>
      <c r="G383" s="12">
        <f>G382*(1+Table2[[#This Row],[DPZ.csv]])</f>
        <v>295697.81254502508</v>
      </c>
      <c r="H383" s="12">
        <f>H382*(1+Table2[[#This Row],[EA.csv]])</f>
        <v>0</v>
      </c>
      <c r="I383" s="12">
        <f>I382*(1+Table2[[#This Row],[F.csv]])</f>
        <v>0</v>
      </c>
      <c r="J383" s="12">
        <f>J382*(1+Table2[[#This Row],[JPM.csv]])</f>
        <v>0</v>
      </c>
      <c r="K383" s="12">
        <f>K382*(1+Table2[[#This Row],[MRNA.csv]])</f>
        <v>0</v>
      </c>
      <c r="L383" s="12">
        <f>L382*(1+Table2[[#This Row],[NKE.csv]])</f>
        <v>75334.411986294086</v>
      </c>
      <c r="M383" s="12">
        <f>M382*(1+Table2[[#This Row],[NVDA.csv]])</f>
        <v>112286.76722904107</v>
      </c>
      <c r="N383" s="12">
        <f>N382*(1+Table2[[#This Row],[PFE.csv]])</f>
        <v>308365.22276454716</v>
      </c>
      <c r="O383" s="12">
        <f>O382*(1+Table2[[#This Row],[PG.csv]])</f>
        <v>84839.8224926681</v>
      </c>
      <c r="P383" s="12">
        <f>P382*(1+Table2[[#This Row],[PZZA.csv]])</f>
        <v>0</v>
      </c>
      <c r="Q383" s="12">
        <f>Q382*(1+Table2[[#This Row],[SONY.csv]])</f>
        <v>59959.470942955006</v>
      </c>
      <c r="R383" s="12">
        <f>R382*(1+Table2[[#This Row],[T.csv]])</f>
        <v>0</v>
      </c>
      <c r="S383" s="12">
        <f>S382*(1+Table2[[#This Row],[TSLA.csv]])</f>
        <v>909482.28421829839</v>
      </c>
      <c r="T383" s="12">
        <f t="shared" si="15"/>
        <v>2173745.1891915435</v>
      </c>
      <c r="U383" s="5">
        <f t="shared" si="16"/>
        <v>-2.6813171139922314E-3</v>
      </c>
    </row>
    <row r="384" spans="1:21" x14ac:dyDescent="0.3">
      <c r="A384" s="12">
        <f>A383*(1+Table2[[#This Row],[AAPL.csv]])</f>
        <v>0</v>
      </c>
      <c r="B384" s="12">
        <f>B383*(1+Table2[[#This Row],[AMD.csv]])</f>
        <v>0</v>
      </c>
      <c r="C384" s="12">
        <f>C383*(1+Table2[[#This Row],[AMZN.csv]])</f>
        <v>76902.140416087015</v>
      </c>
      <c r="D384" s="12">
        <f>D383*(1+Table2[[#This Row],[ATVI.csv]])</f>
        <v>0</v>
      </c>
      <c r="E384" s="12">
        <f>E383*(1+Table2[[#This Row],[BMW.DE.csv]])</f>
        <v>248805.1742945541</v>
      </c>
      <c r="F384" s="12">
        <f>F383*(1+Table2[[#This Row],[DIS.csv]])</f>
        <v>0</v>
      </c>
      <c r="G384" s="12">
        <f>G383*(1+Table2[[#This Row],[DPZ.csv]])</f>
        <v>299051.21278951812</v>
      </c>
      <c r="H384" s="12">
        <f>H383*(1+Table2[[#This Row],[EA.csv]])</f>
        <v>0</v>
      </c>
      <c r="I384" s="12">
        <f>I383*(1+Table2[[#This Row],[F.csv]])</f>
        <v>0</v>
      </c>
      <c r="J384" s="12">
        <f>J383*(1+Table2[[#This Row],[JPM.csv]])</f>
        <v>0</v>
      </c>
      <c r="K384" s="12">
        <f>K383*(1+Table2[[#This Row],[MRNA.csv]])</f>
        <v>0</v>
      </c>
      <c r="L384" s="12">
        <f>L383*(1+Table2[[#This Row],[NKE.csv]])</f>
        <v>77734.30917977335</v>
      </c>
      <c r="M384" s="12">
        <f>M383*(1+Table2[[#This Row],[NVDA.csv]])</f>
        <v>111684.83808033352</v>
      </c>
      <c r="N384" s="12">
        <f>N383*(1+Table2[[#This Row],[PFE.csv]])</f>
        <v>308630.34544897976</v>
      </c>
      <c r="O384" s="12">
        <f>O383*(1+Table2[[#This Row],[PG.csv]])</f>
        <v>85194.892359907841</v>
      </c>
      <c r="P384" s="12">
        <f>P383*(1+Table2[[#This Row],[PZZA.csv]])</f>
        <v>0</v>
      </c>
      <c r="Q384" s="12">
        <f>Q383*(1+Table2[[#This Row],[SONY.csv]])</f>
        <v>63112.103022448748</v>
      </c>
      <c r="R384" s="12">
        <f>R383*(1+Table2[[#This Row],[T.csv]])</f>
        <v>0</v>
      </c>
      <c r="S384" s="12">
        <f>S383*(1+Table2[[#This Row],[TSLA.csv]])</f>
        <v>911879.05505771283</v>
      </c>
      <c r="T384" s="12">
        <f t="shared" si="15"/>
        <v>2182994.0706493151</v>
      </c>
      <c r="U384" s="5">
        <f t="shared" si="16"/>
        <v>4.2548139974085339E-3</v>
      </c>
    </row>
    <row r="385" spans="1:21" x14ac:dyDescent="0.3">
      <c r="A385" s="12">
        <f>A384*(1+Table2[[#This Row],[AAPL.csv]])</f>
        <v>0</v>
      </c>
      <c r="B385" s="12">
        <f>B384*(1+Table2[[#This Row],[AMD.csv]])</f>
        <v>0</v>
      </c>
      <c r="C385" s="12">
        <f>C384*(1+Table2[[#This Row],[AMZN.csv]])</f>
        <v>76232.030609532667</v>
      </c>
      <c r="D385" s="12">
        <f>D384*(1+Table2[[#This Row],[ATVI.csv]])</f>
        <v>0</v>
      </c>
      <c r="E385" s="12">
        <f>E384*(1+Table2[[#This Row],[BMW.DE.csv]])</f>
        <v>247952.70870689355</v>
      </c>
      <c r="F385" s="12">
        <f>F384*(1+Table2[[#This Row],[DIS.csv]])</f>
        <v>0</v>
      </c>
      <c r="G385" s="12">
        <f>G384*(1+Table2[[#This Row],[DPZ.csv]])</f>
        <v>301294.68044823274</v>
      </c>
      <c r="H385" s="12">
        <f>H384*(1+Table2[[#This Row],[EA.csv]])</f>
        <v>0</v>
      </c>
      <c r="I385" s="12">
        <f>I384*(1+Table2[[#This Row],[F.csv]])</f>
        <v>0</v>
      </c>
      <c r="J385" s="12">
        <f>J384*(1+Table2[[#This Row],[JPM.csv]])</f>
        <v>0</v>
      </c>
      <c r="K385" s="12">
        <f>K384*(1+Table2[[#This Row],[MRNA.csv]])</f>
        <v>0</v>
      </c>
      <c r="L385" s="12">
        <f>L384*(1+Table2[[#This Row],[NKE.csv]])</f>
        <v>76823.634613810398</v>
      </c>
      <c r="M385" s="12">
        <f>M384*(1+Table2[[#This Row],[NVDA.csv]])</f>
        <v>118651.26695881323</v>
      </c>
      <c r="N385" s="12">
        <f>N384*(1+Table2[[#This Row],[PFE.csv]])</f>
        <v>307746.58215321606</v>
      </c>
      <c r="O385" s="12">
        <f>O384*(1+Table2[[#This Row],[PG.csv]])</f>
        <v>84931.878284660183</v>
      </c>
      <c r="P385" s="12">
        <f>P384*(1+Table2[[#This Row],[PZZA.csv]])</f>
        <v>0</v>
      </c>
      <c r="Q385" s="12">
        <f>Q384*(1+Table2[[#This Row],[SONY.csv]])</f>
        <v>62522.676748474936</v>
      </c>
      <c r="R385" s="12">
        <f>R384*(1+Table2[[#This Row],[T.csv]])</f>
        <v>0</v>
      </c>
      <c r="S385" s="12">
        <f>S384*(1+Table2[[#This Row],[TSLA.csv]])</f>
        <v>923852.26604676188</v>
      </c>
      <c r="T385" s="12">
        <f t="shared" si="15"/>
        <v>2200007.7245703954</v>
      </c>
      <c r="U385" s="5">
        <f t="shared" si="16"/>
        <v>7.7937242935431812E-3</v>
      </c>
    </row>
    <row r="386" spans="1:21" x14ac:dyDescent="0.3">
      <c r="A386" s="12">
        <f>A385*(1+Table2[[#This Row],[AAPL.csv]])</f>
        <v>0</v>
      </c>
      <c r="B386" s="12">
        <f>B385*(1+Table2[[#This Row],[AMD.csv]])</f>
        <v>0</v>
      </c>
      <c r="C386" s="12">
        <f>C385*(1+Table2[[#This Row],[AMZN.csv]])</f>
        <v>75820.467910318301</v>
      </c>
      <c r="D386" s="12">
        <f>D385*(1+Table2[[#This Row],[ATVI.csv]])</f>
        <v>0</v>
      </c>
      <c r="E386" s="12">
        <f>E385*(1+Table2[[#This Row],[BMW.DE.csv]])</f>
        <v>248947.2184134594</v>
      </c>
      <c r="F386" s="12">
        <f>F385*(1+Table2[[#This Row],[DIS.csv]])</f>
        <v>0</v>
      </c>
      <c r="G386" s="12">
        <f>G385*(1+Table2[[#This Row],[DPZ.csv]])</f>
        <v>303593.66528576449</v>
      </c>
      <c r="H386" s="12">
        <f>H385*(1+Table2[[#This Row],[EA.csv]])</f>
        <v>0</v>
      </c>
      <c r="I386" s="12">
        <f>I385*(1+Table2[[#This Row],[F.csv]])</f>
        <v>0</v>
      </c>
      <c r="J386" s="12">
        <f>J385*(1+Table2[[#This Row],[JPM.csv]])</f>
        <v>0</v>
      </c>
      <c r="K386" s="12">
        <f>K385*(1+Table2[[#This Row],[MRNA.csv]])</f>
        <v>0</v>
      </c>
      <c r="L386" s="12">
        <f>L385*(1+Table2[[#This Row],[NKE.csv]])</f>
        <v>75955.809025360955</v>
      </c>
      <c r="M386" s="12">
        <f>M385*(1+Table2[[#This Row],[NVDA.csv]])</f>
        <v>117209.09414755805</v>
      </c>
      <c r="N386" s="12">
        <f>N385*(1+Table2[[#This Row],[PFE.csv]])</f>
        <v>309072.33066744625</v>
      </c>
      <c r="O386" s="12">
        <f>O385*(1+Table2[[#This Row],[PG.csv]])</f>
        <v>84603.115018877565</v>
      </c>
      <c r="P386" s="12">
        <f>P385*(1+Table2[[#This Row],[PZZA.csv]])</f>
        <v>0</v>
      </c>
      <c r="Q386" s="12">
        <f>Q385*(1+Table2[[#This Row],[SONY.csv]])</f>
        <v>60911.209684240719</v>
      </c>
      <c r="R386" s="12">
        <f>R385*(1+Table2[[#This Row],[T.csv]])</f>
        <v>0</v>
      </c>
      <c r="S386" s="12">
        <f>S385*(1+Table2[[#This Row],[TSLA.csv]])</f>
        <v>908915.22282596072</v>
      </c>
      <c r="T386" s="12">
        <f t="shared" si="15"/>
        <v>2185028.1329789865</v>
      </c>
      <c r="U386" s="5">
        <f t="shared" si="16"/>
        <v>-6.8088813616934314E-3</v>
      </c>
    </row>
    <row r="387" spans="1:21" x14ac:dyDescent="0.3">
      <c r="A387" s="12">
        <f>A386*(1+Table2[[#This Row],[AAPL.csv]])</f>
        <v>0</v>
      </c>
      <c r="B387" s="12">
        <f>B386*(1+Table2[[#This Row],[AMD.csv]])</f>
        <v>0</v>
      </c>
      <c r="C387" s="12">
        <f>C386*(1+Table2[[#This Row],[AMZN.csv]])</f>
        <v>75397.893899755043</v>
      </c>
      <c r="D387" s="12">
        <f>D386*(1+Table2[[#This Row],[ATVI.csv]])</f>
        <v>0</v>
      </c>
      <c r="E387" s="12">
        <f>E386*(1+Table2[[#This Row],[BMW.DE.csv]])</f>
        <v>248627.56799739201</v>
      </c>
      <c r="F387" s="12">
        <f>F386*(1+Table2[[#This Row],[DIS.csv]])</f>
        <v>0</v>
      </c>
      <c r="G387" s="12">
        <f>G386*(1+Table2[[#This Row],[DPZ.csv]])</f>
        <v>302880.18009176262</v>
      </c>
      <c r="H387" s="12">
        <f>H386*(1+Table2[[#This Row],[EA.csv]])</f>
        <v>0</v>
      </c>
      <c r="I387" s="12">
        <f>I386*(1+Table2[[#This Row],[F.csv]])</f>
        <v>0</v>
      </c>
      <c r="J387" s="12">
        <f>J386*(1+Table2[[#This Row],[JPM.csv]])</f>
        <v>0</v>
      </c>
      <c r="K387" s="12">
        <f>K386*(1+Table2[[#This Row],[MRNA.csv]])</f>
        <v>0</v>
      </c>
      <c r="L387" s="12">
        <f>L386*(1+Table2[[#This Row],[NKE.csv]])</f>
        <v>76314.724948248113</v>
      </c>
      <c r="M387" s="12">
        <f>M386*(1+Table2[[#This Row],[NVDA.csv]])</f>
        <v>121326.07933039566</v>
      </c>
      <c r="N387" s="12">
        <f>N386*(1+Table2[[#This Row],[PFE.csv]])</f>
        <v>307039.54629941937</v>
      </c>
      <c r="O387" s="12">
        <f>O386*(1+Table2[[#This Row],[PG.csv]])</f>
        <v>84307.236669638238</v>
      </c>
      <c r="P387" s="12">
        <f>P386*(1+Table2[[#This Row],[PZZA.csv]])</f>
        <v>0</v>
      </c>
      <c r="Q387" s="12">
        <f>Q386*(1+Table2[[#This Row],[SONY.csv]])</f>
        <v>61273.518366232369</v>
      </c>
      <c r="R387" s="12">
        <f>R386*(1+Table2[[#This Row],[T.csv]])</f>
        <v>0</v>
      </c>
      <c r="S387" s="12">
        <f>S386*(1+Table2[[#This Row],[TSLA.csv]])</f>
        <v>861150.77467082522</v>
      </c>
      <c r="T387" s="12">
        <f t="shared" ref="T387:T450" si="17">SUM(A387:S387)</f>
        <v>2138317.5222736686</v>
      </c>
      <c r="U387" s="5">
        <f t="shared" si="16"/>
        <v>-2.1377578622584787E-2</v>
      </c>
    </row>
    <row r="388" spans="1:21" x14ac:dyDescent="0.3">
      <c r="A388" s="12">
        <f>A387*(1+Table2[[#This Row],[AAPL.csv]])</f>
        <v>0</v>
      </c>
      <c r="B388" s="12">
        <f>B387*(1+Table2[[#This Row],[AMD.csv]])</f>
        <v>0</v>
      </c>
      <c r="C388" s="12">
        <f>C387*(1+Table2[[#This Row],[AMZN.csv]])</f>
        <v>74836.978551676817</v>
      </c>
      <c r="D388" s="12">
        <f>D387*(1+Table2[[#This Row],[ATVI.csv]])</f>
        <v>0</v>
      </c>
      <c r="E388" s="12">
        <f>E387*(1+Table2[[#This Row],[BMW.DE.csv]])</f>
        <v>250687.6262094953</v>
      </c>
      <c r="F388" s="12">
        <f>F387*(1+Table2[[#This Row],[DIS.csv]])</f>
        <v>0</v>
      </c>
      <c r="G388" s="12">
        <f>G387*(1+Table2[[#This Row],[DPZ.csv]])</f>
        <v>305369.46550767834</v>
      </c>
      <c r="H388" s="12">
        <f>H387*(1+Table2[[#This Row],[EA.csv]])</f>
        <v>0</v>
      </c>
      <c r="I388" s="12">
        <f>I387*(1+Table2[[#This Row],[F.csv]])</f>
        <v>0</v>
      </c>
      <c r="J388" s="12">
        <f>J387*(1+Table2[[#This Row],[JPM.csv]])</f>
        <v>0</v>
      </c>
      <c r="K388" s="12">
        <f>K387*(1+Table2[[#This Row],[MRNA.csv]])</f>
        <v>0</v>
      </c>
      <c r="L388" s="12">
        <f>L387*(1+Table2[[#This Row],[NKE.csv]])</f>
        <v>76893.272471936943</v>
      </c>
      <c r="M388" s="12">
        <f>M387*(1+Table2[[#This Row],[NVDA.csv]])</f>
        <v>125323.92616755329</v>
      </c>
      <c r="N388" s="12">
        <f>N387*(1+Table2[[#This Row],[PFE.csv]])</f>
        <v>304299.64502235549</v>
      </c>
      <c r="O388" s="12">
        <f>O387*(1+Table2[[#This Row],[PG.csv]])</f>
        <v>84379.560179926819</v>
      </c>
      <c r="P388" s="12">
        <f>P387*(1+Table2[[#This Row],[PZZA.csv]])</f>
        <v>0</v>
      </c>
      <c r="Q388" s="12">
        <f>Q387*(1+Table2[[#This Row],[SONY.csv]])</f>
        <v>61630.42161092459</v>
      </c>
      <c r="R388" s="12">
        <f>R387*(1+Table2[[#This Row],[T.csv]])</f>
        <v>0</v>
      </c>
      <c r="S388" s="12">
        <f>S387*(1+Table2[[#This Row],[TSLA.csv]])</f>
        <v>868469.48192013707</v>
      </c>
      <c r="T388" s="12">
        <f t="shared" si="17"/>
        <v>2151890.3776416848</v>
      </c>
      <c r="U388" s="5">
        <f t="shared" ref="U388:U451" si="18">(T388-T387)/T387</f>
        <v>6.3474461704753271E-3</v>
      </c>
    </row>
    <row r="389" spans="1:21" x14ac:dyDescent="0.3">
      <c r="A389" s="12">
        <f>A388*(1+Table2[[#This Row],[AAPL.csv]])</f>
        <v>0</v>
      </c>
      <c r="B389" s="12">
        <f>B388*(1+Table2[[#This Row],[AMD.csv]])</f>
        <v>0</v>
      </c>
      <c r="C389" s="12">
        <f>C388*(1+Table2[[#This Row],[AMZN.csv]])</f>
        <v>75194.403303277199</v>
      </c>
      <c r="D389" s="12">
        <f>D388*(1+Table2[[#This Row],[ATVI.csv]])</f>
        <v>0</v>
      </c>
      <c r="E389" s="12">
        <f>E388*(1+Table2[[#This Row],[BMW.DE.csv]])</f>
        <v>249515.51020576744</v>
      </c>
      <c r="F389" s="12">
        <f>F388*(1+Table2[[#This Row],[DIS.csv]])</f>
        <v>0</v>
      </c>
      <c r="G389" s="12">
        <f>G388*(1+Table2[[#This Row],[DPZ.csv]])</f>
        <v>305345.69257094548</v>
      </c>
      <c r="H389" s="12">
        <f>H388*(1+Table2[[#This Row],[EA.csv]])</f>
        <v>0</v>
      </c>
      <c r="I389" s="12">
        <f>I388*(1+Table2[[#This Row],[F.csv]])</f>
        <v>0</v>
      </c>
      <c r="J389" s="12">
        <f>J388*(1+Table2[[#This Row],[JPM.csv]])</f>
        <v>0</v>
      </c>
      <c r="K389" s="12">
        <f>K388*(1+Table2[[#This Row],[MRNA.csv]])</f>
        <v>0</v>
      </c>
      <c r="L389" s="12">
        <f>L388*(1+Table2[[#This Row],[NKE.csv]])</f>
        <v>76132.591648649104</v>
      </c>
      <c r="M389" s="12">
        <f>M388*(1+Table2[[#This Row],[NVDA.csv]])</f>
        <v>122944.94067973766</v>
      </c>
      <c r="N389" s="12">
        <f>N388*(1+Table2[[#This Row],[PFE.csv]])</f>
        <v>306862.74680835003</v>
      </c>
      <c r="O389" s="12">
        <f>O388*(1+Table2[[#This Row],[PG.csv]])</f>
        <v>83912.72421332066</v>
      </c>
      <c r="P389" s="12">
        <f>P388*(1+Table2[[#This Row],[PZZA.csv]])</f>
        <v>0</v>
      </c>
      <c r="Q389" s="12">
        <f>Q388*(1+Table2[[#This Row],[SONY.csv]])</f>
        <v>61392.486114463114</v>
      </c>
      <c r="R389" s="12">
        <f>R388*(1+Table2[[#This Row],[T.csv]])</f>
        <v>0</v>
      </c>
      <c r="S389" s="12">
        <f>S388*(1+Table2[[#This Row],[TSLA.csv]])</f>
        <v>873241.66870344698</v>
      </c>
      <c r="T389" s="12">
        <f t="shared" si="17"/>
        <v>2154542.7642479576</v>
      </c>
      <c r="U389" s="5">
        <f t="shared" si="18"/>
        <v>1.2325844447427653E-3</v>
      </c>
    </row>
    <row r="390" spans="1:21" x14ac:dyDescent="0.3">
      <c r="A390" s="12">
        <f>A389*(1+Table2[[#This Row],[AAPL.csv]])</f>
        <v>0</v>
      </c>
      <c r="B390" s="12">
        <f>B389*(1+Table2[[#This Row],[AMD.csv]])</f>
        <v>0</v>
      </c>
      <c r="C390" s="12">
        <f>C389*(1+Table2[[#This Row],[AMZN.csv]])</f>
        <v>74993.438686908339</v>
      </c>
      <c r="D390" s="12">
        <f>D389*(1+Table2[[#This Row],[ATVI.csv]])</f>
        <v>0</v>
      </c>
      <c r="E390" s="12">
        <f>E389*(1+Table2[[#This Row],[BMW.DE.csv]])</f>
        <v>251326.95308088194</v>
      </c>
      <c r="F390" s="12">
        <f>F389*(1+Table2[[#This Row],[DIS.csv]])</f>
        <v>0</v>
      </c>
      <c r="G390" s="12">
        <f>G389*(1+Table2[[#This Row],[DPZ.csv]])</f>
        <v>299598.19423666905</v>
      </c>
      <c r="H390" s="12">
        <f>H389*(1+Table2[[#This Row],[EA.csv]])</f>
        <v>0</v>
      </c>
      <c r="I390" s="12">
        <f>I389*(1+Table2[[#This Row],[F.csv]])</f>
        <v>0</v>
      </c>
      <c r="J390" s="12">
        <f>J389*(1+Table2[[#This Row],[JPM.csv]])</f>
        <v>0</v>
      </c>
      <c r="K390" s="12">
        <f>K389*(1+Table2[[#This Row],[MRNA.csv]])</f>
        <v>0</v>
      </c>
      <c r="L390" s="12">
        <f>L389*(1+Table2[[#This Row],[NKE.csv]])</f>
        <v>75912.959509982931</v>
      </c>
      <c r="M390" s="12">
        <f>M389*(1+Table2[[#This Row],[NVDA.csv]])</f>
        <v>125977.2198887132</v>
      </c>
      <c r="N390" s="12">
        <f>N389*(1+Table2[[#This Row],[PFE.csv]])</f>
        <v>306597.58809936623</v>
      </c>
      <c r="O390" s="12">
        <f>O389*(1+Table2[[#This Row],[PG.csv]])</f>
        <v>84109.977777924389</v>
      </c>
      <c r="P390" s="12">
        <f>P389*(1+Table2[[#This Row],[PZZA.csv]])</f>
        <v>0</v>
      </c>
      <c r="Q390" s="12">
        <f>Q389*(1+Table2[[#This Row],[SONY.csv]])</f>
        <v>62171.181644882337</v>
      </c>
      <c r="R390" s="12">
        <f>R389*(1+Table2[[#This Row],[T.csv]])</f>
        <v>0</v>
      </c>
      <c r="S390" s="12">
        <f>S389*(1+Table2[[#This Row],[TSLA.csv]])</f>
        <v>851948.80702690058</v>
      </c>
      <c r="T390" s="12">
        <f t="shared" si="17"/>
        <v>2132636.319952229</v>
      </c>
      <c r="U390" s="5">
        <f t="shared" si="18"/>
        <v>-1.0167560681198647E-2</v>
      </c>
    </row>
    <row r="391" spans="1:21" x14ac:dyDescent="0.3">
      <c r="A391" s="12">
        <f>A390*(1+Table2[[#This Row],[AAPL.csv]])</f>
        <v>0</v>
      </c>
      <c r="B391" s="12">
        <f>B390*(1+Table2[[#This Row],[AMD.csv]])</f>
        <v>0</v>
      </c>
      <c r="C391" s="12">
        <f>C390*(1+Table2[[#This Row],[AMZN.csv]])</f>
        <v>75903.971205447946</v>
      </c>
      <c r="D391" s="12">
        <f>D390*(1+Table2[[#This Row],[ATVI.csv]])</f>
        <v>0</v>
      </c>
      <c r="E391" s="12">
        <f>E390*(1+Table2[[#This Row],[BMW.DE.csv]])</f>
        <v>251895.24487318998</v>
      </c>
      <c r="F391" s="12">
        <f>F390*(1+Table2[[#This Row],[DIS.csv]])</f>
        <v>0</v>
      </c>
      <c r="G391" s="12">
        <f>G390*(1+Table2[[#This Row],[DPZ.csv]])</f>
        <v>298464.53809674497</v>
      </c>
      <c r="H391" s="12">
        <f>H390*(1+Table2[[#This Row],[EA.csv]])</f>
        <v>0</v>
      </c>
      <c r="I391" s="12">
        <f>I390*(1+Table2[[#This Row],[F.csv]])</f>
        <v>0</v>
      </c>
      <c r="J391" s="12">
        <f>J390*(1+Table2[[#This Row],[JPM.csv]])</f>
        <v>0</v>
      </c>
      <c r="K391" s="12">
        <f>K390*(1+Table2[[#This Row],[MRNA.csv]])</f>
        <v>0</v>
      </c>
      <c r="L391" s="12">
        <f>L390*(1+Table2[[#This Row],[NKE.csv]])</f>
        <v>77134.33313334384</v>
      </c>
      <c r="M391" s="12">
        <f>M390*(1+Table2[[#This Row],[NVDA.csv]])</f>
        <v>122490.91880620478</v>
      </c>
      <c r="N391" s="12">
        <f>N390*(1+Table2[[#This Row],[PFE.csv]])</f>
        <v>308365.22276454716</v>
      </c>
      <c r="O391" s="12">
        <f>O390*(1+Table2[[#This Row],[PG.csv]])</f>
        <v>84465.041652165266</v>
      </c>
      <c r="P391" s="12">
        <f>P390*(1+Table2[[#This Row],[PZZA.csv]])</f>
        <v>0</v>
      </c>
      <c r="Q391" s="12">
        <f>Q390*(1+Table2[[#This Row],[SONY.csv]])</f>
        <v>62144.14202090435</v>
      </c>
      <c r="R391" s="12">
        <f>R390*(1+Table2[[#This Row],[T.csv]])</f>
        <v>0</v>
      </c>
      <c r="S391" s="12">
        <f>S390*(1+Table2[[#This Row],[TSLA.csv]])</f>
        <v>854013.94783062045</v>
      </c>
      <c r="T391" s="12">
        <f t="shared" si="17"/>
        <v>2134877.3603831688</v>
      </c>
      <c r="U391" s="5">
        <f t="shared" si="18"/>
        <v>1.0508310347963855E-3</v>
      </c>
    </row>
    <row r="392" spans="1:21" x14ac:dyDescent="0.3">
      <c r="A392" s="12">
        <f>A391*(1+Table2[[#This Row],[AAPL.csv]])</f>
        <v>0</v>
      </c>
      <c r="B392" s="12">
        <f>B391*(1+Table2[[#This Row],[AMD.csv]])</f>
        <v>0</v>
      </c>
      <c r="C392" s="12">
        <f>C391*(1+Table2[[#This Row],[AMZN.csv]])</f>
        <v>76353.390135173773</v>
      </c>
      <c r="D392" s="12">
        <f>D391*(1+Table2[[#This Row],[ATVI.csv]])</f>
        <v>0</v>
      </c>
      <c r="E392" s="12">
        <f>E391*(1+Table2[[#This Row],[BMW.DE.csv]])</f>
        <v>251682.13591606109</v>
      </c>
      <c r="F392" s="12">
        <f>F391*(1+Table2[[#This Row],[DIS.csv]])</f>
        <v>0</v>
      </c>
      <c r="G392" s="12">
        <f>G391*(1+Table2[[#This Row],[DPZ.csv]])</f>
        <v>298979.84698621242</v>
      </c>
      <c r="H392" s="12">
        <f>H391*(1+Table2[[#This Row],[EA.csv]])</f>
        <v>0</v>
      </c>
      <c r="I392" s="12">
        <f>I391*(1+Table2[[#This Row],[F.csv]])</f>
        <v>0</v>
      </c>
      <c r="J392" s="12">
        <f>J391*(1+Table2[[#This Row],[JPM.csv]])</f>
        <v>0</v>
      </c>
      <c r="K392" s="12">
        <f>K391*(1+Table2[[#This Row],[MRNA.csv]])</f>
        <v>0</v>
      </c>
      <c r="L392" s="12">
        <f>L391*(1+Table2[[#This Row],[NKE.csv]])</f>
        <v>77723.590615486813</v>
      </c>
      <c r="M392" s="12">
        <f>M391*(1+Table2[[#This Row],[NVDA.csv]])</f>
        <v>121858.1643362032</v>
      </c>
      <c r="N392" s="12">
        <f>N391*(1+Table2[[#This Row],[PFE.csv]])</f>
        <v>305448.63007006759</v>
      </c>
      <c r="O392" s="12">
        <f>O391*(1+Table2[[#This Row],[PG.csv]])</f>
        <v>85168.585758450732</v>
      </c>
      <c r="P392" s="12">
        <f>P391*(1+Table2[[#This Row],[PZZA.csv]])</f>
        <v>0</v>
      </c>
      <c r="Q392" s="12">
        <f>Q391*(1+Table2[[#This Row],[SONY.csv]])</f>
        <v>61387.077432603466</v>
      </c>
      <c r="R392" s="12">
        <f>R391*(1+Table2[[#This Row],[T.csv]])</f>
        <v>0</v>
      </c>
      <c r="S392" s="12">
        <f>S391*(1+Table2[[#This Row],[TSLA.csv]])</f>
        <v>842490.11626032798</v>
      </c>
      <c r="T392" s="12">
        <f t="shared" si="17"/>
        <v>2121091.5375105874</v>
      </c>
      <c r="U392" s="5">
        <f t="shared" si="18"/>
        <v>-6.4574308240859047E-3</v>
      </c>
    </row>
    <row r="393" spans="1:21" x14ac:dyDescent="0.3">
      <c r="A393" s="12">
        <f>A392*(1+Table2[[#This Row],[AAPL.csv]])</f>
        <v>0</v>
      </c>
      <c r="B393" s="12">
        <f>B392*(1+Table2[[#This Row],[AMD.csv]])</f>
        <v>0</v>
      </c>
      <c r="C393" s="12">
        <f>C392*(1+Table2[[#This Row],[AMZN.csv]])</f>
        <v>74556.408844580219</v>
      </c>
      <c r="D393" s="12">
        <f>D392*(1+Table2[[#This Row],[ATVI.csv]])</f>
        <v>0</v>
      </c>
      <c r="E393" s="12">
        <f>E392*(1+Table2[[#This Row],[BMW.DE.csv]])</f>
        <v>252285.93036833589</v>
      </c>
      <c r="F393" s="12">
        <f>F392*(1+Table2[[#This Row],[DIS.csv]])</f>
        <v>0</v>
      </c>
      <c r="G393" s="12">
        <f>G392*(1+Table2[[#This Row],[DPZ.csv]])</f>
        <v>294476.9905634005</v>
      </c>
      <c r="H393" s="12">
        <f>H392*(1+Table2[[#This Row],[EA.csv]])</f>
        <v>0</v>
      </c>
      <c r="I393" s="12">
        <f>I392*(1+Table2[[#This Row],[F.csv]])</f>
        <v>0</v>
      </c>
      <c r="J393" s="12">
        <f>J392*(1+Table2[[#This Row],[JPM.csv]])</f>
        <v>0</v>
      </c>
      <c r="K393" s="12">
        <f>K392*(1+Table2[[#This Row],[MRNA.csv]])</f>
        <v>0</v>
      </c>
      <c r="L393" s="12">
        <f>L392*(1+Table2[[#This Row],[NKE.csv]])</f>
        <v>76079.023568984514</v>
      </c>
      <c r="M393" s="12">
        <f>M392*(1+Table2[[#This Row],[NVDA.csv]])</f>
        <v>122659.37684372737</v>
      </c>
      <c r="N393" s="12">
        <f>N392*(1+Table2[[#This Row],[PFE.csv]])</f>
        <v>304388.0402648212</v>
      </c>
      <c r="O393" s="12">
        <f>O392*(1+Table2[[#This Row],[PG.csv]])</f>
        <v>83583.960947537998</v>
      </c>
      <c r="P393" s="12">
        <f>P392*(1+Table2[[#This Row],[PZZA.csv]])</f>
        <v>0</v>
      </c>
      <c r="Q393" s="12">
        <f>Q392*(1+Table2[[#This Row],[SONY.csv]])</f>
        <v>62479.414864238257</v>
      </c>
      <c r="R393" s="12">
        <f>R392*(1+Table2[[#This Row],[T.csv]])</f>
        <v>0</v>
      </c>
      <c r="S393" s="12">
        <f>S392*(1+Table2[[#This Row],[TSLA.csv]])</f>
        <v>835984.54817799549</v>
      </c>
      <c r="T393" s="12">
        <f t="shared" si="17"/>
        <v>2106493.6944436217</v>
      </c>
      <c r="U393" s="5">
        <f t="shared" si="18"/>
        <v>-6.8822315344760692E-3</v>
      </c>
    </row>
    <row r="394" spans="1:21" x14ac:dyDescent="0.3">
      <c r="A394" s="12">
        <f>A393*(1+Table2[[#This Row],[AAPL.csv]])</f>
        <v>0</v>
      </c>
      <c r="B394" s="12">
        <f>B393*(1+Table2[[#This Row],[AMD.csv]])</f>
        <v>0</v>
      </c>
      <c r="C394" s="12">
        <f>C393*(1+Table2[[#This Row],[AMZN.csv]])</f>
        <v>72969.801616599449</v>
      </c>
      <c r="D394" s="12">
        <f>D393*(1+Table2[[#This Row],[ATVI.csv]])</f>
        <v>0</v>
      </c>
      <c r="E394" s="12">
        <f>E393*(1+Table2[[#This Row],[BMW.DE.csv]])</f>
        <v>254239.44712150074</v>
      </c>
      <c r="F394" s="12">
        <f>F393*(1+Table2[[#This Row],[DIS.csv]])</f>
        <v>0</v>
      </c>
      <c r="G394" s="12">
        <f>G393*(1+Table2[[#This Row],[DPZ.csv]])</f>
        <v>289482.62208265421</v>
      </c>
      <c r="H394" s="12">
        <f>H393*(1+Table2[[#This Row],[EA.csv]])</f>
        <v>0</v>
      </c>
      <c r="I394" s="12">
        <f>I393*(1+Table2[[#This Row],[F.csv]])</f>
        <v>0</v>
      </c>
      <c r="J394" s="12">
        <f>J393*(1+Table2[[#This Row],[JPM.csv]])</f>
        <v>0</v>
      </c>
      <c r="K394" s="12">
        <f>K393*(1+Table2[[#This Row],[MRNA.csv]])</f>
        <v>0</v>
      </c>
      <c r="L394" s="12">
        <f>L393*(1+Table2[[#This Row],[NKE.csv]])</f>
        <v>73213.066225321003</v>
      </c>
      <c r="M394" s="12">
        <f>M393*(1+Table2[[#This Row],[NVDA.csv]])</f>
        <v>117969.20513038641</v>
      </c>
      <c r="N394" s="12">
        <f>N393*(1+Table2[[#This Row],[PFE.csv]])</f>
        <v>302797.13304160722</v>
      </c>
      <c r="O394" s="12">
        <f>O393*(1+Table2[[#This Row],[PG.csv]])</f>
        <v>83228.896407408363</v>
      </c>
      <c r="P394" s="12">
        <f>P393*(1+Table2[[#This Row],[PZZA.csv]])</f>
        <v>0</v>
      </c>
      <c r="Q394" s="12">
        <f>Q393*(1+Table2[[#This Row],[SONY.csv]])</f>
        <v>61257.296105973677</v>
      </c>
      <c r="R394" s="12">
        <f>R393*(1+Table2[[#This Row],[T.csv]])</f>
        <v>0</v>
      </c>
      <c r="S394" s="12">
        <f>S393*(1+Table2[[#This Row],[TSLA.csv]])</f>
        <v>764509.11154138891</v>
      </c>
      <c r="T394" s="12">
        <f t="shared" si="17"/>
        <v>2019666.5792728402</v>
      </c>
      <c r="U394" s="5">
        <f t="shared" si="18"/>
        <v>-4.1218787124693831E-2</v>
      </c>
    </row>
    <row r="395" spans="1:21" x14ac:dyDescent="0.3">
      <c r="A395" s="12">
        <f>A394*(1+Table2[[#This Row],[AAPL.csv]])</f>
        <v>0</v>
      </c>
      <c r="B395" s="12">
        <f>B394*(1+Table2[[#This Row],[AMD.csv]])</f>
        <v>0</v>
      </c>
      <c r="C395" s="12">
        <f>C394*(1+Table2[[#This Row],[AMZN.csv]])</f>
        <v>73285.471933286492</v>
      </c>
      <c r="D395" s="12">
        <f>D394*(1+Table2[[#This Row],[ATVI.csv]])</f>
        <v>0</v>
      </c>
      <c r="E395" s="12">
        <f>E394*(1+Table2[[#This Row],[BMW.DE.csv]])</f>
        <v>253138.36991674456</v>
      </c>
      <c r="F395" s="12">
        <f>F394*(1+Table2[[#This Row],[DIS.csv]])</f>
        <v>0</v>
      </c>
      <c r="G395" s="12">
        <f>G394*(1+Table2[[#This Row],[DPZ.csv]])</f>
        <v>290735.16361506953</v>
      </c>
      <c r="H395" s="12">
        <f>H394*(1+Table2[[#This Row],[EA.csv]])</f>
        <v>0</v>
      </c>
      <c r="I395" s="12">
        <f>I394*(1+Table2[[#This Row],[F.csv]])</f>
        <v>0</v>
      </c>
      <c r="J395" s="12">
        <f>J394*(1+Table2[[#This Row],[JPM.csv]])</f>
        <v>0</v>
      </c>
      <c r="K395" s="12">
        <f>K394*(1+Table2[[#This Row],[MRNA.csv]])</f>
        <v>0</v>
      </c>
      <c r="L395" s="12">
        <f>L394*(1+Table2[[#This Row],[NKE.csv]])</f>
        <v>72923.796766392799</v>
      </c>
      <c r="M395" s="12">
        <f>M394*(1+Table2[[#This Row],[NVDA.csv]])</f>
        <v>116212.69955362627</v>
      </c>
      <c r="N395" s="12">
        <f>N394*(1+Table2[[#This Row],[PFE.csv]])</f>
        <v>299703.81290516071</v>
      </c>
      <c r="O395" s="12">
        <f>O394*(1+Table2[[#This Row],[PG.csv]])</f>
        <v>83846.964368565474</v>
      </c>
      <c r="P395" s="12">
        <f>P394*(1+Table2[[#This Row],[PZZA.csv]])</f>
        <v>0</v>
      </c>
      <c r="Q395" s="12">
        <f>Q394*(1+Table2[[#This Row],[SONY.csv]])</f>
        <v>60797.650617869629</v>
      </c>
      <c r="R395" s="12">
        <f>R394*(1+Table2[[#This Row],[T.csv]])</f>
        <v>0</v>
      </c>
      <c r="S395" s="12">
        <f>S394*(1+Table2[[#This Row],[TSLA.csv]])</f>
        <v>747753.06949101493</v>
      </c>
      <c r="T395" s="12">
        <f t="shared" si="17"/>
        <v>1998396.9991677301</v>
      </c>
      <c r="U395" s="5">
        <f t="shared" si="18"/>
        <v>-1.0531233384456934E-2</v>
      </c>
    </row>
    <row r="396" spans="1:21" x14ac:dyDescent="0.3">
      <c r="A396" s="12">
        <f>A395*(1+Table2[[#This Row],[AAPL.csv]])</f>
        <v>0</v>
      </c>
      <c r="B396" s="12">
        <f>B395*(1+Table2[[#This Row],[AMD.csv]])</f>
        <v>0</v>
      </c>
      <c r="C396" s="12">
        <f>C395*(1+Table2[[#This Row],[AMZN.csv]])</f>
        <v>72483.220930554191</v>
      </c>
      <c r="D396" s="12">
        <f>D395*(1+Table2[[#This Row],[ATVI.csv]])</f>
        <v>0</v>
      </c>
      <c r="E396" s="12">
        <f>E395*(1+Table2[[#This Row],[BMW.DE.csv]])</f>
        <v>246212.32695010945</v>
      </c>
      <c r="F396" s="12">
        <f>F395*(1+Table2[[#This Row],[DIS.csv]])</f>
        <v>0</v>
      </c>
      <c r="G396" s="12">
        <f>G395*(1+Table2[[#This Row],[DPZ.csv]])</f>
        <v>289030.75388775486</v>
      </c>
      <c r="H396" s="12">
        <f>H395*(1+Table2[[#This Row],[EA.csv]])</f>
        <v>0</v>
      </c>
      <c r="I396" s="12">
        <f>I395*(1+Table2[[#This Row],[F.csv]])</f>
        <v>0</v>
      </c>
      <c r="J396" s="12">
        <f>J395*(1+Table2[[#This Row],[JPM.csv]])</f>
        <v>0</v>
      </c>
      <c r="K396" s="12">
        <f>K395*(1+Table2[[#This Row],[MRNA.csv]])</f>
        <v>0</v>
      </c>
      <c r="L396" s="12">
        <f>L395*(1+Table2[[#This Row],[NKE.csv]])</f>
        <v>72666.658258556068</v>
      </c>
      <c r="M396" s="12">
        <f>M395*(1+Table2[[#This Row],[NVDA.csv]])</f>
        <v>119146.37802362448</v>
      </c>
      <c r="N396" s="12">
        <f>N395*(1+Table2[[#This Row],[PFE.csv]])</f>
        <v>298289.66014232702</v>
      </c>
      <c r="O396" s="12">
        <f>O395*(1+Table2[[#This Row],[PG.csv]])</f>
        <v>83939.019494668784</v>
      </c>
      <c r="P396" s="12">
        <f>P395*(1+Table2[[#This Row],[PZZA.csv]])</f>
        <v>0</v>
      </c>
      <c r="Q396" s="12">
        <f>Q395*(1+Table2[[#This Row],[SONY.csv]])</f>
        <v>59267.29864024913</v>
      </c>
      <c r="R396" s="12">
        <f>R395*(1+Table2[[#This Row],[T.csv]])</f>
        <v>0</v>
      </c>
      <c r="S396" s="12">
        <f>S395*(1+Table2[[#This Row],[TSLA.csv]])</f>
        <v>793955.30613873142</v>
      </c>
      <c r="T396" s="12">
        <f t="shared" si="17"/>
        <v>2034990.6224665754</v>
      </c>
      <c r="U396" s="5">
        <f t="shared" si="18"/>
        <v>1.8311488314927092E-2</v>
      </c>
    </row>
    <row r="397" spans="1:21" x14ac:dyDescent="0.3">
      <c r="A397" s="12">
        <f>A396*(1+Table2[[#This Row],[AAPL.csv]])</f>
        <v>0</v>
      </c>
      <c r="B397" s="12">
        <f>B396*(1+Table2[[#This Row],[AMD.csv]])</f>
        <v>0</v>
      </c>
      <c r="C397" s="12">
        <f>C396*(1+Table2[[#This Row],[AMZN.csv]])</f>
        <v>70134.73373812635</v>
      </c>
      <c r="D397" s="12">
        <f>D396*(1+Table2[[#This Row],[ATVI.csv]])</f>
        <v>0</v>
      </c>
      <c r="E397" s="12">
        <f>E396*(1+Table2[[#This Row],[BMW.DE.csv]])</f>
        <v>250012.76319910376</v>
      </c>
      <c r="F397" s="12">
        <f>F396*(1+Table2[[#This Row],[DIS.csv]])</f>
        <v>0</v>
      </c>
      <c r="G397" s="12">
        <f>G396*(1+Table2[[#This Row],[DPZ.csv]])</f>
        <v>268744.14019050851</v>
      </c>
      <c r="H397" s="12">
        <f>H396*(1+Table2[[#This Row],[EA.csv]])</f>
        <v>0</v>
      </c>
      <c r="I397" s="12">
        <f>I396*(1+Table2[[#This Row],[F.csv]])</f>
        <v>0</v>
      </c>
      <c r="J397" s="12">
        <f>J396*(1+Table2[[#This Row],[JPM.csv]])</f>
        <v>0</v>
      </c>
      <c r="K397" s="12">
        <f>K396*(1+Table2[[#This Row],[MRNA.csv]])</f>
        <v>0</v>
      </c>
      <c r="L397" s="12">
        <f>L396*(1+Table2[[#This Row],[NKE.csv]])</f>
        <v>72607.730358883666</v>
      </c>
      <c r="M397" s="12">
        <f>M396*(1+Table2[[#This Row],[NVDA.csv]])</f>
        <v>109355.14679529781</v>
      </c>
      <c r="N397" s="12">
        <f>N396*(1+Table2[[#This Row],[PFE.csv]])</f>
        <v>298908.37280276039</v>
      </c>
      <c r="O397" s="12">
        <f>O396*(1+Table2[[#This Row],[PG.csv]])</f>
        <v>83228.896407408363</v>
      </c>
      <c r="P397" s="12">
        <f>P396*(1+Table2[[#This Row],[PZZA.csv]])</f>
        <v>0</v>
      </c>
      <c r="Q397" s="12">
        <f>Q396*(1+Table2[[#This Row],[SONY.csv]])</f>
        <v>57904.585517715735</v>
      </c>
      <c r="R397" s="12">
        <f>R396*(1+Table2[[#This Row],[T.csv]])</f>
        <v>0</v>
      </c>
      <c r="S397" s="12">
        <f>S396*(1+Table2[[#This Row],[TSLA.csv]])</f>
        <v>729969.74654303992</v>
      </c>
      <c r="T397" s="12">
        <f t="shared" si="17"/>
        <v>1940866.1155528445</v>
      </c>
      <c r="U397" s="5">
        <f t="shared" si="18"/>
        <v>-4.6253042090014282E-2</v>
      </c>
    </row>
    <row r="398" spans="1:21" x14ac:dyDescent="0.3">
      <c r="A398" s="12">
        <f>A397*(1+Table2[[#This Row],[AAPL.csv]])</f>
        <v>0</v>
      </c>
      <c r="B398" s="12">
        <f>B397*(1+Table2[[#This Row],[AMD.csv]])</f>
        <v>0</v>
      </c>
      <c r="C398" s="12">
        <f>C397*(1+Table2[[#This Row],[AMZN.csv]])</f>
        <v>70955.338777025419</v>
      </c>
      <c r="D398" s="12">
        <f>D397*(1+Table2[[#This Row],[ATVI.csv]])</f>
        <v>0</v>
      </c>
      <c r="E398" s="12">
        <f>E397*(1+Table2[[#This Row],[BMW.DE.csv]])</f>
        <v>253955.3030852933</v>
      </c>
      <c r="F398" s="12">
        <f>F397*(1+Table2[[#This Row],[DIS.csv]])</f>
        <v>0</v>
      </c>
      <c r="G398" s="12">
        <f>G397*(1+Table2[[#This Row],[DPZ.csv]])</f>
        <v>274697.76303636393</v>
      </c>
      <c r="H398" s="12">
        <f>H397*(1+Table2[[#This Row],[EA.csv]])</f>
        <v>0</v>
      </c>
      <c r="I398" s="12">
        <f>I397*(1+Table2[[#This Row],[F.csv]])</f>
        <v>0</v>
      </c>
      <c r="J398" s="12">
        <f>J397*(1+Table2[[#This Row],[JPM.csv]])</f>
        <v>0</v>
      </c>
      <c r="K398" s="12">
        <f>K397*(1+Table2[[#This Row],[MRNA.csv]])</f>
        <v>0</v>
      </c>
      <c r="L398" s="12">
        <f>L397*(1+Table2[[#This Row],[NKE.csv]])</f>
        <v>72347.399625081409</v>
      </c>
      <c r="M398" s="12">
        <f>M397*(1+Table2[[#This Row],[NVDA.csv]])</f>
        <v>112699.70073352338</v>
      </c>
      <c r="N398" s="12">
        <f>N397*(1+Table2[[#This Row],[PFE.csv]])</f>
        <v>295991.75308986736</v>
      </c>
      <c r="O398" s="12">
        <f>O397*(1+Table2[[#This Row],[PG.csv]])</f>
        <v>81223.462527052383</v>
      </c>
      <c r="P398" s="12">
        <f>P397*(1+Table2[[#This Row],[PZZA.csv]])</f>
        <v>0</v>
      </c>
      <c r="Q398" s="12">
        <f>Q397*(1+Table2[[#This Row],[SONY.csv]])</f>
        <v>57217.818111549263</v>
      </c>
      <c r="R398" s="12">
        <f>R397*(1+Table2[[#This Row],[T.csv]])</f>
        <v>0</v>
      </c>
      <c r="S398" s="12">
        <f>S397*(1+Table2[[#This Row],[TSLA.csv]])</f>
        <v>722779.43295480497</v>
      </c>
      <c r="T398" s="12">
        <f t="shared" si="17"/>
        <v>1941867.9719405614</v>
      </c>
      <c r="U398" s="5">
        <f t="shared" si="18"/>
        <v>5.1619036454329456E-4</v>
      </c>
    </row>
    <row r="399" spans="1:21" x14ac:dyDescent="0.3">
      <c r="A399" s="12">
        <f>A398*(1+Table2[[#This Row],[AAPL.csv]])</f>
        <v>0</v>
      </c>
      <c r="B399" s="12">
        <f>B398*(1+Table2[[#This Row],[AMD.csv]])</f>
        <v>0</v>
      </c>
      <c r="C399" s="12">
        <f>C398*(1+Table2[[#This Row],[AMZN.csv]])</f>
        <v>72176.035945107054</v>
      </c>
      <c r="D399" s="12">
        <f>D398*(1+Table2[[#This Row],[ATVI.csv]])</f>
        <v>0</v>
      </c>
      <c r="E399" s="12">
        <f>E398*(1+Table2[[#This Row],[BMW.DE.csv]])</f>
        <v>253955.3030852933</v>
      </c>
      <c r="F399" s="12">
        <f>F398*(1+Table2[[#This Row],[DIS.csv]])</f>
        <v>0</v>
      </c>
      <c r="G399" s="12">
        <f>G398*(1+Table2[[#This Row],[DPZ.csv]])</f>
        <v>273548.23358065769</v>
      </c>
      <c r="H399" s="12">
        <f>H398*(1+Table2[[#This Row],[EA.csv]])</f>
        <v>0</v>
      </c>
      <c r="I399" s="12">
        <f>I398*(1+Table2[[#This Row],[F.csv]])</f>
        <v>0</v>
      </c>
      <c r="J399" s="12">
        <f>J398*(1+Table2[[#This Row],[JPM.csv]])</f>
        <v>0</v>
      </c>
      <c r="K399" s="12">
        <f>K398*(1+Table2[[#This Row],[MRNA.csv]])</f>
        <v>0</v>
      </c>
      <c r="L399" s="12">
        <f>L398*(1+Table2[[#This Row],[NKE.csv]])</f>
        <v>73887.9576566123</v>
      </c>
      <c r="M399" s="12">
        <f>M398*(1+Table2[[#This Row],[NVDA.csv]])</f>
        <v>113745.37637458985</v>
      </c>
      <c r="N399" s="12">
        <f>N398*(1+Table2[[#This Row],[PFE.csv]])</f>
        <v>297759.35173049709</v>
      </c>
      <c r="O399" s="12">
        <f>O398*(1+Table2[[#This Row],[PG.csv]])</f>
        <v>81723.178748980499</v>
      </c>
      <c r="P399" s="12">
        <f>P398*(1+Table2[[#This Row],[PZZA.csv]])</f>
        <v>0</v>
      </c>
      <c r="Q399" s="12">
        <f>Q398*(1+Table2[[#This Row],[SONY.csv]])</f>
        <v>58445.345551673483</v>
      </c>
      <c r="R399" s="12">
        <f>R398*(1+Table2[[#This Row],[T.csv]])</f>
        <v>0</v>
      </c>
      <c r="S399" s="12">
        <f>S398*(1+Table2[[#This Row],[TSLA.csv]])</f>
        <v>768714.17166286369</v>
      </c>
      <c r="T399" s="12">
        <f t="shared" si="17"/>
        <v>1993954.9543362749</v>
      </c>
      <c r="U399" s="5">
        <f t="shared" si="18"/>
        <v>2.6823132750709883E-2</v>
      </c>
    </row>
    <row r="400" spans="1:21" x14ac:dyDescent="0.3">
      <c r="A400" s="12">
        <f>A399*(1+Table2[[#This Row],[AAPL.csv]])</f>
        <v>0</v>
      </c>
      <c r="B400" s="12">
        <f>B399*(1+Table2[[#This Row],[AMD.csv]])</f>
        <v>0</v>
      </c>
      <c r="C400" s="12">
        <f>C399*(1+Table2[[#This Row],[AMZN.csv]])</f>
        <v>70992.046826417834</v>
      </c>
      <c r="D400" s="12">
        <f>D399*(1+Table2[[#This Row],[ATVI.csv]])</f>
        <v>0</v>
      </c>
      <c r="E400" s="12">
        <f>E399*(1+Table2[[#This Row],[BMW.DE.csv]])</f>
        <v>256086.37033722334</v>
      </c>
      <c r="F400" s="12">
        <f>F399*(1+Table2[[#This Row],[DIS.csv]])</f>
        <v>0</v>
      </c>
      <c r="G400" s="12">
        <f>G399*(1+Table2[[#This Row],[DPZ.csv]])</f>
        <v>271923.1131723997</v>
      </c>
      <c r="H400" s="12">
        <f>H399*(1+Table2[[#This Row],[EA.csv]])</f>
        <v>0</v>
      </c>
      <c r="I400" s="12">
        <f>I399*(1+Table2[[#This Row],[F.csv]])</f>
        <v>0</v>
      </c>
      <c r="J400" s="12">
        <f>J399*(1+Table2[[#This Row],[JPM.csv]])</f>
        <v>0</v>
      </c>
      <c r="K400" s="12">
        <f>K399*(1+Table2[[#This Row],[MRNA.csv]])</f>
        <v>0</v>
      </c>
      <c r="L400" s="12">
        <f>L399*(1+Table2[[#This Row],[NKE.csv]])</f>
        <v>73549.789857839656</v>
      </c>
      <c r="M400" s="12">
        <f>M399*(1+Table2[[#This Row],[NVDA.csv]])</f>
        <v>110166.63550622379</v>
      </c>
      <c r="N400" s="12">
        <f>N399*(1+Table2[[#This Row],[PFE.csv]])</f>
        <v>296168.50755024765</v>
      </c>
      <c r="O400" s="12">
        <f>O399*(1+Table2[[#This Row],[PG.csv]])</f>
        <v>81466.744320596539</v>
      </c>
      <c r="P400" s="12">
        <f>P399*(1+Table2[[#This Row],[PZZA.csv]])</f>
        <v>0</v>
      </c>
      <c r="Q400" s="12">
        <f>Q399*(1+Table2[[#This Row],[SONY.csv]])</f>
        <v>57196.187169430923</v>
      </c>
      <c r="R400" s="12">
        <f>R399*(1+Table2[[#This Row],[T.csv]])</f>
        <v>0</v>
      </c>
      <c r="S400" s="12">
        <f>S399*(1+Table2[[#This Row],[TSLA.csv]])</f>
        <v>734485.14493420452</v>
      </c>
      <c r="T400" s="12">
        <f t="shared" si="17"/>
        <v>1952034.5396745843</v>
      </c>
      <c r="U400" s="5">
        <f t="shared" si="18"/>
        <v>-2.1023752101583752E-2</v>
      </c>
    </row>
    <row r="401" spans="1:21" x14ac:dyDescent="0.3">
      <c r="A401" s="12">
        <f>A400*(1+Table2[[#This Row],[AAPL.csv]])</f>
        <v>0</v>
      </c>
      <c r="B401" s="12">
        <f>B400*(1+Table2[[#This Row],[AMD.csv]])</f>
        <v>0</v>
      </c>
      <c r="C401" s="12">
        <f>C400*(1+Table2[[#This Row],[AMZN.csv]])</f>
        <v>68938.125891227406</v>
      </c>
      <c r="D401" s="12">
        <f>D400*(1+Table2[[#This Row],[ATVI.csv]])</f>
        <v>0</v>
      </c>
      <c r="E401" s="12">
        <f>E400*(1+Table2[[#This Row],[BMW.DE.csv]])</f>
        <v>257720.2069151758</v>
      </c>
      <c r="F401" s="12">
        <f>F400*(1+Table2[[#This Row],[DIS.csv]])</f>
        <v>0</v>
      </c>
      <c r="G401" s="12">
        <f>G400*(1+Table2[[#This Row],[DPZ.csv]])</f>
        <v>263773.56774480204</v>
      </c>
      <c r="H401" s="12">
        <f>H400*(1+Table2[[#This Row],[EA.csv]])</f>
        <v>0</v>
      </c>
      <c r="I401" s="12">
        <f>I400*(1+Table2[[#This Row],[F.csv]])</f>
        <v>0</v>
      </c>
      <c r="J401" s="12">
        <f>J400*(1+Table2[[#This Row],[JPM.csv]])</f>
        <v>0</v>
      </c>
      <c r="K401" s="12">
        <f>K400*(1+Table2[[#This Row],[MRNA.csv]])</f>
        <v>0</v>
      </c>
      <c r="L401" s="12">
        <f>L400*(1+Table2[[#This Row],[NKE.csv]])</f>
        <v>72068.265685292907</v>
      </c>
      <c r="M401" s="12">
        <f>M400*(1+Table2[[#This Row],[NVDA.csv]])</f>
        <v>105223.77098100414</v>
      </c>
      <c r="N401" s="12">
        <f>N400*(1+Table2[[#This Row],[PFE.csv]])</f>
        <v>303946.11808931926</v>
      </c>
      <c r="O401" s="12">
        <f>O400*(1+Table2[[#This Row],[PG.csv]])</f>
        <v>80980.180733508212</v>
      </c>
      <c r="P401" s="12">
        <f>P400*(1+Table2[[#This Row],[PZZA.csv]])</f>
        <v>0</v>
      </c>
      <c r="Q401" s="12">
        <f>Q400*(1+Table2[[#This Row],[SONY.csv]])</f>
        <v>56520.237126983739</v>
      </c>
      <c r="R401" s="12">
        <f>R400*(1+Table2[[#This Row],[T.csv]])</f>
        <v>0</v>
      </c>
      <c r="S401" s="12">
        <f>S400*(1+Table2[[#This Row],[TSLA.csv]])</f>
        <v>698918.62957724906</v>
      </c>
      <c r="T401" s="12">
        <f t="shared" si="17"/>
        <v>1908089.1027445626</v>
      </c>
      <c r="U401" s="5">
        <f t="shared" si="18"/>
        <v>-2.2512632864246193E-2</v>
      </c>
    </row>
    <row r="402" spans="1:21" x14ac:dyDescent="0.3">
      <c r="A402" s="12">
        <f>A401*(1+Table2[[#This Row],[AAPL.csv]])</f>
        <v>0</v>
      </c>
      <c r="B402" s="12">
        <f>B401*(1+Table2[[#This Row],[AMD.csv]])</f>
        <v>0</v>
      </c>
      <c r="C402" s="12">
        <f>C401*(1+Table2[[#This Row],[AMZN.csv]])</f>
        <v>68308.851979279381</v>
      </c>
      <c r="D402" s="12">
        <f>D401*(1+Table2[[#This Row],[ATVI.csv]])</f>
        <v>0</v>
      </c>
      <c r="E402" s="12">
        <f>E401*(1+Table2[[#This Row],[BMW.DE.csv]])</f>
        <v>270293.66142503161</v>
      </c>
      <c r="F402" s="12">
        <f>F401*(1+Table2[[#This Row],[DIS.csv]])</f>
        <v>0</v>
      </c>
      <c r="G402" s="12">
        <f>G401*(1+Table2[[#This Row],[DPZ.csv]])</f>
        <v>262029.48866666554</v>
      </c>
      <c r="H402" s="12">
        <f>H401*(1+Table2[[#This Row],[EA.csv]])</f>
        <v>0</v>
      </c>
      <c r="I402" s="12">
        <f>I401*(1+Table2[[#This Row],[F.csv]])</f>
        <v>0</v>
      </c>
      <c r="J402" s="12">
        <f>J401*(1+Table2[[#This Row],[JPM.csv]])</f>
        <v>0</v>
      </c>
      <c r="K402" s="12">
        <f>K401*(1+Table2[[#This Row],[MRNA.csv]])</f>
        <v>0</v>
      </c>
      <c r="L402" s="12">
        <f>L401*(1+Table2[[#This Row],[NKE.csv]])</f>
        <v>70876.610690621557</v>
      </c>
      <c r="M402" s="12">
        <f>M401*(1+Table2[[#This Row],[NVDA.csv]])</f>
        <v>101653.24087973444</v>
      </c>
      <c r="N402" s="12">
        <f>N401*(1+Table2[[#This Row],[PFE.csv]])</f>
        <v>302266.8516481907</v>
      </c>
      <c r="O402" s="12">
        <f>O401*(1+Table2[[#This Row],[PG.csv]])</f>
        <v>80316.085209299461</v>
      </c>
      <c r="P402" s="12">
        <f>P401*(1+Table2[[#This Row],[PZZA.csv]])</f>
        <v>0</v>
      </c>
      <c r="Q402" s="12">
        <f>Q401*(1+Table2[[#This Row],[SONY.csv]])</f>
        <v>55070.999695216939</v>
      </c>
      <c r="R402" s="12">
        <f>R401*(1+Table2[[#This Row],[T.csv]])</f>
        <v>0</v>
      </c>
      <c r="S402" s="12">
        <f>S401*(1+Table2[[#This Row],[TSLA.csv]])</f>
        <v>664935.68062323146</v>
      </c>
      <c r="T402" s="12">
        <f t="shared" si="17"/>
        <v>1875751.4708172709</v>
      </c>
      <c r="U402" s="5">
        <f t="shared" si="18"/>
        <v>-1.694765295854252E-2</v>
      </c>
    </row>
    <row r="403" spans="1:21" x14ac:dyDescent="0.3">
      <c r="A403" s="12">
        <f>A402*(1+Table2[[#This Row],[AAPL.csv]])</f>
        <v>0</v>
      </c>
      <c r="B403" s="12">
        <f>B402*(1+Table2[[#This Row],[AMD.csv]])</f>
        <v>0</v>
      </c>
      <c r="C403" s="12">
        <f>C402*(1+Table2[[#This Row],[AMZN.csv]])</f>
        <v>68833.972220634038</v>
      </c>
      <c r="D403" s="12">
        <f>D402*(1+Table2[[#This Row],[ATVI.csv]])</f>
        <v>0</v>
      </c>
      <c r="E403" s="12">
        <f>E402*(1+Table2[[#This Row],[BMW.DE.csv]])</f>
        <v>270968.52443542308</v>
      </c>
      <c r="F403" s="12">
        <f>F402*(1+Table2[[#This Row],[DIS.csv]])</f>
        <v>0</v>
      </c>
      <c r="G403" s="12">
        <f>G402*(1+Table2[[#This Row],[DPZ.csv]])</f>
        <v>261799.59281134038</v>
      </c>
      <c r="H403" s="12">
        <f>H402*(1+Table2[[#This Row],[EA.csv]])</f>
        <v>0</v>
      </c>
      <c r="I403" s="12">
        <f>I402*(1+Table2[[#This Row],[F.csv]])</f>
        <v>0</v>
      </c>
      <c r="J403" s="12">
        <f>J402*(1+Table2[[#This Row],[JPM.csv]])</f>
        <v>0</v>
      </c>
      <c r="K403" s="12">
        <f>K402*(1+Table2[[#This Row],[MRNA.csv]])</f>
        <v>0</v>
      </c>
      <c r="L403" s="12">
        <f>L402*(1+Table2[[#This Row],[NKE.csv]])</f>
        <v>71579.80025038762</v>
      </c>
      <c r="M403" s="12">
        <f>M402*(1+Table2[[#This Row],[NVDA.csv]])</f>
        <v>102403.09621485675</v>
      </c>
      <c r="N403" s="12">
        <f>N402*(1+Table2[[#This Row],[PFE.csv]])</f>
        <v>303946.11808931932</v>
      </c>
      <c r="O403" s="12">
        <f>O402*(1+Table2[[#This Row],[PG.csv]])</f>
        <v>82834.388612312119</v>
      </c>
      <c r="P403" s="12">
        <f>P402*(1+Table2[[#This Row],[PZZA.csv]])</f>
        <v>0</v>
      </c>
      <c r="Q403" s="12">
        <f>Q402*(1+Table2[[#This Row],[SONY.csv]])</f>
        <v>56314.749395599858</v>
      </c>
      <c r="R403" s="12">
        <f>R402*(1+Table2[[#This Row],[T.csv]])</f>
        <v>0</v>
      </c>
      <c r="S403" s="12">
        <f>S402*(1+Table2[[#This Row],[TSLA.csv]])</f>
        <v>639801.584912922</v>
      </c>
      <c r="T403" s="12">
        <f t="shared" si="17"/>
        <v>1858481.8269427952</v>
      </c>
      <c r="U403" s="5">
        <f t="shared" si="18"/>
        <v>-9.2067867962013616E-3</v>
      </c>
    </row>
    <row r="404" spans="1:21" x14ac:dyDescent="0.3">
      <c r="A404" s="12">
        <f>A403*(1+Table2[[#This Row],[AAPL.csv]])</f>
        <v>0</v>
      </c>
      <c r="B404" s="12">
        <f>B403*(1+Table2[[#This Row],[AMD.csv]])</f>
        <v>0</v>
      </c>
      <c r="C404" s="12">
        <f>C403*(1+Table2[[#This Row],[AMZN.csv]])</f>
        <v>67721.097286735632</v>
      </c>
      <c r="D404" s="12">
        <f>D403*(1+Table2[[#This Row],[ATVI.csv]])</f>
        <v>0</v>
      </c>
      <c r="E404" s="12">
        <f>E403*(1+Table2[[#This Row],[BMW.DE.csv]])</f>
        <v>268766.36630601756</v>
      </c>
      <c r="F404" s="12">
        <f>F403*(1+Table2[[#This Row],[DIS.csv]])</f>
        <v>0</v>
      </c>
      <c r="G404" s="12">
        <f>G403*(1+Table2[[#This Row],[DPZ.csv]])</f>
        <v>264391.93889005895</v>
      </c>
      <c r="H404" s="12">
        <f>H403*(1+Table2[[#This Row],[EA.csv]])</f>
        <v>0</v>
      </c>
      <c r="I404" s="12">
        <f>I403*(1+Table2[[#This Row],[F.csv]])</f>
        <v>0</v>
      </c>
      <c r="J404" s="12">
        <f>J403*(1+Table2[[#This Row],[JPM.csv]])</f>
        <v>0</v>
      </c>
      <c r="K404" s="12">
        <f>K403*(1+Table2[[#This Row],[MRNA.csv]])</f>
        <v>0</v>
      </c>
      <c r="L404" s="12">
        <f>L403*(1+Table2[[#This Row],[NKE.csv]])</f>
        <v>72229.306627480371</v>
      </c>
      <c r="M404" s="12">
        <f>M403*(1+Table2[[#This Row],[NVDA.csv]])</f>
        <v>95268.210121082258</v>
      </c>
      <c r="N404" s="12">
        <f>N403*(1+Table2[[#This Row],[PFE.csv]])</f>
        <v>303592.60016242089</v>
      </c>
      <c r="O404" s="12">
        <f>O403*(1+Table2[[#This Row],[PG.csv]])</f>
        <v>83708.885674743084</v>
      </c>
      <c r="P404" s="12">
        <f>P403*(1+Table2[[#This Row],[PZZA.csv]])</f>
        <v>0</v>
      </c>
      <c r="Q404" s="12">
        <f>Q403*(1+Table2[[#This Row],[SONY.csv]])</f>
        <v>54211.193404264253</v>
      </c>
      <c r="R404" s="12">
        <f>R403*(1+Table2[[#This Row],[T.csv]])</f>
        <v>0</v>
      </c>
      <c r="S404" s="12">
        <f>S403*(1+Table2[[#This Row],[TSLA.csv]])</f>
        <v>602405.36010888999</v>
      </c>
      <c r="T404" s="12">
        <f t="shared" si="17"/>
        <v>1812294.958581693</v>
      </c>
      <c r="U404" s="5">
        <f t="shared" si="18"/>
        <v>-2.485193435390199E-2</v>
      </c>
    </row>
    <row r="405" spans="1:21" x14ac:dyDescent="0.3">
      <c r="A405" s="12">
        <f>A404*(1+Table2[[#This Row],[AAPL.csv]])</f>
        <v>0</v>
      </c>
      <c r="B405" s="12">
        <f>B404*(1+Table2[[#This Row],[AMD.csv]])</f>
        <v>0</v>
      </c>
      <c r="C405" s="12">
        <f>C404*(1+Table2[[#This Row],[AMZN.csv]])</f>
        <v>70265.273092140502</v>
      </c>
      <c r="D405" s="12">
        <f>D404*(1+Table2[[#This Row],[ATVI.csv]])</f>
        <v>0</v>
      </c>
      <c r="E405" s="12">
        <f>E404*(1+Table2[[#This Row],[BMW.DE.csv]])</f>
        <v>282867.11965478043</v>
      </c>
      <c r="F405" s="12">
        <f>F404*(1+Table2[[#This Row],[DIS.csv]])</f>
        <v>0</v>
      </c>
      <c r="G405" s="12">
        <f>G404*(1+Table2[[#This Row],[DPZ.csv]])</f>
        <v>280698.8807801113</v>
      </c>
      <c r="H405" s="12">
        <f>H404*(1+Table2[[#This Row],[EA.csv]])</f>
        <v>0</v>
      </c>
      <c r="I405" s="12">
        <f>I404*(1+Table2[[#This Row],[F.csv]])</f>
        <v>0</v>
      </c>
      <c r="J405" s="12">
        <f>J404*(1+Table2[[#This Row],[JPM.csv]])</f>
        <v>0</v>
      </c>
      <c r="K405" s="12">
        <f>K404*(1+Table2[[#This Row],[MRNA.csv]])</f>
        <v>0</v>
      </c>
      <c r="L405" s="12">
        <f>L404*(1+Table2[[#This Row],[NKE.csv]])</f>
        <v>72975.427995897029</v>
      </c>
      <c r="M405" s="12">
        <f>M404*(1+Table2[[#This Row],[NVDA.csv]])</f>
        <v>102921.39245997874</v>
      </c>
      <c r="N405" s="12">
        <f>N404*(1+Table2[[#This Row],[PFE.csv]])</f>
        <v>304476.43550728698</v>
      </c>
      <c r="O405" s="12">
        <f>O404*(1+Table2[[#This Row],[PG.csv]])</f>
        <v>82965.892986380903</v>
      </c>
      <c r="P405" s="12">
        <f>P404*(1+Table2[[#This Row],[PZZA.csv]])</f>
        <v>0</v>
      </c>
      <c r="Q405" s="12">
        <f>Q404*(1+Table2[[#This Row],[SONY.csv]])</f>
        <v>54897.957025110489</v>
      </c>
      <c r="R405" s="12">
        <f>R404*(1+Table2[[#This Row],[T.csv]])</f>
        <v>0</v>
      </c>
      <c r="S405" s="12">
        <f>S404*(1+Table2[[#This Row],[TSLA.csv]])</f>
        <v>720725.06696809456</v>
      </c>
      <c r="T405" s="12">
        <f t="shared" si="17"/>
        <v>1972793.446469781</v>
      </c>
      <c r="U405" s="5">
        <f t="shared" si="18"/>
        <v>8.856090843716441E-2</v>
      </c>
    </row>
    <row r="406" spans="1:21" x14ac:dyDescent="0.3">
      <c r="A406" s="12">
        <f>A405*(1+Table2[[#This Row],[AAPL.csv]])</f>
        <v>0</v>
      </c>
      <c r="B406" s="12">
        <f>B405*(1+Table2[[#This Row],[AMD.csv]])</f>
        <v>0</v>
      </c>
      <c r="C406" s="12">
        <f>C405*(1+Table2[[#This Row],[AMZN.csv]])</f>
        <v>70145.745049475241</v>
      </c>
      <c r="D406" s="12">
        <f>D405*(1+Table2[[#This Row],[ATVI.csv]])</f>
        <v>0</v>
      </c>
      <c r="E406" s="12">
        <f>E405*(1+Table2[[#This Row],[BMW.DE.csv]])</f>
        <v>282689.51335761836</v>
      </c>
      <c r="F406" s="12">
        <f>F405*(1+Table2[[#This Row],[DIS.csv]])</f>
        <v>0</v>
      </c>
      <c r="G406" s="12">
        <f>G405*(1+Table2[[#This Row],[DPZ.csv]])</f>
        <v>283750.99547117332</v>
      </c>
      <c r="H406" s="12">
        <f>H405*(1+Table2[[#This Row],[EA.csv]])</f>
        <v>0</v>
      </c>
      <c r="I406" s="12">
        <f>I405*(1+Table2[[#This Row],[F.csv]])</f>
        <v>0</v>
      </c>
      <c r="J406" s="12">
        <f>J405*(1+Table2[[#This Row],[JPM.csv]])</f>
        <v>0</v>
      </c>
      <c r="K406" s="12">
        <f>K405*(1+Table2[[#This Row],[MRNA.csv]])</f>
        <v>0</v>
      </c>
      <c r="L406" s="12">
        <f>L405*(1+Table2[[#This Row],[NKE.csv]])</f>
        <v>73855.752480216179</v>
      </c>
      <c r="M406" s="12">
        <f>M405*(1+Table2[[#This Row],[NVDA.csv]])</f>
        <v>102493.93676758779</v>
      </c>
      <c r="N406" s="12">
        <f>N405*(1+Table2[[#This Row],[PFE.csv]])</f>
        <v>308718.77671599673</v>
      </c>
      <c r="O406" s="12">
        <f>O405*(1+Table2[[#This Row],[PG.csv]])</f>
        <v>83728.612629336494</v>
      </c>
      <c r="P406" s="12">
        <f>P405*(1+Table2[[#This Row],[PZZA.csv]])</f>
        <v>0</v>
      </c>
      <c r="Q406" s="12">
        <f>Q405*(1+Table2[[#This Row],[SONY.csv]])</f>
        <v>54611.354747872916</v>
      </c>
      <c r="R406" s="12">
        <f>R405*(1+Table2[[#This Row],[T.csv]])</f>
        <v>0</v>
      </c>
      <c r="S406" s="12">
        <f>S405*(1+Table2[[#This Row],[TSLA.csv]])</f>
        <v>714818.69213061151</v>
      </c>
      <c r="T406" s="12">
        <f t="shared" si="17"/>
        <v>1974813.3793498885</v>
      </c>
      <c r="U406" s="5">
        <f t="shared" si="18"/>
        <v>1.0238947639055265E-3</v>
      </c>
    </row>
    <row r="407" spans="1:21" x14ac:dyDescent="0.3">
      <c r="A407" s="12">
        <f>A406*(1+Table2[[#This Row],[AAPL.csv]])</f>
        <v>0</v>
      </c>
      <c r="B407" s="12">
        <f>B406*(1+Table2[[#This Row],[AMD.csv]])</f>
        <v>0</v>
      </c>
      <c r="C407" s="12">
        <f>C406*(1+Table2[[#This Row],[AMZN.csv]])</f>
        <v>71429.306309558015</v>
      </c>
      <c r="D407" s="12">
        <f>D406*(1+Table2[[#This Row],[ATVI.csv]])</f>
        <v>0</v>
      </c>
      <c r="E407" s="12">
        <f>E406*(1+Table2[[#This Row],[BMW.DE.csv]])</f>
        <v>288905.22041304014</v>
      </c>
      <c r="F407" s="12">
        <f>F406*(1+Table2[[#This Row],[DIS.csv]])</f>
        <v>0</v>
      </c>
      <c r="G407" s="12">
        <f>G406*(1+Table2[[#This Row],[DPZ.csv]])</f>
        <v>284099.80141028319</v>
      </c>
      <c r="H407" s="12">
        <f>H406*(1+Table2[[#This Row],[EA.csv]])</f>
        <v>0</v>
      </c>
      <c r="I407" s="12">
        <f>I406*(1+Table2[[#This Row],[F.csv]])</f>
        <v>0</v>
      </c>
      <c r="J407" s="12">
        <f>J406*(1+Table2[[#This Row],[JPM.csv]])</f>
        <v>0</v>
      </c>
      <c r="K407" s="12">
        <f>K406*(1+Table2[[#This Row],[MRNA.csv]])</f>
        <v>0</v>
      </c>
      <c r="L407" s="12">
        <f>L406*(1+Table2[[#This Row],[NKE.csv]])</f>
        <v>75788.169561160918</v>
      </c>
      <c r="M407" s="12">
        <f>M406*(1+Table2[[#This Row],[NVDA.csv]])</f>
        <v>106811.69354161178</v>
      </c>
      <c r="N407" s="12">
        <f>N406*(1+Table2[[#This Row],[PFE.csv]])</f>
        <v>306774.35156588437</v>
      </c>
      <c r="O407" s="12">
        <f>O406*(1+Table2[[#This Row],[PG.csv]])</f>
        <v>83445.882253715623</v>
      </c>
      <c r="P407" s="12">
        <f>P406*(1+Table2[[#This Row],[PZZA.csv]])</f>
        <v>0</v>
      </c>
      <c r="Q407" s="12">
        <f>Q406*(1+Table2[[#This Row],[SONY.csv]])</f>
        <v>55806.433882159501</v>
      </c>
      <c r="R407" s="12">
        <f>R406*(1+Table2[[#This Row],[T.csv]])</f>
        <v>0</v>
      </c>
      <c r="S407" s="12">
        <f>S406*(1+Table2[[#This Row],[TSLA.csv]])</f>
        <v>748566.20865799417</v>
      </c>
      <c r="T407" s="12">
        <f t="shared" si="17"/>
        <v>2021627.0675954076</v>
      </c>
      <c r="U407" s="5">
        <f t="shared" si="18"/>
        <v>2.3705373244397504E-2</v>
      </c>
    </row>
    <row r="408" spans="1:21" x14ac:dyDescent="0.3">
      <c r="A408" s="12">
        <f>A407*(1+Table2[[#This Row],[AAPL.csv]])</f>
        <v>0</v>
      </c>
      <c r="B408" s="12">
        <f>B407*(1+Table2[[#This Row],[AMD.csv]])</f>
        <v>0</v>
      </c>
      <c r="C408" s="12">
        <f>C407*(1+Table2[[#This Row],[AMZN.csv]])</f>
        <v>70876.42258579265</v>
      </c>
      <c r="D408" s="12">
        <f>D407*(1+Table2[[#This Row],[ATVI.csv]])</f>
        <v>0</v>
      </c>
      <c r="E408" s="12">
        <f>E407*(1+Table2[[#This Row],[BMW.DE.csv]])</f>
        <v>278889.0771086241</v>
      </c>
      <c r="F408" s="12">
        <f>F407*(1+Table2[[#This Row],[DIS.csv]])</f>
        <v>0</v>
      </c>
      <c r="G408" s="12">
        <f>G407*(1+Table2[[#This Row],[DPZ.csv]])</f>
        <v>287024.81488004711</v>
      </c>
      <c r="H408" s="12">
        <f>H407*(1+Table2[[#This Row],[EA.csv]])</f>
        <v>0</v>
      </c>
      <c r="I408" s="12">
        <f>I407*(1+Table2[[#This Row],[F.csv]])</f>
        <v>0</v>
      </c>
      <c r="J408" s="12">
        <f>J407*(1+Table2[[#This Row],[JPM.csv]])</f>
        <v>0</v>
      </c>
      <c r="K408" s="12">
        <f>K407*(1+Table2[[#This Row],[MRNA.csv]])</f>
        <v>0</v>
      </c>
      <c r="L408" s="12">
        <f>L407*(1+Table2[[#This Row],[NKE.csv]])</f>
        <v>75390.943161635892</v>
      </c>
      <c r="M408" s="12">
        <f>M407*(1+Table2[[#This Row],[NVDA.csv]])</f>
        <v>105681.39339019847</v>
      </c>
      <c r="N408" s="12">
        <f>N407*(1+Table2[[#This Row],[PFE.csv]])</f>
        <v>308807.14494004915</v>
      </c>
      <c r="O408" s="12">
        <f>O407*(1+Table2[[#This Row],[PG.csv]])</f>
        <v>84254.630125611628</v>
      </c>
      <c r="P408" s="12">
        <f>P407*(1+Table2[[#This Row],[PZZA.csv]])</f>
        <v>0</v>
      </c>
      <c r="Q408" s="12">
        <f>Q407*(1+Table2[[#This Row],[SONY.csv]])</f>
        <v>56541.868069102064</v>
      </c>
      <c r="R408" s="12">
        <f>R407*(1+Table2[[#This Row],[T.csv]])</f>
        <v>0</v>
      </c>
      <c r="S408" s="12">
        <f>S407*(1+Table2[[#This Row],[TSLA.csv]])</f>
        <v>742285.36131480092</v>
      </c>
      <c r="T408" s="12">
        <f t="shared" si="17"/>
        <v>2009751.6555758622</v>
      </c>
      <c r="U408" s="5">
        <f t="shared" si="18"/>
        <v>-5.8741853084062958E-3</v>
      </c>
    </row>
    <row r="409" spans="1:21" x14ac:dyDescent="0.3">
      <c r="A409" s="12">
        <f>A408*(1+Table2[[#This Row],[AAPL.csv]])</f>
        <v>0</v>
      </c>
      <c r="B409" s="12">
        <f>B408*(1+Table2[[#This Row],[AMD.csv]])</f>
        <v>0</v>
      </c>
      <c r="C409" s="12">
        <f>C408*(1+Table2[[#This Row],[AMZN.csv]])</f>
        <v>70697.250951309528</v>
      </c>
      <c r="D409" s="12">
        <f>D408*(1+Table2[[#This Row],[ATVI.csv]])</f>
        <v>0</v>
      </c>
      <c r="E409" s="12">
        <f>E408*(1+Table2[[#This Row],[BMW.DE.csv]])</f>
        <v>275195.20835782017</v>
      </c>
      <c r="F409" s="12">
        <f>F408*(1+Table2[[#This Row],[DIS.csv]])</f>
        <v>0</v>
      </c>
      <c r="G409" s="12">
        <f>G408*(1+Table2[[#This Row],[DPZ.csv]])</f>
        <v>288503.21802901808</v>
      </c>
      <c r="H409" s="12">
        <f>H408*(1+Table2[[#This Row],[EA.csv]])</f>
        <v>0</v>
      </c>
      <c r="I409" s="12">
        <f>I408*(1+Table2[[#This Row],[F.csv]])</f>
        <v>0</v>
      </c>
      <c r="J409" s="12">
        <f>J408*(1+Table2[[#This Row],[JPM.csv]])</f>
        <v>0</v>
      </c>
      <c r="K409" s="12">
        <f>K408*(1+Table2[[#This Row],[MRNA.csv]])</f>
        <v>0</v>
      </c>
      <c r="L409" s="12">
        <f>L408*(1+Table2[[#This Row],[NKE.csv]])</f>
        <v>77801.099045231473</v>
      </c>
      <c r="M409" s="12">
        <f>M408*(1+Table2[[#This Row],[NVDA.csv]])</f>
        <v>108437.27907013606</v>
      </c>
      <c r="N409" s="12">
        <f>N408*(1+Table2[[#This Row],[PFE.csv]])</f>
        <v>312961.09090629313</v>
      </c>
      <c r="O409" s="12">
        <f>O408*(1+Table2[[#This Row],[PG.csv]])</f>
        <v>84530.786181478878</v>
      </c>
      <c r="P409" s="12">
        <f>P408*(1+Table2[[#This Row],[PZZA.csv]])</f>
        <v>0</v>
      </c>
      <c r="Q409" s="12">
        <f>Q408*(1+Table2[[#This Row],[SONY.csv]])</f>
        <v>56990.699438047035</v>
      </c>
      <c r="R409" s="12">
        <f>R408*(1+Table2[[#This Row],[T.csv]])</f>
        <v>0</v>
      </c>
      <c r="S409" s="12">
        <f>S408*(1+Table2[[#This Row],[TSLA.csv]])</f>
        <v>757489.96774475707</v>
      </c>
      <c r="T409" s="12">
        <f t="shared" si="17"/>
        <v>2032606.5997240911</v>
      </c>
      <c r="U409" s="5">
        <f t="shared" si="18"/>
        <v>1.1372024043279243E-2</v>
      </c>
    </row>
    <row r="410" spans="1:21" x14ac:dyDescent="0.3">
      <c r="A410" s="12">
        <f>A409*(1+Table2[[#This Row],[AAPL.csv]])</f>
        <v>0</v>
      </c>
      <c r="B410" s="12">
        <f>B409*(1+Table2[[#This Row],[AMD.csv]])</f>
        <v>0</v>
      </c>
      <c r="C410" s="12">
        <f>C409*(1+Table2[[#This Row],[AMZN.csv]])</f>
        <v>70930.795771856865</v>
      </c>
      <c r="D410" s="12">
        <f>D409*(1+Table2[[#This Row],[ATVI.csv]])</f>
        <v>0</v>
      </c>
      <c r="E410" s="12">
        <f>E409*(1+Table2[[#This Row],[BMW.DE.csv]])</f>
        <v>276331.79194243631</v>
      </c>
      <c r="F410" s="12">
        <f>F409*(1+Table2[[#This Row],[DIS.csv]])</f>
        <v>0</v>
      </c>
      <c r="G410" s="12">
        <f>G409*(1+Table2[[#This Row],[DPZ.csv]])</f>
        <v>290919.55739884061</v>
      </c>
      <c r="H410" s="12">
        <f>H409*(1+Table2[[#This Row],[EA.csv]])</f>
        <v>0</v>
      </c>
      <c r="I410" s="12">
        <f>I409*(1+Table2[[#This Row],[F.csv]])</f>
        <v>0</v>
      </c>
      <c r="J410" s="12">
        <f>J409*(1+Table2[[#This Row],[JPM.csv]])</f>
        <v>0</v>
      </c>
      <c r="K410" s="12">
        <f>K409*(1+Table2[[#This Row],[MRNA.csv]])</f>
        <v>0</v>
      </c>
      <c r="L410" s="12">
        <f>L409*(1+Table2[[#This Row],[NKE.csv]])</f>
        <v>77645.425991019729</v>
      </c>
      <c r="M410" s="12">
        <f>M409*(1+Table2[[#This Row],[NVDA.csv]])</f>
        <v>109259.31943078639</v>
      </c>
      <c r="N410" s="12">
        <f>N409*(1+Table2[[#This Row],[PFE.csv]])</f>
        <v>316673.18674613757</v>
      </c>
      <c r="O410" s="12">
        <f>O409*(1+Table2[[#This Row],[PG.csv]])</f>
        <v>84780.64229477664</v>
      </c>
      <c r="P410" s="12">
        <f>P409*(1+Table2[[#This Row],[PZZA.csv]])</f>
        <v>0</v>
      </c>
      <c r="Q410" s="12">
        <f>Q409*(1+Table2[[#This Row],[SONY.csv]])</f>
        <v>57623.388137017559</v>
      </c>
      <c r="R410" s="12">
        <f>R409*(1+Table2[[#This Row],[T.csv]])</f>
        <v>0</v>
      </c>
      <c r="S410" s="12">
        <f>S409*(1+Table2[[#This Row],[TSLA.csv]])</f>
        <v>724256.0269316734</v>
      </c>
      <c r="T410" s="12">
        <f t="shared" si="17"/>
        <v>2008420.1346445451</v>
      </c>
      <c r="U410" s="5">
        <f t="shared" si="18"/>
        <v>-1.1899235731512964E-2</v>
      </c>
    </row>
    <row r="411" spans="1:21" x14ac:dyDescent="0.3">
      <c r="A411" s="12">
        <f>A410*(1+Table2[[#This Row],[AAPL.csv]])</f>
        <v>0</v>
      </c>
      <c r="B411" s="12">
        <f>B410*(1+Table2[[#This Row],[AMD.csv]])</f>
        <v>0</v>
      </c>
      <c r="C411" s="12">
        <f>C410*(1+Table2[[#This Row],[AMZN.csv]])</f>
        <v>71937.22067292381</v>
      </c>
      <c r="D411" s="12">
        <f>D410*(1+Table2[[#This Row],[ATVI.csv]])</f>
        <v>0</v>
      </c>
      <c r="E411" s="12">
        <f>E410*(1+Table2[[#This Row],[BMW.DE.csv]])</f>
        <v>285921.71733259462</v>
      </c>
      <c r="F411" s="12">
        <f>F410*(1+Table2[[#This Row],[DIS.csv]])</f>
        <v>0</v>
      </c>
      <c r="G411" s="12">
        <f>G410*(1+Table2[[#This Row],[DPZ.csv]])</f>
        <v>288725.77340171748</v>
      </c>
      <c r="H411" s="12">
        <f>H410*(1+Table2[[#This Row],[EA.csv]])</f>
        <v>0</v>
      </c>
      <c r="I411" s="12">
        <f>I410*(1+Table2[[#This Row],[F.csv]])</f>
        <v>0</v>
      </c>
      <c r="J411" s="12">
        <f>J410*(1+Table2[[#This Row],[JPM.csv]])</f>
        <v>0</v>
      </c>
      <c r="K411" s="12">
        <f>K410*(1+Table2[[#This Row],[MRNA.csv]])</f>
        <v>0</v>
      </c>
      <c r="L411" s="12">
        <f>L410*(1+Table2[[#This Row],[NKE.csv]])</f>
        <v>77736.689230303717</v>
      </c>
      <c r="M411" s="12">
        <f>M410*(1+Table2[[#This Row],[NVDA.csv]])</f>
        <v>109670.34536670636</v>
      </c>
      <c r="N411" s="12">
        <f>N410*(1+Table2[[#This Row],[PFE.csv]])</f>
        <v>316319.63279468799</v>
      </c>
      <c r="O411" s="12">
        <f>O410*(1+Table2[[#This Row],[PG.csv]])</f>
        <v>84438.735716596901</v>
      </c>
      <c r="P411" s="12">
        <f>P410*(1+Table2[[#This Row],[PZZA.csv]])</f>
        <v>0</v>
      </c>
      <c r="Q411" s="12">
        <f>Q410*(1+Table2[[#This Row],[SONY.csv]])</f>
        <v>57282.710397144256</v>
      </c>
      <c r="R411" s="12">
        <f>R410*(1+Table2[[#This Row],[T.csv]])</f>
        <v>0</v>
      </c>
      <c r="S411" s="12">
        <f>S410*(1+Table2[[#This Row],[TSLA.csv]])</f>
        <v>750930.91398438578</v>
      </c>
      <c r="T411" s="12">
        <f t="shared" si="17"/>
        <v>2042963.738897061</v>
      </c>
      <c r="U411" s="5">
        <f t="shared" si="18"/>
        <v>1.7199391530014426E-2</v>
      </c>
    </row>
    <row r="412" spans="1:21" x14ac:dyDescent="0.3">
      <c r="A412" s="12">
        <f>A411*(1+Table2[[#This Row],[AAPL.csv]])</f>
        <v>0</v>
      </c>
      <c r="B412" s="12">
        <f>B411*(1+Table2[[#This Row],[AMD.csv]])</f>
        <v>0</v>
      </c>
      <c r="C412" s="12">
        <f>C411*(1+Table2[[#This Row],[AMZN.csv]])</f>
        <v>69465.542471879016</v>
      </c>
      <c r="D412" s="12">
        <f>D411*(1+Table2[[#This Row],[ATVI.csv]])</f>
        <v>0</v>
      </c>
      <c r="E412" s="12">
        <f>E411*(1+Table2[[#This Row],[BMW.DE.csv]])</f>
        <v>303538.73313499923</v>
      </c>
      <c r="F412" s="12">
        <f>F411*(1+Table2[[#This Row],[DIS.csv]])</f>
        <v>0</v>
      </c>
      <c r="G412" s="12">
        <f>G411*(1+Table2[[#This Row],[DPZ.csv]])</f>
        <v>289178.856248961</v>
      </c>
      <c r="H412" s="12">
        <f>H411*(1+Table2[[#This Row],[EA.csv]])</f>
        <v>0</v>
      </c>
      <c r="I412" s="12">
        <f>I411*(1+Table2[[#This Row],[F.csv]])</f>
        <v>0</v>
      </c>
      <c r="J412" s="12">
        <f>J411*(1+Table2[[#This Row],[JPM.csv]])</f>
        <v>0</v>
      </c>
      <c r="K412" s="12">
        <f>K411*(1+Table2[[#This Row],[MRNA.csv]])</f>
        <v>0</v>
      </c>
      <c r="L412" s="12">
        <f>L411*(1+Table2[[#This Row],[NKE.csv]])</f>
        <v>76850.988790040967</v>
      </c>
      <c r="M412" s="12">
        <f>M411*(1+Table2[[#This Row],[NVDA.csv]])</f>
        <v>104583.96508514455</v>
      </c>
      <c r="N412" s="12">
        <f>N411*(1+Table2[[#This Row],[PFE.csv]])</f>
        <v>316142.86932816991</v>
      </c>
      <c r="O412" s="12">
        <f>O411*(1+Table2[[#This Row],[PG.csv]])</f>
        <v>84622.841973470946</v>
      </c>
      <c r="P412" s="12">
        <f>P411*(1+Table2[[#This Row],[PZZA.csv]])</f>
        <v>0</v>
      </c>
      <c r="Q412" s="12">
        <f>Q411*(1+Table2[[#This Row],[SONY.csv]])</f>
        <v>56963.65981406904</v>
      </c>
      <c r="R412" s="12">
        <f>R411*(1+Table2[[#This Row],[T.csv]])</f>
        <v>0</v>
      </c>
      <c r="S412" s="12">
        <f>S411*(1+Table2[[#This Row],[TSLA.csv]])</f>
        <v>698875.78817722516</v>
      </c>
      <c r="T412" s="12">
        <f t="shared" si="17"/>
        <v>2000223.2450239598</v>
      </c>
      <c r="U412" s="5">
        <f t="shared" si="18"/>
        <v>-2.092082843143148E-2</v>
      </c>
    </row>
    <row r="413" spans="1:21" x14ac:dyDescent="0.3">
      <c r="A413" s="12">
        <f>A412*(1+Table2[[#This Row],[AAPL.csv]])</f>
        <v>0</v>
      </c>
      <c r="B413" s="12">
        <f>B412*(1+Table2[[#This Row],[AMD.csv]])</f>
        <v>0</v>
      </c>
      <c r="C413" s="12">
        <f>C412*(1+Table2[[#This Row],[AMZN.csv]])</f>
        <v>70543.08715537496</v>
      </c>
      <c r="D413" s="12">
        <f>D412*(1+Table2[[#This Row],[ATVI.csv]])</f>
        <v>0</v>
      </c>
      <c r="E413" s="12">
        <f>E412*(1+Table2[[#This Row],[BMW.DE.csv]])</f>
        <v>305882.93538331008</v>
      </c>
      <c r="F413" s="12">
        <f>F412*(1+Table2[[#This Row],[DIS.csv]])</f>
        <v>0</v>
      </c>
      <c r="G413" s="12">
        <f>G412*(1+Table2[[#This Row],[DPZ.csv]])</f>
        <v>289083.47537494695</v>
      </c>
      <c r="H413" s="12">
        <f>H412*(1+Table2[[#This Row],[EA.csv]])</f>
        <v>0</v>
      </c>
      <c r="I413" s="12">
        <f>I412*(1+Table2[[#This Row],[F.csv]])</f>
        <v>0</v>
      </c>
      <c r="J413" s="12">
        <f>J412*(1+Table2[[#This Row],[JPM.csv]])</f>
        <v>0</v>
      </c>
      <c r="K413" s="12">
        <f>K412*(1+Table2[[#This Row],[MRNA.csv]])</f>
        <v>0</v>
      </c>
      <c r="L413" s="12">
        <f>L412*(1+Table2[[#This Row],[NKE.csv]])</f>
        <v>73802.077903375321</v>
      </c>
      <c r="M413" s="12">
        <f>M412*(1+Table2[[#This Row],[NVDA.csv]])</f>
        <v>105597.13312677968</v>
      </c>
      <c r="N413" s="12">
        <f>N412*(1+Table2[[#This Row],[PFE.csv]])</f>
        <v>314021.68071153946</v>
      </c>
      <c r="O413" s="12">
        <f>O412*(1+Table2[[#This Row],[PG.csv]])</f>
        <v>84169.148653373137</v>
      </c>
      <c r="P413" s="12">
        <f>P412*(1+Table2[[#This Row],[PZZA.csv]])</f>
        <v>0</v>
      </c>
      <c r="Q413" s="12">
        <f>Q412*(1+Table2[[#This Row],[SONY.csv]])</f>
        <v>56920.402255912624</v>
      </c>
      <c r="R413" s="12">
        <f>R412*(1+Table2[[#This Row],[T.csv]])</f>
        <v>0</v>
      </c>
      <c r="S413" s="12">
        <f>S412*(1+Table2[[#This Row],[TSLA.csv]])</f>
        <v>700705.4976243017</v>
      </c>
      <c r="T413" s="12">
        <f t="shared" si="17"/>
        <v>2000725.4381889137</v>
      </c>
      <c r="U413" s="5">
        <f t="shared" si="18"/>
        <v>2.5106855757390541E-4</v>
      </c>
    </row>
    <row r="414" spans="1:21" x14ac:dyDescent="0.3">
      <c r="A414" s="12">
        <f>A413*(1+Table2[[#This Row],[AAPL.csv]])</f>
        <v>0</v>
      </c>
      <c r="B414" s="12">
        <f>B413*(1+Table2[[#This Row],[AMD.csv]])</f>
        <v>0</v>
      </c>
      <c r="C414" s="12">
        <f>C413*(1+Table2[[#This Row],[AMZN.csv]])</f>
        <v>71366.907073877999</v>
      </c>
      <c r="D414" s="12">
        <f>D413*(1+Table2[[#This Row],[ATVI.csv]])</f>
        <v>0</v>
      </c>
      <c r="E414" s="12">
        <f>E413*(1+Table2[[#This Row],[BMW.DE.csv]])</f>
        <v>292989.83045738685</v>
      </c>
      <c r="F414" s="12">
        <f>F413*(1+Table2[[#This Row],[DIS.csv]])</f>
        <v>0</v>
      </c>
      <c r="G414" s="12">
        <f>G413*(1+Table2[[#This Row],[DPZ.csv]])</f>
        <v>293550.47924302454</v>
      </c>
      <c r="H414" s="12">
        <f>H413*(1+Table2[[#This Row],[EA.csv]])</f>
        <v>0</v>
      </c>
      <c r="I414" s="12">
        <f>I413*(1+Table2[[#This Row],[F.csv]])</f>
        <v>0</v>
      </c>
      <c r="J414" s="12">
        <f>J413*(1+Table2[[#This Row],[JPM.csv]])</f>
        <v>0</v>
      </c>
      <c r="K414" s="12">
        <f>K413*(1+Table2[[#This Row],[MRNA.csv]])</f>
        <v>0</v>
      </c>
      <c r="L414" s="12">
        <f>L413*(1+Table2[[#This Row],[NKE.csv]])</f>
        <v>74220.766173241689</v>
      </c>
      <c r="M414" s="12">
        <f>M413*(1+Table2[[#This Row],[NVDA.csv]])</f>
        <v>108396.17836766806</v>
      </c>
      <c r="N414" s="12">
        <f>N413*(1+Table2[[#This Row],[PFE.csv]])</f>
        <v>318175.66270233464</v>
      </c>
      <c r="O414" s="12">
        <f>O413*(1+Table2[[#This Row],[PG.csv]])</f>
        <v>85595.968481758828</v>
      </c>
      <c r="P414" s="12">
        <f>P413*(1+Table2[[#This Row],[PZZA.csv]])</f>
        <v>0</v>
      </c>
      <c r="Q414" s="12">
        <f>Q413*(1+Table2[[#This Row],[SONY.csv]])</f>
        <v>57801.839488983656</v>
      </c>
      <c r="R414" s="12">
        <f>R413*(1+Table2[[#This Row],[T.csv]])</f>
        <v>0</v>
      </c>
      <c r="S414" s="12">
        <f>S413*(1+Table2[[#This Row],[TSLA.csv]])</f>
        <v>716894.47828233766</v>
      </c>
      <c r="T414" s="12">
        <f t="shared" si="17"/>
        <v>2018992.1102706138</v>
      </c>
      <c r="U414" s="5">
        <f t="shared" si="18"/>
        <v>9.1300244066648759E-3</v>
      </c>
    </row>
    <row r="415" spans="1:21" x14ac:dyDescent="0.3">
      <c r="A415" s="12">
        <f>A414*(1+Table2[[#This Row],[AAPL.csv]])</f>
        <v>0</v>
      </c>
      <c r="B415" s="12">
        <f>B414*(1+Table2[[#This Row],[AMD.csv]])</f>
        <v>0</v>
      </c>
      <c r="C415" s="12">
        <f>C414*(1+Table2[[#This Row],[AMZN.csv]])</f>
        <v>71977.826949659255</v>
      </c>
      <c r="D415" s="12">
        <f>D414*(1+Table2[[#This Row],[ATVI.csv]])</f>
        <v>0</v>
      </c>
      <c r="E415" s="12">
        <f>E414*(1+Table2[[#This Row],[BMW.DE.csv]])</f>
        <v>300803.84167164931</v>
      </c>
      <c r="F415" s="12">
        <f>F414*(1+Table2[[#This Row],[DIS.csv]])</f>
        <v>0</v>
      </c>
      <c r="G415" s="12">
        <f>G414*(1+Table2[[#This Row],[DPZ.csv]])</f>
        <v>297604.16519388126</v>
      </c>
      <c r="H415" s="12">
        <f>H414*(1+Table2[[#This Row],[EA.csv]])</f>
        <v>0</v>
      </c>
      <c r="I415" s="12">
        <f>I414*(1+Table2[[#This Row],[F.csv]])</f>
        <v>0</v>
      </c>
      <c r="J415" s="12">
        <f>J414*(1+Table2[[#This Row],[JPM.csv]])</f>
        <v>0</v>
      </c>
      <c r="K415" s="12">
        <f>K414*(1+Table2[[#This Row],[MRNA.csv]])</f>
        <v>0</v>
      </c>
      <c r="L415" s="12">
        <f>L414*(1+Table2[[#This Row],[NKE.csv]])</f>
        <v>73603.464434680558</v>
      </c>
      <c r="M415" s="12">
        <f>M414*(1+Table2[[#This Row],[NVDA.csv]])</f>
        <v>107446.71900487598</v>
      </c>
      <c r="N415" s="12">
        <f>N414*(1+Table2[[#This Row],[PFE.csv]])</f>
        <v>312519.20475534233</v>
      </c>
      <c r="O415" s="12">
        <f>O414*(1+Table2[[#This Row],[PG.csv]])</f>
        <v>87187.168278313911</v>
      </c>
      <c r="P415" s="12">
        <f>P414*(1+Table2[[#This Row],[PZZA.csv]])</f>
        <v>0</v>
      </c>
      <c r="Q415" s="12">
        <f>Q414*(1+Table2[[#This Row],[SONY.csv]])</f>
        <v>56839.287710058932</v>
      </c>
      <c r="R415" s="12">
        <f>R414*(1+Table2[[#This Row],[T.csv]])</f>
        <v>0</v>
      </c>
      <c r="S415" s="12">
        <f>S414*(1+Table2[[#This Row],[TSLA.csv]])</f>
        <v>708505.71400489821</v>
      </c>
      <c r="T415" s="12">
        <f t="shared" si="17"/>
        <v>2016487.3920033597</v>
      </c>
      <c r="U415" s="5">
        <f t="shared" si="18"/>
        <v>-1.2405785314923039E-3</v>
      </c>
    </row>
    <row r="416" spans="1:21" x14ac:dyDescent="0.3">
      <c r="A416" s="12">
        <f>A415*(1+Table2[[#This Row],[AAPL.csv]])</f>
        <v>0</v>
      </c>
      <c r="B416" s="12">
        <f>B415*(1+Table2[[#This Row],[AMD.csv]])</f>
        <v>0</v>
      </c>
      <c r="C416" s="12">
        <f>C415*(1+Table2[[#This Row],[AMZN.csv]])</f>
        <v>70820.906816247589</v>
      </c>
      <c r="D416" s="12">
        <f>D415*(1+Table2[[#This Row],[ATVI.csv]])</f>
        <v>0</v>
      </c>
      <c r="E416" s="12">
        <f>E415*(1+Table2[[#This Row],[BMW.DE.csv]])</f>
        <v>296328.54613215663</v>
      </c>
      <c r="F416" s="12">
        <f>F415*(1+Table2[[#This Row],[DIS.csv]])</f>
        <v>0</v>
      </c>
      <c r="G416" s="12">
        <f>G415*(1+Table2[[#This Row],[DPZ.csv]])</f>
        <v>291086.44903794827</v>
      </c>
      <c r="H416" s="12">
        <f>H415*(1+Table2[[#This Row],[EA.csv]])</f>
        <v>0</v>
      </c>
      <c r="I416" s="12">
        <f>I415*(1+Table2[[#This Row],[F.csv]])</f>
        <v>0</v>
      </c>
      <c r="J416" s="12">
        <f>J415*(1+Table2[[#This Row],[JPM.csv]])</f>
        <v>0</v>
      </c>
      <c r="K416" s="12">
        <f>K415*(1+Table2[[#This Row],[MRNA.csv]])</f>
        <v>0</v>
      </c>
      <c r="L416" s="12">
        <f>L415*(1+Table2[[#This Row],[NKE.csv]])</f>
        <v>71477.817908952566</v>
      </c>
      <c r="M416" s="12">
        <f>M415*(1+Table2[[#This Row],[NVDA.csv]])</f>
        <v>103930.4452513318</v>
      </c>
      <c r="N416" s="12">
        <f>N415*(1+Table2[[#This Row],[PFE.csv]])</f>
        <v>314728.76159602514</v>
      </c>
      <c r="O416" s="12">
        <f>O415*(1+Table2[[#This Row],[PG.csv]])</f>
        <v>87160.862342745546</v>
      </c>
      <c r="P416" s="12">
        <f>P415*(1+Table2[[#This Row],[PZZA.csv]])</f>
        <v>0</v>
      </c>
      <c r="Q416" s="12">
        <f>Q415*(1+Table2[[#This Row],[SONY.csv]])</f>
        <v>55346.788394055446</v>
      </c>
      <c r="R416" s="12">
        <f>R415*(1+Table2[[#This Row],[T.csv]])</f>
        <v>0</v>
      </c>
      <c r="S416" s="12">
        <f>S415*(1+Table2[[#This Row],[TSLA.csv]])</f>
        <v>674383.72711178893</v>
      </c>
      <c r="T416" s="12">
        <f t="shared" si="17"/>
        <v>1965264.304591252</v>
      </c>
      <c r="U416" s="5">
        <f t="shared" si="18"/>
        <v>-2.5402136217285307E-2</v>
      </c>
    </row>
    <row r="417" spans="1:21" x14ac:dyDescent="0.3">
      <c r="A417" s="12">
        <f>A416*(1+Table2[[#This Row],[AAPL.csv]])</f>
        <v>0</v>
      </c>
      <c r="B417" s="12">
        <f>B416*(1+Table2[[#This Row],[AMD.csv]])</f>
        <v>0</v>
      </c>
      <c r="C417" s="12">
        <f>C416*(1+Table2[[#This Row],[AMZN.csv]])</f>
        <v>69884.677559664458</v>
      </c>
      <c r="D417" s="12">
        <f>D416*(1+Table2[[#This Row],[ATVI.csv]])</f>
        <v>0</v>
      </c>
      <c r="E417" s="12">
        <f>E416*(1+Table2[[#This Row],[BMW.DE.csv]])</f>
        <v>293345.01329256606</v>
      </c>
      <c r="F417" s="12">
        <f>F416*(1+Table2[[#This Row],[DIS.csv]])</f>
        <v>0</v>
      </c>
      <c r="G417" s="12">
        <f>G416*(1+Table2[[#This Row],[DPZ.csv]])</f>
        <v>292183.32948735642</v>
      </c>
      <c r="H417" s="12">
        <f>H416*(1+Table2[[#This Row],[EA.csv]])</f>
        <v>0</v>
      </c>
      <c r="I417" s="12">
        <f>I416*(1+Table2[[#This Row],[F.csv]])</f>
        <v>0</v>
      </c>
      <c r="J417" s="12">
        <f>J416*(1+Table2[[#This Row],[JPM.csv]])</f>
        <v>0</v>
      </c>
      <c r="K417" s="12">
        <f>K416*(1+Table2[[#This Row],[MRNA.csv]])</f>
        <v>0</v>
      </c>
      <c r="L417" s="12">
        <f>L416*(1+Table2[[#This Row],[NKE.csv]])</f>
        <v>69051.559437158925</v>
      </c>
      <c r="M417" s="12">
        <f>M416*(1+Table2[[#This Row],[NVDA.csv]])</f>
        <v>103044.70278966104</v>
      </c>
      <c r="N417" s="12">
        <f>N416*(1+Table2[[#This Row],[PFE.csv]])</f>
        <v>315259.04298944166</v>
      </c>
      <c r="O417" s="12">
        <f>O416*(1+Table2[[#This Row],[PG.csv]])</f>
        <v>87765.78699150552</v>
      </c>
      <c r="P417" s="12">
        <f>P416*(1+Table2[[#This Row],[PZZA.csv]])</f>
        <v>0</v>
      </c>
      <c r="Q417" s="12">
        <f>Q416*(1+Table2[[#This Row],[SONY.csv]])</f>
        <v>55509.01856728291</v>
      </c>
      <c r="R417" s="12">
        <f>R416*(1+Table2[[#This Row],[T.csv]])</f>
        <v>0</v>
      </c>
      <c r="S417" s="12">
        <f>S416*(1+Table2[[#This Row],[TSLA.csv]])</f>
        <v>685212.03835916915</v>
      </c>
      <c r="T417" s="12">
        <f t="shared" si="17"/>
        <v>1971255.1694738062</v>
      </c>
      <c r="U417" s="5">
        <f t="shared" si="18"/>
        <v>3.0483761744200498E-3</v>
      </c>
    </row>
    <row r="418" spans="1:21" x14ac:dyDescent="0.3">
      <c r="A418" s="12">
        <f>A417*(1+Table2[[#This Row],[AAPL.csv]])</f>
        <v>0</v>
      </c>
      <c r="B418" s="12">
        <f>B417*(1+Table2[[#This Row],[AMD.csv]])</f>
        <v>0</v>
      </c>
      <c r="C418" s="12">
        <f>C417*(1+Table2[[#This Row],[AMZN.csv]])</f>
        <v>70017.048373713304</v>
      </c>
      <c r="D418" s="12">
        <f>D417*(1+Table2[[#This Row],[ATVI.csv]])</f>
        <v>0</v>
      </c>
      <c r="E418" s="12">
        <f>E417*(1+Table2[[#This Row],[BMW.DE.csv]])</f>
        <v>296577.15774925228</v>
      </c>
      <c r="F418" s="12">
        <f>F417*(1+Table2[[#This Row],[DIS.csv]])</f>
        <v>0</v>
      </c>
      <c r="G418" s="12">
        <f>G417*(1+Table2[[#This Row],[DPZ.csv]])</f>
        <v>295553.45290602586</v>
      </c>
      <c r="H418" s="12">
        <f>H417*(1+Table2[[#This Row],[EA.csv]])</f>
        <v>0</v>
      </c>
      <c r="I418" s="12">
        <f>I417*(1+Table2[[#This Row],[F.csv]])</f>
        <v>0</v>
      </c>
      <c r="J418" s="12">
        <f>J417*(1+Table2[[#This Row],[JPM.csv]])</f>
        <v>0</v>
      </c>
      <c r="K418" s="12">
        <f>K417*(1+Table2[[#This Row],[MRNA.csv]])</f>
        <v>0</v>
      </c>
      <c r="L418" s="12">
        <f>L417*(1+Table2[[#This Row],[NKE.csv]])</f>
        <v>71386.562199771943</v>
      </c>
      <c r="M418" s="12">
        <f>M417*(1+Table2[[#This Row],[NVDA.csv]])</f>
        <v>105543.69900688277</v>
      </c>
      <c r="N418" s="12">
        <f>N417*(1+Table2[[#This Row],[PFE.csv]])</f>
        <v>320385.21954301751</v>
      </c>
      <c r="O418" s="12">
        <f>O417*(1+Table2[[#This Row],[PG.csv]])</f>
        <v>89061.097784601094</v>
      </c>
      <c r="P418" s="12">
        <f>P417*(1+Table2[[#This Row],[PZZA.csv]])</f>
        <v>0</v>
      </c>
      <c r="Q418" s="12">
        <f>Q417*(1+Table2[[#This Row],[SONY.csv]])</f>
        <v>57006.921698305734</v>
      </c>
      <c r="R418" s="12">
        <f>R417*(1+Table2[[#This Row],[T.csv]])</f>
        <v>0</v>
      </c>
      <c r="S418" s="12">
        <f>S417*(1+Table2[[#This Row],[TSLA.csv]])</f>
        <v>662014.62452200544</v>
      </c>
      <c r="T418" s="12">
        <f t="shared" si="17"/>
        <v>1967545.783783576</v>
      </c>
      <c r="U418" s="5">
        <f t="shared" si="18"/>
        <v>-1.881737964558052E-3</v>
      </c>
    </row>
    <row r="419" spans="1:21" x14ac:dyDescent="0.3">
      <c r="A419" s="12">
        <f>A418*(1+Table2[[#This Row],[AAPL.csv]])</f>
        <v>0</v>
      </c>
      <c r="B419" s="12">
        <f>B418*(1+Table2[[#This Row],[AMD.csv]])</f>
        <v>0</v>
      </c>
      <c r="C419" s="12">
        <f>C418*(1+Table2[[#This Row],[AMZN.csv]])</f>
        <v>70560.752269105637</v>
      </c>
      <c r="D419" s="12">
        <f>D418*(1+Table2[[#This Row],[ATVI.csv]])</f>
        <v>0</v>
      </c>
      <c r="E419" s="12">
        <f>E418*(1+Table2[[#This Row],[BMW.DE.csv]])</f>
        <v>297607.17383567797</v>
      </c>
      <c r="F419" s="12">
        <f>F418*(1+Table2[[#This Row],[DIS.csv]])</f>
        <v>0</v>
      </c>
      <c r="G419" s="12">
        <f>G418*(1+Table2[[#This Row],[DPZ.csv]])</f>
        <v>295744.21465405391</v>
      </c>
      <c r="H419" s="12">
        <f>H418*(1+Table2[[#This Row],[EA.csv]])</f>
        <v>0</v>
      </c>
      <c r="I419" s="12">
        <f>I418*(1+Table2[[#This Row],[F.csv]])</f>
        <v>0</v>
      </c>
      <c r="J419" s="12">
        <f>J418*(1+Table2[[#This Row],[JPM.csv]])</f>
        <v>0</v>
      </c>
      <c r="K419" s="12">
        <f>K418*(1+Table2[[#This Row],[MRNA.csv]])</f>
        <v>0</v>
      </c>
      <c r="L419" s="12">
        <f>L418*(1+Table2[[#This Row],[NKE.csv]])</f>
        <v>71654.952833505653</v>
      </c>
      <c r="M419" s="12">
        <f>M418*(1+Table2[[#This Row],[NVDA.csv]])</f>
        <v>106439.72342755013</v>
      </c>
      <c r="N419" s="12">
        <f>N418*(1+Table2[[#This Row],[PFE.csv]])</f>
        <v>323655.33016439551</v>
      </c>
      <c r="O419" s="12">
        <f>O418*(1+Table2[[#This Row],[PG.csv]])</f>
        <v>90455.048677773782</v>
      </c>
      <c r="P419" s="12">
        <f>P418*(1+Table2[[#This Row],[PZZA.csv]])</f>
        <v>0</v>
      </c>
      <c r="Q419" s="12">
        <f>Q418*(1+Table2[[#This Row],[SONY.csv]])</f>
        <v>57645.01853837588</v>
      </c>
      <c r="R419" s="12">
        <f>R418*(1+Table2[[#This Row],[T.csv]])</f>
        <v>0</v>
      </c>
      <c r="S419" s="12">
        <f>S418*(1+Table2[[#This Row],[TSLA.csv]])</f>
        <v>654075.23859333084</v>
      </c>
      <c r="T419" s="12">
        <f t="shared" si="17"/>
        <v>1967837.4529937694</v>
      </c>
      <c r="U419" s="5">
        <f t="shared" si="18"/>
        <v>1.4824011344354498E-4</v>
      </c>
    </row>
    <row r="420" spans="1:21" x14ac:dyDescent="0.3">
      <c r="A420" s="12">
        <f>A419*(1+Table2[[#This Row],[AAPL.csv]])</f>
        <v>0</v>
      </c>
      <c r="B420" s="12">
        <f>B419*(1+Table2[[#This Row],[AMD.csv]])</f>
        <v>0</v>
      </c>
      <c r="C420" s="12">
        <f>C419*(1+Table2[[#This Row],[AMZN.csv]])</f>
        <v>70091.836719732164</v>
      </c>
      <c r="D420" s="12">
        <f>D419*(1+Table2[[#This Row],[ATVI.csv]])</f>
        <v>0</v>
      </c>
      <c r="E420" s="12">
        <f>E419*(1+Table2[[#This Row],[BMW.DE.csv]])</f>
        <v>304035.96008908359</v>
      </c>
      <c r="F420" s="12">
        <f>F419*(1+Table2[[#This Row],[DIS.csv]])</f>
        <v>0</v>
      </c>
      <c r="G420" s="12">
        <f>G419*(1+Table2[[#This Row],[DPZ.csv]])</f>
        <v>292604.59481512842</v>
      </c>
      <c r="H420" s="12">
        <f>H419*(1+Table2[[#This Row],[EA.csv]])</f>
        <v>0</v>
      </c>
      <c r="I420" s="12">
        <f>I419*(1+Table2[[#This Row],[F.csv]])</f>
        <v>0</v>
      </c>
      <c r="J420" s="12">
        <f>J419*(1+Table2[[#This Row],[JPM.csv]])</f>
        <v>0</v>
      </c>
      <c r="K420" s="12">
        <f>K419*(1+Table2[[#This Row],[MRNA.csv]])</f>
        <v>0</v>
      </c>
      <c r="L420" s="12">
        <f>L419*(1+Table2[[#This Row],[NKE.csv]])</f>
        <v>71365.084193494797</v>
      </c>
      <c r="M420" s="12">
        <f>M419*(1+Table2[[#This Row],[NVDA.csv]])</f>
        <v>105810.85809517778</v>
      </c>
      <c r="N420" s="12">
        <f>N419*(1+Table2[[#This Row],[PFE.csv]])</f>
        <v>319147.86627125309</v>
      </c>
      <c r="O420" s="12">
        <f>O419*(1+Table2[[#This Row],[PG.csv]])</f>
        <v>89061.097784601094</v>
      </c>
      <c r="P420" s="12">
        <f>P419*(1+Table2[[#This Row],[PZZA.csv]])</f>
        <v>0</v>
      </c>
      <c r="Q420" s="12">
        <f>Q419*(1+Table2[[#This Row],[SONY.csv]])</f>
        <v>56514.832230444321</v>
      </c>
      <c r="R420" s="12">
        <f>R419*(1+Table2[[#This Row],[T.csv]])</f>
        <v>0</v>
      </c>
      <c r="S420" s="12">
        <f>S419*(1+Table2[[#This Row],[TSLA.csv]])</f>
        <v>680108.15627066721</v>
      </c>
      <c r="T420" s="12">
        <f t="shared" si="17"/>
        <v>1988740.2864695825</v>
      </c>
      <c r="U420" s="5">
        <f t="shared" si="18"/>
        <v>1.0622235817299092E-2</v>
      </c>
    </row>
    <row r="421" spans="1:21" x14ac:dyDescent="0.3">
      <c r="A421" s="12">
        <f>A420*(1+Table2[[#This Row],[AAPL.csv]])</f>
        <v>0</v>
      </c>
      <c r="B421" s="12">
        <f>B420*(1+Table2[[#This Row],[AMD.csv]])</f>
        <v>0</v>
      </c>
      <c r="C421" s="12">
        <f>C420*(1+Table2[[#This Row],[AMZN.csv]])</f>
        <v>70981.724437505094</v>
      </c>
      <c r="D421" s="12">
        <f>D420*(1+Table2[[#This Row],[ATVI.csv]])</f>
        <v>0</v>
      </c>
      <c r="E421" s="12">
        <f>E420*(1+Table2[[#This Row],[BMW.DE.csv]])</f>
        <v>315401.82197449647</v>
      </c>
      <c r="F421" s="12">
        <f>F420*(1+Table2[[#This Row],[DIS.csv]])</f>
        <v>0</v>
      </c>
      <c r="G421" s="12">
        <f>G420*(1+Table2[[#This Row],[DPZ.csv]])</f>
        <v>292334.37329846888</v>
      </c>
      <c r="H421" s="12">
        <f>H420*(1+Table2[[#This Row],[EA.csv]])</f>
        <v>0</v>
      </c>
      <c r="I421" s="12">
        <f>I420*(1+Table2[[#This Row],[F.csv]])</f>
        <v>0</v>
      </c>
      <c r="J421" s="12">
        <f>J420*(1+Table2[[#This Row],[JPM.csv]])</f>
        <v>0</v>
      </c>
      <c r="K421" s="12">
        <f>K420*(1+Table2[[#This Row],[MRNA.csv]])</f>
        <v>0</v>
      </c>
      <c r="L421" s="12">
        <f>L420*(1+Table2[[#This Row],[NKE.csv]])</f>
        <v>71332.879554963176</v>
      </c>
      <c r="M421" s="12">
        <f>M420*(1+Table2[[#This Row],[NVDA.csv]])</f>
        <v>109727.88240346799</v>
      </c>
      <c r="N421" s="12">
        <f>N420*(1+Table2[[#This Row],[PFE.csv]])</f>
        <v>320208.45607649948</v>
      </c>
      <c r="O421" s="12">
        <f>O420*(1+Table2[[#This Row],[PG.csv]])</f>
        <v>89047.939822651184</v>
      </c>
      <c r="P421" s="12">
        <f>P420*(1+Table2[[#This Row],[PZZA.csv]])</f>
        <v>0</v>
      </c>
      <c r="Q421" s="12">
        <f>Q420*(1+Table2[[#This Row],[SONY.csv]])</f>
        <v>57325.972281380949</v>
      </c>
      <c r="R421" s="12">
        <f>R420*(1+Table2[[#This Row],[T.csv]])</f>
        <v>0</v>
      </c>
      <c r="S421" s="12">
        <f>S420*(1+Table2[[#This Row],[TSLA.csv]])</f>
        <v>714679.58785203041</v>
      </c>
      <c r="T421" s="12">
        <f t="shared" si="17"/>
        <v>2041040.6377014639</v>
      </c>
      <c r="U421" s="5">
        <f t="shared" si="18"/>
        <v>2.6298230889024304E-2</v>
      </c>
    </row>
    <row r="422" spans="1:21" x14ac:dyDescent="0.3">
      <c r="A422" s="12">
        <f>A421*(1+Table2[[#This Row],[AAPL.csv]])</f>
        <v>0</v>
      </c>
      <c r="B422" s="12">
        <f>B421*(1+Table2[[#This Row],[AMD.csv]])</f>
        <v>0</v>
      </c>
      <c r="C422" s="12">
        <f>C421*(1+Table2[[#This Row],[AMZN.csv]])</f>
        <v>72516.943741154711</v>
      </c>
      <c r="D422" s="12">
        <f>D421*(1+Table2[[#This Row],[ATVI.csv]])</f>
        <v>0</v>
      </c>
      <c r="E422" s="12">
        <f>E421*(1+Table2[[#This Row],[BMW.DE.csv]])</f>
        <v>314229.70597076864</v>
      </c>
      <c r="F422" s="12">
        <f>F421*(1+Table2[[#This Row],[DIS.csv]])</f>
        <v>0</v>
      </c>
      <c r="G422" s="12">
        <f>G421*(1+Table2[[#This Row],[DPZ.csv]])</f>
        <v>296777.50705762603</v>
      </c>
      <c r="H422" s="12">
        <f>H421*(1+Table2[[#This Row],[EA.csv]])</f>
        <v>0</v>
      </c>
      <c r="I422" s="12">
        <f>I421*(1+Table2[[#This Row],[F.csv]])</f>
        <v>0</v>
      </c>
      <c r="J422" s="12">
        <f>J421*(1+Table2[[#This Row],[JPM.csv]])</f>
        <v>0</v>
      </c>
      <c r="K422" s="12">
        <f>K421*(1+Table2[[#This Row],[MRNA.csv]])</f>
        <v>0</v>
      </c>
      <c r="L422" s="12">
        <f>L421*(1+Table2[[#This Row],[NKE.csv]])</f>
        <v>71139.642042212014</v>
      </c>
      <c r="M422" s="12">
        <f>M421*(1+Table2[[#This Row],[NVDA.csv]])</f>
        <v>113538.02531631911</v>
      </c>
      <c r="N422" s="12">
        <f>N421*(1+Table2[[#This Row],[PFE.csv]])</f>
        <v>320827.09668783052</v>
      </c>
      <c r="O422" s="12">
        <f>O421*(1+Table2[[#This Row],[PG.csv]])</f>
        <v>88291.803821891895</v>
      </c>
      <c r="P422" s="12">
        <f>P421*(1+Table2[[#This Row],[PZZA.csv]])</f>
        <v>0</v>
      </c>
      <c r="Q422" s="12">
        <f>Q421*(1+Table2[[#This Row],[SONY.csv]])</f>
        <v>57785.617769485005</v>
      </c>
      <c r="R422" s="12">
        <f>R421*(1+Table2[[#This Row],[T.csv]])</f>
        <v>0</v>
      </c>
      <c r="S422" s="12">
        <f>S421*(1+Table2[[#This Row],[TSLA.csv]])</f>
        <v>708067.0462736371</v>
      </c>
      <c r="T422" s="12">
        <f t="shared" si="17"/>
        <v>2043173.3886809254</v>
      </c>
      <c r="U422" s="5">
        <f t="shared" si="18"/>
        <v>1.0449331287510721E-3</v>
      </c>
    </row>
    <row r="423" spans="1:21" x14ac:dyDescent="0.3">
      <c r="A423" s="12">
        <f>A422*(1+Table2[[#This Row],[AAPL.csv]])</f>
        <v>0</v>
      </c>
      <c r="B423" s="12">
        <f>B422*(1+Table2[[#This Row],[AMD.csv]])</f>
        <v>0</v>
      </c>
      <c r="C423" s="12">
        <f>C422*(1+Table2[[#This Row],[AMZN.csv]])</f>
        <v>74024.864418714729</v>
      </c>
      <c r="D423" s="12">
        <f>D422*(1+Table2[[#This Row],[ATVI.csv]])</f>
        <v>0</v>
      </c>
      <c r="E423" s="12">
        <f>E422*(1+Table2[[#This Row],[BMW.DE.csv]])</f>
        <v>314940.10140027193</v>
      </c>
      <c r="F423" s="12">
        <f>F422*(1+Table2[[#This Row],[DIS.csv]])</f>
        <v>0</v>
      </c>
      <c r="G423" s="12">
        <f>G422*(1+Table2[[#This Row],[DPZ.csv]])</f>
        <v>295394.50867746928</v>
      </c>
      <c r="H423" s="12">
        <f>H422*(1+Table2[[#This Row],[EA.csv]])</f>
        <v>0</v>
      </c>
      <c r="I423" s="12">
        <f>I422*(1+Table2[[#This Row],[F.csv]])</f>
        <v>0</v>
      </c>
      <c r="J423" s="12">
        <f>J422*(1+Table2[[#This Row],[JPM.csv]])</f>
        <v>0</v>
      </c>
      <c r="K423" s="12">
        <f>K422*(1+Table2[[#This Row],[MRNA.csv]])</f>
        <v>0</v>
      </c>
      <c r="L423" s="12">
        <f>L422*(1+Table2[[#This Row],[NKE.csv]])</f>
        <v>72529.901899745717</v>
      </c>
      <c r="M423" s="12">
        <f>M422*(1+Table2[[#This Row],[NVDA.csv]])</f>
        <v>114982.77087844996</v>
      </c>
      <c r="N423" s="12">
        <f>N422*(1+Table2[[#This Row],[PFE.csv]])</f>
        <v>320650.34222745016</v>
      </c>
      <c r="O423" s="12">
        <f>O422*(1+Table2[[#This Row],[PG.csv]])</f>
        <v>89718.614327834919</v>
      </c>
      <c r="P423" s="12">
        <f>P422*(1+Table2[[#This Row],[PZZA.csv]])</f>
        <v>0</v>
      </c>
      <c r="Q423" s="12">
        <f>Q422*(1+Table2[[#This Row],[SONY.csv]])</f>
        <v>60235.259641793535</v>
      </c>
      <c r="R423" s="12">
        <f>R422*(1+Table2[[#This Row],[T.csv]])</f>
        <v>0</v>
      </c>
      <c r="S423" s="12">
        <f>S422*(1+Table2[[#This Row],[TSLA.csv]])</f>
        <v>739417.79196160543</v>
      </c>
      <c r="T423" s="12">
        <f t="shared" si="17"/>
        <v>2081894.1554333356</v>
      </c>
      <c r="U423" s="5">
        <f t="shared" si="18"/>
        <v>1.8951287720817653E-2</v>
      </c>
    </row>
    <row r="424" spans="1:21" x14ac:dyDescent="0.3">
      <c r="A424" s="12">
        <f>A423*(1+Table2[[#This Row],[AAPL.csv]])</f>
        <v>0</v>
      </c>
      <c r="B424" s="12">
        <f>B423*(1+Table2[[#This Row],[AMD.csv]])</f>
        <v>0</v>
      </c>
      <c r="C424" s="12">
        <f>C423*(1+Table2[[#This Row],[AMZN.csv]])</f>
        <v>73958.107719949869</v>
      </c>
      <c r="D424" s="12">
        <f>D423*(1+Table2[[#This Row],[ATVI.csv]])</f>
        <v>0</v>
      </c>
      <c r="E424" s="12">
        <f>E423*(1+Table2[[#This Row],[BMW.DE.csv]])</f>
        <v>318243.28093603678</v>
      </c>
      <c r="F424" s="12">
        <f>F423*(1+Table2[[#This Row],[DIS.csv]])</f>
        <v>0</v>
      </c>
      <c r="G424" s="12">
        <f>G423*(1+Table2[[#This Row],[DPZ.csv]])</f>
        <v>302579.8423654068</v>
      </c>
      <c r="H424" s="12">
        <f>H423*(1+Table2[[#This Row],[EA.csv]])</f>
        <v>0</v>
      </c>
      <c r="I424" s="12">
        <f>I423*(1+Table2[[#This Row],[F.csv]])</f>
        <v>0</v>
      </c>
      <c r="J424" s="12">
        <f>J423*(1+Table2[[#This Row],[JPM.csv]])</f>
        <v>0</v>
      </c>
      <c r="K424" s="12">
        <f>K423*(1+Table2[[#This Row],[MRNA.csv]])</f>
        <v>0</v>
      </c>
      <c r="L424" s="12">
        <f>L423*(1+Table2[[#This Row],[NKE.csv]])</f>
        <v>73624.942440957704</v>
      </c>
      <c r="M424" s="12">
        <f>M423*(1+Table2[[#This Row],[NVDA.csv]])</f>
        <v>113947.00637162934</v>
      </c>
      <c r="N424" s="12">
        <f>N423*(1+Table2[[#This Row],[PFE.csv]])</f>
        <v>318617.54885328544</v>
      </c>
      <c r="O424" s="12">
        <f>O423*(1+Table2[[#This Row],[PG.csv]])</f>
        <v>89751.504571488302</v>
      </c>
      <c r="P424" s="12">
        <f>P423*(1+Table2[[#This Row],[PZZA.csv]])</f>
        <v>0</v>
      </c>
      <c r="Q424" s="12">
        <f>Q423*(1+Table2[[#This Row],[SONY.csv]])</f>
        <v>59429.528813476587</v>
      </c>
      <c r="R424" s="12">
        <f>R423*(1+Table2[[#This Row],[T.csv]])</f>
        <v>0</v>
      </c>
      <c r="S424" s="12">
        <f>S423*(1+Table2[[#This Row],[TSLA.csv]])</f>
        <v>740027.69475396711</v>
      </c>
      <c r="T424" s="12">
        <f t="shared" si="17"/>
        <v>2090179.4568261979</v>
      </c>
      <c r="U424" s="5">
        <f t="shared" si="18"/>
        <v>3.9796938625526797E-3</v>
      </c>
    </row>
    <row r="425" spans="1:21" x14ac:dyDescent="0.3">
      <c r="A425" s="12">
        <f>A424*(1+Table2[[#This Row],[AAPL.csv]])</f>
        <v>0</v>
      </c>
      <c r="B425" s="12">
        <f>B424*(1+Table2[[#This Row],[AMD.csv]])</f>
        <v>0</v>
      </c>
      <c r="C425" s="12">
        <f>C424*(1+Table2[[#This Row],[AMZN.csv]])</f>
        <v>75232.942858586626</v>
      </c>
      <c r="D425" s="12">
        <f>D424*(1+Table2[[#This Row],[ATVI.csv]])</f>
        <v>0</v>
      </c>
      <c r="E425" s="12">
        <f>E424*(1+Table2[[#This Row],[BMW.DE.csv]])</f>
        <v>316360.80298184371</v>
      </c>
      <c r="F425" s="12">
        <f>F424*(1+Table2[[#This Row],[DIS.csv]])</f>
        <v>0</v>
      </c>
      <c r="G425" s="12">
        <f>G424*(1+Table2[[#This Row],[DPZ.csv]])</f>
        <v>303867.48376634967</v>
      </c>
      <c r="H425" s="12">
        <f>H424*(1+Table2[[#This Row],[EA.csv]])</f>
        <v>0</v>
      </c>
      <c r="I425" s="12">
        <f>I424*(1+Table2[[#This Row],[F.csv]])</f>
        <v>0</v>
      </c>
      <c r="J425" s="12">
        <f>J424*(1+Table2[[#This Row],[JPM.csv]])</f>
        <v>0</v>
      </c>
      <c r="K425" s="12">
        <f>K424*(1+Table2[[#This Row],[MRNA.csv]])</f>
        <v>0</v>
      </c>
      <c r="L425" s="12">
        <f>L424*(1+Table2[[#This Row],[NKE.csv]])</f>
        <v>73292.125856360435</v>
      </c>
      <c r="M425" s="12">
        <f>M424*(1+Table2[[#This Row],[NVDA.csv]])</f>
        <v>116265.14288898979</v>
      </c>
      <c r="N425" s="12">
        <f>N424*(1+Table2[[#This Row],[PFE.csv]])</f>
        <v>317380.23160607222</v>
      </c>
      <c r="O425" s="12">
        <f>O424*(1+Table2[[#This Row],[PG.csv]])</f>
        <v>89909.309554015344</v>
      </c>
      <c r="P425" s="12">
        <f>P424*(1+Table2[[#This Row],[PZZA.csv]])</f>
        <v>0</v>
      </c>
      <c r="Q425" s="12">
        <f>Q424*(1+Table2[[#This Row],[SONY.csv]])</f>
        <v>59948.657905315988</v>
      </c>
      <c r="R425" s="12">
        <f>R424*(1+Table2[[#This Row],[T.csv]])</f>
        <v>0</v>
      </c>
      <c r="S425" s="12">
        <f>S424*(1+Table2[[#This Row],[TSLA.csv]])</f>
        <v>717932.33925844799</v>
      </c>
      <c r="T425" s="12">
        <f t="shared" si="17"/>
        <v>2070189.0366759817</v>
      </c>
      <c r="U425" s="5">
        <f t="shared" si="18"/>
        <v>-9.5639731243796454E-3</v>
      </c>
    </row>
    <row r="426" spans="1:21" x14ac:dyDescent="0.3">
      <c r="A426" s="12">
        <f>A425*(1+Table2[[#This Row],[AAPL.csv]])</f>
        <v>0</v>
      </c>
      <c r="B426" s="12">
        <f>B425*(1+Table2[[#This Row],[AMD.csv]])</f>
        <v>0</v>
      </c>
      <c r="C426" s="12">
        <f>C425*(1+Table2[[#This Row],[AMZN.csv]])</f>
        <v>75689.704536071469</v>
      </c>
      <c r="D426" s="12">
        <f>D425*(1+Table2[[#This Row],[ATVI.csv]])</f>
        <v>0</v>
      </c>
      <c r="E426" s="12">
        <f>E425*(1+Table2[[#This Row],[BMW.DE.csv]])</f>
        <v>313164.16118512431</v>
      </c>
      <c r="F426" s="12">
        <f>F425*(1+Table2[[#This Row],[DIS.csv]])</f>
        <v>0</v>
      </c>
      <c r="G426" s="12">
        <f>G425*(1+Table2[[#This Row],[DPZ.csv]])</f>
        <v>305155.14985858608</v>
      </c>
      <c r="H426" s="12">
        <f>H425*(1+Table2[[#This Row],[EA.csv]])</f>
        <v>0</v>
      </c>
      <c r="I426" s="12">
        <f>I425*(1+Table2[[#This Row],[F.csv]])</f>
        <v>0</v>
      </c>
      <c r="J426" s="12">
        <f>J425*(1+Table2[[#This Row],[JPM.csv]])</f>
        <v>0</v>
      </c>
      <c r="K426" s="12">
        <f>K425*(1+Table2[[#This Row],[MRNA.csv]])</f>
        <v>0</v>
      </c>
      <c r="L426" s="12">
        <f>L425*(1+Table2[[#This Row],[NKE.csv]])</f>
        <v>71756.935174940736</v>
      </c>
      <c r="M426" s="12">
        <f>M425*(1+Table2[[#This Row],[NVDA.csv]])</f>
        <v>117691.38256938245</v>
      </c>
      <c r="N426" s="12">
        <f>N425*(1+Table2[[#This Row],[PFE.csv]])</f>
        <v>317822.10875088512</v>
      </c>
      <c r="O426" s="12">
        <f>O425*(1+Table2[[#This Row],[PG.csv]])</f>
        <v>90251.215466306341</v>
      </c>
      <c r="P426" s="12">
        <f>P425*(1+Table2[[#This Row],[PZZA.csv]])</f>
        <v>0</v>
      </c>
      <c r="Q426" s="12">
        <f>Q425*(1+Table2[[#This Row],[SONY.csv]])</f>
        <v>59386.266929239893</v>
      </c>
      <c r="R426" s="12">
        <f>R425*(1+Table2[[#This Row],[T.csv]])</f>
        <v>0</v>
      </c>
      <c r="S426" s="12">
        <f>S425*(1+Table2[[#This Row],[TSLA.csv]])</f>
        <v>731660.35171153536</v>
      </c>
      <c r="T426" s="12">
        <f t="shared" si="17"/>
        <v>2082577.2761820718</v>
      </c>
      <c r="U426" s="5">
        <f t="shared" si="18"/>
        <v>5.9841102849145372E-3</v>
      </c>
    </row>
    <row r="427" spans="1:21" x14ac:dyDescent="0.3">
      <c r="A427" s="12">
        <f>A426*(1+Table2[[#This Row],[AAPL.csv]])</f>
        <v>0</v>
      </c>
      <c r="B427" s="12">
        <f>B426*(1+Table2[[#This Row],[AMD.csv]])</f>
        <v>0</v>
      </c>
      <c r="C427" s="12">
        <f>C426*(1+Table2[[#This Row],[AMZN.csv]])</f>
        <v>77362.111398478839</v>
      </c>
      <c r="D427" s="12">
        <f>D426*(1+Table2[[#This Row],[ATVI.csv]])</f>
        <v>0</v>
      </c>
      <c r="E427" s="12">
        <f>E426*(1+Table2[[#This Row],[BMW.DE.csv]])</f>
        <v>312560.36301295634</v>
      </c>
      <c r="F427" s="12">
        <f>F426*(1+Table2[[#This Row],[DIS.csv]])</f>
        <v>0</v>
      </c>
      <c r="G427" s="12">
        <f>G426*(1+Table2[[#This Row],[DPZ.csv]])</f>
        <v>310265.94973584154</v>
      </c>
      <c r="H427" s="12">
        <f>H426*(1+Table2[[#This Row],[EA.csv]])</f>
        <v>0</v>
      </c>
      <c r="I427" s="12">
        <f>I426*(1+Table2[[#This Row],[F.csv]])</f>
        <v>0</v>
      </c>
      <c r="J427" s="12">
        <f>J426*(1+Table2[[#This Row],[JPM.csv]])</f>
        <v>0</v>
      </c>
      <c r="K427" s="12">
        <f>K426*(1+Table2[[#This Row],[MRNA.csv]])</f>
        <v>0</v>
      </c>
      <c r="L427" s="12">
        <f>L426*(1+Table2[[#This Row],[NKE.csv]])</f>
        <v>72707.037362163348</v>
      </c>
      <c r="M427" s="12">
        <f>M426*(1+Table2[[#This Row],[NVDA.csv]])</f>
        <v>118373.68202165171</v>
      </c>
      <c r="N427" s="12">
        <f>N426*(1+Table2[[#This Row],[PFE.csv]])</f>
        <v>323478.56669787742</v>
      </c>
      <c r="O427" s="12">
        <f>O426*(1+Table2[[#This Row],[PG.csv]])</f>
        <v>89666.022433361097</v>
      </c>
      <c r="P427" s="12">
        <f>P426*(1+Table2[[#This Row],[PZZA.csv]])</f>
        <v>0</v>
      </c>
      <c r="Q427" s="12">
        <f>Q426*(1+Table2[[#This Row],[SONY.csv]])</f>
        <v>60451.564736896697</v>
      </c>
      <c r="R427" s="12">
        <f>R426*(1+Table2[[#This Row],[T.csv]])</f>
        <v>0</v>
      </c>
      <c r="S427" s="12">
        <f>S426*(1+Table2[[#This Row],[TSLA.csv]])</f>
        <v>724405.84182775789</v>
      </c>
      <c r="T427" s="12">
        <f t="shared" si="17"/>
        <v>2089271.1392269847</v>
      </c>
      <c r="U427" s="5">
        <f t="shared" si="18"/>
        <v>3.2142207261497595E-3</v>
      </c>
    </row>
    <row r="428" spans="1:21" x14ac:dyDescent="0.3">
      <c r="A428" s="12">
        <f>A427*(1+Table2[[#This Row],[AAPL.csv]])</f>
        <v>0</v>
      </c>
      <c r="B428" s="12">
        <f>B427*(1+Table2[[#This Row],[AMD.csv]])</f>
        <v>0</v>
      </c>
      <c r="C428" s="12">
        <f>C427*(1+Table2[[#This Row],[AMZN.csv]])</f>
        <v>77527.056864950267</v>
      </c>
      <c r="D428" s="12">
        <f>D427*(1+Table2[[#This Row],[ATVI.csv]])</f>
        <v>0</v>
      </c>
      <c r="E428" s="12">
        <f>E427*(1+Table2[[#This Row],[BMW.DE.csv]])</f>
        <v>315934.58134769287</v>
      </c>
      <c r="F428" s="12">
        <f>F427*(1+Table2[[#This Row],[DIS.csv]])</f>
        <v>0</v>
      </c>
      <c r="G428" s="12">
        <f>G427*(1+Table2[[#This Row],[DPZ.csv]])</f>
        <v>310480.55690149643</v>
      </c>
      <c r="H428" s="12">
        <f>H427*(1+Table2[[#This Row],[EA.csv]])</f>
        <v>0</v>
      </c>
      <c r="I428" s="12">
        <f>I427*(1+Table2[[#This Row],[F.csv]])</f>
        <v>0</v>
      </c>
      <c r="J428" s="12">
        <f>J427*(1+Table2[[#This Row],[JPM.csv]])</f>
        <v>0</v>
      </c>
      <c r="K428" s="12">
        <f>K427*(1+Table2[[#This Row],[MRNA.csv]])</f>
        <v>0</v>
      </c>
      <c r="L428" s="12">
        <f>L427*(1+Table2[[#This Row],[NKE.csv]])</f>
        <v>73345.809039033746</v>
      </c>
      <c r="M428" s="12">
        <f>M427*(1+Table2[[#This Row],[NVDA.csv]])</f>
        <v>125023.97170008702</v>
      </c>
      <c r="N428" s="12">
        <f>N427*(1+Table2[[#This Row],[PFE.csv]])</f>
        <v>326748.7493683577</v>
      </c>
      <c r="O428" s="12">
        <f>O427*(1+Table2[[#This Row],[PG.csv]])</f>
        <v>90027.660627355595</v>
      </c>
      <c r="P428" s="12">
        <f>P427*(1+Table2[[#This Row],[PZZA.csv]])</f>
        <v>0</v>
      </c>
      <c r="Q428" s="12">
        <f>Q427*(1+Table2[[#This Row],[SONY.csv]])</f>
        <v>60235.259641793527</v>
      </c>
      <c r="R428" s="12">
        <f>R427*(1+Table2[[#This Row],[T.csv]])</f>
        <v>0</v>
      </c>
      <c r="S428" s="12">
        <f>S427*(1+Table2[[#This Row],[TSLA.csv]])</f>
        <v>751112.79332350113</v>
      </c>
      <c r="T428" s="12">
        <f t="shared" si="17"/>
        <v>2130436.4388142684</v>
      </c>
      <c r="U428" s="5">
        <f t="shared" si="18"/>
        <v>1.9703186826442554E-2</v>
      </c>
    </row>
    <row r="429" spans="1:21" x14ac:dyDescent="0.3">
      <c r="A429" s="12">
        <f>A428*(1+Table2[[#This Row],[AAPL.csv]])</f>
        <v>0</v>
      </c>
      <c r="B429" s="12">
        <f>B428*(1+Table2[[#This Row],[AMD.csv]])</f>
        <v>0</v>
      </c>
      <c r="C429" s="12">
        <f>C428*(1+Table2[[#This Row],[AMZN.csv]])</f>
        <v>77999.876216363802</v>
      </c>
      <c r="D429" s="12">
        <f>D428*(1+Table2[[#This Row],[ATVI.csv]])</f>
        <v>0</v>
      </c>
      <c r="E429" s="12">
        <f>E428*(1+Table2[[#This Row],[BMW.DE.csv]])</f>
        <v>313767.98539654416</v>
      </c>
      <c r="F429" s="12">
        <f>F428*(1+Table2[[#This Row],[DIS.csv]])</f>
        <v>0</v>
      </c>
      <c r="G429" s="12">
        <f>G428*(1+Table2[[#This Row],[DPZ.csv]])</f>
        <v>313906.31936246407</v>
      </c>
      <c r="H429" s="12">
        <f>H428*(1+Table2[[#This Row],[EA.csv]])</f>
        <v>0</v>
      </c>
      <c r="I429" s="12">
        <f>I428*(1+Table2[[#This Row],[F.csv]])</f>
        <v>0</v>
      </c>
      <c r="J429" s="12">
        <f>J428*(1+Table2[[#This Row],[JPM.csv]])</f>
        <v>0</v>
      </c>
      <c r="K429" s="12">
        <f>K428*(1+Table2[[#This Row],[MRNA.csv]])</f>
        <v>0</v>
      </c>
      <c r="L429" s="12">
        <f>L428*(1+Table2[[#This Row],[NKE.csv]])</f>
        <v>71681.782053958203</v>
      </c>
      <c r="M429" s="12">
        <f>M428*(1+Table2[[#This Row],[NVDA.csv]])</f>
        <v>128891.67713876242</v>
      </c>
      <c r="N429" s="12">
        <f>N428*(1+Table2[[#This Row],[PFE.csv]])</f>
        <v>328427.98879107292</v>
      </c>
      <c r="O429" s="12">
        <f>O428*(1+Table2[[#This Row],[PG.csv]])</f>
        <v>88837.55359987056</v>
      </c>
      <c r="P429" s="12">
        <f>P428*(1+Table2[[#This Row],[PZZA.csv]])</f>
        <v>0</v>
      </c>
      <c r="Q429" s="12">
        <f>Q428*(1+Table2[[#This Row],[SONY.csv]])</f>
        <v>60500.230976912761</v>
      </c>
      <c r="R429" s="12">
        <f>R428*(1+Table2[[#This Row],[T.csv]])</f>
        <v>0</v>
      </c>
      <c r="S429" s="12">
        <f>S428*(1+Table2[[#This Row],[TSLA.csv]])</f>
        <v>815676.12492903427</v>
      </c>
      <c r="T429" s="12">
        <f t="shared" si="17"/>
        <v>2199689.538464983</v>
      </c>
      <c r="U429" s="5">
        <f t="shared" si="18"/>
        <v>3.2506531708244045E-2</v>
      </c>
    </row>
    <row r="430" spans="1:21" x14ac:dyDescent="0.3">
      <c r="A430" s="12">
        <f>A429*(1+Table2[[#This Row],[AAPL.csv]])</f>
        <v>0</v>
      </c>
      <c r="B430" s="12">
        <f>B429*(1+Table2[[#This Row],[AMD.csv]])</f>
        <v>0</v>
      </c>
      <c r="C430" s="12">
        <f>C429*(1+Table2[[#This Row],[AMZN.csv]])</f>
        <v>76462.819832100169</v>
      </c>
      <c r="D430" s="12">
        <f>D429*(1+Table2[[#This Row],[ATVI.csv]])</f>
        <v>0</v>
      </c>
      <c r="E430" s="12">
        <f>E429*(1+Table2[[#This Row],[BMW.DE.csv]])</f>
        <v>309754.43647052784</v>
      </c>
      <c r="F430" s="12">
        <f>F429*(1+Table2[[#This Row],[DIS.csv]])</f>
        <v>0</v>
      </c>
      <c r="G430" s="12">
        <f>G429*(1+Table2[[#This Row],[DPZ.csv]])</f>
        <v>310496.47800687904</v>
      </c>
      <c r="H430" s="12">
        <f>H429*(1+Table2[[#This Row],[EA.csv]])</f>
        <v>0</v>
      </c>
      <c r="I430" s="12">
        <f>I429*(1+Table2[[#This Row],[F.csv]])</f>
        <v>0</v>
      </c>
      <c r="J430" s="12">
        <f>J429*(1+Table2[[#This Row],[JPM.csv]])</f>
        <v>0</v>
      </c>
      <c r="K430" s="12">
        <f>K429*(1+Table2[[#This Row],[MRNA.csv]])</f>
        <v>0</v>
      </c>
      <c r="L430" s="12">
        <f>L429*(1+Table2[[#This Row],[NKE.csv]])</f>
        <v>70994.703150358109</v>
      </c>
      <c r="M430" s="12">
        <f>M429*(1+Table2[[#This Row],[NVDA.csv]])</f>
        <v>125582.96822272446</v>
      </c>
      <c r="N430" s="12">
        <f>N429*(1+Table2[[#This Row],[PFE.csv]])</f>
        <v>328516.34800898749</v>
      </c>
      <c r="O430" s="12">
        <f>O429*(1+Table2[[#This Row],[PG.csv]])</f>
        <v>89159.737884678252</v>
      </c>
      <c r="P430" s="12">
        <f>P429*(1+Table2[[#This Row],[PZZA.csv]])</f>
        <v>0</v>
      </c>
      <c r="Q430" s="12">
        <f>Q429*(1+Table2[[#This Row],[SONY.csv]])</f>
        <v>60446.156055037056</v>
      </c>
      <c r="R430" s="12">
        <f>R429*(1+Table2[[#This Row],[T.csv]])</f>
        <v>0</v>
      </c>
      <c r="S430" s="12">
        <f>S429*(1+Table2[[#This Row],[TSLA.csv]])</f>
        <v>783480.04402206931</v>
      </c>
      <c r="T430" s="12">
        <f t="shared" si="17"/>
        <v>2154893.6916533615</v>
      </c>
      <c r="U430" s="5">
        <f t="shared" si="18"/>
        <v>-2.0364622383430297E-2</v>
      </c>
    </row>
    <row r="431" spans="1:21" x14ac:dyDescent="0.3">
      <c r="A431" s="12">
        <f>A430*(1+Table2[[#This Row],[AAPL.csv]])</f>
        <v>0</v>
      </c>
      <c r="B431" s="12">
        <f>B430*(1+Table2[[#This Row],[AMD.csv]])</f>
        <v>0</v>
      </c>
      <c r="C431" s="12">
        <f>C430*(1+Table2[[#This Row],[AMZN.csv]])</f>
        <v>77520.178996453484</v>
      </c>
      <c r="D431" s="12">
        <f>D430*(1+Table2[[#This Row],[ATVI.csv]])</f>
        <v>0</v>
      </c>
      <c r="E431" s="12">
        <f>E430*(1+Table2[[#This Row],[BMW.DE.csv]])</f>
        <v>310677.91109801509</v>
      </c>
      <c r="F431" s="12">
        <f>F430*(1+Table2[[#This Row],[DIS.csv]])</f>
        <v>0</v>
      </c>
      <c r="G431" s="12">
        <f>G430*(1+Table2[[#This Row],[DPZ.csv]])</f>
        <v>312364.32816765714</v>
      </c>
      <c r="H431" s="12">
        <f>H430*(1+Table2[[#This Row],[EA.csv]])</f>
        <v>0</v>
      </c>
      <c r="I431" s="12">
        <f>I430*(1+Table2[[#This Row],[F.csv]])</f>
        <v>0</v>
      </c>
      <c r="J431" s="12">
        <f>J430*(1+Table2[[#This Row],[JPM.csv]])</f>
        <v>0</v>
      </c>
      <c r="K431" s="12">
        <f>K430*(1+Table2[[#This Row],[MRNA.csv]])</f>
        <v>0</v>
      </c>
      <c r="L431" s="12">
        <f>L430*(1+Table2[[#This Row],[NKE.csv]])</f>
        <v>71751.567824829544</v>
      </c>
      <c r="M431" s="12">
        <f>M430*(1+Table2[[#This Row],[NVDA.csv]])</f>
        <v>132654.55921825368</v>
      </c>
      <c r="N431" s="12">
        <f>N430*(1+Table2[[#This Row],[PFE.csv]])</f>
        <v>332316.77604833315</v>
      </c>
      <c r="O431" s="12">
        <f>O430*(1+Table2[[#This Row],[PG.csv]])</f>
        <v>90238.0674926879</v>
      </c>
      <c r="P431" s="12">
        <f>P430*(1+Table2[[#This Row],[PZZA.csv]])</f>
        <v>0</v>
      </c>
      <c r="Q431" s="12">
        <f>Q430*(1+Table2[[#This Row],[SONY.csv]])</f>
        <v>60981.507407135156</v>
      </c>
      <c r="R431" s="12">
        <f>R430*(1+Table2[[#This Row],[T.csv]])</f>
        <v>0</v>
      </c>
      <c r="S431" s="12">
        <f>S430*(1+Table2[[#This Row],[TSLA.csv]])</f>
        <v>790563.38518423529</v>
      </c>
      <c r="T431" s="12">
        <f t="shared" si="17"/>
        <v>2179068.2814376005</v>
      </c>
      <c r="U431" s="5">
        <f t="shared" si="18"/>
        <v>1.1218460510546478E-2</v>
      </c>
    </row>
    <row r="432" spans="1:21" x14ac:dyDescent="0.3">
      <c r="A432" s="12">
        <f>A431*(1+Table2[[#This Row],[AAPL.csv]])</f>
        <v>0</v>
      </c>
      <c r="B432" s="12">
        <f>B431*(1+Table2[[#This Row],[AMD.csv]])</f>
        <v>0</v>
      </c>
      <c r="C432" s="12">
        <f>C431*(1+Table2[[#This Row],[AMZN.csv]])</f>
        <v>77987.027824400895</v>
      </c>
      <c r="D432" s="12">
        <f>D431*(1+Table2[[#This Row],[ATVI.csv]])</f>
        <v>0</v>
      </c>
      <c r="E432" s="12">
        <f>E431*(1+Table2[[#This Row],[BMW.DE.csv]])</f>
        <v>313910.05555470131</v>
      </c>
      <c r="F432" s="12">
        <f>F431*(1+Table2[[#This Row],[DIS.csv]])</f>
        <v>0</v>
      </c>
      <c r="G432" s="12">
        <f>G431*(1+Table2[[#This Row],[DPZ.csv]])</f>
        <v>313826.83490253909</v>
      </c>
      <c r="H432" s="12">
        <f>H431*(1+Table2[[#This Row],[EA.csv]])</f>
        <v>0</v>
      </c>
      <c r="I432" s="12">
        <f>I431*(1+Table2[[#This Row],[F.csv]])</f>
        <v>0</v>
      </c>
      <c r="J432" s="12">
        <f>J431*(1+Table2[[#This Row],[JPM.csv]])</f>
        <v>0</v>
      </c>
      <c r="K432" s="12">
        <f>K431*(1+Table2[[#This Row],[MRNA.csv]])</f>
        <v>0</v>
      </c>
      <c r="L432" s="12">
        <f>L431*(1+Table2[[#This Row],[NKE.csv]])</f>
        <v>72095.111579545803</v>
      </c>
      <c r="M432" s="12">
        <f>M431*(1+Table2[[#This Row],[NVDA.csv]])</f>
        <v>130807.03055418456</v>
      </c>
      <c r="N432" s="12">
        <f>N431*(1+Table2[[#This Row],[PFE.csv]])</f>
        <v>340889.86271435622</v>
      </c>
      <c r="O432" s="12">
        <f>O431*(1+Table2[[#This Row],[PG.csv]])</f>
        <v>90244.641812441507</v>
      </c>
      <c r="P432" s="12">
        <f>P431*(1+Table2[[#This Row],[PZZA.csv]])</f>
        <v>0</v>
      </c>
      <c r="Q432" s="12">
        <f>Q431*(1+Table2[[#This Row],[SONY.csv]])</f>
        <v>60078.438691185744</v>
      </c>
      <c r="R432" s="12">
        <f>R431*(1+Table2[[#This Row],[T.csv]])</f>
        <v>0</v>
      </c>
      <c r="S432" s="12">
        <f>S431*(1+Table2[[#This Row],[TSLA.csv]])</f>
        <v>791558.53422932466</v>
      </c>
      <c r="T432" s="12">
        <f t="shared" si="17"/>
        <v>2191397.5378626799</v>
      </c>
      <c r="U432" s="5">
        <f t="shared" si="18"/>
        <v>5.6580404249404349E-3</v>
      </c>
    </row>
    <row r="433" spans="1:21" x14ac:dyDescent="0.3">
      <c r="A433" s="12">
        <f>A432*(1+Table2[[#This Row],[AAPL.csv]])</f>
        <v>0</v>
      </c>
      <c r="B433" s="12">
        <f>B432*(1+Table2[[#This Row],[AMD.csv]])</f>
        <v>0</v>
      </c>
      <c r="C433" s="12">
        <f>C432*(1+Table2[[#This Row],[AMZN.csv]])</f>
        <v>77357.753935394008</v>
      </c>
      <c r="D433" s="12">
        <f>D432*(1+Table2[[#This Row],[ATVI.csv]])</f>
        <v>0</v>
      </c>
      <c r="E433" s="12">
        <f>E432*(1+Table2[[#This Row],[BMW.DE.csv]])</f>
        <v>311494.81822731195</v>
      </c>
      <c r="F433" s="12">
        <f>F432*(1+Table2[[#This Row],[DIS.csv]])</f>
        <v>0</v>
      </c>
      <c r="G433" s="12">
        <f>G432*(1+Table2[[#This Row],[DPZ.csv]])</f>
        <v>316314.68583394861</v>
      </c>
      <c r="H433" s="12">
        <f>H432*(1+Table2[[#This Row],[EA.csv]])</f>
        <v>0</v>
      </c>
      <c r="I433" s="12">
        <f>I432*(1+Table2[[#This Row],[F.csv]])</f>
        <v>0</v>
      </c>
      <c r="J433" s="12">
        <f>J432*(1+Table2[[#This Row],[JPM.csv]])</f>
        <v>0</v>
      </c>
      <c r="K433" s="12">
        <f>K432*(1+Table2[[#This Row],[MRNA.csv]])</f>
        <v>0</v>
      </c>
      <c r="L433" s="12">
        <f>L432*(1+Table2[[#This Row],[NKE.csv]])</f>
        <v>71161.111980521266</v>
      </c>
      <c r="M433" s="12">
        <f>M432*(1+Table2[[#This Row],[NVDA.csv]])</f>
        <v>126279.63363961494</v>
      </c>
      <c r="N433" s="12">
        <f>N432*(1+Table2[[#This Row],[PFE.csv]])</f>
        <v>344071.641136233</v>
      </c>
      <c r="O433" s="12">
        <f>O432*(1+Table2[[#This Row],[PG.csv]])</f>
        <v>89823.828081776912</v>
      </c>
      <c r="P433" s="12">
        <f>P432*(1+Table2[[#This Row],[PZZA.csv]])</f>
        <v>0</v>
      </c>
      <c r="Q433" s="12">
        <f>Q432*(1+Table2[[#This Row],[SONY.csv]])</f>
        <v>59472.790156953233</v>
      </c>
      <c r="R433" s="12">
        <f>R432*(1+Table2[[#This Row],[T.csv]])</f>
        <v>0</v>
      </c>
      <c r="S433" s="12">
        <f>S432*(1+Table2[[#This Row],[TSLA.csv]])</f>
        <v>764648.21581996896</v>
      </c>
      <c r="T433" s="12">
        <f t="shared" si="17"/>
        <v>2160624.4788117227</v>
      </c>
      <c r="U433" s="5">
        <f t="shared" si="18"/>
        <v>-1.4042663879676927E-2</v>
      </c>
    </row>
    <row r="434" spans="1:21" x14ac:dyDescent="0.3">
      <c r="A434" s="12">
        <f>A433*(1+Table2[[#This Row],[AAPL.csv]])</f>
        <v>0</v>
      </c>
      <c r="B434" s="12">
        <f>B433*(1+Table2[[#This Row],[AMD.csv]])</f>
        <v>0</v>
      </c>
      <c r="C434" s="12">
        <f>C433*(1+Table2[[#This Row],[AMZN.csv]])</f>
        <v>76501.589005280432</v>
      </c>
      <c r="D434" s="12">
        <f>D433*(1+Table2[[#This Row],[ATVI.csv]])</f>
        <v>0</v>
      </c>
      <c r="E434" s="12">
        <f>E433*(1+Table2[[#This Row],[BMW.DE.csv]])</f>
        <v>306096.04434043891</v>
      </c>
      <c r="F434" s="12">
        <f>F433*(1+Table2[[#This Row],[DIS.csv]])</f>
        <v>0</v>
      </c>
      <c r="G434" s="12">
        <f>G433*(1+Table2[[#This Row],[DPZ.csv]])</f>
        <v>316386.22129033582</v>
      </c>
      <c r="H434" s="12">
        <f>H433*(1+Table2[[#This Row],[EA.csv]])</f>
        <v>0</v>
      </c>
      <c r="I434" s="12">
        <f>I433*(1+Table2[[#This Row],[F.csv]])</f>
        <v>0</v>
      </c>
      <c r="J434" s="12">
        <f>J433*(1+Table2[[#This Row],[JPM.csv]])</f>
        <v>0</v>
      </c>
      <c r="K434" s="12">
        <f>K433*(1+Table2[[#This Row],[MRNA.csv]])</f>
        <v>0</v>
      </c>
      <c r="L434" s="12">
        <f>L433*(1+Table2[[#This Row],[NKE.csv]])</f>
        <v>68230.284947759705</v>
      </c>
      <c r="M434" s="12">
        <f>M433*(1+Table2[[#This Row],[NVDA.csv]])</f>
        <v>124713.65387306904</v>
      </c>
      <c r="N434" s="12">
        <f>N433*(1+Table2[[#This Row],[PFE.csv]])</f>
        <v>344955.44045654789</v>
      </c>
      <c r="O434" s="12">
        <f>O433*(1+Table2[[#This Row],[PG.csv]])</f>
        <v>90573.399751114019</v>
      </c>
      <c r="P434" s="12">
        <f>P433*(1+Table2[[#This Row],[PZZA.csv]])</f>
        <v>0</v>
      </c>
      <c r="Q434" s="12">
        <f>Q433*(1+Table2[[#This Row],[SONY.csv]])</f>
        <v>58731.947828911048</v>
      </c>
      <c r="R434" s="12">
        <f>R433*(1+Table2[[#This Row],[T.csv]])</f>
        <v>0</v>
      </c>
      <c r="S434" s="12">
        <f>S433*(1+Table2[[#This Row],[TSLA.csv]])</f>
        <v>769313.36383772094</v>
      </c>
      <c r="T434" s="12">
        <f t="shared" si="17"/>
        <v>2155501.9453311777</v>
      </c>
      <c r="U434" s="5">
        <f t="shared" si="18"/>
        <v>-2.3708578379905594E-3</v>
      </c>
    </row>
    <row r="435" spans="1:21" x14ac:dyDescent="0.3">
      <c r="A435" s="12">
        <f>A434*(1+Table2[[#This Row],[AAPL.csv]])</f>
        <v>0</v>
      </c>
      <c r="B435" s="12">
        <f>B434*(1+Table2[[#This Row],[AMD.csv]])</f>
        <v>0</v>
      </c>
      <c r="C435" s="12">
        <f>C434*(1+Table2[[#This Row],[AMZN.csv]])</f>
        <v>77128.572175569687</v>
      </c>
      <c r="D435" s="12">
        <f>D434*(1+Table2[[#This Row],[ATVI.csv]])</f>
        <v>0</v>
      </c>
      <c r="E435" s="12">
        <f>E434*(1+Table2[[#This Row],[BMW.DE.csv]])</f>
        <v>302650.76116747875</v>
      </c>
      <c r="F435" s="12">
        <f>F434*(1+Table2[[#This Row],[DIS.csv]])</f>
        <v>0</v>
      </c>
      <c r="G435" s="12">
        <f>G434*(1+Table2[[#This Row],[DPZ.csv]])</f>
        <v>313802.98948491225</v>
      </c>
      <c r="H435" s="12">
        <f>H434*(1+Table2[[#This Row],[EA.csv]])</f>
        <v>0</v>
      </c>
      <c r="I435" s="12">
        <f>I434*(1+Table2[[#This Row],[F.csv]])</f>
        <v>0</v>
      </c>
      <c r="J435" s="12">
        <f>J434*(1+Table2[[#This Row],[JPM.csv]])</f>
        <v>0</v>
      </c>
      <c r="K435" s="12">
        <f>K434*(1+Table2[[#This Row],[MRNA.csv]])</f>
        <v>0</v>
      </c>
      <c r="L435" s="12">
        <f>L434*(1+Table2[[#This Row],[NKE.csv]])</f>
        <v>69727.903102672091</v>
      </c>
      <c r="M435" s="12">
        <f>M434*(1+Table2[[#This Row],[NVDA.csv]])</f>
        <v>126269.37059185842</v>
      </c>
      <c r="N435" s="12">
        <f>N434*(1+Table2[[#This Row],[PFE.csv]])</f>
        <v>349374.54513177573</v>
      </c>
      <c r="O435" s="12">
        <f>O434*(1+Table2[[#This Row],[PG.csv]])</f>
        <v>89981.633064303925</v>
      </c>
      <c r="P435" s="12">
        <f>P434*(1+Table2[[#This Row],[PZZA.csv]])</f>
        <v>0</v>
      </c>
      <c r="Q435" s="12">
        <f>Q434*(1+Table2[[#This Row],[SONY.csv]])</f>
        <v>58640.019163898272</v>
      </c>
      <c r="R435" s="12">
        <f>R434*(1+Table2[[#This Row],[T.csv]])</f>
        <v>0</v>
      </c>
      <c r="S435" s="12">
        <f>S434*(1+Table2[[#This Row],[TSLA.csv]])</f>
        <v>796202.26208206057</v>
      </c>
      <c r="T435" s="12">
        <f t="shared" si="17"/>
        <v>2183778.0559645295</v>
      </c>
      <c r="U435" s="5">
        <f t="shared" si="18"/>
        <v>1.3118109540377804E-2</v>
      </c>
    </row>
    <row r="436" spans="1:21" x14ac:dyDescent="0.3">
      <c r="A436" s="12">
        <f>A435*(1+Table2[[#This Row],[AAPL.csv]])</f>
        <v>0</v>
      </c>
      <c r="B436" s="12">
        <f>B435*(1+Table2[[#This Row],[AMD.csv]])</f>
        <v>0</v>
      </c>
      <c r="C436" s="12">
        <f>C435*(1+Table2[[#This Row],[AMZN.csv]])</f>
        <v>75913.151010879898</v>
      </c>
      <c r="D436" s="12">
        <f>D435*(1+Table2[[#This Row],[ATVI.csv]])</f>
        <v>0</v>
      </c>
      <c r="E436" s="12">
        <f>E435*(1+Table2[[#This Row],[BMW.DE.csv]])</f>
        <v>306096.04434043891</v>
      </c>
      <c r="F436" s="12">
        <f>F435*(1+Table2[[#This Row],[DIS.csv]])</f>
        <v>0</v>
      </c>
      <c r="G436" s="12">
        <f>G435*(1+Table2[[#This Row],[DPZ.csv]])</f>
        <v>316950.58222217578</v>
      </c>
      <c r="H436" s="12">
        <f>H435*(1+Table2[[#This Row],[EA.csv]])</f>
        <v>0</v>
      </c>
      <c r="I436" s="12">
        <f>I435*(1+Table2[[#This Row],[F.csv]])</f>
        <v>0</v>
      </c>
      <c r="J436" s="12">
        <f>J435*(1+Table2[[#This Row],[JPM.csv]])</f>
        <v>0</v>
      </c>
      <c r="K436" s="12">
        <f>K435*(1+Table2[[#This Row],[MRNA.csv]])</f>
        <v>0</v>
      </c>
      <c r="L436" s="12">
        <f>L435*(1+Table2[[#This Row],[NKE.csv]])</f>
        <v>69341.420009201858</v>
      </c>
      <c r="M436" s="12">
        <f>M435*(1+Table2[[#This Row],[NVDA.csv]])</f>
        <v>122074.91181409927</v>
      </c>
      <c r="N436" s="12">
        <f>N435*(1+Table2[[#This Row],[PFE.csv]])</f>
        <v>341508.5393502384</v>
      </c>
      <c r="O436" s="12">
        <f>O435*(1+Table2[[#This Row],[PG.csv]])</f>
        <v>89088.298008777696</v>
      </c>
      <c r="P436" s="12">
        <f>P435*(1+Table2[[#This Row],[PZZA.csv]])</f>
        <v>0</v>
      </c>
      <c r="Q436" s="12">
        <f>Q435*(1+Table2[[#This Row],[SONY.csv]])</f>
        <v>58910.399180877153</v>
      </c>
      <c r="R436" s="12">
        <f>R435*(1+Table2[[#This Row],[T.csv]])</f>
        <v>0</v>
      </c>
      <c r="S436" s="12">
        <f>S435*(1+Table2[[#This Row],[TSLA.csv]])</f>
        <v>770062.37090866338</v>
      </c>
      <c r="T436" s="12">
        <f t="shared" si="17"/>
        <v>2149945.7168453522</v>
      </c>
      <c r="U436" s="5">
        <f t="shared" si="18"/>
        <v>-1.5492572162620377E-2</v>
      </c>
    </row>
    <row r="437" spans="1:21" x14ac:dyDescent="0.3">
      <c r="A437" s="12">
        <f>A436*(1+Table2[[#This Row],[AAPL.csv]])</f>
        <v>0</v>
      </c>
      <c r="B437" s="12">
        <f>B436*(1+Table2[[#This Row],[AMD.csv]])</f>
        <v>0</v>
      </c>
      <c r="C437" s="12">
        <f>C436*(1+Table2[[#This Row],[AMZN.csv]])</f>
        <v>76643.593331688229</v>
      </c>
      <c r="D437" s="12">
        <f>D436*(1+Table2[[#This Row],[ATVI.csv]])</f>
        <v>0</v>
      </c>
      <c r="E437" s="12">
        <f>E436*(1+Table2[[#This Row],[BMW.DE.csv]])</f>
        <v>306557.76863455662</v>
      </c>
      <c r="F437" s="12">
        <f>F436*(1+Table2[[#This Row],[DIS.csv]])</f>
        <v>0</v>
      </c>
      <c r="G437" s="12">
        <f>G436*(1+Table2[[#This Row],[DPZ.csv]])</f>
        <v>316115.97587887599</v>
      </c>
      <c r="H437" s="12">
        <f>H436*(1+Table2[[#This Row],[EA.csv]])</f>
        <v>0</v>
      </c>
      <c r="I437" s="12">
        <f>I436*(1+Table2[[#This Row],[F.csv]])</f>
        <v>0</v>
      </c>
      <c r="J437" s="12">
        <f>J436*(1+Table2[[#This Row],[JPM.csv]])</f>
        <v>0</v>
      </c>
      <c r="K437" s="12">
        <f>K436*(1+Table2[[#This Row],[MRNA.csv]])</f>
        <v>0</v>
      </c>
      <c r="L437" s="12">
        <f>L436*(1+Table2[[#This Row],[NKE.csv]])</f>
        <v>69883.56862678047</v>
      </c>
      <c r="M437" s="12">
        <f>M436*(1+Table2[[#This Row],[NVDA.csv]])</f>
        <v>125486.37454187676</v>
      </c>
      <c r="N437" s="12">
        <f>N436*(1+Table2[[#This Row],[PFE.csv]])</f>
        <v>341685.29381061869</v>
      </c>
      <c r="O437" s="12">
        <f>O436*(1+Table2[[#This Row],[PG.csv]])</f>
        <v>88631.708738451154</v>
      </c>
      <c r="P437" s="12">
        <f>P436*(1+Table2[[#This Row],[PZZA.csv]])</f>
        <v>0</v>
      </c>
      <c r="Q437" s="12">
        <f>Q436*(1+Table2[[#This Row],[SONY.csv]])</f>
        <v>59451.159214834901</v>
      </c>
      <c r="R437" s="12">
        <f>R436*(1+Table2[[#This Row],[T.csv]])</f>
        <v>0</v>
      </c>
      <c r="S437" s="12">
        <f>S436*(1+Table2[[#This Row],[TSLA.csv]])</f>
        <v>780452.01442478283</v>
      </c>
      <c r="T437" s="12">
        <f t="shared" si="17"/>
        <v>2164907.4572024657</v>
      </c>
      <c r="U437" s="5">
        <f t="shared" si="18"/>
        <v>6.9591247071424311E-3</v>
      </c>
    </row>
    <row r="438" spans="1:21" x14ac:dyDescent="0.3">
      <c r="A438" s="12">
        <f>A437*(1+Table2[[#This Row],[AAPL.csv]])</f>
        <v>0</v>
      </c>
      <c r="B438" s="12">
        <f>B437*(1+Table2[[#This Row],[AMD.csv]])</f>
        <v>0</v>
      </c>
      <c r="C438" s="12">
        <f>C437*(1+Table2[[#This Row],[AMZN.csv]])</f>
        <v>78206.346476936538</v>
      </c>
      <c r="D438" s="12">
        <f>D437*(1+Table2[[#This Row],[ATVI.csv]])</f>
        <v>0</v>
      </c>
      <c r="E438" s="12">
        <f>E437*(1+Table2[[#This Row],[BMW.DE.csv]])</f>
        <v>308262.67005073268</v>
      </c>
      <c r="F438" s="12">
        <f>F437*(1+Table2[[#This Row],[DIS.csv]])</f>
        <v>0</v>
      </c>
      <c r="G438" s="12">
        <f>G437*(1+Table2[[#This Row],[DPZ.csv]])</f>
        <v>318103.07702258852</v>
      </c>
      <c r="H438" s="12">
        <f>H437*(1+Table2[[#This Row],[EA.csv]])</f>
        <v>0</v>
      </c>
      <c r="I438" s="12">
        <f>I437*(1+Table2[[#This Row],[F.csv]])</f>
        <v>0</v>
      </c>
      <c r="J438" s="12">
        <f>J437*(1+Table2[[#This Row],[JPM.csv]])</f>
        <v>0</v>
      </c>
      <c r="K438" s="12">
        <f>K437*(1+Table2[[#This Row],[MRNA.csv]])</f>
        <v>0</v>
      </c>
      <c r="L438" s="12">
        <f>L437*(1+Table2[[#This Row],[NKE.csv]])</f>
        <v>70640.432763387376</v>
      </c>
      <c r="M438" s="12">
        <f>M437*(1+Table2[[#This Row],[NVDA.csv]])</f>
        <v>127235.26464448847</v>
      </c>
      <c r="N438" s="12">
        <f>N437*(1+Table2[[#This Row],[PFE.csv]])</f>
        <v>341862.05727713683</v>
      </c>
      <c r="O438" s="12">
        <f>O437*(1+Table2[[#This Row],[PG.csv]])</f>
        <v>86858.277827777609</v>
      </c>
      <c r="P438" s="12">
        <f>P437*(1+Table2[[#This Row],[PZZA.csv]])</f>
        <v>0</v>
      </c>
      <c r="Q438" s="12">
        <f>Q437*(1+Table2[[#This Row],[SONY.csv]])</f>
        <v>58899.581817157858</v>
      </c>
      <c r="R438" s="12">
        <f>R437*(1+Table2[[#This Row],[T.csv]])</f>
        <v>0</v>
      </c>
      <c r="S438" s="12">
        <f>S437*(1+Table2[[#This Row],[TSLA.csv]])</f>
        <v>789867.92906082876</v>
      </c>
      <c r="T438" s="12">
        <f t="shared" si="17"/>
        <v>2179935.6369410348</v>
      </c>
      <c r="U438" s="5">
        <f t="shared" si="18"/>
        <v>6.9417192354211624E-3</v>
      </c>
    </row>
    <row r="439" spans="1:21" x14ac:dyDescent="0.3">
      <c r="A439" s="12">
        <f>A438*(1+Table2[[#This Row],[AAPL.csv]])</f>
        <v>0</v>
      </c>
      <c r="B439" s="12">
        <f>B438*(1+Table2[[#This Row],[AMD.csv]])</f>
        <v>0</v>
      </c>
      <c r="C439" s="12">
        <f>C438*(1+Table2[[#This Row],[AMZN.csv]])</f>
        <v>78399.73872767546</v>
      </c>
      <c r="D439" s="12">
        <f>D438*(1+Table2[[#This Row],[ATVI.csv]])</f>
        <v>0</v>
      </c>
      <c r="E439" s="12">
        <f>E438*(1+Table2[[#This Row],[BMW.DE.csv]])</f>
        <v>306202.58579937747</v>
      </c>
      <c r="F439" s="12">
        <f>F438*(1+Table2[[#This Row],[DIS.csv]])</f>
        <v>0</v>
      </c>
      <c r="G439" s="12">
        <f>G438*(1+Table2[[#This Row],[DPZ.csv]])</f>
        <v>318754.84593010443</v>
      </c>
      <c r="H439" s="12">
        <f>H438*(1+Table2[[#This Row],[EA.csv]])</f>
        <v>0</v>
      </c>
      <c r="I439" s="12">
        <f>I438*(1+Table2[[#This Row],[F.csv]])</f>
        <v>0</v>
      </c>
      <c r="J439" s="12">
        <f>J438*(1+Table2[[#This Row],[JPM.csv]])</f>
        <v>0</v>
      </c>
      <c r="K439" s="12">
        <f>K438*(1+Table2[[#This Row],[MRNA.csv]])</f>
        <v>0</v>
      </c>
      <c r="L439" s="12">
        <f>L438*(1+Table2[[#This Row],[NKE.csv]])</f>
        <v>70914.191285096778</v>
      </c>
      <c r="M439" s="12">
        <f>M438*(1+Table2[[#This Row],[NVDA.csv]])</f>
        <v>126444.05124958782</v>
      </c>
      <c r="N439" s="12">
        <f>N438*(1+Table2[[#This Row],[PFE.csv]])</f>
        <v>339829.2639029721</v>
      </c>
      <c r="O439" s="12">
        <f>O438*(1+Table2[[#This Row],[PG.csv]])</f>
        <v>86805.330348704534</v>
      </c>
      <c r="P439" s="12">
        <f>P438*(1+Table2[[#This Row],[PZZA.csv]])</f>
        <v>0</v>
      </c>
      <c r="Q439" s="12">
        <f>Q438*(1+Table2[[#This Row],[SONY.csv]])</f>
        <v>57682.871740752926</v>
      </c>
      <c r="R439" s="12">
        <f>R438*(1+Table2[[#This Row],[T.csv]])</f>
        <v>0</v>
      </c>
      <c r="S439" s="12">
        <f>S438*(1+Table2[[#This Row],[TSLA.csv]])</f>
        <v>754065.98127723834</v>
      </c>
      <c r="T439" s="12">
        <f t="shared" si="17"/>
        <v>2139098.8602615097</v>
      </c>
      <c r="U439" s="5">
        <f t="shared" si="18"/>
        <v>-1.8733019446770825E-2</v>
      </c>
    </row>
    <row r="440" spans="1:21" x14ac:dyDescent="0.3">
      <c r="A440" s="12">
        <f>A439*(1+Table2[[#This Row],[AAPL.csv]])</f>
        <v>0</v>
      </c>
      <c r="B440" s="12">
        <f>B439*(1+Table2[[#This Row],[AMD.csv]])</f>
        <v>0</v>
      </c>
      <c r="C440" s="12">
        <f>C439*(1+Table2[[#This Row],[AMZN.csv]])</f>
        <v>79341.932910086529</v>
      </c>
      <c r="D440" s="12">
        <f>D439*(1+Table2[[#This Row],[ATVI.csv]])</f>
        <v>0</v>
      </c>
      <c r="E440" s="12">
        <f>E439*(1+Table2[[#This Row],[BMW.DE.csv]])</f>
        <v>305066.00221476139</v>
      </c>
      <c r="F440" s="12">
        <f>F439*(1+Table2[[#This Row],[DIS.csv]])</f>
        <v>0</v>
      </c>
      <c r="G440" s="12">
        <f>G439*(1+Table2[[#This Row],[DPZ.csv]])</f>
        <v>321075.80442591297</v>
      </c>
      <c r="H440" s="12">
        <f>H439*(1+Table2[[#This Row],[EA.csv]])</f>
        <v>0</v>
      </c>
      <c r="I440" s="12">
        <f>I439*(1+Table2[[#This Row],[F.csv]])</f>
        <v>0</v>
      </c>
      <c r="J440" s="12">
        <f>J439*(1+Table2[[#This Row],[JPM.csv]])</f>
        <v>0</v>
      </c>
      <c r="K440" s="12">
        <f>K439*(1+Table2[[#This Row],[MRNA.csv]])</f>
        <v>0</v>
      </c>
      <c r="L440" s="12">
        <f>L439*(1+Table2[[#This Row],[NKE.csv]])</f>
        <v>70162.702566568958</v>
      </c>
      <c r="M440" s="12">
        <f>M439*(1+Table2[[#This Row],[NVDA.csv]])</f>
        <v>125580.9101864695</v>
      </c>
      <c r="N440" s="12">
        <f>N439*(1+Table2[[#This Row],[PFE.csv]])</f>
        <v>343011.05133098672</v>
      </c>
      <c r="O440" s="12">
        <f>O439*(1+Table2[[#This Row],[PG.csv]])</f>
        <v>86950.91227710442</v>
      </c>
      <c r="P440" s="12">
        <f>P439*(1+Table2[[#This Row],[PZZA.csv]])</f>
        <v>0</v>
      </c>
      <c r="Q440" s="12">
        <f>Q439*(1+Table2[[#This Row],[SONY.csv]])</f>
        <v>56504.014866725032</v>
      </c>
      <c r="R440" s="12">
        <f>R439*(1+Table2[[#This Row],[T.csv]])</f>
        <v>0</v>
      </c>
      <c r="S440" s="12">
        <f>S439*(1+Table2[[#This Row],[TSLA.csv]])</f>
        <v>743002.30287272029</v>
      </c>
      <c r="T440" s="12">
        <f t="shared" si="17"/>
        <v>2130695.6336513357</v>
      </c>
      <c r="U440" s="5">
        <f t="shared" si="18"/>
        <v>-3.9283956278423817E-3</v>
      </c>
    </row>
    <row r="441" spans="1:21" x14ac:dyDescent="0.3">
      <c r="A441" s="12">
        <f>A440*(1+Table2[[#This Row],[AAPL.csv]])</f>
        <v>0</v>
      </c>
      <c r="B441" s="12">
        <f>B440*(1+Table2[[#This Row],[AMD.csv]])</f>
        <v>0</v>
      </c>
      <c r="C441" s="12">
        <f>C440*(1+Table2[[#This Row],[AMZN.csv]])</f>
        <v>79635.810267828972</v>
      </c>
      <c r="D441" s="12">
        <f>D440*(1+Table2[[#This Row],[ATVI.csv]])</f>
        <v>0</v>
      </c>
      <c r="E441" s="12">
        <f>E440*(1+Table2[[#This Row],[BMW.DE.csv]])</f>
        <v>297642.7062547899</v>
      </c>
      <c r="F441" s="12">
        <f>F440*(1+Table2[[#This Row],[DIS.csv]])</f>
        <v>0</v>
      </c>
      <c r="G441" s="12">
        <f>G440*(1+Table2[[#This Row],[DPZ.csv]])</f>
        <v>330637.73485546384</v>
      </c>
      <c r="H441" s="12">
        <f>H440*(1+Table2[[#This Row],[EA.csv]])</f>
        <v>0</v>
      </c>
      <c r="I441" s="12">
        <f>I440*(1+Table2[[#This Row],[F.csv]])</f>
        <v>0</v>
      </c>
      <c r="J441" s="12">
        <f>J440*(1+Table2[[#This Row],[JPM.csv]])</f>
        <v>0</v>
      </c>
      <c r="K441" s="12">
        <f>K440*(1+Table2[[#This Row],[MRNA.csv]])</f>
        <v>0</v>
      </c>
      <c r="L441" s="12">
        <f>L440*(1+Table2[[#This Row],[NKE.csv]])</f>
        <v>71531.484417825501</v>
      </c>
      <c r="M441" s="12">
        <f>M440*(1+Table2[[#This Row],[NVDA.csv]])</f>
        <v>125975.48827690627</v>
      </c>
      <c r="N441" s="12">
        <f>N440*(1+Table2[[#This Row],[PFE.csv]])</f>
        <v>341154.98539878894</v>
      </c>
      <c r="O441" s="12">
        <f>O440*(1+Table2[[#This Row],[PG.csv]])</f>
        <v>87685.436192183261</v>
      </c>
      <c r="P441" s="12">
        <f>P440*(1+Table2[[#This Row],[PZZA.csv]])</f>
        <v>0</v>
      </c>
      <c r="Q441" s="12">
        <f>Q440*(1+Table2[[#This Row],[SONY.csv]])</f>
        <v>56698.688478949829</v>
      </c>
      <c r="R441" s="12">
        <f>R440*(1+Table2[[#This Row],[T.csv]])</f>
        <v>0</v>
      </c>
      <c r="S441" s="12">
        <f>S440*(1+Table2[[#This Row],[TSLA.csv]])</f>
        <v>724384.42059274984</v>
      </c>
      <c r="T441" s="12">
        <f t="shared" si="17"/>
        <v>2115346.7547354866</v>
      </c>
      <c r="U441" s="5">
        <f t="shared" si="18"/>
        <v>-7.2036937953198115E-3</v>
      </c>
    </row>
    <row r="442" spans="1:21" x14ac:dyDescent="0.3">
      <c r="A442" s="12">
        <f>A441*(1+Table2[[#This Row],[AAPL.csv]])</f>
        <v>0</v>
      </c>
      <c r="B442" s="12">
        <f>B441*(1+Table2[[#This Row],[AMD.csv]])</f>
        <v>0</v>
      </c>
      <c r="C442" s="12">
        <f>C441*(1+Table2[[#This Row],[AMZN.csv]])</f>
        <v>79546.566090045249</v>
      </c>
      <c r="D442" s="12">
        <f>D441*(1+Table2[[#This Row],[ATVI.csv]])</f>
        <v>0</v>
      </c>
      <c r="E442" s="12">
        <f>E441*(1+Table2[[#This Row],[BMW.DE.csv]])</f>
        <v>296221.97491407319</v>
      </c>
      <c r="F442" s="12">
        <f>F441*(1+Table2[[#This Row],[DIS.csv]])</f>
        <v>0</v>
      </c>
      <c r="G442" s="12">
        <f>G441*(1+Table2[[#This Row],[DPZ.csv]])</f>
        <v>335692.89569042111</v>
      </c>
      <c r="H442" s="12">
        <f>H441*(1+Table2[[#This Row],[EA.csv]])</f>
        <v>0</v>
      </c>
      <c r="I442" s="12">
        <f>I441*(1+Table2[[#This Row],[F.csv]])</f>
        <v>0</v>
      </c>
      <c r="J442" s="12">
        <f>J441*(1+Table2[[#This Row],[JPM.csv]])</f>
        <v>0</v>
      </c>
      <c r="K442" s="12">
        <f>K441*(1+Table2[[#This Row],[MRNA.csv]])</f>
        <v>0</v>
      </c>
      <c r="L442" s="12">
        <f>L441*(1+Table2[[#This Row],[NKE.csv]])</f>
        <v>71187.94926894168</v>
      </c>
      <c r="M442" s="12">
        <f>M441*(1+Table2[[#This Row],[NVDA.csv]])</f>
        <v>123384.00787352413</v>
      </c>
      <c r="N442" s="12">
        <f>N441*(1+Table2[[#This Row],[PFE.csv]])</f>
        <v>341596.93459270417</v>
      </c>
      <c r="O442" s="12">
        <f>O441*(1+Table2[[#This Row],[PG.csv]])</f>
        <v>88287.608056798461</v>
      </c>
      <c r="P442" s="12">
        <f>P441*(1+Table2[[#This Row],[PZZA.csv]])</f>
        <v>0</v>
      </c>
      <c r="Q442" s="12">
        <f>Q441*(1+Table2[[#This Row],[SONY.csv]])</f>
        <v>54162.527164248197</v>
      </c>
      <c r="R442" s="12">
        <f>R441*(1+Table2[[#This Row],[T.csv]])</f>
        <v>0</v>
      </c>
      <c r="S442" s="12">
        <f>S441*(1+Table2[[#This Row],[TSLA.csv]])</f>
        <v>759094.95538270206</v>
      </c>
      <c r="T442" s="12">
        <f t="shared" si="17"/>
        <v>2149175.4190334585</v>
      </c>
      <c r="U442" s="5">
        <f t="shared" si="18"/>
        <v>1.5992018434917057E-2</v>
      </c>
    </row>
    <row r="443" spans="1:21" x14ac:dyDescent="0.3">
      <c r="A443" s="12">
        <f>A442*(1+Table2[[#This Row],[AAPL.csv]])</f>
        <v>0</v>
      </c>
      <c r="B443" s="12">
        <f>B442*(1+Table2[[#This Row],[AMD.csv]])</f>
        <v>0</v>
      </c>
      <c r="C443" s="12">
        <f>C442*(1+Table2[[#This Row],[AMZN.csv]])</f>
        <v>77689.941184692681</v>
      </c>
      <c r="D443" s="12">
        <f>D442*(1+Table2[[#This Row],[ATVI.csv]])</f>
        <v>0</v>
      </c>
      <c r="E443" s="12">
        <f>E442*(1+Table2[[#This Row],[BMW.DE.csv]])</f>
        <v>298814.79249937279</v>
      </c>
      <c r="F443" s="12">
        <f>F442*(1+Table2[[#This Row],[DIS.csv]])</f>
        <v>0</v>
      </c>
      <c r="G443" s="12">
        <f>G442*(1+Table2[[#This Row],[DPZ.csv]])</f>
        <v>344634.85163362074</v>
      </c>
      <c r="H443" s="12">
        <f>H442*(1+Table2[[#This Row],[EA.csv]])</f>
        <v>0</v>
      </c>
      <c r="I443" s="12">
        <f>I442*(1+Table2[[#This Row],[F.csv]])</f>
        <v>0</v>
      </c>
      <c r="J443" s="12">
        <f>J442*(1+Table2[[#This Row],[JPM.csv]])</f>
        <v>0</v>
      </c>
      <c r="K443" s="12">
        <f>K442*(1+Table2[[#This Row],[MRNA.csv]])</f>
        <v>0</v>
      </c>
      <c r="L443" s="12">
        <f>L442*(1+Table2[[#This Row],[NKE.csv]])</f>
        <v>71408.032138081166</v>
      </c>
      <c r="M443" s="12">
        <f>M442*(1+Table2[[#This Row],[NVDA.csv]])</f>
        <v>121963.92832402331</v>
      </c>
      <c r="N443" s="12">
        <f>N442*(1+Table2[[#This Row],[PFE.csv]])</f>
        <v>352026.01514182275</v>
      </c>
      <c r="O443" s="12">
        <f>O442*(1+Table2[[#This Row],[PG.csv]])</f>
        <v>89333.139313803957</v>
      </c>
      <c r="P443" s="12">
        <f>P442*(1+Table2[[#This Row],[PZZA.csv]])</f>
        <v>0</v>
      </c>
      <c r="Q443" s="12">
        <f>Q442*(1+Table2[[#This Row],[SONY.csv]])</f>
        <v>53735.326196661539</v>
      </c>
      <c r="R443" s="12">
        <f>R442*(1+Table2[[#This Row],[T.csv]])</f>
        <v>0</v>
      </c>
      <c r="S443" s="12">
        <f>S442*(1+Table2[[#This Row],[TSLA.csv]])</f>
        <v>732837.38116573181</v>
      </c>
      <c r="T443" s="12">
        <f t="shared" si="17"/>
        <v>2142443.4075978105</v>
      </c>
      <c r="U443" s="5">
        <f t="shared" si="18"/>
        <v>-3.1323694548281806E-3</v>
      </c>
    </row>
    <row r="444" spans="1:21" x14ac:dyDescent="0.3">
      <c r="A444" s="12">
        <f>A443*(1+Table2[[#This Row],[AAPL.csv]])</f>
        <v>0</v>
      </c>
      <c r="B444" s="12">
        <f>B443*(1+Table2[[#This Row],[AMD.csv]])</f>
        <v>0</v>
      </c>
      <c r="C444" s="12">
        <f>C443*(1+Table2[[#This Row],[AMZN.csv]])</f>
        <v>75978.076226668913</v>
      </c>
      <c r="D444" s="12">
        <f>D443*(1+Table2[[#This Row],[ATVI.csv]])</f>
        <v>0</v>
      </c>
      <c r="E444" s="12">
        <f>E443*(1+Table2[[#This Row],[BMW.DE.csv]])</f>
        <v>290716.63352900976</v>
      </c>
      <c r="F444" s="12">
        <f>F443*(1+Table2[[#This Row],[DIS.csv]])</f>
        <v>0</v>
      </c>
      <c r="G444" s="12">
        <f>G443*(1+Table2[[#This Row],[DPZ.csv]])</f>
        <v>344952.78708384087</v>
      </c>
      <c r="H444" s="12">
        <f>H443*(1+Table2[[#This Row],[EA.csv]])</f>
        <v>0</v>
      </c>
      <c r="I444" s="12">
        <f>I443*(1+Table2[[#This Row],[F.csv]])</f>
        <v>0</v>
      </c>
      <c r="J444" s="12">
        <f>J443*(1+Table2[[#This Row],[JPM.csv]])</f>
        <v>0</v>
      </c>
      <c r="K444" s="12">
        <f>K443*(1+Table2[[#This Row],[MRNA.csv]])</f>
        <v>0</v>
      </c>
      <c r="L444" s="12">
        <f>L443*(1+Table2[[#This Row],[NKE.csv]])</f>
        <v>70613.595474966933</v>
      </c>
      <c r="M444" s="12">
        <f>M443*(1+Table2[[#This Row],[NVDA.csv]])</f>
        <v>117972.93146690571</v>
      </c>
      <c r="N444" s="12">
        <f>N443*(1+Table2[[#This Row],[PFE.csv]])</f>
        <v>353086.61395320686</v>
      </c>
      <c r="O444" s="12">
        <f>O443*(1+Table2[[#This Row],[PG.csv]])</f>
        <v>89028.736256625241</v>
      </c>
      <c r="P444" s="12">
        <f>P443*(1+Table2[[#This Row],[PZZA.csv]])</f>
        <v>0</v>
      </c>
      <c r="Q444" s="12">
        <f>Q443*(1+Table2[[#This Row],[SONY.csv]])</f>
        <v>52340.164227530484</v>
      </c>
      <c r="R444" s="12">
        <f>R443*(1+Table2[[#This Row],[T.csv]])</f>
        <v>0</v>
      </c>
      <c r="S444" s="12">
        <f>S443*(1+Table2[[#This Row],[TSLA.csv]])</f>
        <v>720746.42293360434</v>
      </c>
      <c r="T444" s="12">
        <f t="shared" si="17"/>
        <v>2115435.9611523594</v>
      </c>
      <c r="U444" s="5">
        <f t="shared" si="18"/>
        <v>-1.2605908912073855E-2</v>
      </c>
    </row>
    <row r="445" spans="1:21" x14ac:dyDescent="0.3">
      <c r="A445" s="12">
        <f>A444*(1+Table2[[#This Row],[AAPL.csv]])</f>
        <v>0</v>
      </c>
      <c r="B445" s="12">
        <f>B444*(1+Table2[[#This Row],[AMD.csv]])</f>
        <v>0</v>
      </c>
      <c r="C445" s="12">
        <f>C444*(1+Table2[[#This Row],[AMZN.csv]])</f>
        <v>75029.91711842989</v>
      </c>
      <c r="D445" s="12">
        <f>D444*(1+Table2[[#This Row],[ATVI.csv]])</f>
        <v>0</v>
      </c>
      <c r="E445" s="12">
        <f>E444*(1+Table2[[#This Row],[BMW.DE.csv]])</f>
        <v>294694.67607516615</v>
      </c>
      <c r="F445" s="12">
        <f>F444*(1+Table2[[#This Row],[DIS.csv]])</f>
        <v>0</v>
      </c>
      <c r="G445" s="12">
        <f>G444*(1+Table2[[#This Row],[DPZ.csv]])</f>
        <v>343283.64687813539</v>
      </c>
      <c r="H445" s="12">
        <f>H444*(1+Table2[[#This Row],[EA.csv]])</f>
        <v>0</v>
      </c>
      <c r="I445" s="12">
        <f>I444*(1+Table2[[#This Row],[F.csv]])</f>
        <v>0</v>
      </c>
      <c r="J445" s="12">
        <f>J444*(1+Table2[[#This Row],[JPM.csv]])</f>
        <v>0</v>
      </c>
      <c r="K445" s="12">
        <f>K444*(1+Table2[[#This Row],[MRNA.csv]])</f>
        <v>0</v>
      </c>
      <c r="L445" s="12">
        <f>L444*(1+Table2[[#This Row],[NKE.csv]])</f>
        <v>70967.873929905545</v>
      </c>
      <c r="M445" s="12">
        <f>M444*(1+Table2[[#This Row],[NVDA.csv]])</f>
        <v>118854.57841176224</v>
      </c>
      <c r="N445" s="12">
        <f>N444*(1+Table2[[#This Row],[PFE.csv]])</f>
        <v>353263.36841358716</v>
      </c>
      <c r="O445" s="12">
        <f>O444*(1+Table2[[#This Row],[PG.csv]])</f>
        <v>88314.086457556346</v>
      </c>
      <c r="P445" s="12">
        <f>P444*(1+Table2[[#This Row],[PZZA.csv]])</f>
        <v>0</v>
      </c>
      <c r="Q445" s="12">
        <f>Q444*(1+Table2[[#This Row],[SONY.csv]])</f>
        <v>52794.400493014851</v>
      </c>
      <c r="R445" s="12">
        <f>R444*(1+Table2[[#This Row],[T.csv]])</f>
        <v>0</v>
      </c>
      <c r="S445" s="12">
        <f>S444*(1+Table2[[#This Row],[TSLA.csv]])</f>
        <v>717900.27267543343</v>
      </c>
      <c r="T445" s="12">
        <f t="shared" si="17"/>
        <v>2115102.8204529909</v>
      </c>
      <c r="U445" s="5">
        <f t="shared" si="18"/>
        <v>-1.5748087178538901E-4</v>
      </c>
    </row>
    <row r="446" spans="1:21" x14ac:dyDescent="0.3">
      <c r="A446" s="12">
        <f>A445*(1+Table2[[#This Row],[AAPL.csv]])</f>
        <v>0</v>
      </c>
      <c r="B446" s="12">
        <f>B445*(1+Table2[[#This Row],[AMD.csv]])</f>
        <v>0</v>
      </c>
      <c r="C446" s="12">
        <f>C445*(1+Table2[[#This Row],[AMZN.csv]])</f>
        <v>75851.899956318914</v>
      </c>
      <c r="D446" s="12">
        <f>D445*(1+Table2[[#This Row],[ATVI.csv]])</f>
        <v>0</v>
      </c>
      <c r="E446" s="12">
        <f>E445*(1+Table2[[#This Row],[BMW.DE.csv]])</f>
        <v>296186.44249496143</v>
      </c>
      <c r="F446" s="12">
        <f>F445*(1+Table2[[#This Row],[DIS.csv]])</f>
        <v>0</v>
      </c>
      <c r="G446" s="12">
        <f>G445*(1+Table2[[#This Row],[DPZ.csv]])</f>
        <v>341805.21903787088</v>
      </c>
      <c r="H446" s="12">
        <f>H445*(1+Table2[[#This Row],[EA.csv]])</f>
        <v>0</v>
      </c>
      <c r="I446" s="12">
        <f>I445*(1+Table2[[#This Row],[F.csv]])</f>
        <v>0</v>
      </c>
      <c r="J446" s="12">
        <f>J445*(1+Table2[[#This Row],[JPM.csv]])</f>
        <v>0</v>
      </c>
      <c r="K446" s="12">
        <f>K445*(1+Table2[[#This Row],[MRNA.csv]])</f>
        <v>0</v>
      </c>
      <c r="L446" s="12">
        <f>L445*(1+Table2[[#This Row],[NKE.csv]])</f>
        <v>71654.952833505638</v>
      </c>
      <c r="M446" s="12">
        <f>M445*(1+Table2[[#This Row],[NVDA.csv]])</f>
        <v>119384.78051584229</v>
      </c>
      <c r="N446" s="12">
        <f>N445*(1+Table2[[#This Row],[PFE.csv]])</f>
        <v>349782.48714937415</v>
      </c>
      <c r="O446" s="12">
        <f>O445*(1+Table2[[#This Row],[PG.csv]])</f>
        <v>89425.773763130768</v>
      </c>
      <c r="P446" s="12">
        <f>P445*(1+Table2[[#This Row],[PZZA.csv]])</f>
        <v>0</v>
      </c>
      <c r="Q446" s="12">
        <f>Q445*(1+Table2[[#This Row],[SONY.csv]])</f>
        <v>52859.293319369885</v>
      </c>
      <c r="R446" s="12">
        <f>R445*(1+Table2[[#This Row],[T.csv]])</f>
        <v>0</v>
      </c>
      <c r="S446" s="12">
        <f>S445*(1+Table2[[#This Row],[TSLA.csv]])</f>
        <v>709982.30798176664</v>
      </c>
      <c r="T446" s="12">
        <f t="shared" si="17"/>
        <v>2106933.1570521407</v>
      </c>
      <c r="U446" s="5">
        <f t="shared" si="18"/>
        <v>-3.8625372354714011E-3</v>
      </c>
    </row>
    <row r="447" spans="1:21" x14ac:dyDescent="0.3">
      <c r="A447" s="12">
        <f>A446*(1+Table2[[#This Row],[AAPL.csv]])</f>
        <v>0</v>
      </c>
      <c r="B447" s="12">
        <f>B446*(1+Table2[[#This Row],[AMD.csv]])</f>
        <v>0</v>
      </c>
      <c r="C447" s="12">
        <f>C446*(1+Table2[[#This Row],[AMZN.csv]])</f>
        <v>75513.28849956824</v>
      </c>
      <c r="D447" s="12">
        <f>D446*(1+Table2[[#This Row],[ATVI.csv]])</f>
        <v>0</v>
      </c>
      <c r="E447" s="12">
        <f>E446*(1+Table2[[#This Row],[BMW.DE.csv]])</f>
        <v>297074.41446248186</v>
      </c>
      <c r="F447" s="12">
        <f>F446*(1+Table2[[#This Row],[DIS.csv]])</f>
        <v>0</v>
      </c>
      <c r="G447" s="12">
        <f>G446*(1+Table2[[#This Row],[DPZ.csv]])</f>
        <v>343744.63014282304</v>
      </c>
      <c r="H447" s="12">
        <f>H446*(1+Table2[[#This Row],[EA.csv]])</f>
        <v>0</v>
      </c>
      <c r="I447" s="12">
        <f>I446*(1+Table2[[#This Row],[F.csv]])</f>
        <v>0</v>
      </c>
      <c r="J447" s="12">
        <f>J446*(1+Table2[[#This Row],[JPM.csv]])</f>
        <v>0</v>
      </c>
      <c r="K447" s="12">
        <f>K446*(1+Table2[[#This Row],[MRNA.csv]])</f>
        <v>0</v>
      </c>
      <c r="L447" s="12">
        <f>L446*(1+Table2[[#This Row],[NKE.csv]])</f>
        <v>73973.845477817216</v>
      </c>
      <c r="M447" s="12">
        <f>M446*(1+Table2[[#This Row],[NVDA.csv]])</f>
        <v>121762.53677305415</v>
      </c>
      <c r="N447" s="12">
        <f>N446*(1+Table2[[#This Row],[PFE.csv]])</f>
        <v>353263.36841358716</v>
      </c>
      <c r="O447" s="12">
        <f>O446*(1+Table2[[#This Row],[PG.csv]])</f>
        <v>89432.388702098891</v>
      </c>
      <c r="P447" s="12">
        <f>P446*(1+Table2[[#This Row],[PZZA.csv]])</f>
        <v>0</v>
      </c>
      <c r="Q447" s="12">
        <f>Q446*(1+Table2[[#This Row],[SONY.csv]])</f>
        <v>52475.354236019921</v>
      </c>
      <c r="R447" s="12">
        <f>R446*(1+Table2[[#This Row],[T.csv]])</f>
        <v>0</v>
      </c>
      <c r="S447" s="12">
        <f>S446*(1+Table2[[#This Row],[TSLA.csv]])</f>
        <v>719430.3534003325</v>
      </c>
      <c r="T447" s="12">
        <f t="shared" si="17"/>
        <v>2126670.1801077831</v>
      </c>
      <c r="U447" s="5">
        <f t="shared" si="18"/>
        <v>9.3676550628008087E-3</v>
      </c>
    </row>
    <row r="448" spans="1:21" x14ac:dyDescent="0.3">
      <c r="A448" s="12">
        <f>A447*(1+Table2[[#This Row],[AAPL.csv]])</f>
        <v>0</v>
      </c>
      <c r="B448" s="12">
        <f>B447*(1+Table2[[#This Row],[AMD.csv]])</f>
        <v>0</v>
      </c>
      <c r="C448" s="12">
        <f>C447*(1+Table2[[#This Row],[AMZN.csv]])</f>
        <v>73193.477732219937</v>
      </c>
      <c r="D448" s="12">
        <f>D447*(1+Table2[[#This Row],[ATVI.csv]])</f>
        <v>0</v>
      </c>
      <c r="E448" s="12">
        <f>E447*(1+Table2[[#This Row],[BMW.DE.csv]])</f>
        <v>302544.22342843353</v>
      </c>
      <c r="F448" s="12">
        <f>F447*(1+Table2[[#This Row],[DIS.csv]])</f>
        <v>0</v>
      </c>
      <c r="G448" s="12">
        <f>G447*(1+Table2[[#This Row],[DPZ.csv]])</f>
        <v>342631.85327932588</v>
      </c>
      <c r="H448" s="12">
        <f>H447*(1+Table2[[#This Row],[EA.csv]])</f>
        <v>0</v>
      </c>
      <c r="I448" s="12">
        <f>I447*(1+Table2[[#This Row],[F.csv]])</f>
        <v>0</v>
      </c>
      <c r="J448" s="12">
        <f>J447*(1+Table2[[#This Row],[JPM.csv]])</f>
        <v>0</v>
      </c>
      <c r="K448" s="12">
        <f>K447*(1+Table2[[#This Row],[MRNA.csv]])</f>
        <v>0</v>
      </c>
      <c r="L448" s="12">
        <f>L447*(1+Table2[[#This Row],[NKE.csv]])</f>
        <v>73216.980803345767</v>
      </c>
      <c r="M448" s="12">
        <f>M447*(1+Table2[[#This Row],[NVDA.csv]])</f>
        <v>117270.09358570595</v>
      </c>
      <c r="N448" s="12">
        <f>N447*(1+Table2[[#This Row],[PFE.csv]])</f>
        <v>355762.47258440481</v>
      </c>
      <c r="O448" s="12">
        <f>O447*(1+Table2[[#This Row],[PG.csv]])</f>
        <v>91099.94529717791</v>
      </c>
      <c r="P448" s="12">
        <f>P447*(1+Table2[[#This Row],[PZZA.csv]])</f>
        <v>0</v>
      </c>
      <c r="Q448" s="12">
        <f>Q447*(1+Table2[[#This Row],[SONY.csv]])</f>
        <v>52670.028389004743</v>
      </c>
      <c r="R448" s="12">
        <f>R447*(1+Table2[[#This Row],[T.csv]])</f>
        <v>0</v>
      </c>
      <c r="S448" s="12">
        <f>S447*(1+Table2[[#This Row],[TSLA.csv]])</f>
        <v>673067.5923090193</v>
      </c>
      <c r="T448" s="12">
        <f t="shared" si="17"/>
        <v>2081456.6674086379</v>
      </c>
      <c r="U448" s="5">
        <f t="shared" si="18"/>
        <v>-2.1260237305275816E-2</v>
      </c>
    </row>
    <row r="449" spans="1:21" x14ac:dyDescent="0.3">
      <c r="A449" s="12">
        <f>A448*(1+Table2[[#This Row],[AAPL.csv]])</f>
        <v>0</v>
      </c>
      <c r="B449" s="12">
        <f>B448*(1+Table2[[#This Row],[AMD.csv]])</f>
        <v>0</v>
      </c>
      <c r="C449" s="12">
        <f>C448*(1+Table2[[#This Row],[AMZN.csv]])</f>
        <v>73960.168843737745</v>
      </c>
      <c r="D449" s="12">
        <f>D448*(1+Table2[[#This Row],[ATVI.csv]])</f>
        <v>0</v>
      </c>
      <c r="E449" s="12">
        <f>E448*(1+Table2[[#This Row],[BMW.DE.csv]])</f>
        <v>299134.47267458524</v>
      </c>
      <c r="F449" s="12">
        <f>F448*(1+Table2[[#This Row],[DIS.csv]])</f>
        <v>0</v>
      </c>
      <c r="G449" s="12">
        <f>G448*(1+Table2[[#This Row],[DPZ.csv]])</f>
        <v>335692.89569042111</v>
      </c>
      <c r="H449" s="12">
        <f>H448*(1+Table2[[#This Row],[EA.csv]])</f>
        <v>0</v>
      </c>
      <c r="I449" s="12">
        <f>I448*(1+Table2[[#This Row],[F.csv]])</f>
        <v>0</v>
      </c>
      <c r="J449" s="12">
        <f>J448*(1+Table2[[#This Row],[JPM.csv]])</f>
        <v>0</v>
      </c>
      <c r="K449" s="12">
        <f>K448*(1+Table2[[#This Row],[MRNA.csv]])</f>
        <v>0</v>
      </c>
      <c r="L449" s="12">
        <f>L448*(1+Table2[[#This Row],[NKE.csv]])</f>
        <v>73603.464434680529</v>
      </c>
      <c r="M449" s="12">
        <f>M448*(1+Table2[[#This Row],[NVDA.csv]])</f>
        <v>117603.01938909895</v>
      </c>
      <c r="N449" s="12">
        <f>N448*(1+Table2[[#This Row],[PFE.csv]])</f>
        <v>351210.54538896459</v>
      </c>
      <c r="O449" s="12">
        <f>O448*(1+Table2[[#This Row],[PG.csv]])</f>
        <v>90649.980954150931</v>
      </c>
      <c r="P449" s="12">
        <f>P448*(1+Table2[[#This Row],[PZZA.csv]])</f>
        <v>0</v>
      </c>
      <c r="Q449" s="12">
        <f>Q448*(1+Table2[[#This Row],[SONY.csv]])</f>
        <v>51940.002883921814</v>
      </c>
      <c r="R449" s="12">
        <f>R448*(1+Table2[[#This Row],[T.csv]])</f>
        <v>0</v>
      </c>
      <c r="S449" s="12">
        <f>S448*(1+Table2[[#This Row],[TSLA.csv]])</f>
        <v>660398.92626655567</v>
      </c>
      <c r="T449" s="12">
        <f t="shared" si="17"/>
        <v>2054193.4765261167</v>
      </c>
      <c r="U449" s="5">
        <f t="shared" si="18"/>
        <v>-1.3098130414823007E-2</v>
      </c>
    </row>
    <row r="450" spans="1:21" x14ac:dyDescent="0.3">
      <c r="A450" s="12">
        <f>A449*(1+Table2[[#This Row],[AAPL.csv]])</f>
        <v>0</v>
      </c>
      <c r="B450" s="12">
        <f>B449*(1+Table2[[#This Row],[AMD.csv]])</f>
        <v>0</v>
      </c>
      <c r="C450" s="12">
        <f>C449*(1+Table2[[#This Row],[AMZN.csv]])</f>
        <v>72309.095658650898</v>
      </c>
      <c r="D450" s="12">
        <f>D449*(1+Table2[[#This Row],[ATVI.csv]])</f>
        <v>0</v>
      </c>
      <c r="E450" s="12">
        <f>E449*(1+Table2[[#This Row],[BMW.DE.csv]])</f>
        <v>300057.94358217932</v>
      </c>
      <c r="F450" s="12">
        <f>F449*(1+Table2[[#This Row],[DIS.csv]])</f>
        <v>0</v>
      </c>
      <c r="G450" s="12">
        <f>G449*(1+Table2[[#This Row],[DPZ.csv]])</f>
        <v>338156.90120420384</v>
      </c>
      <c r="H450" s="12">
        <f>H449*(1+Table2[[#This Row],[EA.csv]])</f>
        <v>0</v>
      </c>
      <c r="I450" s="12">
        <f>I449*(1+Table2[[#This Row],[F.csv]])</f>
        <v>0</v>
      </c>
      <c r="J450" s="12">
        <f>J449*(1+Table2[[#This Row],[JPM.csv]])</f>
        <v>0</v>
      </c>
      <c r="K450" s="12">
        <f>K449*(1+Table2[[#This Row],[MRNA.csv]])</f>
        <v>0</v>
      </c>
      <c r="L450" s="12">
        <f>L449*(1+Table2[[#This Row],[NKE.csv]])</f>
        <v>71601.270188696857</v>
      </c>
      <c r="M450" s="12">
        <f>M449*(1+Table2[[#This Row],[NVDA.csv]])</f>
        <v>113100.30082057681</v>
      </c>
      <c r="N450" s="12">
        <f>N449*(1+Table2[[#This Row],[PFE.csv]])</f>
        <v>354245.15451312024</v>
      </c>
      <c r="O450" s="12">
        <f>O449*(1+Table2[[#This Row],[PG.csv]])</f>
        <v>89690.469207504124</v>
      </c>
      <c r="P450" s="12">
        <f>P449*(1+Table2[[#This Row],[PZZA.csv]])</f>
        <v>0</v>
      </c>
      <c r="Q450" s="12">
        <f>Q449*(1+Table2[[#This Row],[SONY.csv]])</f>
        <v>50317.722782048571</v>
      </c>
      <c r="R450" s="12">
        <f>R449*(1+Table2[[#This Row],[T.csv]])</f>
        <v>0</v>
      </c>
      <c r="S450" s="12">
        <f>S449*(1+Table2[[#This Row],[TSLA.csv]])</f>
        <v>631177.45454833587</v>
      </c>
      <c r="T450" s="12">
        <f t="shared" si="17"/>
        <v>2020656.3125053167</v>
      </c>
      <c r="U450" s="5">
        <f t="shared" si="18"/>
        <v>-1.6326195367690161E-2</v>
      </c>
    </row>
    <row r="451" spans="1:21" x14ac:dyDescent="0.3">
      <c r="A451" s="12">
        <f>A450*(1+Table2[[#This Row],[AAPL.csv]])</f>
        <v>0</v>
      </c>
      <c r="B451" s="12">
        <f>B450*(1+Table2[[#This Row],[AMD.csv]])</f>
        <v>0</v>
      </c>
      <c r="C451" s="12">
        <f>C450*(1+Table2[[#This Row],[AMZN.csv]])</f>
        <v>72527.725411691557</v>
      </c>
      <c r="D451" s="12">
        <f>D450*(1+Table2[[#This Row],[ATVI.csv]])</f>
        <v>0</v>
      </c>
      <c r="E451" s="12">
        <f>E450*(1+Table2[[#This Row],[BMW.DE.csv]])</f>
        <v>297405.44403161277</v>
      </c>
      <c r="F451" s="12">
        <f>F450*(1+Table2[[#This Row],[DIS.csv]])</f>
        <v>0</v>
      </c>
      <c r="G451" s="12">
        <f>G450*(1+Table2[[#This Row],[DPZ.csv]])</f>
        <v>335740.58652567485</v>
      </c>
      <c r="H451" s="12">
        <f>H450*(1+Table2[[#This Row],[EA.csv]])</f>
        <v>0</v>
      </c>
      <c r="I451" s="12">
        <f>I450*(1+Table2[[#This Row],[F.csv]])</f>
        <v>0</v>
      </c>
      <c r="J451" s="12">
        <f>J450*(1+Table2[[#This Row],[JPM.csv]])</f>
        <v>0</v>
      </c>
      <c r="K451" s="12">
        <f>K450*(1+Table2[[#This Row],[MRNA.csv]])</f>
        <v>0</v>
      </c>
      <c r="L451" s="12">
        <f>L450*(1+Table2[[#This Row],[NKE.csv]])</f>
        <v>71719.36264843338</v>
      </c>
      <c r="M451" s="12">
        <f>M450*(1+Table2[[#This Row],[NVDA.csv]])</f>
        <v>112333.74028266093</v>
      </c>
      <c r="N451" s="12">
        <f>N450*(1+Table2[[#This Row],[PFE.csv]])</f>
        <v>357904.51941617037</v>
      </c>
      <c r="O451" s="12">
        <f>O450*(1+Table2[[#This Row],[PG.csv]])</f>
        <v>91133.038636903933</v>
      </c>
      <c r="P451" s="12">
        <f>P450*(1+Table2[[#This Row],[PZZA.csv]])</f>
        <v>0</v>
      </c>
      <c r="Q451" s="12">
        <f>Q450*(1+Table2[[#This Row],[SONY.csv]])</f>
        <v>50274.460897811878</v>
      </c>
      <c r="R451" s="12">
        <f>R450*(1+Table2[[#This Row],[T.csv]])</f>
        <v>0</v>
      </c>
      <c r="S451" s="12">
        <f>S450*(1+Table2[[#This Row],[TSLA.csv]])</f>
        <v>611703.59063137067</v>
      </c>
      <c r="T451" s="12">
        <f t="shared" ref="T451:T505" si="19">SUM(A451:S451)</f>
        <v>2000742.4684823304</v>
      </c>
      <c r="U451" s="5">
        <f t="shared" si="18"/>
        <v>-9.8551366205844315E-3</v>
      </c>
    </row>
    <row r="452" spans="1:21" x14ac:dyDescent="0.3">
      <c r="A452" s="12">
        <f>A451*(1+Table2[[#This Row],[AAPL.csv]])</f>
        <v>0</v>
      </c>
      <c r="B452" s="12">
        <f>B451*(1+Table2[[#This Row],[AMD.csv]])</f>
        <v>0</v>
      </c>
      <c r="C452" s="12">
        <f>C451*(1+Table2[[#This Row],[AMZN.csv]])</f>
        <v>73936.998062862069</v>
      </c>
      <c r="D452" s="12">
        <f>D451*(1+Table2[[#This Row],[ATVI.csv]])</f>
        <v>0</v>
      </c>
      <c r="E452" s="12">
        <f>E451*(1+Table2[[#This Row],[BMW.DE.csv]])</f>
        <v>311280.65654042939</v>
      </c>
      <c r="F452" s="12">
        <f>F451*(1+Table2[[#This Row],[DIS.csv]])</f>
        <v>0</v>
      </c>
      <c r="G452" s="12">
        <f>G451*(1+Table2[[#This Row],[DPZ.csv]])</f>
        <v>339627.3561461303</v>
      </c>
      <c r="H452" s="12">
        <f>H451*(1+Table2[[#This Row],[EA.csv]])</f>
        <v>0</v>
      </c>
      <c r="I452" s="12">
        <f>I451*(1+Table2[[#This Row],[F.csv]])</f>
        <v>0</v>
      </c>
      <c r="J452" s="12">
        <f>J451*(1+Table2[[#This Row],[JPM.csv]])</f>
        <v>0</v>
      </c>
      <c r="K452" s="12">
        <f>K451*(1+Table2[[#This Row],[MRNA.csv]])</f>
        <v>0</v>
      </c>
      <c r="L452" s="12">
        <f>L451*(1+Table2[[#This Row],[NKE.csv]])</f>
        <v>72964.692757810117</v>
      </c>
      <c r="M452" s="12">
        <f>M451*(1+Table2[[#This Row],[NVDA.csv]])</f>
        <v>117083.06717713019</v>
      </c>
      <c r="N452" s="12">
        <f>N451*(1+Table2[[#This Row],[PFE.csv]])</f>
        <v>357190.50380558183</v>
      </c>
      <c r="O452" s="12">
        <f>O451*(1+Table2[[#This Row],[PG.csv]])</f>
        <v>91324.932462857148</v>
      </c>
      <c r="P452" s="12">
        <f>P451*(1+Table2[[#This Row],[PZZA.csv]])</f>
        <v>0</v>
      </c>
      <c r="Q452" s="12">
        <f>Q451*(1+Table2[[#This Row],[SONY.csv]])</f>
        <v>50912.558278642056</v>
      </c>
      <c r="R452" s="12">
        <f>R451*(1+Table2[[#This Row],[T.csv]])</f>
        <v>0</v>
      </c>
      <c r="S452" s="12">
        <f>S451*(1+Table2[[#This Row],[TSLA.csv]])</f>
        <v>631016.92903474742</v>
      </c>
      <c r="T452" s="12">
        <f t="shared" si="19"/>
        <v>2045337.6942661905</v>
      </c>
      <c r="U452" s="5">
        <f t="shared" ref="U452:U505" si="20">(T452-T451)/T451</f>
        <v>2.2289338326330389E-2</v>
      </c>
    </row>
    <row r="453" spans="1:21" x14ac:dyDescent="0.3">
      <c r="A453" s="12">
        <f>A452*(1+Table2[[#This Row],[AAPL.csv]])</f>
        <v>0</v>
      </c>
      <c r="B453" s="12">
        <f>B452*(1+Table2[[#This Row],[AMD.csv]])</f>
        <v>0</v>
      </c>
      <c r="C453" s="12">
        <f>C452*(1+Table2[[#This Row],[AMZN.csv]])</f>
        <v>75026.472598013905</v>
      </c>
      <c r="D453" s="12">
        <f>D452*(1+Table2[[#This Row],[ATVI.csv]])</f>
        <v>0</v>
      </c>
      <c r="E453" s="12">
        <f>E452*(1+Table2[[#This Row],[BMW.DE.csv]])</f>
        <v>315037.75603453961</v>
      </c>
      <c r="F453" s="12">
        <f>F452*(1+Table2[[#This Row],[DIS.csv]])</f>
        <v>0</v>
      </c>
      <c r="G453" s="12">
        <f>G452*(1+Table2[[#This Row],[DPZ.csv]])</f>
        <v>344054.61738599872</v>
      </c>
      <c r="H453" s="12">
        <f>H452*(1+Table2[[#This Row],[EA.csv]])</f>
        <v>0</v>
      </c>
      <c r="I453" s="12">
        <f>I452*(1+Table2[[#This Row],[F.csv]])</f>
        <v>0</v>
      </c>
      <c r="J453" s="12">
        <f>J452*(1+Table2[[#This Row],[JPM.csv]])</f>
        <v>0</v>
      </c>
      <c r="K453" s="12">
        <f>K452*(1+Table2[[#This Row],[MRNA.csv]])</f>
        <v>0</v>
      </c>
      <c r="L453" s="12">
        <f>L452*(1+Table2[[#This Row],[NKE.csv]])</f>
        <v>73222.356759289352</v>
      </c>
      <c r="M453" s="12">
        <f>M452*(1+Table2[[#This Row],[NVDA.csv]])</f>
        <v>116445.99601102846</v>
      </c>
      <c r="N453" s="12">
        <f>N452*(1+Table2[[#This Row],[PFE.csv]])</f>
        <v>357993.77024172671</v>
      </c>
      <c r="O453" s="12">
        <f>O452*(1+Table2[[#This Row],[PG.csv]])</f>
        <v>91139.652909983313</v>
      </c>
      <c r="P453" s="12">
        <f>P452*(1+Table2[[#This Row],[PZZA.csv]])</f>
        <v>0</v>
      </c>
      <c r="Q453" s="12">
        <f>Q452*(1+Table2[[#This Row],[SONY.csv]])</f>
        <v>50788.181307791645</v>
      </c>
      <c r="R453" s="12">
        <f>R452*(1+Table2[[#This Row],[T.csv]])</f>
        <v>0</v>
      </c>
      <c r="S453" s="12">
        <f>S452*(1+Table2[[#This Row],[TSLA.csv]])</f>
        <v>617203.36432060692</v>
      </c>
      <c r="T453" s="12">
        <f t="shared" si="19"/>
        <v>2040912.1675689789</v>
      </c>
      <c r="U453" s="5">
        <f t="shared" si="20"/>
        <v>-2.1637144367983793E-3</v>
      </c>
    </row>
    <row r="454" spans="1:21" x14ac:dyDescent="0.3">
      <c r="A454" s="12">
        <f>A453*(1+Table2[[#This Row],[AAPL.csv]])</f>
        <v>0</v>
      </c>
      <c r="B454" s="12">
        <f>B453*(1+Table2[[#This Row],[AMD.csv]])</f>
        <v>0</v>
      </c>
      <c r="C454" s="12">
        <f>C453*(1+Table2[[#This Row],[AMZN.csv]])</f>
        <v>74152.188870183774</v>
      </c>
      <c r="D454" s="12">
        <f>D453*(1+Table2[[#This Row],[ATVI.csv]])</f>
        <v>0</v>
      </c>
      <c r="E454" s="12">
        <f>E453*(1+Table2[[#This Row],[BMW.DE.csv]])</f>
        <v>316451.30798152863</v>
      </c>
      <c r="F454" s="12">
        <f>F453*(1+Table2[[#This Row],[DIS.csv]])</f>
        <v>0</v>
      </c>
      <c r="G454" s="12">
        <f>G453*(1+Table2[[#This Row],[DPZ.csv]])</f>
        <v>344054.61738599872</v>
      </c>
      <c r="H454" s="12">
        <f>H453*(1+Table2[[#This Row],[EA.csv]])</f>
        <v>0</v>
      </c>
      <c r="I454" s="12">
        <f>I453*(1+Table2[[#This Row],[F.csv]])</f>
        <v>0</v>
      </c>
      <c r="J454" s="12">
        <f>J453*(1+Table2[[#This Row],[JPM.csv]])</f>
        <v>0</v>
      </c>
      <c r="K454" s="12">
        <f>K453*(1+Table2[[#This Row],[MRNA.csv]])</f>
        <v>0</v>
      </c>
      <c r="L454" s="12">
        <f>L453*(1+Table2[[#This Row],[NKE.csv]])</f>
        <v>72766.087894947763</v>
      </c>
      <c r="M454" s="12">
        <f>M453*(1+Table2[[#This Row],[NVDA.csv]])</f>
        <v>115214.98775071312</v>
      </c>
      <c r="N454" s="12">
        <f>N453*(1+Table2[[#This Row],[PFE.csv]])</f>
        <v>357458.26528838865</v>
      </c>
      <c r="O454" s="12">
        <f>O453*(1+Table2[[#This Row],[PG.csv]])</f>
        <v>90206.620229983135</v>
      </c>
      <c r="P454" s="12">
        <f>P453*(1+Table2[[#This Row],[PZZA.csv]])</f>
        <v>0</v>
      </c>
      <c r="Q454" s="12">
        <f>Q453*(1+Table2[[#This Row],[SONY.csv]])</f>
        <v>51372.203225986072</v>
      </c>
      <c r="R454" s="12">
        <f>R453*(1+Table2[[#This Row],[T.csv]])</f>
        <v>0</v>
      </c>
      <c r="S454" s="12">
        <f>S453*(1+Table2[[#This Row],[TSLA.csv]])</f>
        <v>618316.13220976375</v>
      </c>
      <c r="T454" s="12">
        <f t="shared" si="19"/>
        <v>2039992.4108374938</v>
      </c>
      <c r="U454" s="5">
        <f t="shared" si="20"/>
        <v>-4.5065963450087112E-4</v>
      </c>
    </row>
    <row r="455" spans="1:21" x14ac:dyDescent="0.3">
      <c r="A455" s="12">
        <f>A454*(1+Table2[[#This Row],[AAPL.csv]])</f>
        <v>0</v>
      </c>
      <c r="B455" s="12">
        <f>B454*(1+Table2[[#This Row],[AMD.csv]])</f>
        <v>0</v>
      </c>
      <c r="C455" s="12">
        <f>C454*(1+Table2[[#This Row],[AMZN.csv]])</f>
        <v>74141.177581776021</v>
      </c>
      <c r="D455" s="12">
        <f>D454*(1+Table2[[#This Row],[ATVI.csv]])</f>
        <v>0</v>
      </c>
      <c r="E455" s="12">
        <f>E454*(1+Table2[[#This Row],[BMW.DE.csv]])</f>
        <v>311355.04324321175</v>
      </c>
      <c r="F455" s="12">
        <f>F454*(1+Table2[[#This Row],[DIS.csv]])</f>
        <v>0</v>
      </c>
      <c r="G455" s="12">
        <f>G454*(1+Table2[[#This Row],[DPZ.csv]])</f>
        <v>343331.33691689582</v>
      </c>
      <c r="H455" s="12">
        <f>H454*(1+Table2[[#This Row],[EA.csv]])</f>
        <v>0</v>
      </c>
      <c r="I455" s="12">
        <f>I454*(1+Table2[[#This Row],[F.csv]])</f>
        <v>0</v>
      </c>
      <c r="J455" s="12">
        <f>J454*(1+Table2[[#This Row],[JPM.csv]])</f>
        <v>0</v>
      </c>
      <c r="K455" s="12">
        <f>K454*(1+Table2[[#This Row],[MRNA.csv]])</f>
        <v>0</v>
      </c>
      <c r="L455" s="12">
        <f>L454*(1+Table2[[#This Row],[NKE.csv]])</f>
        <v>71370.460149438353</v>
      </c>
      <c r="M455" s="12">
        <f>M454*(1+Table2[[#This Row],[NVDA.csv]])</f>
        <v>115626.0145088609</v>
      </c>
      <c r="N455" s="12">
        <f>N454*(1+Table2[[#This Row],[PFE.csv]])</f>
        <v>355494.70209546026</v>
      </c>
      <c r="O455" s="12">
        <f>O454*(1+Table2[[#This Row],[PG.csv]])</f>
        <v>90391.89978285697</v>
      </c>
      <c r="P455" s="12">
        <f>P454*(1+Table2[[#This Row],[PZZA.csv]])</f>
        <v>0</v>
      </c>
      <c r="Q455" s="12">
        <f>Q454*(1+Table2[[#This Row],[SONY.csv]])</f>
        <v>51539.837754992906</v>
      </c>
      <c r="R455" s="12">
        <f>R454*(1+Table2[[#This Row],[T.csv]])</f>
        <v>0</v>
      </c>
      <c r="S455" s="12">
        <f>S454*(1+Table2[[#This Row],[TSLA.csv]])</f>
        <v>602897.5798576778</v>
      </c>
      <c r="T455" s="12">
        <f t="shared" si="19"/>
        <v>2016148.0518911709</v>
      </c>
      <c r="U455" s="5">
        <f t="shared" si="20"/>
        <v>-1.1688454731326143E-2</v>
      </c>
    </row>
    <row r="456" spans="1:21" x14ac:dyDescent="0.3">
      <c r="A456" s="12">
        <f>A455*(1+Table2[[#This Row],[AAPL.csv]])</f>
        <v>0</v>
      </c>
      <c r="B456" s="12">
        <f>B455*(1+Table2[[#This Row],[AMD.csv]])</f>
        <v>0</v>
      </c>
      <c r="C456" s="12">
        <f>C455*(1+Table2[[#This Row],[AMZN.csv]])</f>
        <v>74505.480201873172</v>
      </c>
      <c r="D456" s="12">
        <f>D455*(1+Table2[[#This Row],[ATVI.csv]])</f>
        <v>0</v>
      </c>
      <c r="E456" s="12">
        <f>E455*(1+Table2[[#This Row],[BMW.DE.csv]])</f>
        <v>315037.75603453961</v>
      </c>
      <c r="F456" s="12">
        <f>F455*(1+Table2[[#This Row],[DIS.csv]])</f>
        <v>0</v>
      </c>
      <c r="G456" s="12">
        <f>G455*(1+Table2[[#This Row],[DPZ.csv]])</f>
        <v>340938.84296470007</v>
      </c>
      <c r="H456" s="12">
        <f>H455*(1+Table2[[#This Row],[EA.csv]])</f>
        <v>0</v>
      </c>
      <c r="I456" s="12">
        <f>I455*(1+Table2[[#This Row],[F.csv]])</f>
        <v>0</v>
      </c>
      <c r="J456" s="12">
        <f>J455*(1+Table2[[#This Row],[JPM.csv]])</f>
        <v>0</v>
      </c>
      <c r="K456" s="12">
        <f>K455*(1+Table2[[#This Row],[MRNA.csv]])</f>
        <v>0</v>
      </c>
      <c r="L456" s="12">
        <f>L455*(1+Table2[[#This Row],[NKE.csv]])</f>
        <v>71536.860373769072</v>
      </c>
      <c r="M456" s="12">
        <f>M455*(1+Table2[[#This Row],[NVDA.csv]])</f>
        <v>120120.51491023625</v>
      </c>
      <c r="N456" s="12">
        <f>N455*(1+Table2[[#This Row],[PFE.csv]])</f>
        <v>358083.03007342078</v>
      </c>
      <c r="O456" s="12">
        <f>O455*(1+Table2[[#This Row],[PG.csv]])</f>
        <v>91318.318189777754</v>
      </c>
      <c r="P456" s="12">
        <f>P455*(1+Table2[[#This Row],[PZZA.csv]])</f>
        <v>0</v>
      </c>
      <c r="Q456" s="12">
        <f>Q455*(1+Table2[[#This Row],[SONY.csv]])</f>
        <v>52399.648372025869</v>
      </c>
      <c r="R456" s="12">
        <f>R455*(1+Table2[[#This Row],[T.csv]])</f>
        <v>0</v>
      </c>
      <c r="S456" s="12">
        <f>S455*(1+Table2[[#This Row],[TSLA.csv]])</f>
        <v>627849.79515887995</v>
      </c>
      <c r="T456" s="12">
        <f t="shared" si="19"/>
        <v>2051790.2462792224</v>
      </c>
      <c r="U456" s="5">
        <f t="shared" si="20"/>
        <v>1.7678361643441172E-2</v>
      </c>
    </row>
    <row r="457" spans="1:21" x14ac:dyDescent="0.3">
      <c r="A457" s="12">
        <f>A456*(1+Table2[[#This Row],[AAPL.csv]])</f>
        <v>0</v>
      </c>
      <c r="B457" s="12">
        <f>B456*(1+Table2[[#This Row],[AMD.csv]])</f>
        <v>0</v>
      </c>
      <c r="C457" s="12">
        <f>C456*(1+Table2[[#This Row],[AMZN.csv]])</f>
        <v>73482.308704441428</v>
      </c>
      <c r="D457" s="12">
        <f>D456*(1+Table2[[#This Row],[ATVI.csv]])</f>
        <v>0</v>
      </c>
      <c r="E457" s="12">
        <f>E456*(1+Table2[[#This Row],[BMW.DE.csv]])</f>
        <v>317306.89455951948</v>
      </c>
      <c r="F457" s="12">
        <f>F456*(1+Table2[[#This Row],[DIS.csv]])</f>
        <v>0</v>
      </c>
      <c r="G457" s="12">
        <f>G456*(1+Table2[[#This Row],[DPZ.csv]])</f>
        <v>339913.49876817252</v>
      </c>
      <c r="H457" s="12">
        <f>H456*(1+Table2[[#This Row],[EA.csv]])</f>
        <v>0</v>
      </c>
      <c r="I457" s="12">
        <f>I456*(1+Table2[[#This Row],[F.csv]])</f>
        <v>0</v>
      </c>
      <c r="J457" s="12">
        <f>J456*(1+Table2[[#This Row],[JPM.csv]])</f>
        <v>0</v>
      </c>
      <c r="K457" s="12">
        <f>K456*(1+Table2[[#This Row],[MRNA.csv]])</f>
        <v>0</v>
      </c>
      <c r="L457" s="12">
        <f>L456*(1+Table2[[#This Row],[NKE.csv]])</f>
        <v>71209.427275218783</v>
      </c>
      <c r="M457" s="12">
        <f>M456*(1+Table2[[#This Row],[NVDA.csv]])</f>
        <v>123238.09532306157</v>
      </c>
      <c r="N457" s="12">
        <f>N456*(1+Table2[[#This Row],[PFE.csv]])</f>
        <v>356565.73902054963</v>
      </c>
      <c r="O457" s="12">
        <f>O456*(1+Table2[[#This Row],[PG.csv]])</f>
        <v>91318.318189777754</v>
      </c>
      <c r="P457" s="12">
        <f>P456*(1+Table2[[#This Row],[PZZA.csv]])</f>
        <v>0</v>
      </c>
      <c r="Q457" s="12">
        <f>Q456*(1+Table2[[#This Row],[SONY.csv]])</f>
        <v>52118.450450567667</v>
      </c>
      <c r="R457" s="12">
        <f>R456*(1+Table2[[#This Row],[T.csv]])</f>
        <v>0</v>
      </c>
      <c r="S457" s="12">
        <f>S456*(1+Table2[[#This Row],[TSLA.csv]])</f>
        <v>621536.81810315861</v>
      </c>
      <c r="T457" s="12">
        <f t="shared" si="19"/>
        <v>2046689.5503944675</v>
      </c>
      <c r="U457" s="5">
        <f t="shared" si="20"/>
        <v>-2.4859733561969286E-3</v>
      </c>
    </row>
    <row r="458" spans="1:21" x14ac:dyDescent="0.3">
      <c r="A458" s="12">
        <f>A457*(1+Table2[[#This Row],[AAPL.csv]])</f>
        <v>0</v>
      </c>
      <c r="B458" s="12">
        <f>B457*(1+Table2[[#This Row],[AMD.csv]])</f>
        <v>0</v>
      </c>
      <c r="C458" s="12">
        <f>C457*(1+Table2[[#This Row],[AMZN.csv]])</f>
        <v>74443.769865688111</v>
      </c>
      <c r="D458" s="12">
        <f>D457*(1+Table2[[#This Row],[ATVI.csv]])</f>
        <v>0</v>
      </c>
      <c r="E458" s="12">
        <f>E457*(1+Table2[[#This Row],[BMW.DE.csv]])</f>
        <v>319055.22200801445</v>
      </c>
      <c r="F458" s="12">
        <f>F457*(1+Table2[[#This Row],[DIS.csv]])</f>
        <v>0</v>
      </c>
      <c r="G458" s="12">
        <f>G457*(1+Table2[[#This Row],[DPZ.csv]])</f>
        <v>334548.32599874609</v>
      </c>
      <c r="H458" s="12">
        <f>H457*(1+Table2[[#This Row],[EA.csv]])</f>
        <v>0</v>
      </c>
      <c r="I458" s="12">
        <f>I457*(1+Table2[[#This Row],[F.csv]])</f>
        <v>0</v>
      </c>
      <c r="J458" s="12">
        <f>J457*(1+Table2[[#This Row],[JPM.csv]])</f>
        <v>0</v>
      </c>
      <c r="K458" s="12">
        <f>K457*(1+Table2[[#This Row],[MRNA.csv]])</f>
        <v>0</v>
      </c>
      <c r="L458" s="12">
        <f>L457*(1+Table2[[#This Row],[NKE.csv]])</f>
        <v>71960.915993746617</v>
      </c>
      <c r="M458" s="12">
        <f>M457*(1+Table2[[#This Row],[NVDA.csv]])</f>
        <v>128336.79668863487</v>
      </c>
      <c r="N458" s="12">
        <f>N457*(1+Table2[[#This Row],[PFE.csv]])</f>
        <v>355316.19143820973</v>
      </c>
      <c r="O458" s="12">
        <f>O457*(1+Table2[[#This Row],[PG.csv]])</f>
        <v>91291.849777351323</v>
      </c>
      <c r="P458" s="12">
        <f>P457*(1+Table2[[#This Row],[PZZA.csv]])</f>
        <v>0</v>
      </c>
      <c r="Q458" s="12">
        <f>Q457*(1+Table2[[#This Row],[SONY.csv]])</f>
        <v>52334.755545670836</v>
      </c>
      <c r="R458" s="12">
        <f>R457*(1+Table2[[#This Row],[T.csv]])</f>
        <v>0</v>
      </c>
      <c r="S458" s="12">
        <f>S457*(1+Table2[[#This Row],[TSLA.csv]])</f>
        <v>648885.80424377532</v>
      </c>
      <c r="T458" s="12">
        <f t="shared" si="19"/>
        <v>2076173.6315598374</v>
      </c>
      <c r="U458" s="5">
        <f t="shared" si="20"/>
        <v>1.440574177929781E-2</v>
      </c>
    </row>
    <row r="459" spans="1:21" x14ac:dyDescent="0.3">
      <c r="A459" s="12">
        <f>A458*(1+Table2[[#This Row],[AAPL.csv]])</f>
        <v>0</v>
      </c>
      <c r="B459" s="12">
        <f>B458*(1+Table2[[#This Row],[AMD.csv]])</f>
        <v>0</v>
      </c>
      <c r="C459" s="12">
        <f>C458*(1+Table2[[#This Row],[AMZN.csv]])</f>
        <v>74766.323648510108</v>
      </c>
      <c r="D459" s="12">
        <f>D458*(1+Table2[[#This Row],[ATVI.csv]])</f>
        <v>0</v>
      </c>
      <c r="E459" s="12">
        <f>E458*(1+Table2[[#This Row],[BMW.DE.csv]])</f>
        <v>321101.17438539502</v>
      </c>
      <c r="F459" s="12">
        <f>F458*(1+Table2[[#This Row],[DIS.csv]])</f>
        <v>0</v>
      </c>
      <c r="G459" s="12">
        <f>G458*(1+Table2[[#This Row],[DPZ.csv]])</f>
        <v>334659.60328684916</v>
      </c>
      <c r="H459" s="12">
        <f>H458*(1+Table2[[#This Row],[EA.csv]])</f>
        <v>0</v>
      </c>
      <c r="I459" s="12">
        <f>I458*(1+Table2[[#This Row],[F.csv]])</f>
        <v>0</v>
      </c>
      <c r="J459" s="12">
        <f>J458*(1+Table2[[#This Row],[JPM.csv]])</f>
        <v>0</v>
      </c>
      <c r="K459" s="12">
        <f>K458*(1+Table2[[#This Row],[MRNA.csv]])</f>
        <v>0</v>
      </c>
      <c r="L459" s="12">
        <f>L458*(1+Table2[[#This Row],[NKE.csv]])</f>
        <v>72100.478929656922</v>
      </c>
      <c r="M459" s="12">
        <f>M458*(1+Table2[[#This Row],[NVDA.csv]])</f>
        <v>128630.6658479418</v>
      </c>
      <c r="N459" s="12">
        <f>N458*(1+Table2[[#This Row],[PFE.csv]])</f>
        <v>351032.07075626525</v>
      </c>
      <c r="O459" s="12">
        <f>O458*(1+Table2[[#This Row],[PG.csv]])</f>
        <v>91602.857119277993</v>
      </c>
      <c r="P459" s="12">
        <f>P458*(1+Table2[[#This Row],[PZZA.csv]])</f>
        <v>0</v>
      </c>
      <c r="Q459" s="12">
        <f>Q458*(1+Table2[[#This Row],[SONY.csv]])</f>
        <v>53183.74825822447</v>
      </c>
      <c r="R459" s="12">
        <f>R458*(1+Table2[[#This Row],[T.csv]])</f>
        <v>0</v>
      </c>
      <c r="S459" s="12">
        <f>S458*(1+Table2[[#This Row],[TSLA.csv]])</f>
        <v>647013.31866617221</v>
      </c>
      <c r="T459" s="12">
        <f t="shared" si="19"/>
        <v>2074090.240898293</v>
      </c>
      <c r="U459" s="5">
        <f t="shared" si="20"/>
        <v>-1.0034761206263562E-3</v>
      </c>
    </row>
    <row r="460" spans="1:21" x14ac:dyDescent="0.3">
      <c r="A460" s="12">
        <f>A459*(1+Table2[[#This Row],[AAPL.csv]])</f>
        <v>0</v>
      </c>
      <c r="B460" s="12">
        <f>B459*(1+Table2[[#This Row],[AMD.csv]])</f>
        <v>0</v>
      </c>
      <c r="C460" s="12">
        <f>C459*(1+Table2[[#This Row],[AMZN.csv]])</f>
        <v>74906.490871362752</v>
      </c>
      <c r="D460" s="12">
        <f>D459*(1+Table2[[#This Row],[ATVI.csv]])</f>
        <v>0</v>
      </c>
      <c r="E460" s="12">
        <f>E459*(1+Table2[[#This Row],[BMW.DE.csv]])</f>
        <v>326160.22903280164</v>
      </c>
      <c r="F460" s="12">
        <f>F459*(1+Table2[[#This Row],[DIS.csv]])</f>
        <v>0</v>
      </c>
      <c r="G460" s="12">
        <f>G459*(1+Table2[[#This Row],[DPZ.csv]])</f>
        <v>334381.40966834489</v>
      </c>
      <c r="H460" s="12">
        <f>H459*(1+Table2[[#This Row],[EA.csv]])</f>
        <v>0</v>
      </c>
      <c r="I460" s="12">
        <f>I459*(1+Table2[[#This Row],[F.csv]])</f>
        <v>0</v>
      </c>
      <c r="J460" s="12">
        <f>J459*(1+Table2[[#This Row],[JPM.csv]])</f>
        <v>0</v>
      </c>
      <c r="K460" s="12">
        <f>K459*(1+Table2[[#This Row],[MRNA.csv]])</f>
        <v>0</v>
      </c>
      <c r="L460" s="12">
        <f>L459*(1+Table2[[#This Row],[NKE.csv]])</f>
        <v>73480.004086968256</v>
      </c>
      <c r="M460" s="12">
        <f>M459*(1+Table2[[#This Row],[NVDA.csv]])</f>
        <v>129060.19766559996</v>
      </c>
      <c r="N460" s="12">
        <f>N459*(1+Table2[[#This Row],[PFE.csv]])</f>
        <v>347372.64281025057</v>
      </c>
      <c r="O460" s="12">
        <f>O459*(1+Table2[[#This Row],[PG.csv]])</f>
        <v>91397.723427057077</v>
      </c>
      <c r="P460" s="12">
        <f>P459*(1+Table2[[#This Row],[PZZA.csv]])</f>
        <v>0</v>
      </c>
      <c r="Q460" s="12">
        <f>Q459*(1+Table2[[#This Row],[SONY.csv]])</f>
        <v>53221.601460601509</v>
      </c>
      <c r="R460" s="12">
        <f>R459*(1+Table2[[#This Row],[T.csv]])</f>
        <v>0</v>
      </c>
      <c r="S460" s="12">
        <f>S459*(1+Table2[[#This Row],[TSLA.csv]])</f>
        <v>662464.00287076971</v>
      </c>
      <c r="T460" s="12">
        <f t="shared" si="19"/>
        <v>2092444.3018937563</v>
      </c>
      <c r="U460" s="5">
        <f t="shared" si="20"/>
        <v>8.8492104314198492E-3</v>
      </c>
    </row>
    <row r="461" spans="1:21" x14ac:dyDescent="0.3">
      <c r="A461" s="12">
        <f>A460*(1+Table2[[#This Row],[AAPL.csv]])</f>
        <v>0</v>
      </c>
      <c r="B461" s="12">
        <f>B460*(1+Table2[[#This Row],[AMD.csv]])</f>
        <v>0</v>
      </c>
      <c r="C461" s="12">
        <f>C460*(1+Table2[[#This Row],[AMZN.csv]])</f>
        <v>74102.408385654606</v>
      </c>
      <c r="D461" s="12">
        <f>D460*(1+Table2[[#This Row],[ATVI.csv]])</f>
        <v>0</v>
      </c>
      <c r="E461" s="12">
        <f>E460*(1+Table2[[#This Row],[BMW.DE.csv]])</f>
        <v>324411.87554505473</v>
      </c>
      <c r="F461" s="12">
        <f>F460*(1+Table2[[#This Row],[DIS.csv]])</f>
        <v>0</v>
      </c>
      <c r="G461" s="12">
        <f>G460*(1+Table2[[#This Row],[DPZ.csv]])</f>
        <v>336988.48609490198</v>
      </c>
      <c r="H461" s="12">
        <f>H460*(1+Table2[[#This Row],[EA.csv]])</f>
        <v>0</v>
      </c>
      <c r="I461" s="12">
        <f>I460*(1+Table2[[#This Row],[F.csv]])</f>
        <v>0</v>
      </c>
      <c r="J461" s="12">
        <f>J460*(1+Table2[[#This Row],[JPM.csv]])</f>
        <v>0</v>
      </c>
      <c r="K461" s="12">
        <f>K460*(1+Table2[[#This Row],[MRNA.csv]])</f>
        <v>0</v>
      </c>
      <c r="L461" s="12">
        <f>L460*(1+Table2[[#This Row],[NKE.csv]])</f>
        <v>73302.869162415154</v>
      </c>
      <c r="M461" s="12">
        <f>M460*(1+Table2[[#This Row],[NVDA.csv]])</f>
        <v>127317.4676938801</v>
      </c>
      <c r="N461" s="12">
        <f>N460*(1+Table2[[#This Row],[PFE.csv]])</f>
        <v>344962.86151409167</v>
      </c>
      <c r="O461" s="12">
        <f>O460*(1+Table2[[#This Row],[PG.csv]])</f>
        <v>89319.900113425028</v>
      </c>
      <c r="P461" s="12">
        <f>P460*(1+Table2[[#This Row],[PZZA.csv]])</f>
        <v>0</v>
      </c>
      <c r="Q461" s="12">
        <f>Q460*(1+Table2[[#This Row],[SONY.csv]])</f>
        <v>53843.476581172981</v>
      </c>
      <c r="R461" s="12">
        <f>R460*(1+Table2[[#This Row],[T.csv]])</f>
        <v>0</v>
      </c>
      <c r="S461" s="12">
        <f>S460*(1+Table2[[#This Row],[TSLA.csv]])</f>
        <v>675004.27525215643</v>
      </c>
      <c r="T461" s="12">
        <f t="shared" si="19"/>
        <v>2099253.6203427529</v>
      </c>
      <c r="U461" s="5">
        <f t="shared" si="20"/>
        <v>3.2542411966874803E-3</v>
      </c>
    </row>
    <row r="462" spans="1:21" x14ac:dyDescent="0.3">
      <c r="A462" s="12">
        <f>A461*(1+Table2[[#This Row],[AAPL.csv]])</f>
        <v>0</v>
      </c>
      <c r="B462" s="12">
        <f>B461*(1+Table2[[#This Row],[AMD.csv]])</f>
        <v>0</v>
      </c>
      <c r="C462" s="12">
        <f>C461*(1+Table2[[#This Row],[AMZN.csv]])</f>
        <v>73940.901864902145</v>
      </c>
      <c r="D462" s="12">
        <f>D461*(1+Table2[[#This Row],[ATVI.csv]])</f>
        <v>0</v>
      </c>
      <c r="E462" s="12">
        <f>E461*(1+Table2[[#This Row],[BMW.DE.csv]])</f>
        <v>322514.72261249099</v>
      </c>
      <c r="F462" s="12">
        <f>F461*(1+Table2[[#This Row],[DIS.csv]])</f>
        <v>0</v>
      </c>
      <c r="G462" s="12">
        <f>G461*(1+Table2[[#This Row],[DPZ.csv]])</f>
        <v>339293.52348532795</v>
      </c>
      <c r="H462" s="12">
        <f>H461*(1+Table2[[#This Row],[EA.csv]])</f>
        <v>0</v>
      </c>
      <c r="I462" s="12">
        <f>I461*(1+Table2[[#This Row],[F.csv]])</f>
        <v>0</v>
      </c>
      <c r="J462" s="12">
        <f>J461*(1+Table2[[#This Row],[JPM.csv]])</f>
        <v>0</v>
      </c>
      <c r="K462" s="12">
        <f>K461*(1+Table2[[#This Row],[MRNA.csv]])</f>
        <v>0</v>
      </c>
      <c r="L462" s="12">
        <f>L461*(1+Table2[[#This Row],[NKE.csv]])</f>
        <v>73396.997068167941</v>
      </c>
      <c r="M462" s="12">
        <f>M461*(1+Table2[[#This Row],[NVDA.csv]])</f>
        <v>133536.20534088236</v>
      </c>
      <c r="N462" s="12">
        <f>N461*(1+Table2[[#This Row],[PFE.csv]])</f>
        <v>345676.87712468015</v>
      </c>
      <c r="O462" s="12">
        <f>O461*(1+Table2[[#This Row],[PG.csv]])</f>
        <v>89233.879937177568</v>
      </c>
      <c r="P462" s="12">
        <f>P461*(1+Table2[[#This Row],[PZZA.csv]])</f>
        <v>0</v>
      </c>
      <c r="Q462" s="12">
        <f>Q461*(1+Table2[[#This Row],[SONY.csv]])</f>
        <v>53865.107523291321</v>
      </c>
      <c r="R462" s="12">
        <f>R461*(1+Table2[[#This Row],[T.csv]])</f>
        <v>0</v>
      </c>
      <c r="S462" s="12">
        <f>S461*(1+Table2[[#This Row],[TSLA.csv]])</f>
        <v>668980.21630110871</v>
      </c>
      <c r="T462" s="12">
        <f t="shared" si="19"/>
        <v>2100438.4312580293</v>
      </c>
      <c r="U462" s="5">
        <f t="shared" si="20"/>
        <v>5.643962710341592E-4</v>
      </c>
    </row>
    <row r="463" spans="1:21" x14ac:dyDescent="0.3">
      <c r="A463" s="12">
        <f>A462*(1+Table2[[#This Row],[AAPL.csv]])</f>
        <v>0</v>
      </c>
      <c r="B463" s="12">
        <f>B462*(1+Table2[[#This Row],[AMD.csv]])</f>
        <v>0</v>
      </c>
      <c r="C463" s="12">
        <f>C462*(1+Table2[[#This Row],[AMZN.csv]])</f>
        <v>73839.498217591623</v>
      </c>
      <c r="D463" s="12">
        <f>D462*(1+Table2[[#This Row],[ATVI.csv]])</f>
        <v>0</v>
      </c>
      <c r="E463" s="12">
        <f>E462*(1+Table2[[#This Row],[BMW.DE.csv]])</f>
        <v>331107.69432630169</v>
      </c>
      <c r="F463" s="12">
        <f>F462*(1+Table2[[#This Row],[DIS.csv]])</f>
        <v>0</v>
      </c>
      <c r="G463" s="12">
        <f>G462*(1+Table2[[#This Row],[DPZ.csv]])</f>
        <v>336217.49089574517</v>
      </c>
      <c r="H463" s="12">
        <f>H462*(1+Table2[[#This Row],[EA.csv]])</f>
        <v>0</v>
      </c>
      <c r="I463" s="12">
        <f>I462*(1+Table2[[#This Row],[F.csv]])</f>
        <v>0</v>
      </c>
      <c r="J463" s="12">
        <f>J462*(1+Table2[[#This Row],[JPM.csv]])</f>
        <v>0</v>
      </c>
      <c r="K463" s="12">
        <f>K462*(1+Table2[[#This Row],[MRNA.csv]])</f>
        <v>0</v>
      </c>
      <c r="L463" s="12">
        <f>L462*(1+Table2[[#This Row],[NKE.csv]])</f>
        <v>72348.154786876752</v>
      </c>
      <c r="M463" s="12">
        <f>M462*(1+Table2[[#This Row],[NVDA.csv]])</f>
        <v>133700.61061743781</v>
      </c>
      <c r="N463" s="12">
        <f>N462*(1+Table2[[#This Row],[PFE.csv]])</f>
        <v>343624.05410005758</v>
      </c>
      <c r="O463" s="12">
        <f>O462*(1+Table2[[#This Row],[PG.csv]])</f>
        <v>87930.278163098294</v>
      </c>
      <c r="P463" s="12">
        <f>P462*(1+Table2[[#This Row],[PZZA.csv]])</f>
        <v>0</v>
      </c>
      <c r="Q463" s="12">
        <f>Q462*(1+Table2[[#This Row],[SONY.csv]])</f>
        <v>53632.58016792946</v>
      </c>
      <c r="R463" s="12">
        <f>R462*(1+Table2[[#This Row],[T.csv]])</f>
        <v>0</v>
      </c>
      <c r="S463" s="12">
        <f>S462*(1+Table2[[#This Row],[TSLA.csv]])</f>
        <v>667567.88388927991</v>
      </c>
      <c r="T463" s="12">
        <f t="shared" si="19"/>
        <v>2099968.245164318</v>
      </c>
      <c r="U463" s="5">
        <f t="shared" si="20"/>
        <v>-2.2385140488487569E-4</v>
      </c>
    </row>
    <row r="464" spans="1:21" x14ac:dyDescent="0.3">
      <c r="A464" s="12">
        <f>A463*(1+Table2[[#This Row],[AAPL.csv]])</f>
        <v>0</v>
      </c>
      <c r="B464" s="12">
        <f>B463*(1+Table2[[#This Row],[AMD.csv]])</f>
        <v>0</v>
      </c>
      <c r="C464" s="12">
        <f>C463*(1+Table2[[#This Row],[AMZN.csv]])</f>
        <v>74191.417324988128</v>
      </c>
      <c r="D464" s="12">
        <f>D463*(1+Table2[[#This Row],[ATVI.csv]])</f>
        <v>0</v>
      </c>
      <c r="E464" s="12">
        <f>E463*(1+Table2[[#This Row],[BMW.DE.csv]])</f>
        <v>335906.3601749849</v>
      </c>
      <c r="F464" s="12">
        <f>F463*(1+Table2[[#This Row],[DIS.csv]])</f>
        <v>0</v>
      </c>
      <c r="G464" s="12">
        <f>G463*(1+Table2[[#This Row],[DPZ.csv]])</f>
        <v>338761.00476425316</v>
      </c>
      <c r="H464" s="12">
        <f>H463*(1+Table2[[#This Row],[EA.csv]])</f>
        <v>0</v>
      </c>
      <c r="I464" s="12">
        <f>I463*(1+Table2[[#This Row],[F.csv]])</f>
        <v>0</v>
      </c>
      <c r="J464" s="12">
        <f>J463*(1+Table2[[#This Row],[JPM.csv]])</f>
        <v>0</v>
      </c>
      <c r="K464" s="12">
        <f>K463*(1+Table2[[#This Row],[MRNA.csv]])</f>
        <v>0</v>
      </c>
      <c r="L464" s="12">
        <f>L463*(1+Table2[[#This Row],[NKE.csv]])</f>
        <v>72165.282461418159</v>
      </c>
      <c r="M464" s="12">
        <f>M463*(1+Table2[[#This Row],[NVDA.csv]])</f>
        <v>137923.83750246387</v>
      </c>
      <c r="N464" s="12">
        <f>N463*(1+Table2[[#This Row],[PFE.csv]])</f>
        <v>346212.38207801821</v>
      </c>
      <c r="O464" s="12">
        <f>O463*(1+Table2[[#This Row],[PG.csv]])</f>
        <v>88314.086457556346</v>
      </c>
      <c r="P464" s="12">
        <f>P463*(1+Table2[[#This Row],[PZZA.csv]])</f>
        <v>0</v>
      </c>
      <c r="Q464" s="12">
        <f>Q463*(1+Table2[[#This Row],[SONY.csv]])</f>
        <v>53026.927848376712</v>
      </c>
      <c r="R464" s="12">
        <f>R463*(1+Table2[[#This Row],[T.csv]])</f>
        <v>0</v>
      </c>
      <c r="S464" s="12">
        <f>S463*(1+Table2[[#This Row],[TSLA.csv]])</f>
        <v>647473.40763244091</v>
      </c>
      <c r="T464" s="12">
        <f t="shared" si="19"/>
        <v>2093974.7062445004</v>
      </c>
      <c r="U464" s="5">
        <f t="shared" si="20"/>
        <v>-2.8541093102808679E-3</v>
      </c>
    </row>
    <row r="465" spans="1:21" x14ac:dyDescent="0.3">
      <c r="A465" s="12">
        <f>A464*(1+Table2[[#This Row],[AAPL.csv]])</f>
        <v>0</v>
      </c>
      <c r="B465" s="12">
        <f>B464*(1+Table2[[#This Row],[AMD.csv]])</f>
        <v>0</v>
      </c>
      <c r="C465" s="12">
        <f>C464*(1+Table2[[#This Row],[AMZN.csv]])</f>
        <v>73113.643023621291</v>
      </c>
      <c r="D465" s="12">
        <f>D464*(1+Table2[[#This Row],[ATVI.csv]])</f>
        <v>0</v>
      </c>
      <c r="E465" s="12">
        <f>E464*(1+Table2[[#This Row],[BMW.DE.csv]])</f>
        <v>349186.37862442713</v>
      </c>
      <c r="F465" s="12">
        <f>F464*(1+Table2[[#This Row],[DIS.csv]])</f>
        <v>0</v>
      </c>
      <c r="G465" s="12">
        <f>G464*(1+Table2[[#This Row],[DPZ.csv]])</f>
        <v>337902.55220683321</v>
      </c>
      <c r="H465" s="12">
        <f>H464*(1+Table2[[#This Row],[EA.csv]])</f>
        <v>0</v>
      </c>
      <c r="I465" s="12">
        <f>I464*(1+Table2[[#This Row],[F.csv]])</f>
        <v>0</v>
      </c>
      <c r="J465" s="12">
        <f>J464*(1+Table2[[#This Row],[JPM.csv]])</f>
        <v>0</v>
      </c>
      <c r="K465" s="12">
        <f>K464*(1+Table2[[#This Row],[MRNA.csv]])</f>
        <v>0</v>
      </c>
      <c r="L465" s="12">
        <f>L464*(1+Table2[[#This Row],[NKE.csv]])</f>
        <v>72165.282461418159</v>
      </c>
      <c r="M465" s="12">
        <f>M464*(1+Table2[[#This Row],[NVDA.csv]])</f>
        <v>139498.03461392873</v>
      </c>
      <c r="N465" s="12">
        <f>N464*(1+Table2[[#This Row],[PFE.csv]])</f>
        <v>347818.95998099691</v>
      </c>
      <c r="O465" s="12">
        <f>O464*(1+Table2[[#This Row],[PG.csv]])</f>
        <v>89895.612888056479</v>
      </c>
      <c r="P465" s="12">
        <f>P464*(1+Table2[[#This Row],[PZZA.csv]])</f>
        <v>0</v>
      </c>
      <c r="Q465" s="12">
        <f>Q464*(1+Table2[[#This Row],[SONY.csv]])</f>
        <v>53400.053353327632</v>
      </c>
      <c r="R465" s="12">
        <f>R464*(1+Table2[[#This Row],[T.csv]])</f>
        <v>0</v>
      </c>
      <c r="S465" s="12">
        <f>S464*(1+Table2[[#This Row],[TSLA.csv]])</f>
        <v>612934.10790358926</v>
      </c>
      <c r="T465" s="12">
        <f t="shared" si="19"/>
        <v>2075914.6250561988</v>
      </c>
      <c r="U465" s="5">
        <f t="shared" si="20"/>
        <v>-8.624784785816221E-3</v>
      </c>
    </row>
    <row r="466" spans="1:21" x14ac:dyDescent="0.3">
      <c r="A466" s="12">
        <f>A465*(1+Table2[[#This Row],[AAPL.csv]])</f>
        <v>0</v>
      </c>
      <c r="B466" s="12">
        <f>B465*(1+Table2[[#This Row],[AMD.csv]])</f>
        <v>0</v>
      </c>
      <c r="C466" s="12">
        <f>C465*(1+Table2[[#This Row],[AMZN.csv]])</f>
        <v>73554.341429539287</v>
      </c>
      <c r="D466" s="12">
        <f>D465*(1+Table2[[#This Row],[ATVI.csv]])</f>
        <v>0</v>
      </c>
      <c r="E466" s="12">
        <f>E465*(1+Table2[[#This Row],[BMW.DE.csv]])</f>
        <v>351157.9182597734</v>
      </c>
      <c r="F466" s="12">
        <f>F465*(1+Table2[[#This Row],[DIS.csv]])</f>
        <v>0</v>
      </c>
      <c r="G466" s="12">
        <f>G465*(1+Table2[[#This Row],[DPZ.csv]])</f>
        <v>342687.51621642447</v>
      </c>
      <c r="H466" s="12">
        <f>H465*(1+Table2[[#This Row],[EA.csv]])</f>
        <v>0</v>
      </c>
      <c r="I466" s="12">
        <f>I465*(1+Table2[[#This Row],[F.csv]])</f>
        <v>0</v>
      </c>
      <c r="J466" s="12">
        <f>J465*(1+Table2[[#This Row],[JPM.csv]])</f>
        <v>0</v>
      </c>
      <c r="K466" s="12">
        <f>K465*(1+Table2[[#This Row],[MRNA.csv]])</f>
        <v>0</v>
      </c>
      <c r="L466" s="12">
        <f>L465*(1+Table2[[#This Row],[NKE.csv]])</f>
        <v>71934.004480021511</v>
      </c>
      <c r="M466" s="12">
        <f>M465*(1+Table2[[#This Row],[NVDA.csv]])</f>
        <v>144500.15463207176</v>
      </c>
      <c r="N466" s="12">
        <f>N465*(1+Table2[[#This Row],[PFE.csv]])</f>
        <v>349425.49285328662</v>
      </c>
      <c r="O466" s="12">
        <f>O465*(1+Table2[[#This Row],[PG.csv]])</f>
        <v>89961.77892495686</v>
      </c>
      <c r="P466" s="12">
        <f>P465*(1+Table2[[#This Row],[PZZA.csv]])</f>
        <v>0</v>
      </c>
      <c r="Q466" s="12">
        <f>Q465*(1+Table2[[#This Row],[SONY.csv]])</f>
        <v>54449.128900725736</v>
      </c>
      <c r="R466" s="12">
        <f>R465*(1+Table2[[#This Row],[T.csv]])</f>
        <v>0</v>
      </c>
      <c r="S466" s="12">
        <f>S465*(1+Table2[[#This Row],[TSLA.csv]])</f>
        <v>640978.55016761227</v>
      </c>
      <c r="T466" s="12">
        <f t="shared" si="19"/>
        <v>2118648.8858644119</v>
      </c>
      <c r="U466" s="5">
        <f t="shared" si="20"/>
        <v>2.0585750633678519E-2</v>
      </c>
    </row>
    <row r="467" spans="1:21" x14ac:dyDescent="0.3">
      <c r="A467" s="12">
        <f>A466*(1+Table2[[#This Row],[AAPL.csv]])</f>
        <v>0</v>
      </c>
      <c r="B467" s="12">
        <f>B466*(1+Table2[[#This Row],[AMD.csv]])</f>
        <v>0</v>
      </c>
      <c r="C467" s="12">
        <f>C466*(1+Table2[[#This Row],[AMZN.csv]])</f>
        <v>73365.995564321289</v>
      </c>
      <c r="D467" s="12">
        <f>D466*(1+Table2[[#This Row],[ATVI.csv]])</f>
        <v>0</v>
      </c>
      <c r="E467" s="12">
        <f>E466*(1+Table2[[#This Row],[BMW.DE.csv]])</f>
        <v>356700.54785350279</v>
      </c>
      <c r="F467" s="12">
        <f>F466*(1+Table2[[#This Row],[DIS.csv]])</f>
        <v>0</v>
      </c>
      <c r="G467" s="12">
        <f>G466*(1+Table2[[#This Row],[DPZ.csv]])</f>
        <v>348076.53440347774</v>
      </c>
      <c r="H467" s="12">
        <f>H466*(1+Table2[[#This Row],[EA.csv]])</f>
        <v>0</v>
      </c>
      <c r="I467" s="12">
        <f>I466*(1+Table2[[#This Row],[F.csv]])</f>
        <v>0</v>
      </c>
      <c r="J467" s="12">
        <f>J466*(1+Table2[[#This Row],[JPM.csv]])</f>
        <v>0</v>
      </c>
      <c r="K467" s="12">
        <f>K466*(1+Table2[[#This Row],[MRNA.csv]])</f>
        <v>0</v>
      </c>
      <c r="L467" s="12">
        <f>L466*(1+Table2[[#This Row],[NKE.csv]])</f>
        <v>72046.95172769636</v>
      </c>
      <c r="M467" s="12">
        <f>M466*(1+Table2[[#This Row],[NVDA.csv]])</f>
        <v>144835.12613830235</v>
      </c>
      <c r="N467" s="12">
        <f>N466*(1+Table2[[#This Row],[PFE.csv]])</f>
        <v>347997.47063824738</v>
      </c>
      <c r="O467" s="12">
        <f>O466*(1+Table2[[#This Row],[PG.csv]])</f>
        <v>90272.786932772258</v>
      </c>
      <c r="P467" s="12">
        <f>P466*(1+Table2[[#This Row],[PZZA.csv]])</f>
        <v>0</v>
      </c>
      <c r="Q467" s="12">
        <f>Q466*(1+Table2[[#This Row],[SONY.csv]])</f>
        <v>54157.118482388549</v>
      </c>
      <c r="R467" s="12">
        <f>R466*(1+Table2[[#This Row],[T.csv]])</f>
        <v>0</v>
      </c>
      <c r="S467" s="12">
        <f>S466*(1+Table2[[#This Row],[TSLA.csv]])</f>
        <v>647484.11824994476</v>
      </c>
      <c r="T467" s="12">
        <f t="shared" si="19"/>
        <v>2134936.6499906536</v>
      </c>
      <c r="U467" s="5">
        <f t="shared" si="20"/>
        <v>7.6878071845284737E-3</v>
      </c>
    </row>
    <row r="468" spans="1:21" x14ac:dyDescent="0.3">
      <c r="A468" s="12">
        <f>A467*(1+Table2[[#This Row],[AAPL.csv]])</f>
        <v>0</v>
      </c>
      <c r="B468" s="12">
        <f>B467*(1+Table2[[#This Row],[AMD.csv]])</f>
        <v>0</v>
      </c>
      <c r="C468" s="12">
        <f>C467*(1+Table2[[#This Row],[AMZN.csv]])</f>
        <v>74882.407147818245</v>
      </c>
      <c r="D468" s="12">
        <f>D467*(1+Table2[[#This Row],[ATVI.csv]])</f>
        <v>0</v>
      </c>
      <c r="E468" s="12">
        <f>E467*(1+Table2[[#This Row],[BMW.DE.csv]])</f>
        <v>355324.17995817214</v>
      </c>
      <c r="F468" s="12">
        <f>F467*(1+Table2[[#This Row],[DIS.csv]])</f>
        <v>0</v>
      </c>
      <c r="G468" s="12">
        <f>G467*(1+Table2[[#This Row],[DPZ.csv]])</f>
        <v>352400.44266748737</v>
      </c>
      <c r="H468" s="12">
        <f>H467*(1+Table2[[#This Row],[EA.csv]])</f>
        <v>0</v>
      </c>
      <c r="I468" s="12">
        <f>I467*(1+Table2[[#This Row],[F.csv]])</f>
        <v>0</v>
      </c>
      <c r="J468" s="12">
        <f>J467*(1+Table2[[#This Row],[JPM.csv]])</f>
        <v>0</v>
      </c>
      <c r="K468" s="12">
        <f>K467*(1+Table2[[#This Row],[MRNA.csv]])</f>
        <v>0</v>
      </c>
      <c r="L468" s="12">
        <f>L467*(1+Table2[[#This Row],[NKE.csv]])</f>
        <v>71724.237852502687</v>
      </c>
      <c r="M468" s="12">
        <f>M467*(1+Table2[[#This Row],[NVDA.csv]])</f>
        <v>143503.43443591986</v>
      </c>
      <c r="N468" s="12">
        <f>N467*(1+Table2[[#This Row],[PFE.csv]])</f>
        <v>346747.88703135628</v>
      </c>
      <c r="O468" s="12">
        <f>O467*(1+Table2[[#This Row],[PG.csv]])</f>
        <v>89227.255009878019</v>
      </c>
      <c r="P468" s="12">
        <f>P467*(1+Table2[[#This Row],[PZZA.csv]])</f>
        <v>0</v>
      </c>
      <c r="Q468" s="12">
        <f>Q467*(1+Table2[[#This Row],[SONY.csv]])</f>
        <v>53865.107523291328</v>
      </c>
      <c r="R468" s="12">
        <f>R467*(1+Table2[[#This Row],[T.csv]])</f>
        <v>0</v>
      </c>
      <c r="S468" s="12">
        <f>S467*(1+Table2[[#This Row],[TSLA.csv]])</f>
        <v>645836.35448147263</v>
      </c>
      <c r="T468" s="12">
        <f t="shared" si="19"/>
        <v>2133511.3061078982</v>
      </c>
      <c r="U468" s="5">
        <f t="shared" si="20"/>
        <v>-6.676281859518484E-4</v>
      </c>
    </row>
    <row r="469" spans="1:21" x14ac:dyDescent="0.3">
      <c r="A469" s="12">
        <f>A468*(1+Table2[[#This Row],[AAPL.csv]])</f>
        <v>0</v>
      </c>
      <c r="B469" s="12">
        <f>B468*(1+Table2[[#This Row],[AMD.csv]])</f>
        <v>0</v>
      </c>
      <c r="C469" s="12">
        <f>C468*(1+Table2[[#This Row],[AMZN.csv]])</f>
        <v>75273.319471568902</v>
      </c>
      <c r="D469" s="12">
        <f>D468*(1+Table2[[#This Row],[ATVI.csv]])</f>
        <v>0</v>
      </c>
      <c r="E469" s="12">
        <f>E468*(1+Table2[[#This Row],[BMW.DE.csv]])</f>
        <v>351901.88200481964</v>
      </c>
      <c r="F469" s="12">
        <f>F468*(1+Table2[[#This Row],[DIS.csv]])</f>
        <v>0</v>
      </c>
      <c r="G469" s="12">
        <f>G468*(1+Table2[[#This Row],[DPZ.csv]])</f>
        <v>351883.79646570131</v>
      </c>
      <c r="H469" s="12">
        <f>H468*(1+Table2[[#This Row],[EA.csv]])</f>
        <v>0</v>
      </c>
      <c r="I469" s="12">
        <f>I468*(1+Table2[[#This Row],[F.csv]])</f>
        <v>0</v>
      </c>
      <c r="J469" s="12">
        <f>J468*(1+Table2[[#This Row],[JPM.csv]])</f>
        <v>0</v>
      </c>
      <c r="K469" s="12">
        <f>K468*(1+Table2[[#This Row],[MRNA.csv]])</f>
        <v>0</v>
      </c>
      <c r="L469" s="12">
        <f>L468*(1+Table2[[#This Row],[NKE.csv]])</f>
        <v>70912.057038655126</v>
      </c>
      <c r="M469" s="12">
        <f>M468*(1+Table2[[#This Row],[NVDA.csv]])</f>
        <v>142724.36534604756</v>
      </c>
      <c r="N469" s="12">
        <f>N468*(1+Table2[[#This Row],[PFE.csv]])</f>
        <v>355316.19143820973</v>
      </c>
      <c r="O469" s="12">
        <f>O468*(1+Table2[[#This Row],[PG.csv]])</f>
        <v>89194.172324372208</v>
      </c>
      <c r="P469" s="12">
        <f>P468*(1+Table2[[#This Row],[PZZA.csv]])</f>
        <v>0</v>
      </c>
      <c r="Q469" s="12">
        <f>Q468*(1+Table2[[#This Row],[SONY.csv]])</f>
        <v>52843.071059111178</v>
      </c>
      <c r="R469" s="12">
        <f>R468*(1+Table2[[#This Row],[T.csv]])</f>
        <v>0</v>
      </c>
      <c r="S469" s="12">
        <f>S468*(1+Table2[[#This Row],[TSLA.csv]])</f>
        <v>640689.69626244425</v>
      </c>
      <c r="T469" s="12">
        <f t="shared" si="19"/>
        <v>2130738.5514109302</v>
      </c>
      <c r="U469" s="5">
        <f t="shared" si="20"/>
        <v>-1.2996203437169809E-3</v>
      </c>
    </row>
    <row r="470" spans="1:21" x14ac:dyDescent="0.3">
      <c r="A470" s="12">
        <f>A469*(1+Table2[[#This Row],[AAPL.csv]])</f>
        <v>0</v>
      </c>
      <c r="B470" s="12">
        <f>B469*(1+Table2[[#This Row],[AMD.csv]])</f>
        <v>0</v>
      </c>
      <c r="C470" s="12">
        <f>C469*(1+Table2[[#This Row],[AMZN.csv]])</f>
        <v>76844.787565927996</v>
      </c>
      <c r="D470" s="12">
        <f>D469*(1+Table2[[#This Row],[ATVI.csv]])</f>
        <v>0</v>
      </c>
      <c r="E470" s="12">
        <f>E469*(1+Table2[[#This Row],[BMW.DE.csv]])</f>
        <v>345392.06903940672</v>
      </c>
      <c r="F470" s="12">
        <f>F469*(1+Table2[[#This Row],[DIS.csv]])</f>
        <v>0</v>
      </c>
      <c r="G470" s="12">
        <f>G469*(1+Table2[[#This Row],[DPZ.csv]])</f>
        <v>356430.28399721056</v>
      </c>
      <c r="H470" s="12">
        <f>H469*(1+Table2[[#This Row],[EA.csv]])</f>
        <v>0</v>
      </c>
      <c r="I470" s="12">
        <f>I469*(1+Table2[[#This Row],[F.csv]])</f>
        <v>0</v>
      </c>
      <c r="J470" s="12">
        <f>J469*(1+Table2[[#This Row],[JPM.csv]])</f>
        <v>0</v>
      </c>
      <c r="K470" s="12">
        <f>K469*(1+Table2[[#This Row],[MRNA.csv]])</f>
        <v>0</v>
      </c>
      <c r="L470" s="12">
        <f>L469*(1+Table2[[#This Row],[NKE.csv]])</f>
        <v>70449.493545758451</v>
      </c>
      <c r="M470" s="12">
        <f>M469*(1+Table2[[#This Row],[NVDA.csv]])</f>
        <v>143273.19913272359</v>
      </c>
      <c r="N470" s="12">
        <f>N469*(1+Table2[[#This Row],[PFE.csv]])</f>
        <v>363081.19338436716</v>
      </c>
      <c r="O470" s="12">
        <f>O469*(1+Table2[[#This Row],[PG.csv]])</f>
        <v>89855.894621030893</v>
      </c>
      <c r="P470" s="12">
        <f>P469*(1+Table2[[#This Row],[PZZA.csv]])</f>
        <v>0</v>
      </c>
      <c r="Q470" s="12">
        <f>Q469*(1+Table2[[#This Row],[SONY.csv]])</f>
        <v>53318.938266713893</v>
      </c>
      <c r="R470" s="12">
        <f>R469*(1+Table2[[#This Row],[T.csv]])</f>
        <v>0</v>
      </c>
      <c r="S470" s="12">
        <f>S469*(1+Table2[[#This Row],[TSLA.csv]])</f>
        <v>652823.36642559269</v>
      </c>
      <c r="T470" s="12">
        <f t="shared" si="19"/>
        <v>2151469.2259787321</v>
      </c>
      <c r="U470" s="5">
        <f t="shared" si="20"/>
        <v>9.7293375360737993E-3</v>
      </c>
    </row>
    <row r="471" spans="1:21" x14ac:dyDescent="0.3">
      <c r="A471" s="12">
        <f>A470*(1+Table2[[#This Row],[AAPL.csv]])</f>
        <v>0</v>
      </c>
      <c r="B471" s="12">
        <f>B470*(1+Table2[[#This Row],[AMD.csv]])</f>
        <v>0</v>
      </c>
      <c r="C471" s="12">
        <f>C470*(1+Table2[[#This Row],[AMZN.csv]])</f>
        <v>76780.097588589197</v>
      </c>
      <c r="D471" s="12">
        <f>D470*(1+Table2[[#This Row],[ATVI.csv]])</f>
        <v>0</v>
      </c>
      <c r="E471" s="12">
        <f>E470*(1+Table2[[#This Row],[BMW.DE.csv]])</f>
        <v>352422.66704205261</v>
      </c>
      <c r="F471" s="12">
        <f>F470*(1+Table2[[#This Row],[DIS.csv]])</f>
        <v>0</v>
      </c>
      <c r="G471" s="12">
        <f>G470*(1+Table2[[#This Row],[DPZ.csv]])</f>
        <v>360030.91099562385</v>
      </c>
      <c r="H471" s="12">
        <f>H470*(1+Table2[[#This Row],[EA.csv]])</f>
        <v>0</v>
      </c>
      <c r="I471" s="12">
        <f>I470*(1+Table2[[#This Row],[F.csv]])</f>
        <v>0</v>
      </c>
      <c r="J471" s="12">
        <f>J470*(1+Table2[[#This Row],[JPM.csv]])</f>
        <v>0</v>
      </c>
      <c r="K471" s="12">
        <f>K470*(1+Table2[[#This Row],[MRNA.csv]])</f>
        <v>0</v>
      </c>
      <c r="L471" s="12">
        <f>L470*(1+Table2[[#This Row],[NKE.csv]])</f>
        <v>70965.84671850469</v>
      </c>
      <c r="M471" s="12">
        <f>M470*(1+Table2[[#This Row],[NVDA.csv]])</f>
        <v>146564.16766113177</v>
      </c>
      <c r="N471" s="12">
        <f>N470*(1+Table2[[#This Row],[PFE.csv]])</f>
        <v>358350.7915562276</v>
      </c>
      <c r="O471" s="12">
        <f>O470*(1+Table2[[#This Row],[PG.csv]])</f>
        <v>89240.494210256962</v>
      </c>
      <c r="P471" s="12">
        <f>P470*(1+Table2[[#This Row],[PZZA.csv]])</f>
        <v>0</v>
      </c>
      <c r="Q471" s="12">
        <f>Q470*(1+Table2[[#This Row],[SONY.csv]])</f>
        <v>53859.69830067164</v>
      </c>
      <c r="R471" s="12">
        <f>R470*(1+Table2[[#This Row],[T.csv]])</f>
        <v>0</v>
      </c>
      <c r="S471" s="12">
        <f>S470*(1+Table2[[#This Row],[TSLA.csv]])</f>
        <v>652577.28972094273</v>
      </c>
      <c r="T471" s="12">
        <f t="shared" si="19"/>
        <v>2160791.9637940009</v>
      </c>
      <c r="U471" s="5">
        <f t="shared" si="20"/>
        <v>4.333195986583431E-3</v>
      </c>
    </row>
    <row r="472" spans="1:21" x14ac:dyDescent="0.3">
      <c r="A472" s="12">
        <f>A471*(1+Table2[[#This Row],[AAPL.csv]])</f>
        <v>0</v>
      </c>
      <c r="B472" s="12">
        <f>B471*(1+Table2[[#This Row],[AMD.csv]])</f>
        <v>0</v>
      </c>
      <c r="C472" s="12">
        <f>C471*(1+Table2[[#This Row],[AMZN.csv]])</f>
        <v>77629.838311250758</v>
      </c>
      <c r="D472" s="12">
        <f>D471*(1+Table2[[#This Row],[ATVI.csv]])</f>
        <v>0</v>
      </c>
      <c r="E472" s="12">
        <f>E471*(1+Table2[[#This Row],[BMW.DE.csv]])</f>
        <v>352608.67285788665</v>
      </c>
      <c r="F472" s="12">
        <f>F471*(1+Table2[[#This Row],[DIS.csv]])</f>
        <v>0</v>
      </c>
      <c r="G472" s="12">
        <f>G471*(1+Table2[[#This Row],[DPZ.csv]])</f>
        <v>356956.45864882856</v>
      </c>
      <c r="H472" s="12">
        <f>H471*(1+Table2[[#This Row],[EA.csv]])</f>
        <v>0</v>
      </c>
      <c r="I472" s="12">
        <f>I471*(1+Table2[[#This Row],[F.csv]])</f>
        <v>0</v>
      </c>
      <c r="J472" s="12">
        <f>J471*(1+Table2[[#This Row],[JPM.csv]])</f>
        <v>0</v>
      </c>
      <c r="K472" s="12">
        <f>K471*(1+Table2[[#This Row],[MRNA.csv]])</f>
        <v>0</v>
      </c>
      <c r="L472" s="12">
        <f>L471*(1+Table2[[#This Row],[NKE.csv]])</f>
        <v>70653.884755198233</v>
      </c>
      <c r="M472" s="12">
        <f>M471*(1+Table2[[#This Row],[NVDA.csv]])</f>
        <v>148155.17686500793</v>
      </c>
      <c r="N472" s="12">
        <f>N471*(1+Table2[[#This Row],[PFE.csv]])</f>
        <v>353709.64955978218</v>
      </c>
      <c r="O472" s="12">
        <f>O471*(1+Table2[[#This Row],[PG.csv]])</f>
        <v>89273.587549982971</v>
      </c>
      <c r="P472" s="12">
        <f>P471*(1+Table2[[#This Row],[PZZA.csv]])</f>
        <v>0</v>
      </c>
      <c r="Q472" s="12">
        <f>Q471*(1+Table2[[#This Row],[SONY.csv]])</f>
        <v>53767.770176418897</v>
      </c>
      <c r="R472" s="12">
        <f>R471*(1+Table2[[#This Row],[T.csv]])</f>
        <v>0</v>
      </c>
      <c r="S472" s="12">
        <f>S471*(1+Table2[[#This Row],[TSLA.csv]])</f>
        <v>660923.21152836678</v>
      </c>
      <c r="T472" s="12">
        <f t="shared" si="19"/>
        <v>2163678.2502527232</v>
      </c>
      <c r="U472" s="5">
        <f t="shared" si="20"/>
        <v>1.3357539768217501E-3</v>
      </c>
    </row>
    <row r="473" spans="1:21" x14ac:dyDescent="0.3">
      <c r="A473" s="12">
        <f>A472*(1+Table2[[#This Row],[AAPL.csv]])</f>
        <v>0</v>
      </c>
      <c r="B473" s="12">
        <f>B472*(1+Table2[[#This Row],[AMD.csv]])</f>
        <v>0</v>
      </c>
      <c r="C473" s="12">
        <f>C472*(1+Table2[[#This Row],[AMZN.csv]])</f>
        <v>77612.856499376896</v>
      </c>
      <c r="D473" s="12">
        <f>D472*(1+Table2[[#This Row],[ATVI.csv]])</f>
        <v>0</v>
      </c>
      <c r="E473" s="12">
        <f>E472*(1+Table2[[#This Row],[BMW.DE.csv]])</f>
        <v>351195.12463079067</v>
      </c>
      <c r="F473" s="12">
        <f>F472*(1+Table2[[#This Row],[DIS.csv]])</f>
        <v>0</v>
      </c>
      <c r="G473" s="12">
        <f>G472*(1+Table2[[#This Row],[DPZ.csv]])</f>
        <v>355044.87941067229</v>
      </c>
      <c r="H473" s="12">
        <f>H472*(1+Table2[[#This Row],[EA.csv]])</f>
        <v>0</v>
      </c>
      <c r="I473" s="12">
        <f>I472*(1+Table2[[#This Row],[F.csv]])</f>
        <v>0</v>
      </c>
      <c r="J473" s="12">
        <f>J472*(1+Table2[[#This Row],[JPM.csv]])</f>
        <v>0</v>
      </c>
      <c r="K473" s="12">
        <f>K472*(1+Table2[[#This Row],[MRNA.csv]])</f>
        <v>0</v>
      </c>
      <c r="L473" s="12">
        <f>L472*(1+Table2[[#This Row],[NKE.csv]])</f>
        <v>70078.3654087943</v>
      </c>
      <c r="M473" s="12">
        <f>M472*(1+Table2[[#This Row],[NVDA.csv]])</f>
        <v>146261.99317852821</v>
      </c>
      <c r="N473" s="12">
        <f>N472*(1+Table2[[#This Row],[PFE.csv]])</f>
        <v>353352.62824528123</v>
      </c>
      <c r="O473" s="12">
        <f>O472*(1+Table2[[#This Row],[PG.csv]])</f>
        <v>89101.527220825184</v>
      </c>
      <c r="P473" s="12">
        <f>P472*(1+Table2[[#This Row],[PZZA.csv]])</f>
        <v>0</v>
      </c>
      <c r="Q473" s="12">
        <f>Q472*(1+Table2[[#This Row],[SONY.csv]])</f>
        <v>53562.282985795056</v>
      </c>
      <c r="R473" s="12">
        <f>R472*(1+Table2[[#This Row],[T.csv]])</f>
        <v>0</v>
      </c>
      <c r="S473" s="12">
        <f>S472*(1+Table2[[#This Row],[TSLA.csv]])</f>
        <v>641310.24440281256</v>
      </c>
      <c r="T473" s="12">
        <f t="shared" si="19"/>
        <v>2137519.9019828765</v>
      </c>
      <c r="U473" s="5">
        <f t="shared" si="20"/>
        <v>-1.2089758847828411E-2</v>
      </c>
    </row>
    <row r="474" spans="1:21" x14ac:dyDescent="0.3">
      <c r="A474" s="12">
        <f>A473*(1+Table2[[#This Row],[AAPL.csv]])</f>
        <v>0</v>
      </c>
      <c r="B474" s="12">
        <f>B473*(1+Table2[[#This Row],[AMD.csv]])</f>
        <v>0</v>
      </c>
      <c r="C474" s="12">
        <f>C473*(1+Table2[[#This Row],[AMZN.csv]])</f>
        <v>78349.728602334289</v>
      </c>
      <c r="D474" s="12">
        <f>D473*(1+Table2[[#This Row],[ATVI.csv]])</f>
        <v>0</v>
      </c>
      <c r="E474" s="12">
        <f>E473*(1+Table2[[#This Row],[BMW.DE.csv]])</f>
        <v>345875.67374487442</v>
      </c>
      <c r="F474" s="12">
        <f>F473*(1+Table2[[#This Row],[DIS.csv]])</f>
        <v>0</v>
      </c>
      <c r="G474" s="12">
        <f>G473*(1+Table2[[#This Row],[DPZ.csv]])</f>
        <v>356502.45107281668</v>
      </c>
      <c r="H474" s="12">
        <f>H473*(1+Table2[[#This Row],[EA.csv]])</f>
        <v>0</v>
      </c>
      <c r="I474" s="12">
        <f>I473*(1+Table2[[#This Row],[F.csv]])</f>
        <v>0</v>
      </c>
      <c r="J474" s="12">
        <f>J473*(1+Table2[[#This Row],[JPM.csv]])</f>
        <v>0</v>
      </c>
      <c r="K474" s="12">
        <f>K473*(1+Table2[[#This Row],[MRNA.csv]])</f>
        <v>0</v>
      </c>
      <c r="L474" s="12">
        <f>L473*(1+Table2[[#This Row],[NKE.csv]])</f>
        <v>70137.531044587464</v>
      </c>
      <c r="M474" s="12">
        <f>M473*(1+Table2[[#This Row],[NVDA.csv]])</f>
        <v>146440.82608679202</v>
      </c>
      <c r="N474" s="12">
        <f>N473*(1+Table2[[#This Row],[PFE.csv]])</f>
        <v>350764.27324890724</v>
      </c>
      <c r="O474" s="12">
        <f>O473*(1+Table2[[#This Row],[PG.csv]])</f>
        <v>87864.10147197773</v>
      </c>
      <c r="P474" s="12">
        <f>P473*(1+Table2[[#This Row],[PZZA.csv]])</f>
        <v>0</v>
      </c>
      <c r="Q474" s="12">
        <f>Q473*(1+Table2[[#This Row],[SONY.csv]])</f>
        <v>52367.199525428194</v>
      </c>
      <c r="R474" s="12">
        <f>R473*(1+Table2[[#This Row],[T.csv]])</f>
        <v>0</v>
      </c>
      <c r="S474" s="12">
        <f>S473*(1+Table2[[#This Row],[TSLA.csv]])</f>
        <v>647205.90969278337</v>
      </c>
      <c r="T474" s="12">
        <f t="shared" si="19"/>
        <v>2135507.6944905017</v>
      </c>
      <c r="U474" s="5">
        <f t="shared" si="20"/>
        <v>-9.4137485714551009E-4</v>
      </c>
    </row>
    <row r="475" spans="1:21" x14ac:dyDescent="0.3">
      <c r="A475" s="12">
        <f>A474*(1+Table2[[#This Row],[AAPL.csv]])</f>
        <v>0</v>
      </c>
      <c r="B475" s="12">
        <f>B474*(1+Table2[[#This Row],[AMD.csv]])</f>
        <v>0</v>
      </c>
      <c r="C475" s="12">
        <f>C474*(1+Table2[[#This Row],[AMZN.csv]])</f>
        <v>80047.143326231351</v>
      </c>
      <c r="D475" s="12">
        <f>D474*(1+Table2[[#This Row],[ATVI.csv]])</f>
        <v>0</v>
      </c>
      <c r="E475" s="12">
        <f>E474*(1+Table2[[#This Row],[BMW.DE.csv]])</f>
        <v>346917.24009944737</v>
      </c>
      <c r="F475" s="12">
        <f>F474*(1+Table2[[#This Row],[DIS.csv]])</f>
        <v>0</v>
      </c>
      <c r="G475" s="12">
        <f>G474*(1+Table2[[#This Row],[DPZ.csv]])</f>
        <v>364156.76481858012</v>
      </c>
      <c r="H475" s="12">
        <f>H474*(1+Table2[[#This Row],[EA.csv]])</f>
        <v>0</v>
      </c>
      <c r="I475" s="12">
        <f>I474*(1+Table2[[#This Row],[F.csv]])</f>
        <v>0</v>
      </c>
      <c r="J475" s="12">
        <f>J474*(1+Table2[[#This Row],[JPM.csv]])</f>
        <v>0</v>
      </c>
      <c r="K475" s="12">
        <f>K474*(1+Table2[[#This Row],[MRNA.csv]])</f>
        <v>0</v>
      </c>
      <c r="L475" s="12">
        <f>L474*(1+Table2[[#This Row],[NKE.csv]])</f>
        <v>69341.493696641992</v>
      </c>
      <c r="M475" s="12">
        <f>M474*(1+Table2[[#This Row],[NVDA.csv]])</f>
        <v>153405.09743944948</v>
      </c>
      <c r="N475" s="12">
        <f>N474*(1+Table2[[#This Row],[PFE.csv]])</f>
        <v>352370.84214574815</v>
      </c>
      <c r="O475" s="12">
        <f>O474*(1+Table2[[#This Row],[PG.csv]])</f>
        <v>88664.791423956936</v>
      </c>
      <c r="P475" s="12">
        <f>P474*(1+Table2[[#This Row],[PZZA.csv]])</f>
        <v>0</v>
      </c>
      <c r="Q475" s="12">
        <f>Q474*(1+Table2[[#This Row],[SONY.csv]])</f>
        <v>51967.038181819531</v>
      </c>
      <c r="R475" s="12">
        <f>R474*(1+Table2[[#This Row],[T.csv]])</f>
        <v>0</v>
      </c>
      <c r="S475" s="12">
        <f>S474*(1+Table2[[#This Row],[TSLA.csv]])</f>
        <v>659756.89269167394</v>
      </c>
      <c r="T475" s="12">
        <f t="shared" si="19"/>
        <v>2166627.3038235488</v>
      </c>
      <c r="U475" s="5">
        <f t="shared" si="20"/>
        <v>1.4572464156104024E-2</v>
      </c>
    </row>
    <row r="476" spans="1:21" x14ac:dyDescent="0.3">
      <c r="A476" s="12">
        <f>A475*(1+Table2[[#This Row],[AAPL.csv]])</f>
        <v>0</v>
      </c>
      <c r="B476" s="12">
        <f>B475*(1+Table2[[#This Row],[AMD.csv]])</f>
        <v>0</v>
      </c>
      <c r="C476" s="12">
        <f>C475*(1+Table2[[#This Row],[AMZN.csv]])</f>
        <v>79993.459039662121</v>
      </c>
      <c r="D476" s="12">
        <f>D475*(1+Table2[[#This Row],[ATVI.csv]])</f>
        <v>0</v>
      </c>
      <c r="E476" s="12">
        <f>E475*(1+Table2[[#This Row],[BMW.DE.csv]])</f>
        <v>338324.26838563674</v>
      </c>
      <c r="F476" s="12">
        <f>F475*(1+Table2[[#This Row],[DIS.csv]])</f>
        <v>0</v>
      </c>
      <c r="G476" s="12">
        <f>G475*(1+Table2[[#This Row],[DPZ.csv]])</f>
        <v>366538.2719416375</v>
      </c>
      <c r="H476" s="12">
        <f>H475*(1+Table2[[#This Row],[EA.csv]])</f>
        <v>0</v>
      </c>
      <c r="I476" s="12">
        <f>I475*(1+Table2[[#This Row],[F.csv]])</f>
        <v>0</v>
      </c>
      <c r="J476" s="12">
        <f>J475*(1+Table2[[#This Row],[JPM.csv]])</f>
        <v>0</v>
      </c>
      <c r="K476" s="12">
        <f>K475*(1+Table2[[#This Row],[MRNA.csv]])</f>
        <v>0</v>
      </c>
      <c r="L476" s="12">
        <f>L475*(1+Table2[[#This Row],[NKE.csv]])</f>
        <v>69067.186015250889</v>
      </c>
      <c r="M476" s="12">
        <f>M475*(1+Table2[[#This Row],[NVDA.csv]])</f>
        <v>153252.98693561502</v>
      </c>
      <c r="N476" s="12">
        <f>N475*(1+Table2[[#This Row],[PFE.csv]])</f>
        <v>346390.89273526863</v>
      </c>
      <c r="O476" s="12">
        <f>O475*(1+Table2[[#This Row],[PG.csv]])</f>
        <v>87367.803922957028</v>
      </c>
      <c r="P476" s="12">
        <f>P475*(1+Table2[[#This Row],[PZZA.csv]])</f>
        <v>0</v>
      </c>
      <c r="Q476" s="12">
        <f>Q475*(1+Table2[[#This Row],[SONY.csv]])</f>
        <v>51247.826795895693</v>
      </c>
      <c r="R476" s="12">
        <f>R475*(1+Table2[[#This Row],[T.csv]])</f>
        <v>0</v>
      </c>
      <c r="S476" s="12">
        <f>S475*(1+Table2[[#This Row],[TSLA.csv]])</f>
        <v>666936.56093190238</v>
      </c>
      <c r="T476" s="12">
        <f t="shared" si="19"/>
        <v>2159119.2567038257</v>
      </c>
      <c r="U476" s="5">
        <f t="shared" si="20"/>
        <v>-3.4653154727965277E-3</v>
      </c>
    </row>
    <row r="477" spans="1:21" x14ac:dyDescent="0.3">
      <c r="A477" s="12">
        <f>A476*(1+Table2[[#This Row],[AAPL.csv]])</f>
        <v>0</v>
      </c>
      <c r="B477" s="12">
        <f>B476*(1+Table2[[#This Row],[AMD.csv]])</f>
        <v>0</v>
      </c>
      <c r="C477" s="12">
        <f>C476*(1+Table2[[#This Row],[AMZN.csv]])</f>
        <v>79237.779239493204</v>
      </c>
      <c r="D477" s="12">
        <f>D476*(1+Table2[[#This Row],[ATVI.csv]])</f>
        <v>0</v>
      </c>
      <c r="E477" s="12">
        <f>E476*(1+Table2[[#This Row],[BMW.DE.csv]])</f>
        <v>346433.63539397967</v>
      </c>
      <c r="F477" s="12">
        <f>F476*(1+Table2[[#This Row],[DIS.csv]])</f>
        <v>0</v>
      </c>
      <c r="G477" s="12">
        <f>G476*(1+Table2[[#This Row],[DPZ.csv]])</f>
        <v>365956.82304167125</v>
      </c>
      <c r="H477" s="12">
        <f>H476*(1+Table2[[#This Row],[EA.csv]])</f>
        <v>0</v>
      </c>
      <c r="I477" s="12">
        <f>I476*(1+Table2[[#This Row],[F.csv]])</f>
        <v>0</v>
      </c>
      <c r="J477" s="12">
        <f>J476*(1+Table2[[#This Row],[JPM.csv]])</f>
        <v>0</v>
      </c>
      <c r="K477" s="12">
        <f>K476*(1+Table2[[#This Row],[MRNA.csv]])</f>
        <v>0</v>
      </c>
      <c r="L477" s="12">
        <f>L476*(1+Table2[[#This Row],[NKE.csv]])</f>
        <v>69965.418698983995</v>
      </c>
      <c r="M477" s="12">
        <f>M476*(1+Table2[[#This Row],[NVDA.csv]])</f>
        <v>151513.98330041431</v>
      </c>
      <c r="N477" s="12">
        <f>N476*(1+Table2[[#This Row],[PFE.csv]])</f>
        <v>351835.31017399667</v>
      </c>
      <c r="O477" s="12">
        <f>O476*(1+Table2[[#This Row],[PG.csv]])</f>
        <v>88056.005952151128</v>
      </c>
      <c r="P477" s="12">
        <f>P476*(1+Table2[[#This Row],[PZZA.csv]])</f>
        <v>0</v>
      </c>
      <c r="Q477" s="12">
        <f>Q476*(1+Table2[[#This Row],[SONY.csv]])</f>
        <v>52405.05705388551</v>
      </c>
      <c r="R477" s="12">
        <f>R476*(1+Table2[[#This Row],[T.csv]])</f>
        <v>0</v>
      </c>
      <c r="S477" s="12">
        <f>S476*(1+Table2[[#This Row],[TSLA.csv]])</f>
        <v>664283.00170034263</v>
      </c>
      <c r="T477" s="12">
        <f t="shared" si="19"/>
        <v>2169687.0145549178</v>
      </c>
      <c r="U477" s="5">
        <f t="shared" si="20"/>
        <v>4.8944762167631222E-3</v>
      </c>
    </row>
    <row r="478" spans="1:21" x14ac:dyDescent="0.3">
      <c r="A478" s="12">
        <f>A477*(1+Table2[[#This Row],[AAPL.csv]])</f>
        <v>0</v>
      </c>
      <c r="B478" s="12">
        <f>B477*(1+Table2[[#This Row],[AMD.csv]])</f>
        <v>0</v>
      </c>
      <c r="C478" s="12">
        <f>C477*(1+Table2[[#This Row],[AMZN.csv]])</f>
        <v>80418.788671146409</v>
      </c>
      <c r="D478" s="12">
        <f>D477*(1+Table2[[#This Row],[ATVI.csv]])</f>
        <v>0</v>
      </c>
      <c r="E478" s="12">
        <f>E477*(1+Table2[[#This Row],[BMW.DE.csv]])</f>
        <v>345838.46737385722</v>
      </c>
      <c r="F478" s="12">
        <f>F477*(1+Table2[[#This Row],[DIS.csv]])</f>
        <v>0</v>
      </c>
      <c r="G478" s="12">
        <f>G477*(1+Table2[[#This Row],[DPZ.csv]])</f>
        <v>366243.57338813215</v>
      </c>
      <c r="H478" s="12">
        <f>H477*(1+Table2[[#This Row],[EA.csv]])</f>
        <v>0</v>
      </c>
      <c r="I478" s="12">
        <f>I477*(1+Table2[[#This Row],[F.csv]])</f>
        <v>0</v>
      </c>
      <c r="J478" s="12">
        <f>J477*(1+Table2[[#This Row],[JPM.csv]])</f>
        <v>0</v>
      </c>
      <c r="K478" s="12">
        <f>K477*(1+Table2[[#This Row],[MRNA.csv]])</f>
        <v>0</v>
      </c>
      <c r="L478" s="12">
        <f>L477*(1+Table2[[#This Row],[NKE.csv]])</f>
        <v>71256.290335694532</v>
      </c>
      <c r="M478" s="12">
        <f>M477*(1+Table2[[#This Row],[NVDA.csv]])</f>
        <v>155292.10866161992</v>
      </c>
      <c r="N478" s="12">
        <f>N477*(1+Table2[[#This Row],[PFE.csv]])</f>
        <v>353531.13890253165</v>
      </c>
      <c r="O478" s="12">
        <f>O477*(1+Table2[[#This Row],[PG.csv]])</f>
        <v>88089.088637656925</v>
      </c>
      <c r="P478" s="12">
        <f>P477*(1+Table2[[#This Row],[PZZA.csv]])</f>
        <v>0</v>
      </c>
      <c r="Q478" s="12">
        <f>Q477*(1+Table2[[#This Row],[SONY.csv]])</f>
        <v>52832.25369539189</v>
      </c>
      <c r="R478" s="12">
        <f>R477*(1+Table2[[#This Row],[T.csv]])</f>
        <v>0</v>
      </c>
      <c r="S478" s="12">
        <f>S477*(1+Table2[[#This Row],[TSLA.csv]])</f>
        <v>667364.58331515675</v>
      </c>
      <c r="T478" s="12">
        <f t="shared" si="19"/>
        <v>2180866.2929811873</v>
      </c>
      <c r="U478" s="5">
        <f t="shared" si="20"/>
        <v>5.1524843681487464E-3</v>
      </c>
    </row>
    <row r="479" spans="1:21" x14ac:dyDescent="0.3">
      <c r="A479" s="12">
        <f>A478*(1+Table2[[#This Row],[AAPL.csv]])</f>
        <v>0</v>
      </c>
      <c r="B479" s="12">
        <f>B478*(1+Table2[[#This Row],[AMD.csv]])</f>
        <v>0</v>
      </c>
      <c r="C479" s="12">
        <f>C478*(1+Table2[[#This Row],[AMZN.csv]])</f>
        <v>80381.626937768102</v>
      </c>
      <c r="D479" s="12">
        <f>D478*(1+Table2[[#This Row],[ATVI.csv]])</f>
        <v>0</v>
      </c>
      <c r="E479" s="12">
        <f>E478*(1+Table2[[#This Row],[BMW.DE.csv]])</f>
        <v>339886.64581669454</v>
      </c>
      <c r="F479" s="12">
        <f>F478*(1+Table2[[#This Row],[DIS.csv]])</f>
        <v>0</v>
      </c>
      <c r="G479" s="12">
        <f>G478*(1+Table2[[#This Row],[DPZ.csv]])</f>
        <v>363798.33325745084</v>
      </c>
      <c r="H479" s="12">
        <f>H478*(1+Table2[[#This Row],[EA.csv]])</f>
        <v>0</v>
      </c>
      <c r="I479" s="12">
        <f>I478*(1+Table2[[#This Row],[F.csv]])</f>
        <v>0</v>
      </c>
      <c r="J479" s="12">
        <f>J478*(1+Table2[[#This Row],[JPM.csv]])</f>
        <v>0</v>
      </c>
      <c r="K479" s="12">
        <f>K478*(1+Table2[[#This Row],[MRNA.csv]])</f>
        <v>0</v>
      </c>
      <c r="L479" s="12">
        <f>L478*(1+Table2[[#This Row],[NKE.csv]])</f>
        <v>71589.771720846707</v>
      </c>
      <c r="M479" s="12">
        <f>M478*(1+Table2[[#This Row],[NVDA.csv]])</f>
        <v>156694.00875383048</v>
      </c>
      <c r="N479" s="12">
        <f>N478*(1+Table2[[#This Row],[PFE.csv]])</f>
        <v>348532.96658544749</v>
      </c>
      <c r="O479" s="12">
        <f>O478*(1+Table2[[#This Row],[PG.csv]])</f>
        <v>87963.360848604105</v>
      </c>
      <c r="P479" s="12">
        <f>P478*(1+Table2[[#This Row],[PZZA.csv]])</f>
        <v>0</v>
      </c>
      <c r="Q479" s="12">
        <f>Q478*(1+Table2[[#This Row],[SONY.csv]])</f>
        <v>51988.669123937871</v>
      </c>
      <c r="R479" s="12">
        <f>R478*(1+Table2[[#This Row],[T.csv]])</f>
        <v>0</v>
      </c>
      <c r="S479" s="12">
        <f>S478*(1+Table2[[#This Row],[TSLA.csv]])</f>
        <v>702524.49645387393</v>
      </c>
      <c r="T479" s="12">
        <f t="shared" si="19"/>
        <v>2203359.8794984538</v>
      </c>
      <c r="U479" s="5">
        <f t="shared" si="20"/>
        <v>1.0314060329906019E-2</v>
      </c>
    </row>
    <row r="480" spans="1:21" x14ac:dyDescent="0.3">
      <c r="A480" s="12">
        <f>A479*(1+Table2[[#This Row],[AAPL.csv]])</f>
        <v>0</v>
      </c>
      <c r="B480" s="12">
        <f>B479*(1+Table2[[#This Row],[AMD.csv]])</f>
        <v>0</v>
      </c>
      <c r="C480" s="12">
        <f>C479*(1+Table2[[#This Row],[AMZN.csv]])</f>
        <v>79125.829160096037</v>
      </c>
      <c r="D480" s="12">
        <f>D479*(1+Table2[[#This Row],[ATVI.csv]])</f>
        <v>0</v>
      </c>
      <c r="E480" s="12">
        <f>E479*(1+Table2[[#This Row],[BMW.DE.csv]])</f>
        <v>344201.70695990999</v>
      </c>
      <c r="F480" s="12">
        <f>F479*(1+Table2[[#This Row],[DIS.csv]])</f>
        <v>0</v>
      </c>
      <c r="G480" s="12">
        <f>G479*(1+Table2[[#This Row],[DPZ.csv]])</f>
        <v>366235.60128628748</v>
      </c>
      <c r="H480" s="12">
        <f>H479*(1+Table2[[#This Row],[EA.csv]])</f>
        <v>0</v>
      </c>
      <c r="I480" s="12">
        <f>I479*(1+Table2[[#This Row],[F.csv]])</f>
        <v>0</v>
      </c>
      <c r="J480" s="12">
        <f>J479*(1+Table2[[#This Row],[JPM.csv]])</f>
        <v>0</v>
      </c>
      <c r="K480" s="12">
        <f>K479*(1+Table2[[#This Row],[MRNA.csv]])</f>
        <v>0</v>
      </c>
      <c r="L480" s="12">
        <f>L479*(1+Table2[[#This Row],[NKE.csv]])</f>
        <v>71858.703984158725</v>
      </c>
      <c r="M480" s="12">
        <f>M479*(1+Table2[[#This Row],[NVDA.csv]])</f>
        <v>157912.95986526727</v>
      </c>
      <c r="N480" s="12">
        <f>N479*(1+Table2[[#This Row],[PFE.csv]])</f>
        <v>349782.48714937409</v>
      </c>
      <c r="O480" s="12">
        <f>O479*(1+Table2[[#This Row],[PG.csv]])</f>
        <v>88022.92260075653</v>
      </c>
      <c r="P480" s="12">
        <f>P479*(1+Table2[[#This Row],[PZZA.csv]])</f>
        <v>0</v>
      </c>
      <c r="Q480" s="12">
        <f>Q479*(1+Table2[[#This Row],[SONY.csv]])</f>
        <v>52329.346863811181</v>
      </c>
      <c r="R480" s="12">
        <f>R479*(1+Table2[[#This Row],[T.csv]])</f>
        <v>0</v>
      </c>
      <c r="S480" s="12">
        <f>S479*(1+Table2[[#This Row],[TSLA.csv]])</f>
        <v>727401.80484202958</v>
      </c>
      <c r="T480" s="12">
        <f t="shared" si="19"/>
        <v>2236871.3627116908</v>
      </c>
      <c r="U480" s="5">
        <f t="shared" si="20"/>
        <v>1.5209264507832089E-2</v>
      </c>
    </row>
    <row r="481" spans="1:21" x14ac:dyDescent="0.3">
      <c r="A481" s="12">
        <f>A480*(1+Table2[[#This Row],[AAPL.csv]])</f>
        <v>0</v>
      </c>
      <c r="B481" s="12">
        <f>B480*(1+Table2[[#This Row],[AMD.csv]])</f>
        <v>0</v>
      </c>
      <c r="C481" s="12">
        <f>C480*(1+Table2[[#This Row],[AMZN.csv]])</f>
        <v>78033.369386152277</v>
      </c>
      <c r="D481" s="12">
        <f>D480*(1+Table2[[#This Row],[ATVI.csv]])</f>
        <v>0</v>
      </c>
      <c r="E481" s="12">
        <f>E480*(1+Table2[[#This Row],[BMW.DE.csv]])</f>
        <v>343718.13201358728</v>
      </c>
      <c r="F481" s="12">
        <f>F480*(1+Table2[[#This Row],[DIS.csv]])</f>
        <v>0</v>
      </c>
      <c r="G481" s="12">
        <f>G480*(1+Table2[[#This Row],[DPZ.csv]])</f>
        <v>364778.02882764972</v>
      </c>
      <c r="H481" s="12">
        <f>H480*(1+Table2[[#This Row],[EA.csv]])</f>
        <v>0</v>
      </c>
      <c r="I481" s="12">
        <f>I480*(1+Table2[[#This Row],[F.csv]])</f>
        <v>0</v>
      </c>
      <c r="J481" s="12">
        <f>J480*(1+Table2[[#This Row],[JPM.csv]])</f>
        <v>0</v>
      </c>
      <c r="K481" s="12">
        <f>K480*(1+Table2[[#This Row],[MRNA.csv]])</f>
        <v>0</v>
      </c>
      <c r="L481" s="12">
        <f>L480*(1+Table2[[#This Row],[NKE.csv]])</f>
        <v>83019.392911607516</v>
      </c>
      <c r="M481" s="12">
        <f>M480*(1+Table2[[#This Row],[NVDA.csv]])</f>
        <v>156478.17641550771</v>
      </c>
      <c r="N481" s="12">
        <f>N480*(1+Table2[[#This Row],[PFE.csv]])</f>
        <v>347908.174782002</v>
      </c>
      <c r="O481" s="12">
        <f>O480*(1+Table2[[#This Row],[PG.csv]])</f>
        <v>89280.202488951065</v>
      </c>
      <c r="P481" s="12">
        <f>P480*(1+Table2[[#This Row],[PZZA.csv]])</f>
        <v>0</v>
      </c>
      <c r="Q481" s="12">
        <f>Q480*(1+Table2[[#This Row],[SONY.csv]])</f>
        <v>53129.673336348751</v>
      </c>
      <c r="R481" s="12">
        <f>R480*(1+Table2[[#This Row],[T.csv]])</f>
        <v>0</v>
      </c>
      <c r="S481" s="12">
        <f>S480*(1+Table2[[#This Row],[TSLA.csv]])</f>
        <v>718895.3575210172</v>
      </c>
      <c r="T481" s="12">
        <f t="shared" si="19"/>
        <v>2235240.5076828236</v>
      </c>
      <c r="U481" s="5">
        <f t="shared" si="20"/>
        <v>-7.2907859434984232E-4</v>
      </c>
    </row>
    <row r="482" spans="1:21" x14ac:dyDescent="0.3">
      <c r="A482" s="12">
        <f>A481*(1+Table2[[#This Row],[AAPL.csv]])</f>
        <v>0</v>
      </c>
      <c r="B482" s="12">
        <f>B481*(1+Table2[[#This Row],[AMD.csv]])</f>
        <v>0</v>
      </c>
      <c r="C482" s="12">
        <f>C481*(1+Table2[[#This Row],[AMZN.csv]])</f>
        <v>79006.760399054852</v>
      </c>
      <c r="D482" s="12">
        <f>D481*(1+Table2[[#This Row],[ATVI.csv]])</f>
        <v>0</v>
      </c>
      <c r="E482" s="12">
        <f>E481*(1+Table2[[#This Row],[BMW.DE.csv]])</f>
        <v>337617.5072917146</v>
      </c>
      <c r="F482" s="12">
        <f>F481*(1+Table2[[#This Row],[DIS.csv]])</f>
        <v>0</v>
      </c>
      <c r="G482" s="12">
        <f>G481*(1+Table2[[#This Row],[DPZ.csv]])</f>
        <v>369198.55730931112</v>
      </c>
      <c r="H482" s="12">
        <f>H481*(1+Table2[[#This Row],[EA.csv]])</f>
        <v>0</v>
      </c>
      <c r="I482" s="12">
        <f>I481*(1+Table2[[#This Row],[F.csv]])</f>
        <v>0</v>
      </c>
      <c r="J482" s="12">
        <f>J481*(1+Table2[[#This Row],[JPM.csv]])</f>
        <v>0</v>
      </c>
      <c r="K482" s="12">
        <f>K481*(1+Table2[[#This Row],[MRNA.csv]])</f>
        <v>0</v>
      </c>
      <c r="L482" s="12">
        <f>L481*(1+Table2[[#This Row],[NKE.csv]])</f>
        <v>81949.039814303047</v>
      </c>
      <c r="M482" s="12">
        <f>M481*(1+Table2[[#This Row],[NVDA.csv]])</f>
        <v>164322.23647812911</v>
      </c>
      <c r="N482" s="12">
        <f>N481*(1+Table2[[#This Row],[PFE.csv]])</f>
        <v>349157.73137047974</v>
      </c>
      <c r="O482" s="12">
        <f>O481*(1+Table2[[#This Row],[PG.csv]])</f>
        <v>89544.897267435648</v>
      </c>
      <c r="P482" s="12">
        <f>P481*(1+Table2[[#This Row],[PZZA.csv]])</f>
        <v>0</v>
      </c>
      <c r="Q482" s="12">
        <f>Q481*(1+Table2[[#This Row],[SONY.csv]])</f>
        <v>53248.641084579489</v>
      </c>
      <c r="R482" s="12">
        <f>R481*(1+Table2[[#This Row],[T.csv]])</f>
        <v>0</v>
      </c>
      <c r="S482" s="12">
        <f>S481*(1+Table2[[#This Row],[TSLA.csv]])</f>
        <v>736924.69297413644</v>
      </c>
      <c r="T482" s="12">
        <f t="shared" si="19"/>
        <v>2260970.0639891438</v>
      </c>
      <c r="U482" s="5">
        <f t="shared" si="20"/>
        <v>1.1510867048930208E-2</v>
      </c>
    </row>
    <row r="483" spans="1:21" x14ac:dyDescent="0.3">
      <c r="A483" s="12">
        <f>A482*(1+Table2[[#This Row],[AAPL.csv]])</f>
        <v>0</v>
      </c>
      <c r="B483" s="12">
        <f>B482*(1+Table2[[#This Row],[AMD.csv]])</f>
        <v>0</v>
      </c>
      <c r="C483" s="12">
        <f>C482*(1+Table2[[#This Row],[AMZN.csv]])</f>
        <v>79104.260244325313</v>
      </c>
      <c r="D483" s="12">
        <f>D482*(1+Table2[[#This Row],[ATVI.csv]])</f>
        <v>0</v>
      </c>
      <c r="E483" s="12">
        <f>E482*(1+Table2[[#This Row],[BMW.DE.csv]])</f>
        <v>339477.45385326119</v>
      </c>
      <c r="F483" s="12">
        <f>F482*(1+Table2[[#This Row],[DIS.csv]])</f>
        <v>0</v>
      </c>
      <c r="G483" s="12">
        <f>G482*(1+Table2[[#This Row],[DPZ.csv]])</f>
        <v>369134.84819648735</v>
      </c>
      <c r="H483" s="12">
        <f>H482*(1+Table2[[#This Row],[EA.csv]])</f>
        <v>0</v>
      </c>
      <c r="I483" s="12">
        <f>I482*(1+Table2[[#This Row],[F.csv]])</f>
        <v>0</v>
      </c>
      <c r="J483" s="12">
        <f>J482*(1+Table2[[#This Row],[JPM.csv]])</f>
        <v>0</v>
      </c>
      <c r="K483" s="12">
        <f>K482*(1+Table2[[#This Row],[MRNA.csv]])</f>
        <v>0</v>
      </c>
      <c r="L483" s="12">
        <f>L482*(1+Table2[[#This Row],[NKE.csv]])</f>
        <v>83879.971313425223</v>
      </c>
      <c r="M483" s="12">
        <f>M482*(1+Table2[[#This Row],[NVDA.csv]])</f>
        <v>164665.51330765634</v>
      </c>
      <c r="N483" s="12">
        <f>N482*(1+Table2[[#This Row],[PFE.csv]])</f>
        <v>348979.22071322927</v>
      </c>
      <c r="O483" s="12">
        <f>O482*(1+Table2[[#This Row],[PG.csv]])</f>
        <v>88936.101807298401</v>
      </c>
      <c r="P483" s="12">
        <f>P482*(1+Table2[[#This Row],[PZZA.csv]])</f>
        <v>0</v>
      </c>
      <c r="Q483" s="12">
        <f>Q482*(1+Table2[[#This Row],[SONY.csv]])</f>
        <v>54011.110569419776</v>
      </c>
      <c r="R483" s="12">
        <f>R482*(1+Table2[[#This Row],[T.csv]])</f>
        <v>0</v>
      </c>
      <c r="S483" s="12">
        <f>S482*(1+Table2[[#This Row],[TSLA.csv]])</f>
        <v>728407.60030511743</v>
      </c>
      <c r="T483" s="12">
        <f t="shared" si="19"/>
        <v>2256596.0803102204</v>
      </c>
      <c r="U483" s="5">
        <f t="shared" si="20"/>
        <v>-1.9345606333266588E-3</v>
      </c>
    </row>
    <row r="484" spans="1:21" x14ac:dyDescent="0.3">
      <c r="A484" s="12">
        <f>A483*(1+Table2[[#This Row],[AAPL.csv]])</f>
        <v>0</v>
      </c>
      <c r="B484" s="12">
        <f>B483*(1+Table2[[#This Row],[AMD.csv]])</f>
        <v>0</v>
      </c>
      <c r="C484" s="12">
        <f>C483*(1+Table2[[#This Row],[AMZN.csv]])</f>
        <v>78921.19038249916</v>
      </c>
      <c r="D484" s="12">
        <f>D483*(1+Table2[[#This Row],[ATVI.csv]])</f>
        <v>0</v>
      </c>
      <c r="E484" s="12">
        <f>E483*(1+Table2[[#This Row],[BMW.DE.csv]])</f>
        <v>332223.64738365717</v>
      </c>
      <c r="F484" s="12">
        <f>F483*(1+Table2[[#This Row],[DIS.csv]])</f>
        <v>0</v>
      </c>
      <c r="G484" s="12">
        <f>G483*(1+Table2[[#This Row],[DPZ.csv]])</f>
        <v>371556.17042864783</v>
      </c>
      <c r="H484" s="12">
        <f>H483*(1+Table2[[#This Row],[EA.csv]])</f>
        <v>0</v>
      </c>
      <c r="I484" s="12">
        <f>I483*(1+Table2[[#This Row],[F.csv]])</f>
        <v>0</v>
      </c>
      <c r="J484" s="12">
        <f>J483*(1+Table2[[#This Row],[JPM.csv]])</f>
        <v>0</v>
      </c>
      <c r="K484" s="12">
        <f>K483*(1+Table2[[#This Row],[MRNA.csv]])</f>
        <v>0</v>
      </c>
      <c r="L484" s="12">
        <f>L483*(1+Table2[[#This Row],[NKE.csv]])</f>
        <v>83094.693407470331</v>
      </c>
      <c r="M484" s="12">
        <f>M483*(1+Table2[[#This Row],[NVDA.csv]])</f>
        <v>164466.11648139934</v>
      </c>
      <c r="N484" s="12">
        <f>N483*(1+Table2[[#This Row],[PFE.csv]])</f>
        <v>349514.75268498069</v>
      </c>
      <c r="O484" s="12">
        <f>O483*(1+Table2[[#This Row],[PG.csv]])</f>
        <v>89286.806773698991</v>
      </c>
      <c r="P484" s="12">
        <f>P483*(1+Table2[[#This Row],[PZZA.csv]])</f>
        <v>0</v>
      </c>
      <c r="Q484" s="12">
        <f>Q483*(1+Table2[[#This Row],[SONY.csv]])</f>
        <v>52572.691042132297</v>
      </c>
      <c r="R484" s="12">
        <f>R483*(1+Table2[[#This Row],[T.csv]])</f>
        <v>0</v>
      </c>
      <c r="S484" s="12">
        <f>S483*(1+Table2[[#This Row],[TSLA.csv]])</f>
        <v>727273.41118095291</v>
      </c>
      <c r="T484" s="12">
        <f t="shared" si="19"/>
        <v>2248909.4797654385</v>
      </c>
      <c r="U484" s="5">
        <f t="shared" si="20"/>
        <v>-3.4062810849716588E-3</v>
      </c>
    </row>
    <row r="485" spans="1:21" x14ac:dyDescent="0.3">
      <c r="A485" s="12">
        <f>A484*(1+Table2[[#This Row],[AAPL.csv]])</f>
        <v>0</v>
      </c>
      <c r="B485" s="12">
        <f>B484*(1+Table2[[#This Row],[AMD.csv]])</f>
        <v>0</v>
      </c>
      <c r="C485" s="12">
        <f>C484*(1+Table2[[#This Row],[AMZN.csv]])</f>
        <v>78756.24493896887</v>
      </c>
      <c r="D485" s="12">
        <f>D484*(1+Table2[[#This Row],[ATVI.csv]])</f>
        <v>0</v>
      </c>
      <c r="E485" s="12">
        <f>E484*(1+Table2[[#This Row],[BMW.DE.csv]])</f>
        <v>334678.78800457797</v>
      </c>
      <c r="F485" s="12">
        <f>F484*(1+Table2[[#This Row],[DIS.csv]])</f>
        <v>0</v>
      </c>
      <c r="G485" s="12">
        <f>G484*(1+Table2[[#This Row],[DPZ.csv]])</f>
        <v>371181.81776213588</v>
      </c>
      <c r="H485" s="12">
        <f>H484*(1+Table2[[#This Row],[EA.csv]])</f>
        <v>0</v>
      </c>
      <c r="I485" s="12">
        <f>I484*(1+Table2[[#This Row],[F.csv]])</f>
        <v>0</v>
      </c>
      <c r="J485" s="12">
        <f>J484*(1+Table2[[#This Row],[JPM.csv]])</f>
        <v>0</v>
      </c>
      <c r="K485" s="12">
        <f>K484*(1+Table2[[#This Row],[MRNA.csv]])</f>
        <v>0</v>
      </c>
      <c r="L485" s="12">
        <f>L484*(1+Table2[[#This Row],[NKE.csv]])</f>
        <v>84982.595206598067</v>
      </c>
      <c r="M485" s="12">
        <f>M484*(1+Table2[[#This Row],[NVDA.csv]])</f>
        <v>166188.68460453421</v>
      </c>
      <c r="N485" s="12">
        <f>N484*(1+Table2[[#This Row],[PFE.csv]])</f>
        <v>353084.89378088783</v>
      </c>
      <c r="O485" s="12">
        <f>O484*(1+Table2[[#This Row],[PG.csv]])</f>
        <v>89491.950454251331</v>
      </c>
      <c r="P485" s="12">
        <f>P484*(1+Table2[[#This Row],[PZZA.csv]])</f>
        <v>0</v>
      </c>
      <c r="Q485" s="12">
        <f>Q484*(1+Table2[[#This Row],[SONY.csv]])</f>
        <v>53129.673336348744</v>
      </c>
      <c r="R485" s="12">
        <f>R484*(1+Table2[[#This Row],[T.csv]])</f>
        <v>0</v>
      </c>
      <c r="S485" s="12">
        <f>S484*(1+Table2[[#This Row],[TSLA.csv]])</f>
        <v>725368.79482082988</v>
      </c>
      <c r="T485" s="12">
        <f t="shared" si="19"/>
        <v>2256863.4429091327</v>
      </c>
      <c r="U485" s="5">
        <f t="shared" si="20"/>
        <v>3.5368089357352942E-3</v>
      </c>
    </row>
    <row r="486" spans="1:21" x14ac:dyDescent="0.3">
      <c r="A486" s="12">
        <f>A485*(1+Table2[[#This Row],[AAPL.csv]])</f>
        <v>0</v>
      </c>
      <c r="B486" s="12">
        <f>B485*(1+Table2[[#This Row],[AMD.csv]])</f>
        <v>0</v>
      </c>
      <c r="C486" s="12">
        <f>C485*(1+Table2[[#This Row],[AMZN.csv]])</f>
        <v>80545.883481803408</v>
      </c>
      <c r="D486" s="12">
        <f>D485*(1+Table2[[#This Row],[ATVI.csv]])</f>
        <v>0</v>
      </c>
      <c r="E486" s="12">
        <f>E485*(1+Table2[[#This Row],[BMW.DE.csv]])</f>
        <v>335125.15657988354</v>
      </c>
      <c r="F486" s="12">
        <f>F485*(1+Table2[[#This Row],[DIS.csv]])</f>
        <v>0</v>
      </c>
      <c r="G486" s="12">
        <f>G485*(1+Table2[[#This Row],[DPZ.csv]])</f>
        <v>377728.99381725263</v>
      </c>
      <c r="H486" s="12">
        <f>H485*(1+Table2[[#This Row],[EA.csv]])</f>
        <v>0</v>
      </c>
      <c r="I486" s="12">
        <f>I485*(1+Table2[[#This Row],[F.csv]])</f>
        <v>0</v>
      </c>
      <c r="J486" s="12">
        <f>J485*(1+Table2[[#This Row],[JPM.csv]])</f>
        <v>0</v>
      </c>
      <c r="K486" s="12">
        <f>K485*(1+Table2[[#This Row],[MRNA.csv]])</f>
        <v>0</v>
      </c>
      <c r="L486" s="12">
        <f>L485*(1+Table2[[#This Row],[NKE.csv]])</f>
        <v>85918.482172246528</v>
      </c>
      <c r="M486" s="12">
        <f>M485*(1+Table2[[#This Row],[NVDA.csv]])</f>
        <v>168449.81113317117</v>
      </c>
      <c r="N486" s="12">
        <f>N485*(1+Table2[[#This Row],[PFE.csv]])</f>
        <v>354602.17582762125</v>
      </c>
      <c r="O486" s="12">
        <f>O485*(1+Table2[[#This Row],[PG.csv]])</f>
        <v>89928.685585230807</v>
      </c>
      <c r="P486" s="12">
        <f>P485*(1+Table2[[#This Row],[PZZA.csv]])</f>
        <v>0</v>
      </c>
      <c r="Q486" s="12">
        <f>Q485*(1+Table2[[#This Row],[SONY.csv]])</f>
        <v>54968.258533325155</v>
      </c>
      <c r="R486" s="12">
        <f>R485*(1+Table2[[#This Row],[T.csv]])</f>
        <v>0</v>
      </c>
      <c r="S486" s="12">
        <f>S485*(1+Table2[[#This Row],[TSLA.csv]])</f>
        <v>726417.43061394978</v>
      </c>
      <c r="T486" s="12">
        <f t="shared" si="19"/>
        <v>2273684.8777444842</v>
      </c>
      <c r="U486" s="5">
        <f t="shared" si="20"/>
        <v>7.4534570924984465E-3</v>
      </c>
    </row>
    <row r="487" spans="1:21" x14ac:dyDescent="0.3">
      <c r="A487" s="12">
        <f>A486*(1+Table2[[#This Row],[AAPL.csv]])</f>
        <v>0</v>
      </c>
      <c r="B487" s="12">
        <f>B486*(1+Table2[[#This Row],[AMD.csv]])</f>
        <v>0</v>
      </c>
      <c r="C487" s="12">
        <f>C486*(1+Table2[[#This Row],[AMZN.csv]])</f>
        <v>84325.665948099544</v>
      </c>
      <c r="D487" s="12">
        <f>D486*(1+Table2[[#This Row],[ATVI.csv]])</f>
        <v>0</v>
      </c>
      <c r="E487" s="12">
        <f>E486*(1+Table2[[#This Row],[BMW.DE.csv]])</f>
        <v>332558.45264430804</v>
      </c>
      <c r="F487" s="12">
        <f>F486*(1+Table2[[#This Row],[DIS.csv]])</f>
        <v>0</v>
      </c>
      <c r="G487" s="12">
        <f>G486*(1+Table2[[#This Row],[DPZ.csv]])</f>
        <v>379616.67905168835</v>
      </c>
      <c r="H487" s="12">
        <f>H486*(1+Table2[[#This Row],[EA.csv]])</f>
        <v>0</v>
      </c>
      <c r="I487" s="12">
        <f>I486*(1+Table2[[#This Row],[F.csv]])</f>
        <v>0</v>
      </c>
      <c r="J487" s="12">
        <f>J486*(1+Table2[[#This Row],[JPM.csv]])</f>
        <v>0</v>
      </c>
      <c r="K487" s="12">
        <f>K486*(1+Table2[[#This Row],[MRNA.csv]])</f>
        <v>0</v>
      </c>
      <c r="L487" s="12">
        <f>L486*(1+Table2[[#This Row],[NKE.csv]])</f>
        <v>86117.48989563933</v>
      </c>
      <c r="M487" s="12">
        <f>M486*(1+Table2[[#This Row],[NVDA.csv]])</f>
        <v>170188.82792401713</v>
      </c>
      <c r="N487" s="12">
        <f>N486*(1+Table2[[#This Row],[PFE.csv]])</f>
        <v>350675.04944176431</v>
      </c>
      <c r="O487" s="12">
        <f>O486*(1+Table2[[#This Row],[PG.csv]])</f>
        <v>89981.623075972457</v>
      </c>
      <c r="P487" s="12">
        <f>P486*(1+Table2[[#This Row],[PZZA.csv]])</f>
        <v>0</v>
      </c>
      <c r="Q487" s="12">
        <f>Q486*(1+Table2[[#This Row],[SONY.csv]])</f>
        <v>54660.025313969236</v>
      </c>
      <c r="R487" s="12">
        <f>R486*(1+Table2[[#This Row],[T.csv]])</f>
        <v>0</v>
      </c>
      <c r="S487" s="12">
        <f>S486*(1+Table2[[#This Row],[TSLA.csv]])</f>
        <v>705745.18234726903</v>
      </c>
      <c r="T487" s="12">
        <f t="shared" si="19"/>
        <v>2253868.9956427277</v>
      </c>
      <c r="U487" s="5">
        <f t="shared" si="20"/>
        <v>-8.7153159594455555E-3</v>
      </c>
    </row>
    <row r="488" spans="1:21" x14ac:dyDescent="0.3">
      <c r="A488" s="12">
        <f>A487*(1+Table2[[#This Row],[AAPL.csv]])</f>
        <v>0</v>
      </c>
      <c r="B488" s="12">
        <f>B487*(1+Table2[[#This Row],[AMD.csv]])</f>
        <v>0</v>
      </c>
      <c r="C488" s="12">
        <f>C487*(1+Table2[[#This Row],[AMZN.csv]])</f>
        <v>84803.761325846048</v>
      </c>
      <c r="D488" s="12">
        <f>D487*(1+Table2[[#This Row],[ATVI.csv]])</f>
        <v>0</v>
      </c>
      <c r="E488" s="12">
        <f>E487*(1+Table2[[#This Row],[BMW.DE.csv]])</f>
        <v>320022.40165980498</v>
      </c>
      <c r="F488" s="12">
        <f>F487*(1+Table2[[#This Row],[DIS.csv]])</f>
        <v>0</v>
      </c>
      <c r="G488" s="12">
        <f>G487*(1+Table2[[#This Row],[DPZ.csv]])</f>
        <v>380867.17996816535</v>
      </c>
      <c r="H488" s="12">
        <f>H487*(1+Table2[[#This Row],[EA.csv]])</f>
        <v>0</v>
      </c>
      <c r="I488" s="12">
        <f>I487*(1+Table2[[#This Row],[F.csv]])</f>
        <v>0</v>
      </c>
      <c r="J488" s="12">
        <f>J487*(1+Table2[[#This Row],[JPM.csv]])</f>
        <v>0</v>
      </c>
      <c r="K488" s="12">
        <f>K487*(1+Table2[[#This Row],[MRNA.csv]])</f>
        <v>0</v>
      </c>
      <c r="L488" s="12">
        <f>L487*(1+Table2[[#This Row],[NKE.csv]])</f>
        <v>86144.384735564105</v>
      </c>
      <c r="M488" s="12">
        <f>M487*(1+Table2[[#This Row],[NVDA.csv]])</f>
        <v>167502.19684962646</v>
      </c>
      <c r="N488" s="12">
        <f>N487*(1+Table2[[#This Row],[PFE.csv]])</f>
        <v>351210.54538896459</v>
      </c>
      <c r="O488" s="12">
        <f>O487*(1+Table2[[#This Row],[PG.csv]])</f>
        <v>90656.595227230282</v>
      </c>
      <c r="P488" s="12">
        <f>P487*(1+Table2[[#This Row],[PZZA.csv]])</f>
        <v>0</v>
      </c>
      <c r="Q488" s="12">
        <f>Q487*(1+Table2[[#This Row],[SONY.csv]])</f>
        <v>54476.164739383465</v>
      </c>
      <c r="R488" s="12">
        <f>R487*(1+Table2[[#This Row],[T.csv]])</f>
        <v>0</v>
      </c>
      <c r="S488" s="12">
        <f>S487*(1+Table2[[#This Row],[TSLA.csv]])</f>
        <v>689770.2128808602</v>
      </c>
      <c r="T488" s="12">
        <f t="shared" si="19"/>
        <v>2225453.4427754455</v>
      </c>
      <c r="U488" s="5">
        <f t="shared" si="20"/>
        <v>-1.2607455412100836E-2</v>
      </c>
    </row>
    <row r="489" spans="1:21" x14ac:dyDescent="0.3">
      <c r="A489" s="12">
        <f>A488*(1+Table2[[#This Row],[AAPL.csv]])</f>
        <v>0</v>
      </c>
      <c r="B489" s="12">
        <f>B488*(1+Table2[[#This Row],[AMD.csv]])</f>
        <v>0</v>
      </c>
      <c r="C489" s="12">
        <f>C488*(1+Table2[[#This Row],[AMZN.csv]])</f>
        <v>85602.797426033256</v>
      </c>
      <c r="D489" s="12">
        <f>D488*(1+Table2[[#This Row],[ATVI.csv]])</f>
        <v>0</v>
      </c>
      <c r="E489" s="12">
        <f>E488*(1+Table2[[#This Row],[BMW.DE.csv]])</f>
        <v>321026.7876826126</v>
      </c>
      <c r="F489" s="12">
        <f>F488*(1+Table2[[#This Row],[DIS.csv]])</f>
        <v>0</v>
      </c>
      <c r="G489" s="12">
        <f>G488*(1+Table2[[#This Row],[DPZ.csv]])</f>
        <v>377975.90515981015</v>
      </c>
      <c r="H489" s="12">
        <f>H488*(1+Table2[[#This Row],[EA.csv]])</f>
        <v>0</v>
      </c>
      <c r="I489" s="12">
        <f>I488*(1+Table2[[#This Row],[F.csv]])</f>
        <v>0</v>
      </c>
      <c r="J489" s="12">
        <f>J488*(1+Table2[[#This Row],[JPM.csv]])</f>
        <v>0</v>
      </c>
      <c r="K489" s="12">
        <f>K488*(1+Table2[[#This Row],[MRNA.csv]])</f>
        <v>0</v>
      </c>
      <c r="L489" s="12">
        <f>L488*(1+Table2[[#This Row],[NKE.csv]])</f>
        <v>86397.181600941942</v>
      </c>
      <c r="M489" s="12">
        <f>M488*(1+Table2[[#This Row],[NVDA.csv]])</f>
        <v>163645.94586683123</v>
      </c>
      <c r="N489" s="12">
        <f>N488*(1+Table2[[#This Row],[PFE.csv]])</f>
        <v>350318.01912112557</v>
      </c>
      <c r="O489" s="12">
        <f>O488*(1+Table2[[#This Row],[PG.csv]])</f>
        <v>90643.356026851339</v>
      </c>
      <c r="P489" s="12">
        <f>P488*(1+Table2[[#This Row],[PZZA.csv]])</f>
        <v>0</v>
      </c>
      <c r="Q489" s="12">
        <f>Q488*(1+Table2[[#This Row],[SONY.csv]])</f>
        <v>53719.099610322548</v>
      </c>
      <c r="R489" s="12">
        <f>R488*(1+Table2[[#This Row],[T.csv]])</f>
        <v>0</v>
      </c>
      <c r="S489" s="12">
        <f>S488*(1+Table2[[#This Row],[TSLA.csv]])</f>
        <v>698501.31781149807</v>
      </c>
      <c r="T489" s="12">
        <f t="shared" si="19"/>
        <v>2227830.4103060267</v>
      </c>
      <c r="U489" s="5">
        <f t="shared" si="20"/>
        <v>1.0680823444307892E-3</v>
      </c>
    </row>
    <row r="490" spans="1:21" x14ac:dyDescent="0.3">
      <c r="A490" s="12">
        <f>A489*(1+Table2[[#This Row],[AAPL.csv]])</f>
        <v>0</v>
      </c>
      <c r="B490" s="12">
        <f>B489*(1+Table2[[#This Row],[AMD.csv]])</f>
        <v>0</v>
      </c>
      <c r="C490" s="12">
        <f>C489*(1+Table2[[#This Row],[AMZN.csv]])</f>
        <v>85325.901903105812</v>
      </c>
      <c r="D490" s="12">
        <f>D489*(1+Table2[[#This Row],[ATVI.csv]])</f>
        <v>0</v>
      </c>
      <c r="E490" s="12">
        <f>E489*(1+Table2[[#This Row],[BMW.DE.csv]])</f>
        <v>314219.37582756596</v>
      </c>
      <c r="F490" s="12">
        <f>F489*(1+Table2[[#This Row],[DIS.csv]])</f>
        <v>0</v>
      </c>
      <c r="G490" s="12">
        <f>G489*(1+Table2[[#This Row],[DPZ.csv]])</f>
        <v>380373.35807954363</v>
      </c>
      <c r="H490" s="12">
        <f>H489*(1+Table2[[#This Row],[EA.csv]])</f>
        <v>0</v>
      </c>
      <c r="I490" s="12">
        <f>I489*(1+Table2[[#This Row],[F.csv]])</f>
        <v>0</v>
      </c>
      <c r="J490" s="12">
        <f>J489*(1+Table2[[#This Row],[JPM.csv]])</f>
        <v>0</v>
      </c>
      <c r="K490" s="12">
        <f>K489*(1+Table2[[#This Row],[MRNA.csv]])</f>
        <v>0</v>
      </c>
      <c r="L490" s="12">
        <f>L489*(1+Table2[[#This Row],[NKE.csv]])</f>
        <v>86596.188786470186</v>
      </c>
      <c r="M490" s="12">
        <f>M489*(1+Table2[[#This Row],[NVDA.csv]])</f>
        <v>164858.73684737619</v>
      </c>
      <c r="N490" s="12">
        <f>N489*(1+Table2[[#This Row],[PFE.csv]])</f>
        <v>353531.13890253176</v>
      </c>
      <c r="O490" s="12">
        <f>O489*(1+Table2[[#This Row],[PG.csv]])</f>
        <v>90676.438712357136</v>
      </c>
      <c r="P490" s="12">
        <f>P489*(1+Table2[[#This Row],[PZZA.csv]])</f>
        <v>0</v>
      </c>
      <c r="Q490" s="12">
        <f>Q489*(1+Table2[[#This Row],[SONY.csv]])</f>
        <v>55179.154405808644</v>
      </c>
      <c r="R490" s="12">
        <f>R489*(1+Table2[[#This Row],[T.csv]])</f>
        <v>0</v>
      </c>
      <c r="S490" s="12">
        <f>S489*(1+Table2[[#This Row],[TSLA.csv]])</f>
        <v>702931.09867211245</v>
      </c>
      <c r="T490" s="12">
        <f t="shared" si="19"/>
        <v>2233691.3921368718</v>
      </c>
      <c r="U490" s="5">
        <f t="shared" si="20"/>
        <v>2.6308025080059956E-3</v>
      </c>
    </row>
    <row r="491" spans="1:21" x14ac:dyDescent="0.3">
      <c r="A491" s="12">
        <f>A490*(1+Table2[[#This Row],[AAPL.csv]])</f>
        <v>0</v>
      </c>
      <c r="B491" s="12">
        <f>B490*(1+Table2[[#This Row],[AMD.csv]])</f>
        <v>0</v>
      </c>
      <c r="C491" s="12">
        <f>C490*(1+Table2[[#This Row],[AMZN.csv]])</f>
        <v>85307.777507751089</v>
      </c>
      <c r="D491" s="12">
        <f>D490*(1+Table2[[#This Row],[ATVI.csv]])</f>
        <v>0</v>
      </c>
      <c r="E491" s="12">
        <f>E490*(1+Table2[[#This Row],[BMW.DE.csv]])</f>
        <v>326160.2290328017</v>
      </c>
      <c r="F491" s="12">
        <f>F490*(1+Table2[[#This Row],[DIS.csv]])</f>
        <v>0</v>
      </c>
      <c r="G491" s="12">
        <f>G490*(1+Table2[[#This Row],[DPZ.csv]])</f>
        <v>382404.40574331628</v>
      </c>
      <c r="H491" s="12">
        <f>H490*(1+Table2[[#This Row],[EA.csv]])</f>
        <v>0</v>
      </c>
      <c r="I491" s="12">
        <f>I490*(1+Table2[[#This Row],[F.csv]])</f>
        <v>0</v>
      </c>
      <c r="J491" s="12">
        <f>J490*(1+Table2[[#This Row],[JPM.csv]])</f>
        <v>0</v>
      </c>
      <c r="K491" s="12">
        <f>K490*(1+Table2[[#This Row],[MRNA.csv]])</f>
        <v>0</v>
      </c>
      <c r="L491" s="12">
        <f>L490*(1+Table2[[#This Row],[NKE.csv]])</f>
        <v>87037.241463353595</v>
      </c>
      <c r="M491" s="12">
        <f>M490*(1+Table2[[#This Row],[NVDA.csv]])</f>
        <v>168659.48334060211</v>
      </c>
      <c r="N491" s="12">
        <f>N490*(1+Table2[[#This Row],[PFE.csv]])</f>
        <v>354869.91029201471</v>
      </c>
      <c r="O491" s="12">
        <f>O490*(1+Table2[[#This Row],[PG.csv]])</f>
        <v>90749.229676557094</v>
      </c>
      <c r="P491" s="12">
        <f>P490*(1+Table2[[#This Row],[PZZA.csv]])</f>
        <v>0</v>
      </c>
      <c r="Q491" s="12">
        <f>Q490*(1+Table2[[#This Row],[SONY.csv]])</f>
        <v>56401.273164073224</v>
      </c>
      <c r="R491" s="12">
        <f>R490*(1+Table2[[#This Row],[T.csv]])</f>
        <v>0</v>
      </c>
      <c r="S491" s="12">
        <f>S490*(1+Table2[[#This Row],[TSLA.csv]])</f>
        <v>733693.36173273507</v>
      </c>
      <c r="T491" s="12">
        <f t="shared" si="19"/>
        <v>2285282.9119532048</v>
      </c>
      <c r="U491" s="5">
        <f t="shared" si="20"/>
        <v>2.3096977495614415E-2</v>
      </c>
    </row>
    <row r="492" spans="1:21" x14ac:dyDescent="0.3">
      <c r="A492" s="12">
        <f>A491*(1+Table2[[#This Row],[AAPL.csv]])</f>
        <v>0</v>
      </c>
      <c r="B492" s="12">
        <f>B491*(1+Table2[[#This Row],[AMD.csv]])</f>
        <v>0</v>
      </c>
      <c r="C492" s="12">
        <f>C491*(1+Table2[[#This Row],[AMZN.csv]])</f>
        <v>84362.833279116021</v>
      </c>
      <c r="D492" s="12">
        <f>D491*(1+Table2[[#This Row],[ATVI.csv]])</f>
        <v>0</v>
      </c>
      <c r="E492" s="12">
        <f>E491*(1+Table2[[#This Row],[BMW.DE.csv]])</f>
        <v>330326.52049034531</v>
      </c>
      <c r="F492" s="12">
        <f>F491*(1+Table2[[#This Row],[DIS.csv]])</f>
        <v>0</v>
      </c>
      <c r="G492" s="12">
        <f>G491*(1+Table2[[#This Row],[DPZ.csv]])</f>
        <v>386840.88002165389</v>
      </c>
      <c r="H492" s="12">
        <f>H491*(1+Table2[[#This Row],[EA.csv]])</f>
        <v>0</v>
      </c>
      <c r="I492" s="12">
        <f>I491*(1+Table2[[#This Row],[F.csv]])</f>
        <v>0</v>
      </c>
      <c r="J492" s="12">
        <f>J491*(1+Table2[[#This Row],[JPM.csv]])</f>
        <v>0</v>
      </c>
      <c r="K492" s="12">
        <f>K491*(1+Table2[[#This Row],[MRNA.csv]])</f>
        <v>0</v>
      </c>
      <c r="L492" s="12">
        <f>L491*(1+Table2[[#This Row],[NKE.csv]])</f>
        <v>86913.526705720273</v>
      </c>
      <c r="M492" s="12">
        <f>M491*(1+Table2[[#This Row],[NVDA.csv]])</f>
        <v>166501.13529053956</v>
      </c>
      <c r="N492" s="12">
        <f>N491*(1+Table2[[#This Row],[PFE.csv]])</f>
        <v>353888.16021703277</v>
      </c>
      <c r="O492" s="12">
        <f>O491*(1+Table2[[#This Row],[PG.csv]])</f>
        <v>90636.741087883202</v>
      </c>
      <c r="P492" s="12">
        <f>P491*(1+Table2[[#This Row],[PZZA.csv]])</f>
        <v>0</v>
      </c>
      <c r="Q492" s="12">
        <f>Q491*(1+Table2[[#This Row],[SONY.csv]])</f>
        <v>56390.455800353928</v>
      </c>
      <c r="R492" s="12">
        <f>R491*(1+Table2[[#This Row],[T.csv]])</f>
        <v>0</v>
      </c>
      <c r="S492" s="12">
        <f>S491*(1+Table2[[#This Row],[TSLA.csv]])</f>
        <v>715332.26677491842</v>
      </c>
      <c r="T492" s="12">
        <f t="shared" si="19"/>
        <v>2271192.5196675635</v>
      </c>
      <c r="U492" s="5">
        <f t="shared" si="20"/>
        <v>-6.1657102549278631E-3</v>
      </c>
    </row>
    <row r="493" spans="1:21" x14ac:dyDescent="0.3">
      <c r="A493" s="12">
        <f>A492*(1+Table2[[#This Row],[AAPL.csv]])</f>
        <v>0</v>
      </c>
      <c r="B493" s="12">
        <f>B492*(1+Table2[[#This Row],[AMD.csv]])</f>
        <v>0</v>
      </c>
      <c r="C493" s="12">
        <f>C492*(1+Table2[[#This Row],[AMZN.csv]])</f>
        <v>84461.934989491419</v>
      </c>
      <c r="D493" s="12">
        <f>D492*(1+Table2[[#This Row],[ATVI.csv]])</f>
        <v>0</v>
      </c>
      <c r="E493" s="12">
        <f>E492*(1+Table2[[#This Row],[BMW.DE.csv]])</f>
        <v>328020.17559434823</v>
      </c>
      <c r="F493" s="12">
        <f>F492*(1+Table2[[#This Row],[DIS.csv]])</f>
        <v>0</v>
      </c>
      <c r="G493" s="12">
        <f>G492*(1+Table2[[#This Row],[DPZ.csv]])</f>
        <v>386554.15356999316</v>
      </c>
      <c r="H493" s="12">
        <f>H492*(1+Table2[[#This Row],[EA.csv]])</f>
        <v>0</v>
      </c>
      <c r="I493" s="12">
        <f>I492*(1+Table2[[#This Row],[F.csv]])</f>
        <v>0</v>
      </c>
      <c r="J493" s="12">
        <f>J492*(1+Table2[[#This Row],[JPM.csv]])</f>
        <v>0</v>
      </c>
      <c r="K493" s="12">
        <f>K492*(1+Table2[[#This Row],[MRNA.csv]])</f>
        <v>0</v>
      </c>
      <c r="L493" s="12">
        <f>L492*(1+Table2[[#This Row],[NKE.csv]])</f>
        <v>86886.631865795483</v>
      </c>
      <c r="M493" s="12">
        <f>M492*(1+Table2[[#This Row],[NVDA.csv]])</f>
        <v>163142.32885513315</v>
      </c>
      <c r="N493" s="12">
        <f>N492*(1+Table2[[#This Row],[PFE.csv]])</f>
        <v>356565.73902054969</v>
      </c>
      <c r="O493" s="12">
        <f>O492*(1+Table2[[#This Row],[PG.csv]])</f>
        <v>91305.078989398782</v>
      </c>
      <c r="P493" s="12">
        <f>P492*(1+Table2[[#This Row],[PZZA.csv]])</f>
        <v>0</v>
      </c>
      <c r="Q493" s="12">
        <f>Q492*(1+Table2[[#This Row],[SONY.csv]])</f>
        <v>56547.276750961704</v>
      </c>
      <c r="R493" s="12">
        <f>R492*(1+Table2[[#This Row],[T.csv]])</f>
        <v>0</v>
      </c>
      <c r="S493" s="12">
        <f>S492*(1+Table2[[#This Row],[TSLA.csv]])</f>
        <v>699111.22060385963</v>
      </c>
      <c r="T493" s="12">
        <f t="shared" si="19"/>
        <v>2252594.5402395311</v>
      </c>
      <c r="U493" s="5">
        <f t="shared" si="20"/>
        <v>-8.1886406665140909E-3</v>
      </c>
    </row>
    <row r="494" spans="1:21" x14ac:dyDescent="0.3">
      <c r="A494" s="12">
        <f>A493*(1+Table2[[#This Row],[AAPL.csv]])</f>
        <v>0</v>
      </c>
      <c r="B494" s="12">
        <f>B493*(1+Table2[[#This Row],[AMD.csv]])</f>
        <v>0</v>
      </c>
      <c r="C494" s="12">
        <f>C493*(1+Table2[[#This Row],[AMZN.csv]])</f>
        <v>83303.866674960722</v>
      </c>
      <c r="D494" s="12">
        <f>D493*(1+Table2[[#This Row],[ATVI.csv]])</f>
        <v>0</v>
      </c>
      <c r="E494" s="12">
        <f>E493*(1+Table2[[#This Row],[BMW.DE.csv]])</f>
        <v>329247.74776475516</v>
      </c>
      <c r="F494" s="12">
        <f>F493*(1+Table2[[#This Row],[DIS.csv]])</f>
        <v>0</v>
      </c>
      <c r="G494" s="12">
        <f>G493*(1+Table2[[#This Row],[DPZ.csv]])</f>
        <v>386171.82800514315</v>
      </c>
      <c r="H494" s="12">
        <f>H493*(1+Table2[[#This Row],[EA.csv]])</f>
        <v>0</v>
      </c>
      <c r="I494" s="12">
        <f>I493*(1+Table2[[#This Row],[F.csv]])</f>
        <v>0</v>
      </c>
      <c r="J494" s="12">
        <f>J493*(1+Table2[[#This Row],[JPM.csv]])</f>
        <v>0</v>
      </c>
      <c r="K494" s="12">
        <f>K493*(1+Table2[[#This Row],[MRNA.csv]])</f>
        <v>0</v>
      </c>
      <c r="L494" s="12">
        <f>L493*(1+Table2[[#This Row],[NKE.csv]])</f>
        <v>86967.316385569822</v>
      </c>
      <c r="M494" s="12">
        <f>M493*(1+Table2[[#This Row],[NVDA.csv]])</f>
        <v>155945.79047431491</v>
      </c>
      <c r="N494" s="12">
        <f>N493*(1+Table2[[#This Row],[PFE.csv]])</f>
        <v>357815.2595844763</v>
      </c>
      <c r="O494" s="12">
        <f>O493*(1+Table2[[#This Row],[PG.csv]])</f>
        <v>92085.92545625112</v>
      </c>
      <c r="P494" s="12">
        <f>P493*(1+Table2[[#This Row],[PZZA.csv]])</f>
        <v>0</v>
      </c>
      <c r="Q494" s="12">
        <f>Q493*(1+Table2[[#This Row],[SONY.csv]])</f>
        <v>55627.986315513634</v>
      </c>
      <c r="R494" s="12">
        <f>R493*(1+Table2[[#This Row],[T.csv]])</f>
        <v>0</v>
      </c>
      <c r="S494" s="12">
        <f>S493*(1+Table2[[#This Row],[TSLA.csv]])</f>
        <v>696136.61248510622</v>
      </c>
      <c r="T494" s="12">
        <f t="shared" si="19"/>
        <v>2243302.3331460911</v>
      </c>
      <c r="U494" s="5">
        <f t="shared" si="20"/>
        <v>-4.1251130318605425E-3</v>
      </c>
    </row>
    <row r="495" spans="1:21" x14ac:dyDescent="0.3">
      <c r="A495" s="12">
        <f>A494*(1+Table2[[#This Row],[AAPL.csv]])</f>
        <v>0</v>
      </c>
      <c r="B495" s="12">
        <f>B494*(1+Table2[[#This Row],[AMD.csv]])</f>
        <v>0</v>
      </c>
      <c r="C495" s="12">
        <f>C494*(1+Table2[[#This Row],[AMZN.csv]])</f>
        <v>81983.143681499656</v>
      </c>
      <c r="D495" s="12">
        <f>D494*(1+Table2[[#This Row],[ATVI.csv]])</f>
        <v>0</v>
      </c>
      <c r="E495" s="12">
        <f>E494*(1+Table2[[#This Row],[BMW.DE.csv]])</f>
        <v>324672.2680636713</v>
      </c>
      <c r="F495" s="12">
        <f>F494*(1+Table2[[#This Row],[DIS.csv]])</f>
        <v>0</v>
      </c>
      <c r="G495" s="12">
        <f>G494*(1+Table2[[#This Row],[DPZ.csv]])</f>
        <v>384451.40000025847</v>
      </c>
      <c r="H495" s="12">
        <f>H494*(1+Table2[[#This Row],[EA.csv]])</f>
        <v>0</v>
      </c>
      <c r="I495" s="12">
        <f>I494*(1+Table2[[#This Row],[F.csv]])</f>
        <v>0</v>
      </c>
      <c r="J495" s="12">
        <f>J494*(1+Table2[[#This Row],[JPM.csv]])</f>
        <v>0</v>
      </c>
      <c r="K495" s="12">
        <f>K494*(1+Table2[[#This Row],[MRNA.csv]])</f>
        <v>0</v>
      </c>
      <c r="L495" s="12">
        <f>L494*(1+Table2[[#This Row],[NKE.csv]])</f>
        <v>85977.647808039706</v>
      </c>
      <c r="M495" s="12">
        <f>M494*(1+Table2[[#This Row],[NVDA.csv]])</f>
        <v>149324.79677341247</v>
      </c>
      <c r="N495" s="12">
        <f>N494*(1+Table2[[#This Row],[PFE.csv]])</f>
        <v>360135.84409190563</v>
      </c>
      <c r="O495" s="12">
        <f>O494*(1+Table2[[#This Row],[PG.csv]])</f>
        <v>92979.249857557166</v>
      </c>
      <c r="P495" s="12">
        <f>P494*(1+Table2[[#This Row],[PZZA.csv]])</f>
        <v>0</v>
      </c>
      <c r="Q495" s="12">
        <f>Q494*(1+Table2[[#This Row],[SONY.csv]])</f>
        <v>54887.143446711423</v>
      </c>
      <c r="R495" s="12">
        <f>R494*(1+Table2[[#This Row],[T.csv]])</f>
        <v>0</v>
      </c>
      <c r="S495" s="12">
        <f>S494*(1+Table2[[#This Row],[TSLA.csv]])</f>
        <v>689310.05971508578</v>
      </c>
      <c r="T495" s="12">
        <f t="shared" si="19"/>
        <v>2223721.5534381415</v>
      </c>
      <c r="U495" s="5">
        <f t="shared" si="20"/>
        <v>-8.72855139435833E-3</v>
      </c>
    </row>
    <row r="496" spans="1:21" x14ac:dyDescent="0.3">
      <c r="A496" s="12">
        <f>A495*(1+Table2[[#This Row],[AAPL.csv]])</f>
        <v>0</v>
      </c>
      <c r="B496" s="12">
        <f>B495*(1+Table2[[#This Row],[AMD.csv]])</f>
        <v>0</v>
      </c>
      <c r="C496" s="12">
        <f>C495*(1+Table2[[#This Row],[AMZN.csv]])</f>
        <v>81431.643377303553</v>
      </c>
      <c r="D496" s="12">
        <f>D495*(1+Table2[[#This Row],[ATVI.csv]])</f>
        <v>0</v>
      </c>
      <c r="E496" s="12">
        <f>E495*(1+Table2[[#This Row],[BMW.DE.csv]])</f>
        <v>318050.86202445871</v>
      </c>
      <c r="F496" s="12">
        <f>F495*(1+Table2[[#This Row],[DIS.csv]])</f>
        <v>0</v>
      </c>
      <c r="G496" s="12">
        <f>G495*(1+Table2[[#This Row],[DPZ.csv]])</f>
        <v>381114.09051422949</v>
      </c>
      <c r="H496" s="12">
        <f>H495*(1+Table2[[#This Row],[EA.csv]])</f>
        <v>0</v>
      </c>
      <c r="I496" s="12">
        <f>I495*(1+Table2[[#This Row],[F.csv]])</f>
        <v>0</v>
      </c>
      <c r="J496" s="12">
        <f>J495*(1+Table2[[#This Row],[JPM.csv]])</f>
        <v>0</v>
      </c>
      <c r="K496" s="12">
        <f>K495*(1+Table2[[#This Row],[MRNA.csv]])</f>
        <v>0</v>
      </c>
      <c r="L496" s="12">
        <f>L495*(1+Table2[[#This Row],[NKE.csv]])</f>
        <v>84912.670128814309</v>
      </c>
      <c r="M496" s="12">
        <f>M495*(1+Table2[[#This Row],[NVDA.csv]])</f>
        <v>154412.33146284561</v>
      </c>
      <c r="N496" s="12">
        <f>N495*(1+Table2[[#This Row],[PFE.csv]])</f>
        <v>358350.79155622766</v>
      </c>
      <c r="O496" s="12">
        <f>O495*(1+Table2[[#This Row],[PG.csv]])</f>
        <v>92932.937960003837</v>
      </c>
      <c r="P496" s="12">
        <f>P495*(1+Table2[[#This Row],[PZZA.csv]])</f>
        <v>0</v>
      </c>
      <c r="Q496" s="12">
        <f>Q495*(1+Table2[[#This Row],[SONY.csv]])</f>
        <v>53237.823720860193</v>
      </c>
      <c r="R496" s="12">
        <f>R495*(1+Table2[[#This Row],[T.csv]])</f>
        <v>0</v>
      </c>
      <c r="S496" s="12">
        <f>S495*(1+Table2[[#This Row],[TSLA.csv]])</f>
        <v>691450.04323234642</v>
      </c>
      <c r="T496" s="12">
        <f t="shared" si="19"/>
        <v>2215893.1939770896</v>
      </c>
      <c r="U496" s="5">
        <f t="shared" si="20"/>
        <v>-3.5203865560183515E-3</v>
      </c>
    </row>
    <row r="497" spans="1:23" x14ac:dyDescent="0.3">
      <c r="A497" s="12">
        <f>A496*(1+Table2[[#This Row],[AAPL.csv]])</f>
        <v>0</v>
      </c>
      <c r="B497" s="12">
        <f>B496*(1+Table2[[#This Row],[AMD.csv]])</f>
        <v>0</v>
      </c>
      <c r="C497" s="12">
        <f>C496*(1+Table2[[#This Row],[AMZN.csv]])</f>
        <v>81973.05091045778</v>
      </c>
      <c r="D497" s="12">
        <f>D496*(1+Table2[[#This Row],[ATVI.csv]])</f>
        <v>0</v>
      </c>
      <c r="E497" s="12">
        <f>E496*(1+Table2[[#This Row],[BMW.DE.csv]])</f>
        <v>306667.99650758016</v>
      </c>
      <c r="F497" s="12">
        <f>F496*(1+Table2[[#This Row],[DIS.csv]])</f>
        <v>0</v>
      </c>
      <c r="G497" s="12">
        <f>G496*(1+Table2[[#This Row],[DPZ.csv]])</f>
        <v>378310.442717219</v>
      </c>
      <c r="H497" s="12">
        <f>H496*(1+Table2[[#This Row],[EA.csv]])</f>
        <v>0</v>
      </c>
      <c r="I497" s="12">
        <f>I496*(1+Table2[[#This Row],[F.csv]])</f>
        <v>0</v>
      </c>
      <c r="J497" s="12">
        <f>J496*(1+Table2[[#This Row],[JPM.csv]])</f>
        <v>0</v>
      </c>
      <c r="K497" s="12">
        <f>K496*(1+Table2[[#This Row],[MRNA.csv]])</f>
        <v>0</v>
      </c>
      <c r="L497" s="12">
        <f>L496*(1+Table2[[#This Row],[NKE.csv]])</f>
        <v>85918.482172246542</v>
      </c>
      <c r="M497" s="12">
        <f>M496*(1+Table2[[#This Row],[NVDA.csv]])</f>
        <v>153033.03934701008</v>
      </c>
      <c r="N497" s="12">
        <f>N496*(1+Table2[[#This Row],[PFE.csv]])</f>
        <v>366383.56399132975</v>
      </c>
      <c r="O497" s="12">
        <f>O496*(1+Table2[[#This Row],[PG.csv]])</f>
        <v>92436.640410983149</v>
      </c>
      <c r="P497" s="12">
        <f>P496*(1+Table2[[#This Row],[PZZA.csv]])</f>
        <v>0</v>
      </c>
      <c r="Q497" s="12">
        <f>Q496*(1+Table2[[#This Row],[SONY.csv]])</f>
        <v>53578.505246053748</v>
      </c>
      <c r="R497" s="12">
        <f>R496*(1+Table2[[#This Row],[T.csv]])</f>
        <v>0</v>
      </c>
      <c r="S497" s="12">
        <f>S496*(1+Table2[[#This Row],[TSLA.csv]])</f>
        <v>706729.55657534895</v>
      </c>
      <c r="T497" s="12">
        <f t="shared" si="19"/>
        <v>2225031.277878229</v>
      </c>
      <c r="U497" s="5">
        <f t="shared" si="20"/>
        <v>4.1238828324294775E-3</v>
      </c>
    </row>
    <row r="498" spans="1:23" x14ac:dyDescent="0.3">
      <c r="A498" s="12">
        <f>A497*(1+Table2[[#This Row],[AAPL.csv]])</f>
        <v>0</v>
      </c>
      <c r="B498" s="12">
        <f>B497*(1+Table2[[#This Row],[AMD.csv]])</f>
        <v>0</v>
      </c>
      <c r="C498" s="12">
        <f>C497*(1+Table2[[#This Row],[AMZN.csv]])</f>
        <v>82248.574232033454</v>
      </c>
      <c r="D498" s="12">
        <f>D497*(1+Table2[[#This Row],[ATVI.csv]])</f>
        <v>0</v>
      </c>
      <c r="E498" s="12">
        <f>E497*(1+Table2[[#This Row],[BMW.DE.csv]])</f>
        <v>308751.12921672605</v>
      </c>
      <c r="F498" s="12">
        <f>F497*(1+Table2[[#This Row],[DIS.csv]])</f>
        <v>0</v>
      </c>
      <c r="G498" s="12">
        <f>G497*(1+Table2[[#This Row],[DPZ.csv]])</f>
        <v>374646.56857211934</v>
      </c>
      <c r="H498" s="12">
        <f>H497*(1+Table2[[#This Row],[EA.csv]])</f>
        <v>0</v>
      </c>
      <c r="I498" s="12">
        <f>I497*(1+Table2[[#This Row],[F.csv]])</f>
        <v>0</v>
      </c>
      <c r="J498" s="12">
        <f>J497*(1+Table2[[#This Row],[JPM.csv]])</f>
        <v>0</v>
      </c>
      <c r="K498" s="12">
        <f>K497*(1+Table2[[#This Row],[MRNA.csv]])</f>
        <v>0</v>
      </c>
      <c r="L498" s="12">
        <f>L497*(1+Table2[[#This Row],[NKE.csv]])</f>
        <v>86639.21902432917</v>
      </c>
      <c r="M498" s="12">
        <f>M497*(1+Table2[[#This Row],[NVDA.csv]])</f>
        <v>159594.42646370636</v>
      </c>
      <c r="N498" s="12">
        <f>N497*(1+Table2[[#This Row],[PFE.csv]])</f>
        <v>366115.80250852287</v>
      </c>
      <c r="O498" s="12">
        <f>O497*(1+Table2[[#This Row],[PG.csv]])</f>
        <v>92112.383880346111</v>
      </c>
      <c r="P498" s="12">
        <f>P497*(1+Table2[[#This Row],[PZZA.csv]])</f>
        <v>0</v>
      </c>
      <c r="Q498" s="12">
        <f>Q497*(1+Table2[[#This Row],[SONY.csv]])</f>
        <v>54324.752470635343</v>
      </c>
      <c r="R498" s="12">
        <f>R497*(1+Table2[[#This Row],[T.csv]])</f>
        <v>0</v>
      </c>
      <c r="S498" s="12">
        <f>S497*(1+Table2[[#This Row],[TSLA.csv]])</f>
        <v>701154.87597306608</v>
      </c>
      <c r="T498" s="12">
        <f t="shared" si="19"/>
        <v>2225587.7323414851</v>
      </c>
      <c r="U498" s="5">
        <f t="shared" si="20"/>
        <v>2.5008837798751648E-4</v>
      </c>
    </row>
    <row r="499" spans="1:23" x14ac:dyDescent="0.3">
      <c r="A499" s="12">
        <f>A498*(1+Table2[[#This Row],[AAPL.csv]])</f>
        <v>0</v>
      </c>
      <c r="B499" s="12">
        <f>B498*(1+Table2[[#This Row],[AMD.csv]])</f>
        <v>0</v>
      </c>
      <c r="C499" s="12">
        <f>C498*(1+Table2[[#This Row],[AMZN.csv]])</f>
        <v>83460.55645100429</v>
      </c>
      <c r="D499" s="12">
        <f>D498*(1+Table2[[#This Row],[ATVI.csv]])</f>
        <v>0</v>
      </c>
      <c r="E499" s="12">
        <f>E498*(1+Table2[[#This Row],[BMW.DE.csv]])</f>
        <v>312991.80365715903</v>
      </c>
      <c r="F499" s="12">
        <f>F498*(1+Table2[[#This Row],[DIS.csv]])</f>
        <v>0</v>
      </c>
      <c r="G499" s="12">
        <f>G498*(1+Table2[[#This Row],[DPZ.csv]])</f>
        <v>429166.54728487803</v>
      </c>
      <c r="H499" s="12">
        <f>H498*(1+Table2[[#This Row],[EA.csv]])</f>
        <v>0</v>
      </c>
      <c r="I499" s="12">
        <f>I498*(1+Table2[[#This Row],[F.csv]])</f>
        <v>0</v>
      </c>
      <c r="J499" s="12">
        <f>J498*(1+Table2[[#This Row],[JPM.csv]])</f>
        <v>0</v>
      </c>
      <c r="K499" s="12">
        <f>K498*(1+Table2[[#This Row],[MRNA.csv]])</f>
        <v>0</v>
      </c>
      <c r="L499" s="12">
        <f>L498*(1+Table2[[#This Row],[NKE.csv]])</f>
        <v>88037.661952770926</v>
      </c>
      <c r="M499" s="12">
        <f>M498*(1+Table2[[#This Row],[NVDA.csv]])</f>
        <v>161107.32237941033</v>
      </c>
      <c r="N499" s="12">
        <f>N498*(1+Table2[[#This Row],[PFE.csv]])</f>
        <v>370132.18872607389</v>
      </c>
      <c r="O499" s="12">
        <f>O498*(1+Table2[[#This Row],[PG.csv]])</f>
        <v>91759.473490363642</v>
      </c>
      <c r="P499" s="12">
        <f>P498*(1+Table2[[#This Row],[PZZA.csv]])</f>
        <v>0</v>
      </c>
      <c r="Q499" s="12">
        <f>Q498*(1+Table2[[#This Row],[SONY.csv]])</f>
        <v>53821.845639054642</v>
      </c>
      <c r="R499" s="12">
        <f>R498*(1+Table2[[#This Row],[T.csv]])</f>
        <v>0</v>
      </c>
      <c r="S499" s="12">
        <f>S498*(1+Table2[[#This Row],[TSLA.csv]])</f>
        <v>694702.85990826122</v>
      </c>
      <c r="T499" s="12">
        <f t="shared" si="19"/>
        <v>2285180.2594889761</v>
      </c>
      <c r="U499" s="5">
        <f t="shared" si="20"/>
        <v>2.6776085382531827E-2</v>
      </c>
    </row>
    <row r="500" spans="1:23" x14ac:dyDescent="0.3">
      <c r="A500" s="12">
        <f>A499*(1+Table2[[#This Row],[AAPL.csv]])</f>
        <v>0</v>
      </c>
      <c r="B500" s="12">
        <f>B499*(1+Table2[[#This Row],[AMD.csv]])</f>
        <v>0</v>
      </c>
      <c r="C500" s="12">
        <f>C499*(1+Table2[[#This Row],[AMZN.csv]])</f>
        <v>83887.487947593516</v>
      </c>
      <c r="D500" s="12">
        <f>D499*(1+Table2[[#This Row],[ATVI.csv]])</f>
        <v>0</v>
      </c>
      <c r="E500" s="12">
        <f>E499*(1+Table2[[#This Row],[BMW.DE.csv]])</f>
        <v>311578.255430063</v>
      </c>
      <c r="F500" s="12">
        <f>F499*(1+Table2[[#This Row],[DIS.csv]])</f>
        <v>0</v>
      </c>
      <c r="G500" s="12">
        <f>G499*(1+Table2[[#This Row],[DPZ.csv]])</f>
        <v>418517.43530532584</v>
      </c>
      <c r="H500" s="12">
        <f>H499*(1+Table2[[#This Row],[EA.csv]])</f>
        <v>0</v>
      </c>
      <c r="I500" s="12">
        <f>I499*(1+Table2[[#This Row],[F.csv]])</f>
        <v>0</v>
      </c>
      <c r="J500" s="12">
        <f>J499*(1+Table2[[#This Row],[JPM.csv]])</f>
        <v>0</v>
      </c>
      <c r="K500" s="12">
        <f>K499*(1+Table2[[#This Row],[MRNA.csv]])</f>
        <v>0</v>
      </c>
      <c r="L500" s="12">
        <f>L499*(1+Table2[[#This Row],[NKE.csv]])</f>
        <v>89479.143187039575</v>
      </c>
      <c r="M500" s="12">
        <f>M499*(1+Table2[[#This Row],[NVDA.csv]])</f>
        <v>160811.32036111606</v>
      </c>
      <c r="N500" s="12">
        <f>N499*(1+Table2[[#This Row],[PFE.csv]])</f>
        <v>372006.49208730826</v>
      </c>
      <c r="O500" s="12">
        <f>O499*(1+Table2[[#This Row],[PG.csv]])</f>
        <v>93084.585469142679</v>
      </c>
      <c r="P500" s="12">
        <f>P499*(1+Table2[[#This Row],[PZZA.csv]])</f>
        <v>0</v>
      </c>
      <c r="Q500" s="12">
        <f>Q499*(1+Table2[[#This Row],[SONY.csv]])</f>
        <v>54432.907181227063</v>
      </c>
      <c r="R500" s="12">
        <f>R499*(1+Table2[[#This Row],[T.csv]])</f>
        <v>0</v>
      </c>
      <c r="S500" s="12">
        <f>S499*(1+Table2[[#This Row],[TSLA.csv]])</f>
        <v>688411.30301755597</v>
      </c>
      <c r="T500" s="12">
        <f t="shared" si="19"/>
        <v>2272208.9299863721</v>
      </c>
      <c r="U500" s="5">
        <f t="shared" si="20"/>
        <v>-5.6762828440959342E-3</v>
      </c>
    </row>
    <row r="501" spans="1:23" x14ac:dyDescent="0.3">
      <c r="A501" s="12">
        <f>A500*(1+Table2[[#This Row],[AAPL.csv]])</f>
        <v>0</v>
      </c>
      <c r="B501" s="12">
        <f>B500*(1+Table2[[#This Row],[AMD.csv]])</f>
        <v>0</v>
      </c>
      <c r="C501" s="12">
        <f>C500*(1+Table2[[#This Row],[AMZN.csv]])</f>
        <v>84878.090390240846</v>
      </c>
      <c r="D501" s="12">
        <f>D500*(1+Table2[[#This Row],[ATVI.csv]])</f>
        <v>0</v>
      </c>
      <c r="E501" s="12">
        <f>E500*(1+Table2[[#This Row],[BMW.DE.csv]])</f>
        <v>318236.86784029275</v>
      </c>
      <c r="F501" s="12">
        <f>F500*(1+Table2[[#This Row],[DIS.csv]])</f>
        <v>0</v>
      </c>
      <c r="G501" s="12">
        <f>G500*(1+Table2[[#This Row],[DPZ.csv]])</f>
        <v>425582.32725278492</v>
      </c>
      <c r="H501" s="12">
        <f>H500*(1+Table2[[#This Row],[EA.csv]])</f>
        <v>0</v>
      </c>
      <c r="I501" s="12">
        <f>I500*(1+Table2[[#This Row],[F.csv]])</f>
        <v>0</v>
      </c>
      <c r="J501" s="12">
        <f>J500*(1+Table2[[#This Row],[JPM.csv]])</f>
        <v>0</v>
      </c>
      <c r="K501" s="12">
        <f>K500*(1+Table2[[#This Row],[MRNA.csv]])</f>
        <v>0</v>
      </c>
      <c r="L501" s="12">
        <f>L500*(1+Table2[[#This Row],[NKE.csv]])</f>
        <v>88796.052548904408</v>
      </c>
      <c r="M501" s="12">
        <f>M500*(1+Table2[[#This Row],[NVDA.csv]])</f>
        <v>158640.63889362456</v>
      </c>
      <c r="N501" s="12">
        <f>N500*(1+Table2[[#This Row],[PFE.csv]])</f>
        <v>373166.78884409182</v>
      </c>
      <c r="O501" s="12">
        <f>O500*(1+Table2[[#This Row],[PG.csv]])</f>
        <v>93410.874958172077</v>
      </c>
      <c r="P501" s="12">
        <f>P500*(1+Table2[[#This Row],[PZZA.csv]])</f>
        <v>0</v>
      </c>
      <c r="Q501" s="12">
        <f>Q500*(1+Table2[[#This Row],[SONY.csv]])</f>
        <v>53692.064312424853</v>
      </c>
      <c r="R501" s="12">
        <f>R500*(1+Table2[[#This Row],[T.csv]])</f>
        <v>0</v>
      </c>
      <c r="S501" s="12">
        <f>S500*(1+Table2[[#This Row],[TSLA.csv]])</f>
        <v>703647.9749605346</v>
      </c>
      <c r="T501" s="12">
        <f t="shared" si="19"/>
        <v>2300051.6800010707</v>
      </c>
      <c r="U501" s="5">
        <f t="shared" si="20"/>
        <v>1.2253604695966753E-2</v>
      </c>
    </row>
    <row r="502" spans="1:23" x14ac:dyDescent="0.3">
      <c r="A502" s="12">
        <f>A501*(1+Table2[[#This Row],[AAPL.csv]])</f>
        <v>0</v>
      </c>
      <c r="B502" s="12">
        <f>B501*(1+Table2[[#This Row],[AMD.csv]])</f>
        <v>0</v>
      </c>
      <c r="C502" s="12">
        <f>C501*(1+Table2[[#This Row],[AMZN.csv]])</f>
        <v>83193.518460668522</v>
      </c>
      <c r="D502" s="12">
        <f>D501*(1+Table2[[#This Row],[ATVI.csv]])</f>
        <v>0</v>
      </c>
      <c r="E502" s="12">
        <f>E501*(1+Table2[[#This Row],[BMW.DE.csv]])</f>
        <v>318125.24872724118</v>
      </c>
      <c r="F502" s="12">
        <f>F501*(1+Table2[[#This Row],[DIS.csv]])</f>
        <v>0</v>
      </c>
      <c r="G502" s="12">
        <f>G501*(1+Table2[[#This Row],[DPZ.csv]])</f>
        <v>428521.39006858127</v>
      </c>
      <c r="H502" s="12">
        <f>H501*(1+Table2[[#This Row],[EA.csv]])</f>
        <v>0</v>
      </c>
      <c r="I502" s="12">
        <f>I501*(1+Table2[[#This Row],[F.csv]])</f>
        <v>0</v>
      </c>
      <c r="J502" s="12">
        <f>J501*(1+Table2[[#This Row],[JPM.csv]])</f>
        <v>0</v>
      </c>
      <c r="K502" s="12">
        <f>K501*(1+Table2[[#This Row],[MRNA.csv]])</f>
        <v>0</v>
      </c>
      <c r="L502" s="12">
        <f>L501*(1+Table2[[#This Row],[NKE.csv]])</f>
        <v>88516.368911569691</v>
      </c>
      <c r="M502" s="12">
        <f>M501*(1+Table2[[#This Row],[NVDA.csv]])</f>
        <v>157933.52296103264</v>
      </c>
      <c r="N502" s="12">
        <f>N501*(1+Table2[[#This Row],[PFE.csv]])</f>
        <v>375755.11682205246</v>
      </c>
      <c r="O502" s="12">
        <f>O501*(1+Table2[[#This Row],[PG.csv]])</f>
        <v>93790.436214101966</v>
      </c>
      <c r="P502" s="12">
        <f>P501*(1+Table2[[#This Row],[PZZA.csv]])</f>
        <v>0</v>
      </c>
      <c r="Q502" s="12">
        <f>Q501*(1+Table2[[#This Row],[SONY.csv]])</f>
        <v>53875.920560930346</v>
      </c>
      <c r="R502" s="12">
        <f>R501*(1+Table2[[#This Row],[T.csv]])</f>
        <v>0</v>
      </c>
      <c r="S502" s="12">
        <f>S501*(1+Table2[[#This Row],[TSLA.csv]])</f>
        <v>689909.3171594406</v>
      </c>
      <c r="T502" s="12">
        <f t="shared" si="19"/>
        <v>2289620.8398856185</v>
      </c>
      <c r="U502" s="5">
        <f t="shared" si="20"/>
        <v>-4.5350459757701311E-3</v>
      </c>
    </row>
    <row r="503" spans="1:23" x14ac:dyDescent="0.3">
      <c r="A503" s="12">
        <f>A502*(1+Table2[[#This Row],[AAPL.csv]])</f>
        <v>0</v>
      </c>
      <c r="B503" s="12">
        <f>B502*(1+Table2[[#This Row],[AMD.csv]])</f>
        <v>0</v>
      </c>
      <c r="C503" s="12">
        <f>C502*(1+Table2[[#This Row],[AMZN.csv]])</f>
        <v>83283.681155818122</v>
      </c>
      <c r="D503" s="12">
        <f>D502*(1+Table2[[#This Row],[ATVI.csv]])</f>
        <v>0</v>
      </c>
      <c r="E503" s="12">
        <f>E502*(1+Table2[[#This Row],[BMW.DE.csv]])</f>
        <v>312024.6240053685</v>
      </c>
      <c r="F503" s="12">
        <f>F502*(1+Table2[[#This Row],[DIS.csv]])</f>
        <v>0</v>
      </c>
      <c r="G503" s="12">
        <f>G502*(1+Table2[[#This Row],[DPZ.csv]])</f>
        <v>417816.51718324987</v>
      </c>
      <c r="H503" s="12">
        <f>H502*(1+Table2[[#This Row],[EA.csv]])</f>
        <v>0</v>
      </c>
      <c r="I503" s="12">
        <f>I502*(1+Table2[[#This Row],[F.csv]])</f>
        <v>0</v>
      </c>
      <c r="J503" s="12">
        <f>J502*(1+Table2[[#This Row],[JPM.csv]])</f>
        <v>0</v>
      </c>
      <c r="K503" s="12">
        <f>K502*(1+Table2[[#This Row],[MRNA.csv]])</f>
        <v>0</v>
      </c>
      <c r="L503" s="12">
        <f>L502*(1+Table2[[#This Row],[NKE.csv]])</f>
        <v>88995.068340265076</v>
      </c>
      <c r="M503" s="12">
        <f>M502*(1+Table2[[#This Row],[NVDA.csv]])</f>
        <v>160359.09258870516</v>
      </c>
      <c r="N503" s="12">
        <f>N502*(1+Table2[[#This Row],[PFE.csv]])</f>
        <v>387804.30249311891</v>
      </c>
      <c r="O503" s="12">
        <f>O502*(1+Table2[[#This Row],[PG.csv]])</f>
        <v>92398.721375394234</v>
      </c>
      <c r="P503" s="12">
        <f>P502*(1+Table2[[#This Row],[PZZA.csv]])</f>
        <v>0</v>
      </c>
      <c r="Q503" s="12">
        <f>Q502*(1+Table2[[#This Row],[SONY.csv]])</f>
        <v>55768.58067978247</v>
      </c>
      <c r="R503" s="12">
        <f>R502*(1+Table2[[#This Row],[T.csv]])</f>
        <v>0</v>
      </c>
      <c r="S503" s="12">
        <f>S502*(1+Table2[[#This Row],[TSLA.csv]])</f>
        <v>692263.24659883115</v>
      </c>
      <c r="T503" s="12">
        <f t="shared" si="19"/>
        <v>2290713.8344205334</v>
      </c>
      <c r="U503" s="5">
        <f t="shared" si="20"/>
        <v>4.7736922894598115E-4</v>
      </c>
    </row>
    <row r="504" spans="1:23" x14ac:dyDescent="0.3">
      <c r="A504" s="12">
        <f>A503*(1+Table2[[#This Row],[AAPL.csv]])</f>
        <v>0</v>
      </c>
      <c r="B504" s="12">
        <f>B503*(1+Table2[[#This Row],[AMD.csv]])</f>
        <v>0</v>
      </c>
      <c r="C504" s="12">
        <f>C503*(1+Table2[[#This Row],[AMZN.csv]])</f>
        <v>82586.267148477127</v>
      </c>
      <c r="D504" s="12">
        <f>D503*(1+Table2[[#This Row],[ATVI.csv]])</f>
        <v>0</v>
      </c>
      <c r="E504" s="12">
        <f>E503*(1+Table2[[#This Row],[BMW.DE.csv]])</f>
        <v>311727.05487487977</v>
      </c>
      <c r="F504" s="12">
        <f>F503*(1+Table2[[#This Row],[DIS.csv]])</f>
        <v>0</v>
      </c>
      <c r="G504" s="12">
        <f>G503*(1+Table2[[#This Row],[DPZ.csv]])</f>
        <v>419090.88741215382</v>
      </c>
      <c r="H504" s="12">
        <f>H503*(1+Table2[[#This Row],[EA.csv]])</f>
        <v>0</v>
      </c>
      <c r="I504" s="12">
        <f>I503*(1+Table2[[#This Row],[F.csv]])</f>
        <v>0</v>
      </c>
      <c r="J504" s="12">
        <f>J503*(1+Table2[[#This Row],[JPM.csv]])</f>
        <v>0</v>
      </c>
      <c r="K504" s="12">
        <f>K503*(1+Table2[[#This Row],[MRNA.csv]])</f>
        <v>0</v>
      </c>
      <c r="L504" s="12">
        <f>L503*(1+Table2[[#This Row],[NKE.csv]])</f>
        <v>89817.999990270793</v>
      </c>
      <c r="M504" s="12">
        <f>M503*(1+Table2[[#This Row],[NVDA.csv]])</f>
        <v>161666.43154726029</v>
      </c>
      <c r="N504" s="12">
        <f>N503*(1+Table2[[#This Row],[PFE.csv]])</f>
        <v>385372.6452882539</v>
      </c>
      <c r="O504" s="12">
        <f>O503*(1+Table2[[#This Row],[PG.csv]])</f>
        <v>92878.16195038853</v>
      </c>
      <c r="P504" s="12">
        <f>P503*(1+Table2[[#This Row],[PZZA.csv]])</f>
        <v>0</v>
      </c>
      <c r="Q504" s="12">
        <f>Q503*(1+Table2[[#This Row],[SONY.csv]])</f>
        <v>57244.857735527257</v>
      </c>
      <c r="R504" s="12">
        <f>R503*(1+Table2[[#This Row],[T.csv]])</f>
        <v>0</v>
      </c>
      <c r="S504" s="12">
        <f>S503*(1+Table2[[#This Row],[TSLA.csv]])</f>
        <v>724758.89202846785</v>
      </c>
      <c r="T504" s="12">
        <f t="shared" si="19"/>
        <v>2325143.1979756793</v>
      </c>
      <c r="U504" s="5">
        <f t="shared" si="20"/>
        <v>1.502997146033969E-2</v>
      </c>
    </row>
    <row r="505" spans="1:23" x14ac:dyDescent="0.3">
      <c r="A505" s="12">
        <f>A504*(1+Table2[[#This Row],[AAPL.csv]])</f>
        <v>0</v>
      </c>
      <c r="B505" s="12">
        <f>B504*(1+Table2[[#This Row],[AMD.csv]])</f>
        <v>0</v>
      </c>
      <c r="C505" s="12">
        <f>C504*(1+Table2[[#This Row],[AMZN.csv]])</f>
        <v>76338.71028317626</v>
      </c>
      <c r="D505" s="12">
        <f>D504*(1+Table2[[#This Row],[ATVI.csv]])</f>
        <v>0</v>
      </c>
      <c r="E505" s="12">
        <f>E504*(1+Table2[[#This Row],[BMW.DE.csv]])</f>
        <v>316451.30798152857</v>
      </c>
      <c r="F505" s="12">
        <f>F504*(1+Table2[[#This Row],[DIS.csv]])</f>
        <v>0</v>
      </c>
      <c r="G505" s="12">
        <f>G504*(1+Table2[[#This Row],[DPZ.csv]])</f>
        <v>418549.27751609095</v>
      </c>
      <c r="H505" s="12">
        <f>H504*(1+Table2[[#This Row],[EA.csv]])</f>
        <v>0</v>
      </c>
      <c r="I505" s="12">
        <f>I504*(1+Table2[[#This Row],[F.csv]])</f>
        <v>0</v>
      </c>
      <c r="J505" s="12">
        <f>J504*(1+Table2[[#This Row],[JPM.csv]])</f>
        <v>0</v>
      </c>
      <c r="K505" s="12">
        <f>K504*(1+Table2[[#This Row],[MRNA.csv]])</f>
        <v>0</v>
      </c>
      <c r="L505" s="12">
        <f>L504*(1+Table2[[#This Row],[NKE.csv]])</f>
        <v>90097.68416547004</v>
      </c>
      <c r="M505" s="12">
        <f>M504*(1+Table2[[#This Row],[NVDA.csv]])</f>
        <v>160326.2084089283</v>
      </c>
      <c r="N505" s="12">
        <f>N504*(1+Table2[[#This Row],[PFE.csv]])</f>
        <v>385552.76804416988</v>
      </c>
      <c r="O505" s="12">
        <f>O504*(1+Table2[[#This Row],[PG.csv]])</f>
        <v>94709.356047666603</v>
      </c>
      <c r="P505" s="12">
        <f>P504*(1+Table2[[#This Row],[PZZA.csv]])</f>
        <v>0</v>
      </c>
      <c r="Q505" s="12">
        <f>Q504*(1+Table2[[#This Row],[SONY.csv]])</f>
        <v>56401.273164073238</v>
      </c>
      <c r="R505" s="12">
        <f>R504*(1+Table2[[#This Row],[T.csv]])</f>
        <v>0</v>
      </c>
      <c r="S505" s="12">
        <f>S504*(1+Table2[[#This Row],[TSLA.csv]])</f>
        <v>735298.34937068017</v>
      </c>
      <c r="T505" s="12">
        <f t="shared" si="19"/>
        <v>2333724.9349817839</v>
      </c>
      <c r="U505" s="5">
        <f t="shared" si="20"/>
        <v>3.6908423591183546E-3</v>
      </c>
      <c r="W505" s="12"/>
    </row>
    <row r="507" spans="1:23" x14ac:dyDescent="0.3">
      <c r="T507" s="6" t="s">
        <v>19</v>
      </c>
      <c r="U507" s="7">
        <f>AVERAGE(Table3[R])</f>
        <v>1.8393376205209915E-3</v>
      </c>
    </row>
    <row r="508" spans="1:23" x14ac:dyDescent="0.3">
      <c r="T508" s="6" t="s">
        <v>20</v>
      </c>
      <c r="U508" s="8">
        <f>_xlfn.STDEV.P(Table3[R])</f>
        <v>1.7150359098574357E-2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 Data</vt:lpstr>
      <vt:lpstr>Rendimiento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2021-08-26T03:45:13Z</dcterms:created>
  <dcterms:modified xsi:type="dcterms:W3CDTF">2021-08-27T01:07:07Z</dcterms:modified>
</cp:coreProperties>
</file>