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Q652493\Downloads\"/>
    </mc:Choice>
  </mc:AlternateContent>
  <xr:revisionPtr revIDLastSave="0" documentId="13_ncr:1_{05EE6358-21A2-44D0-90B8-27B6EEB8A48A}" xr6:coauthVersionLast="47" xr6:coauthVersionMax="47" xr10:uidLastSave="{00000000-0000-0000-0000-000000000000}"/>
  <bookViews>
    <workbookView xWindow="-28920" yWindow="270" windowWidth="29040" windowHeight="15840" tabRatio="802" firstSheet="2" activeTab="10" xr2:uid="{00000000-000D-0000-FFFF-FFFF00000000}"/>
  </bookViews>
  <sheets>
    <sheet name="all" sheetId="1" r:id="rId1"/>
    <sheet name="composite TFI Benchmark subset" sheetId="11" r:id="rId2"/>
    <sheet name="composite TFI Benchmark" sheetId="10" r:id="rId3"/>
    <sheet name="background bikes" sheetId="2" r:id="rId4"/>
    <sheet name="background cars" sheetId="3" r:id="rId5"/>
    <sheet name="background products" sheetId="4" r:id="rId6"/>
    <sheet name="background overall" sheetId="5" r:id="rId7"/>
    <sheet name="composite bikes" sheetId="6" r:id="rId8"/>
    <sheet name="composite cars" sheetId="7" r:id="rId9"/>
    <sheet name="composite products" sheetId="8" r:id="rId10"/>
    <sheet name="composite overall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1" l="1"/>
  <c r="J5" i="11"/>
  <c r="I8" i="4"/>
  <c r="J8" i="4"/>
  <c r="K8" i="4"/>
  <c r="I9" i="4"/>
  <c r="J9" i="4"/>
  <c r="K9" i="4"/>
  <c r="I10" i="4"/>
  <c r="J10" i="4"/>
  <c r="K10" i="4"/>
  <c r="I8" i="3"/>
  <c r="J8" i="3"/>
  <c r="K8" i="3"/>
  <c r="I9" i="3"/>
  <c r="J9" i="3"/>
  <c r="K9" i="3"/>
  <c r="I10" i="3"/>
  <c r="J10" i="3"/>
  <c r="K10" i="3"/>
  <c r="I8" i="2"/>
  <c r="J8" i="2"/>
  <c r="K8" i="2"/>
  <c r="I9" i="2"/>
  <c r="J9" i="2"/>
  <c r="K9" i="2"/>
  <c r="I10" i="2"/>
  <c r="J10" i="2"/>
  <c r="K10" i="2"/>
  <c r="L8" i="5"/>
  <c r="M8" i="5"/>
  <c r="N8" i="5"/>
  <c r="L9" i="5"/>
  <c r="M9" i="5"/>
  <c r="N9" i="5"/>
  <c r="L10" i="5"/>
  <c r="M10" i="5"/>
  <c r="N10" i="5"/>
  <c r="G10" i="5"/>
  <c r="F10" i="5"/>
  <c r="E10" i="5"/>
  <c r="D10" i="5"/>
  <c r="C10" i="5"/>
  <c r="G9" i="5"/>
  <c r="F9" i="5"/>
  <c r="E9" i="5"/>
  <c r="D9" i="5"/>
  <c r="C9" i="5"/>
  <c r="G8" i="5"/>
  <c r="F8" i="5"/>
  <c r="E8" i="5"/>
  <c r="D8" i="5"/>
  <c r="C8" i="5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C9" i="2"/>
  <c r="D9" i="2"/>
  <c r="E9" i="2"/>
  <c r="F9" i="2"/>
  <c r="G9" i="2"/>
  <c r="C10" i="2"/>
  <c r="D10" i="2"/>
  <c r="E10" i="2"/>
  <c r="F10" i="2"/>
  <c r="G10" i="2"/>
  <c r="D8" i="2"/>
  <c r="E8" i="2"/>
  <c r="F8" i="2"/>
  <c r="G8" i="2"/>
  <c r="C8" i="2"/>
  <c r="G8" i="9"/>
  <c r="F8" i="9"/>
  <c r="E8" i="9"/>
  <c r="D8" i="9"/>
  <c r="C8" i="9"/>
  <c r="G7" i="9"/>
  <c r="F7" i="9"/>
  <c r="E7" i="9"/>
  <c r="D7" i="9"/>
  <c r="C7" i="9"/>
  <c r="G8" i="8"/>
  <c r="F8" i="8"/>
  <c r="E8" i="8"/>
  <c r="D8" i="8"/>
  <c r="C8" i="8"/>
  <c r="G7" i="8"/>
  <c r="F7" i="8"/>
  <c r="E7" i="8"/>
  <c r="D7" i="8"/>
  <c r="C7" i="8"/>
  <c r="G8" i="7"/>
  <c r="F8" i="7"/>
  <c r="E8" i="7"/>
  <c r="D8" i="7"/>
  <c r="C8" i="7"/>
  <c r="G7" i="7"/>
  <c r="F7" i="7"/>
  <c r="E7" i="7"/>
  <c r="D7" i="7"/>
  <c r="C7" i="7"/>
  <c r="C8" i="6"/>
  <c r="D8" i="6"/>
  <c r="E8" i="6"/>
  <c r="F8" i="6"/>
  <c r="G8" i="6"/>
  <c r="D7" i="6"/>
  <c r="E7" i="6"/>
  <c r="F7" i="6"/>
  <c r="G7" i="6"/>
  <c r="C7" i="6"/>
  <c r="I3" i="9"/>
  <c r="I4" i="9"/>
  <c r="I2" i="9"/>
  <c r="I3" i="5"/>
  <c r="I4" i="5"/>
  <c r="I5" i="5"/>
  <c r="I2" i="5"/>
  <c r="J4" i="11"/>
  <c r="I4" i="11"/>
  <c r="J3" i="11"/>
  <c r="I3" i="11"/>
  <c r="J2" i="11"/>
  <c r="I2" i="11"/>
  <c r="J3" i="10"/>
  <c r="J4" i="10"/>
  <c r="J2" i="10"/>
  <c r="I3" i="10"/>
  <c r="I4" i="10"/>
  <c r="I2" i="10"/>
  <c r="J4" i="9"/>
  <c r="J3" i="9"/>
  <c r="J2" i="9"/>
  <c r="J3" i="5"/>
  <c r="J4" i="5"/>
  <c r="J5" i="5"/>
  <c r="J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93D984-3851-4D4A-82D6-E57B72A8A3AE}" keepAlive="1" name="Abfrage - results" description="Verbindung mit der Abfrage 'results' in der Arbeitsmappe." type="5" refreshedVersion="0" background="1">
    <dbPr connection="Provider=Microsoft.Mashup.OleDb.1;Data Source=$Workbook$;Location=results;Extended Properties=&quot;&quot;" command="SELECT * FROM [results]"/>
  </connection>
  <connection id="2" xr16:uid="{C77384B4-C266-4DA8-A00B-EE2A75E0AD17}" keepAlive="1" name="Abfrage - results (2)" description="Verbindung mit der Abfrage 'results (2)' in der Arbeitsmappe." type="5" refreshedVersion="0" background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<sst xmlns="http://schemas.openxmlformats.org/spreadsheetml/2006/main" count="290" uniqueCount="148">
  <si>
    <t>Timestamp</t>
  </si>
  <si>
    <t>Experiment</t>
  </si>
  <si>
    <t>IS</t>
  </si>
  <si>
    <t>FID</t>
  </si>
  <si>
    <t>CLIP</t>
  </si>
  <si>
    <t>HPSv2</t>
  </si>
  <si>
    <t>LPIPS</t>
  </si>
  <si>
    <t>SSIM</t>
  </si>
  <si>
    <t>26-04-2024--10-06-35</t>
  </si>
  <si>
    <t>bg_ours_bikes</t>
  </si>
  <si>
    <t>26-04-2024--10-07-26</t>
  </si>
  <si>
    <t>bg_ours_interactive_bikes</t>
  </si>
  <si>
    <t>26-04-2024--10-08-17</t>
  </si>
  <si>
    <t>bg_replaceanything_bikes</t>
  </si>
  <si>
    <t>26-04-2024--10-09-07</t>
  </si>
  <si>
    <t>bg_shopify_bikes</t>
  </si>
  <si>
    <t>26-04-2024--10-09-59</t>
  </si>
  <si>
    <t>bg_ours_cars</t>
  </si>
  <si>
    <t>26-04-2024--10-10-53</t>
  </si>
  <si>
    <t>bg_ours_interactive_cars</t>
  </si>
  <si>
    <t>26-04-2024--10-11-40</t>
  </si>
  <si>
    <t>bg_replaceanything_cars</t>
  </si>
  <si>
    <t>26-04-2024--10-12-33</t>
  </si>
  <si>
    <t>bg_shopify_car</t>
  </si>
  <si>
    <t>26-04-2024--10-13-25</t>
  </si>
  <si>
    <t>bg_ours_products</t>
  </si>
  <si>
    <t>26-04-2024--10-14-15</t>
  </si>
  <si>
    <t>bg_ours_interactive_products</t>
  </si>
  <si>
    <t>26-04-2024--10-15-09</t>
  </si>
  <si>
    <t>bg_replaceanything_products</t>
  </si>
  <si>
    <t>26-04-2024--10-16-03</t>
  </si>
  <si>
    <t>bg_shopify_products</t>
  </si>
  <si>
    <t>26-04-2024--10-17-30</t>
  </si>
  <si>
    <t>bg_ours_overall</t>
  </si>
  <si>
    <t>26-04-2024--10-18-55</t>
  </si>
  <si>
    <t>bg_ours_interactive_overall</t>
  </si>
  <si>
    <t>26-04-2024--10-20-18</t>
  </si>
  <si>
    <t>bg_replaceanything_overall</t>
  </si>
  <si>
    <t>26-04-2024--10-21-49</t>
  </si>
  <si>
    <t>bg_shopify_overall</t>
  </si>
  <si>
    <t>26-04-2024--11-00-35</t>
  </si>
  <si>
    <t>comp_ours_bikes</t>
  </si>
  <si>
    <t>26-04-2024--10-22-57</t>
  </si>
  <si>
    <t>comp_tficon_bikes</t>
  </si>
  <si>
    <t>26-04-2024--11-01-19</t>
  </si>
  <si>
    <t>comp_anydoor_bikes</t>
  </si>
  <si>
    <t>26-04-2024--11-02-02</t>
  </si>
  <si>
    <t>comp_ours_cars</t>
  </si>
  <si>
    <t>26-04-2024--11-02-45</t>
  </si>
  <si>
    <t>comp_tficon_cars</t>
  </si>
  <si>
    <t>26-04-2024--11-03-27</t>
  </si>
  <si>
    <t>comp_anydoor_cars</t>
  </si>
  <si>
    <t>26-04-2024--11-04-09</t>
  </si>
  <si>
    <t>comp_ours_products</t>
  </si>
  <si>
    <t>26-04-2024--11-04-52</t>
  </si>
  <si>
    <t>comp_tficon_products</t>
  </si>
  <si>
    <t>26-04-2024--11-05-37</t>
  </si>
  <si>
    <t>comp_anydoor_products</t>
  </si>
  <si>
    <t>26-04-2024--11-06-54</t>
  </si>
  <si>
    <t>26-04-2024--11-08-14</t>
  </si>
  <si>
    <t>26-04-2024--11-09-35</t>
  </si>
  <si>
    <t>Inception Score (↑)</t>
  </si>
  <si>
    <t>CLIP (↑)</t>
  </si>
  <si>
    <t>HPSv2 (↑)</t>
  </si>
  <si>
    <t>SSIM (↑)</t>
  </si>
  <si>
    <t>LPIPS (↓)</t>
  </si>
  <si>
    <t>ours</t>
  </si>
  <si>
    <t>ours interactive</t>
  </si>
  <si>
    <t>ReplaceAnything</t>
  </si>
  <si>
    <t>Shopify Method</t>
  </si>
  <si>
    <t>TF-ICON</t>
  </si>
  <si>
    <t>AnyDoor</t>
  </si>
  <si>
    <t>Inception Score scaled by 1/10 (↑)</t>
  </si>
  <si>
    <t>CLIP scaled by 1/100 (↑)</t>
  </si>
  <si>
    <t>06-06-2024--15-09-08</t>
  </si>
  <si>
    <t>ours_bench</t>
  </si>
  <si>
    <t>06-06-2024--15-28-22</t>
  </si>
  <si>
    <t>tficon_bench</t>
  </si>
  <si>
    <t>06-06-2024--15-36-00</t>
  </si>
  <si>
    <t>anydoor_bench</t>
  </si>
  <si>
    <t>Ours</t>
  </si>
  <si>
    <t>TF-Icon</t>
  </si>
  <si>
    <t>Inception Score / 10</t>
  </si>
  <si>
    <t>Clip / 100</t>
  </si>
  <si>
    <t>06-06-2024--16-22-53</t>
  </si>
  <si>
    <t>ours_bench_wo_replace</t>
  </si>
  <si>
    <t>06-06-2024--16-29-41</t>
  </si>
  <si>
    <t>tficon_bench_wo_replace</t>
  </si>
  <si>
    <t>06-06-2024--16-39-49</t>
  </si>
  <si>
    <t>anydoor_bench_wo_replace</t>
  </si>
  <si>
    <t>12-06-2024--10-06-21</t>
  </si>
  <si>
    <t>12-06-2024--10-07-40</t>
  </si>
  <si>
    <t>12-06-2024--10-08-45</t>
  </si>
  <si>
    <t>12-06-2024--10-09-49</t>
  </si>
  <si>
    <t>12-06-2024--10-10-56</t>
  </si>
  <si>
    <t>12-06-2024--10-12-02</t>
  </si>
  <si>
    <t>12-06-2024--10-13-09</t>
  </si>
  <si>
    <t>12-06-2024--10-14-21</t>
  </si>
  <si>
    <t>12-06-2024--10-15-28</t>
  </si>
  <si>
    <t>12-06-2024--10-16-52</t>
  </si>
  <si>
    <t>12-06-2024--10-18-02</t>
  </si>
  <si>
    <t>12-06-2024--10-19-13</t>
  </si>
  <si>
    <t>12-06-2024--10-21-31</t>
  </si>
  <si>
    <t>12-06-2024--10-23-45</t>
  </si>
  <si>
    <t>12-06-2024--10-26-00</t>
  </si>
  <si>
    <t>12-06-2024--10-28-23</t>
  </si>
  <si>
    <t>12-06-2024--10-29-28</t>
  </si>
  <si>
    <t>12-06-2024--10-30-25</t>
  </si>
  <si>
    <t>12-06-2024--10-31-29</t>
  </si>
  <si>
    <t>12-06-2024--10-32-32</t>
  </si>
  <si>
    <t>12-06-2024--10-33-34</t>
  </si>
  <si>
    <t>12-06-2024--10-34-39</t>
  </si>
  <si>
    <t>12-06-2024--10-36-07</t>
  </si>
  <si>
    <t>12-06-2024--10-37-24</t>
  </si>
  <si>
    <t>12-06-2024--10-40-43</t>
  </si>
  <si>
    <t>comp_ours_overall</t>
  </si>
  <si>
    <t>12-06-2024--10-43-00</t>
  </si>
  <si>
    <t>comp_tficon_overall</t>
  </si>
  <si>
    <t>12-06-2024--10-45-21</t>
  </si>
  <si>
    <t>comp_anydoor_overall</t>
  </si>
  <si>
    <t>12-06-2024--11-25-53</t>
  </si>
  <si>
    <t>ours vs TFI</t>
  </si>
  <si>
    <t>ous vs AnyDoor</t>
  </si>
  <si>
    <t>ours vs interactive</t>
  </si>
  <si>
    <t>ours vs ReplaceAnything</t>
  </si>
  <si>
    <t>ours vs Shopify</t>
  </si>
  <si>
    <t>Human Overall</t>
  </si>
  <si>
    <t>Human Prompt</t>
  </si>
  <si>
    <t>Human Consistency</t>
  </si>
  <si>
    <t>17-06-2024--12-54-46</t>
  </si>
  <si>
    <t>bg_ours_ablation_bikes</t>
  </si>
  <si>
    <t>17-06-2024--12-56-26</t>
  </si>
  <si>
    <t>bg_ours_ablation_cars</t>
  </si>
  <si>
    <t>17-06-2024--12-58-08</t>
  </si>
  <si>
    <t>bg_ours_ablation_products</t>
  </si>
  <si>
    <t>17-06-2024--13-01-18</t>
  </si>
  <si>
    <t>bg_ours_ablation_overall</t>
  </si>
  <si>
    <t>17-06-2024--13-03-04</t>
  </si>
  <si>
    <t>comp_ours_ablation_bikes</t>
  </si>
  <si>
    <t>17-06-2024--13-04-37</t>
  </si>
  <si>
    <t>comp_ours_ablation_cars</t>
  </si>
  <si>
    <t>17-06-2024--13-06-14</t>
  </si>
  <si>
    <t>comp_ours_ablation_products</t>
  </si>
  <si>
    <t>17-06-2024--13-09-47</t>
  </si>
  <si>
    <t>comp_ours_ablation_overall</t>
  </si>
  <si>
    <t>17-06-2024--13-16-12</t>
  </si>
  <si>
    <t>ours_ablation_bench_wo_replace</t>
  </si>
  <si>
    <t>Ablation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</si>
</sst>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70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10" fontId="0" fillId="0" borderId="0" xfId="0" applyNumberFormat="1"/>
    <xf numFmtId="0" fontId="0" fillId="0" borderId="0" xfId="0" applyNumberFormat="1"/>
    <xf numFmtId="170" fontId="0" fillId="0" borderId="0" xfId="0" applyNumberFormat="1"/>
    <xf numFmtId="164" fontId="0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TF-Icon</a:t>
            </a:r>
            <a:r>
              <a:rPr lang="de-DE" baseline="0"/>
              <a:t> Benchmark Dataset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4393518518518519"/>
          <c:w val="0.8966272965879265"/>
          <c:h val="0.64746099445902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'composite TFI Benchmark subset'!$B$2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('composite TFI Benchmark subset'!$I$1,'composite TFI Benchmark subset'!$J$1,'composite TFI Benchmark subset'!$E$1:$G$1)</c:f>
              <c:strCache>
                <c:ptCount val="5"/>
                <c:pt idx="0">
                  <c:v>Inception Score / 10</c:v>
                </c:pt>
                <c:pt idx="1">
                  <c:v>Clip / 100</c:v>
                </c:pt>
                <c:pt idx="2">
                  <c:v>HPSv2 (↑)</c:v>
                </c:pt>
                <c:pt idx="3">
                  <c:v>LPIPS (↓)</c:v>
                </c:pt>
                <c:pt idx="4">
                  <c:v>SSIM (↑)</c:v>
                </c:pt>
              </c:strCache>
            </c:strRef>
          </c:cat>
          <c:val>
            <c:numRef>
              <c:f>('composite TFI Benchmark subset'!$I$2,'composite TFI Benchmark subset'!$J$2,'composite TFI Benchmark subset'!$E$2:$G$2)</c:f>
              <c:numCache>
                <c:formatCode>General</c:formatCode>
                <c:ptCount val="5"/>
                <c:pt idx="0">
                  <c:v>0.75123991966247494</c:v>
                </c:pt>
                <c:pt idx="1">
                  <c:v>0.31801021575927702</c:v>
                </c:pt>
                <c:pt idx="2" formatCode="0.000">
                  <c:v>0.24978927527059999</c:v>
                </c:pt>
                <c:pt idx="3" formatCode="0.000">
                  <c:v>0.62348564843225696</c:v>
                </c:pt>
                <c:pt idx="4" formatCode="0.000">
                  <c:v>1.02925533930788E-2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93-42E9-9774-B89A13D6C5F1}"/>
            </c:ext>
          </c:extLst>
        </c:ser>
        <c:ser>
          <c:idx val="1"/>
          <c:order val="1"/>
          <c:tx>
            <c:strRef>
              <c:f>'composite TFI Benchmark subset'!$B$3</c:f>
              <c:strCache>
                <c:ptCount val="1"/>
                <c:pt idx="0">
                  <c:v>TF-Icon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('composite TFI Benchmark subset'!$I$1,'composite TFI Benchmark subset'!$J$1,'composite TFI Benchmark subset'!$E$1:$G$1)</c:f>
              <c:strCache>
                <c:ptCount val="5"/>
                <c:pt idx="0">
                  <c:v>Inception Score / 10</c:v>
                </c:pt>
                <c:pt idx="1">
                  <c:v>Clip / 100</c:v>
                </c:pt>
                <c:pt idx="2">
                  <c:v>HPSv2 (↑)</c:v>
                </c:pt>
                <c:pt idx="3">
                  <c:v>LPIPS (↓)</c:v>
                </c:pt>
                <c:pt idx="4">
                  <c:v>SSIM (↑)</c:v>
                </c:pt>
              </c:strCache>
            </c:strRef>
          </c:cat>
          <c:val>
            <c:numRef>
              <c:f>('composite TFI Benchmark subset'!$I$3,'composite TFI Benchmark subset'!$J$3,'composite TFI Benchmark subset'!$E$3:$G$3)</c:f>
              <c:numCache>
                <c:formatCode>General</c:formatCode>
                <c:ptCount val="5"/>
                <c:pt idx="0">
                  <c:v>0.75450792312621995</c:v>
                </c:pt>
                <c:pt idx="1">
                  <c:v>0.31042652130126902</c:v>
                </c:pt>
                <c:pt idx="2" formatCode="0.000">
                  <c:v>0.24482053618191299</c:v>
                </c:pt>
                <c:pt idx="3" formatCode="0.000">
                  <c:v>0.58862312446093401</c:v>
                </c:pt>
                <c:pt idx="4" formatCode="0.000">
                  <c:v>1.6688190954060898E-2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93-42E9-9774-B89A13D6C5F1}"/>
            </c:ext>
          </c:extLst>
        </c:ser>
        <c:ser>
          <c:idx val="2"/>
          <c:order val="2"/>
          <c:tx>
            <c:strRef>
              <c:f>'composite TFI Benchmark subset'!$B$4</c:f>
              <c:strCache>
                <c:ptCount val="1"/>
                <c:pt idx="0">
                  <c:v>AnyDoor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('composite TFI Benchmark subset'!$I$1,'composite TFI Benchmark subset'!$J$1,'composite TFI Benchmark subset'!$E$1:$G$1)</c:f>
              <c:strCache>
                <c:ptCount val="5"/>
                <c:pt idx="0">
                  <c:v>Inception Score / 10</c:v>
                </c:pt>
                <c:pt idx="1">
                  <c:v>Clip / 100</c:v>
                </c:pt>
                <c:pt idx="2">
                  <c:v>HPSv2 (↑)</c:v>
                </c:pt>
                <c:pt idx="3">
                  <c:v>LPIPS (↓)</c:v>
                </c:pt>
                <c:pt idx="4">
                  <c:v>SSIM (↑)</c:v>
                </c:pt>
              </c:strCache>
            </c:strRef>
          </c:cat>
          <c:val>
            <c:numRef>
              <c:f>('composite TFI Benchmark subset'!$I$4,'composite TFI Benchmark subset'!$J$4,'composite TFI Benchmark subset'!$E$4:$G$4)</c:f>
              <c:numCache>
                <c:formatCode>General</c:formatCode>
                <c:ptCount val="5"/>
                <c:pt idx="0">
                  <c:v>0.67832741737365698</c:v>
                </c:pt>
                <c:pt idx="1">
                  <c:v>0.29888723373413001</c:v>
                </c:pt>
                <c:pt idx="2" formatCode="0.000">
                  <c:v>0.19424148644814901</c:v>
                </c:pt>
                <c:pt idx="3" formatCode="0.000">
                  <c:v>0.60463666616205303</c:v>
                </c:pt>
                <c:pt idx="4" formatCode="0.000">
                  <c:v>2.9389703320794498E-3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93-42E9-9774-B89A13D6C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58344"/>
        <c:axId val="685854744"/>
      </c:barChart>
      <c:catAx>
        <c:axId val="68585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854744"/>
        <c:crosses val="autoZero"/>
        <c:auto val="1"/>
        <c:lblAlgn val="ctr"/>
        <c:lblOffset val="100"/>
        <c:noMultiLvlLbl val="0"/>
      </c:catAx>
      <c:valAx>
        <c:axId val="6858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85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TF-Icon</a:t>
            </a:r>
            <a:r>
              <a:rPr lang="de-DE" baseline="0"/>
              <a:t> Benchmark Dataset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4393518518518519"/>
          <c:w val="0.8966272965879265"/>
          <c:h val="0.64746099445902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'composite TFI Benchmark'!$B$2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('composite TFI Benchmark'!$I$1,'composite TFI Benchmark'!$J$1,'composite TFI Benchmark'!$E$1,'composite TFI Benchmark'!$F$1,'composite TFI Benchmark'!$G$1)</c:f>
              <c:strCache>
                <c:ptCount val="5"/>
                <c:pt idx="0">
                  <c:v>Inception Score / 10</c:v>
                </c:pt>
                <c:pt idx="1">
                  <c:v>Clip / 100</c:v>
                </c:pt>
                <c:pt idx="2">
                  <c:v>HPSv2 (↑)</c:v>
                </c:pt>
                <c:pt idx="3">
                  <c:v>LPIPS (↓)</c:v>
                </c:pt>
                <c:pt idx="4">
                  <c:v>SSIM (↑)</c:v>
                </c:pt>
              </c:strCache>
            </c:strRef>
          </c:cat>
          <c:val>
            <c:numRef>
              <c:f>('composite TFI Benchmark'!$I$2,'composite TFI Benchmark'!$J$2,'composite TFI Benchmark'!$E$2,'composite TFI Benchmark'!$F$2,'composite TFI Benchmark'!$G$2)</c:f>
              <c:numCache>
                <c:formatCode>General</c:formatCode>
                <c:ptCount val="5"/>
                <c:pt idx="0">
                  <c:v>0.90465087890624996</c:v>
                </c:pt>
                <c:pt idx="1">
                  <c:v>0.32097965240478499</c:v>
                </c:pt>
                <c:pt idx="2">
                  <c:v>0.253291262856012</c:v>
                </c:pt>
                <c:pt idx="3">
                  <c:v>0.60832823504878497</c:v>
                </c:pt>
                <c:pt idx="4">
                  <c:v>2.77548909049718E-2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2-4EC2-BD9A-28433F71A727}"/>
            </c:ext>
          </c:extLst>
        </c:ser>
        <c:ser>
          <c:idx val="1"/>
          <c:order val="1"/>
          <c:tx>
            <c:strRef>
              <c:f>'composite TFI Benchmark'!$B$3</c:f>
              <c:strCache>
                <c:ptCount val="1"/>
                <c:pt idx="0">
                  <c:v>TF-Icon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('composite TFI Benchmark'!$I$1,'composite TFI Benchmark'!$J$1,'composite TFI Benchmark'!$E$1,'composite TFI Benchmark'!$F$1,'composite TFI Benchmark'!$G$1)</c:f>
              <c:strCache>
                <c:ptCount val="5"/>
                <c:pt idx="0">
                  <c:v>Inception Score / 10</c:v>
                </c:pt>
                <c:pt idx="1">
                  <c:v>Clip / 100</c:v>
                </c:pt>
                <c:pt idx="2">
                  <c:v>HPSv2 (↑)</c:v>
                </c:pt>
                <c:pt idx="3">
                  <c:v>LPIPS (↓)</c:v>
                </c:pt>
                <c:pt idx="4">
                  <c:v>SSIM (↑)</c:v>
                </c:pt>
              </c:strCache>
            </c:strRef>
          </c:cat>
          <c:val>
            <c:numRef>
              <c:f>('composite TFI Benchmark'!$I$3,'composite TFI Benchmark'!$J$3,'composite TFI Benchmark'!$E$3,'composite TFI Benchmark'!$F$3,'composite TFI Benchmark'!$G$3)</c:f>
              <c:numCache>
                <c:formatCode>General</c:formatCode>
                <c:ptCount val="5"/>
                <c:pt idx="0">
                  <c:v>0.93200000000000005</c:v>
                </c:pt>
                <c:pt idx="1">
                  <c:v>0.31867198944091801</c:v>
                </c:pt>
                <c:pt idx="2">
                  <c:v>0.25361214810785798</c:v>
                </c:pt>
                <c:pt idx="3">
                  <c:v>0.62439384792424402</c:v>
                </c:pt>
                <c:pt idx="4">
                  <c:v>2.9005852824112301E-2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2-4EC2-BD9A-28433F71A727}"/>
            </c:ext>
          </c:extLst>
        </c:ser>
        <c:ser>
          <c:idx val="2"/>
          <c:order val="2"/>
          <c:tx>
            <c:strRef>
              <c:f>'composite TFI Benchmark'!$B$4</c:f>
              <c:strCache>
                <c:ptCount val="1"/>
                <c:pt idx="0">
                  <c:v>AnyDoor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('composite TFI Benchmark'!$I$1,'composite TFI Benchmark'!$J$1,'composite TFI Benchmark'!$E$1,'composite TFI Benchmark'!$F$1,'composite TFI Benchmark'!$G$1)</c:f>
              <c:strCache>
                <c:ptCount val="5"/>
                <c:pt idx="0">
                  <c:v>Inception Score / 10</c:v>
                </c:pt>
                <c:pt idx="1">
                  <c:v>Clip / 100</c:v>
                </c:pt>
                <c:pt idx="2">
                  <c:v>HPSv2 (↑)</c:v>
                </c:pt>
                <c:pt idx="3">
                  <c:v>LPIPS (↓)</c:v>
                </c:pt>
                <c:pt idx="4">
                  <c:v>SSIM (↑)</c:v>
                </c:pt>
              </c:strCache>
            </c:strRef>
          </c:cat>
          <c:val>
            <c:numRef>
              <c:f>('composite TFI Benchmark'!$I$4,'composite TFI Benchmark'!$J$4,'composite TFI Benchmark'!$E$4,'composite TFI Benchmark'!$F$4,'composite TFI Benchmark'!$G$4)</c:f>
              <c:numCache>
                <c:formatCode>General</c:formatCode>
                <c:ptCount val="5"/>
                <c:pt idx="0">
                  <c:v>0.93154544830322195</c:v>
                </c:pt>
                <c:pt idx="1">
                  <c:v>0.30520416259765598</c:v>
                </c:pt>
                <c:pt idx="2">
                  <c:v>0.207130915001977</c:v>
                </c:pt>
                <c:pt idx="3">
                  <c:v>0.63435520376334198</c:v>
                </c:pt>
                <c:pt idx="4">
                  <c:v>1.8220018653787501E-2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2-4EC2-BD9A-28433F71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58344"/>
        <c:axId val="685854744"/>
      </c:barChart>
      <c:catAx>
        <c:axId val="68585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854744"/>
        <c:crosses val="autoZero"/>
        <c:auto val="1"/>
        <c:lblAlgn val="ctr"/>
        <c:lblOffset val="100"/>
        <c:noMultiLvlLbl val="0"/>
      </c:catAx>
      <c:valAx>
        <c:axId val="6858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85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Background</a:t>
            </a:r>
            <a:r>
              <a:rPr lang="de-DE" baseline="0"/>
              <a:t> Replacement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1197606709417733"/>
          <c:w val="0.90286351706036749"/>
          <c:h val="0.67016142212992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'background overall'!$B$2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('background overall'!$J$1,'background overall'!$I$1,'background overall'!$E$1,'background overall'!$F$1,'background overall'!$G$1)</c:f>
              <c:strCache>
                <c:ptCount val="5"/>
                <c:pt idx="0">
                  <c:v>Inception Score scaled by 1/10 (↑)</c:v>
                </c:pt>
                <c:pt idx="1">
                  <c:v>CLIP scaled by 1/100 (↑)</c:v>
                </c:pt>
                <c:pt idx="2">
                  <c:v>HPSv2 (↑)</c:v>
                </c:pt>
                <c:pt idx="3">
                  <c:v>LPIPS (↓)</c:v>
                </c:pt>
                <c:pt idx="4">
                  <c:v>SSIM (↑)</c:v>
                </c:pt>
              </c:strCache>
            </c:strRef>
          </c:cat>
          <c:val>
            <c:numRef>
              <c:f>('background overall'!$J$2,'background overall'!$I$2,'background overall'!$E$2,'background overall'!$F$2,'background overall'!$G$2)</c:f>
              <c:numCache>
                <c:formatCode>General</c:formatCode>
                <c:ptCount val="5"/>
                <c:pt idx="0">
                  <c:v>0.32233898639678904</c:v>
                </c:pt>
                <c:pt idx="1">
                  <c:v>0.33709819793701101</c:v>
                </c:pt>
                <c:pt idx="2" formatCode="0.000">
                  <c:v>0.28842976888020799</c:v>
                </c:pt>
                <c:pt idx="3" formatCode="0.000">
                  <c:v>0.40302832846840198</c:v>
                </c:pt>
                <c:pt idx="4" formatCode="0.000">
                  <c:v>0.151502392961507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7-43F9-BCC8-B3460FBCAFDA}"/>
            </c:ext>
          </c:extLst>
        </c:ser>
        <c:ser>
          <c:idx val="1"/>
          <c:order val="1"/>
          <c:tx>
            <c:strRef>
              <c:f>'background overall'!$B$3</c:f>
              <c:strCache>
                <c:ptCount val="1"/>
                <c:pt idx="0">
                  <c:v>ours interactive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('background overall'!$J$1,'background overall'!$I$1,'background overall'!$E$1,'background overall'!$F$1,'background overall'!$G$1)</c:f>
              <c:strCache>
                <c:ptCount val="5"/>
                <c:pt idx="0">
                  <c:v>Inception Score scaled by 1/10 (↑)</c:v>
                </c:pt>
                <c:pt idx="1">
                  <c:v>CLIP scaled by 1/100 (↑)</c:v>
                </c:pt>
                <c:pt idx="2">
                  <c:v>HPSv2 (↑)</c:v>
                </c:pt>
                <c:pt idx="3">
                  <c:v>LPIPS (↓)</c:v>
                </c:pt>
                <c:pt idx="4">
                  <c:v>SSIM (↑)</c:v>
                </c:pt>
              </c:strCache>
            </c:strRef>
          </c:cat>
          <c:val>
            <c:numRef>
              <c:f>('background overall'!$J$3,'background overall'!$I$3,'background overall'!$E$3,'background overall'!$F$3,'background overall'!$G$3)</c:f>
              <c:numCache>
                <c:formatCode>General</c:formatCode>
                <c:ptCount val="5"/>
                <c:pt idx="0">
                  <c:v>0.328319406509399</c:v>
                </c:pt>
                <c:pt idx="1">
                  <c:v>0.334309959411621</c:v>
                </c:pt>
                <c:pt idx="2" formatCode="0.000">
                  <c:v>0.291904703776041</c:v>
                </c:pt>
                <c:pt idx="3" formatCode="0.000">
                  <c:v>0.38770861253142302</c:v>
                </c:pt>
                <c:pt idx="4" formatCode="0.000">
                  <c:v>0.165239230974111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7-43F9-BCC8-B3460FBCAFDA}"/>
            </c:ext>
          </c:extLst>
        </c:ser>
        <c:ser>
          <c:idx val="2"/>
          <c:order val="2"/>
          <c:tx>
            <c:strRef>
              <c:f>'background overall'!$B$4</c:f>
              <c:strCache>
                <c:ptCount val="1"/>
                <c:pt idx="0">
                  <c:v>ReplaceAnything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('background overall'!$J$1,'background overall'!$I$1,'background overall'!$E$1,'background overall'!$F$1,'background overall'!$G$1)</c:f>
              <c:strCache>
                <c:ptCount val="5"/>
                <c:pt idx="0">
                  <c:v>Inception Score scaled by 1/10 (↑)</c:v>
                </c:pt>
                <c:pt idx="1">
                  <c:v>CLIP scaled by 1/100 (↑)</c:v>
                </c:pt>
                <c:pt idx="2">
                  <c:v>HPSv2 (↑)</c:v>
                </c:pt>
                <c:pt idx="3">
                  <c:v>LPIPS (↓)</c:v>
                </c:pt>
                <c:pt idx="4">
                  <c:v>SSIM (↑)</c:v>
                </c:pt>
              </c:strCache>
            </c:strRef>
          </c:cat>
          <c:val>
            <c:numRef>
              <c:f>('background overall'!$J$4,'background overall'!$I$4,'background overall'!$E$4,'background overall'!$F$4,'background overall'!$G$4)</c:f>
              <c:numCache>
                <c:formatCode>General</c:formatCode>
                <c:ptCount val="5"/>
                <c:pt idx="0">
                  <c:v>0.34575839042663498</c:v>
                </c:pt>
                <c:pt idx="1">
                  <c:v>0.31069555282592698</c:v>
                </c:pt>
                <c:pt idx="2" formatCode="0.000">
                  <c:v>0.26548398774245602</c:v>
                </c:pt>
                <c:pt idx="3" formatCode="0.000">
                  <c:v>0.243903987495035</c:v>
                </c:pt>
                <c:pt idx="4" formatCode="0.000">
                  <c:v>0.36389585738551999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7-43F9-BCC8-B3460FBCAFDA}"/>
            </c:ext>
          </c:extLst>
        </c:ser>
        <c:ser>
          <c:idx val="3"/>
          <c:order val="3"/>
          <c:tx>
            <c:strRef>
              <c:f>'background overall'!$B$5</c:f>
              <c:strCache>
                <c:ptCount val="1"/>
                <c:pt idx="0">
                  <c:v>Shopify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('background overall'!$J$1,'background overall'!$I$1,'background overall'!$E$1,'background overall'!$F$1,'background overall'!$G$1)</c:f>
              <c:strCache>
                <c:ptCount val="5"/>
                <c:pt idx="0">
                  <c:v>Inception Score scaled by 1/10 (↑)</c:v>
                </c:pt>
                <c:pt idx="1">
                  <c:v>CLIP scaled by 1/100 (↑)</c:v>
                </c:pt>
                <c:pt idx="2">
                  <c:v>HPSv2 (↑)</c:v>
                </c:pt>
                <c:pt idx="3">
                  <c:v>LPIPS (↓)</c:v>
                </c:pt>
                <c:pt idx="4">
                  <c:v>SSIM (↑)</c:v>
                </c:pt>
              </c:strCache>
            </c:strRef>
          </c:cat>
          <c:val>
            <c:numRef>
              <c:f>('background overall'!$J$5,'background overall'!$I$5,'background overall'!$E$5,'background overall'!$F$5,'background overall'!$G$5)</c:f>
              <c:numCache>
                <c:formatCode>General</c:formatCode>
                <c:ptCount val="5"/>
                <c:pt idx="0">
                  <c:v>0.342065048217773</c:v>
                </c:pt>
                <c:pt idx="1">
                  <c:v>0.30264368057250901</c:v>
                </c:pt>
                <c:pt idx="2" formatCode="0.000">
                  <c:v>0.24705403645833299</c:v>
                </c:pt>
                <c:pt idx="3" formatCode="0.000">
                  <c:v>0.435445053006211</c:v>
                </c:pt>
                <c:pt idx="4" formatCode="0.000">
                  <c:v>0.17927959174752001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7-43F9-BCC8-B3460FBCA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72704"/>
        <c:axId val="611273784"/>
      </c:barChart>
      <c:catAx>
        <c:axId val="6112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273784"/>
        <c:crosses val="autoZero"/>
        <c:auto val="1"/>
        <c:lblAlgn val="ctr"/>
        <c:lblOffset val="100"/>
        <c:noMultiLvlLbl val="0"/>
      </c:catAx>
      <c:valAx>
        <c:axId val="61127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2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Composition</a:t>
            </a:r>
            <a:r>
              <a:rPr lang="de-DE" baseline="0"/>
              <a:t> Overall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22937736164993E-2"/>
          <c:y val="0.14977011494252876"/>
          <c:w val="0.89759361363457546"/>
          <c:h val="0.728102995746221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'composite overall'!$B$2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('composite overall'!$J$1,'composite overall'!$I$1,'composite overall'!$E$1,'composite overall'!$F$1,'composite overall'!$G$1)</c:f>
              <c:strCache>
                <c:ptCount val="5"/>
                <c:pt idx="0">
                  <c:v>Inception Score scaled by 1/10 (↑)</c:v>
                </c:pt>
                <c:pt idx="1">
                  <c:v>CLIP scaled by 1/100 (↑)</c:v>
                </c:pt>
                <c:pt idx="2">
                  <c:v>HPSv2 (↑)</c:v>
                </c:pt>
                <c:pt idx="3">
                  <c:v>LPIPS (↓)</c:v>
                </c:pt>
                <c:pt idx="4">
                  <c:v>SSIM (↑)</c:v>
                </c:pt>
              </c:strCache>
            </c:strRef>
          </c:cat>
          <c:val>
            <c:numRef>
              <c:f>('composite overall'!$J$2,'composite overall'!$I$2,'composite overall'!$E$2,'composite overall'!$F$2,'composite overall'!$G$2)</c:f>
              <c:numCache>
                <c:formatCode>General</c:formatCode>
                <c:ptCount val="5"/>
                <c:pt idx="0">
                  <c:v>0.35224018096923804</c:v>
                </c:pt>
                <c:pt idx="1">
                  <c:v>0.34997402191162102</c:v>
                </c:pt>
                <c:pt idx="2" formatCode="0.000">
                  <c:v>0.28733520507812499</c:v>
                </c:pt>
                <c:pt idx="3" formatCode="0.000">
                  <c:v>0.69909046689669296</c:v>
                </c:pt>
                <c:pt idx="4" formatCode="0.000">
                  <c:v>-0.103266636212841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5-4EA4-9979-C2A306989BE9}"/>
            </c:ext>
          </c:extLst>
        </c:ser>
        <c:ser>
          <c:idx val="1"/>
          <c:order val="1"/>
          <c:tx>
            <c:strRef>
              <c:f>'composite overall'!$B$3</c:f>
              <c:strCache>
                <c:ptCount val="1"/>
                <c:pt idx="0">
                  <c:v>TF-ICON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('composite overall'!$J$3,'composite overall'!$I$3,'composite overall'!$E$3,'composite overall'!$F$3,'composite overall'!$G$3)</c:f>
              <c:numCache>
                <c:formatCode>General</c:formatCode>
                <c:ptCount val="5"/>
                <c:pt idx="0">
                  <c:v>0.35826721191406202</c:v>
                </c:pt>
                <c:pt idx="1">
                  <c:v>0.33147666931152303</c:v>
                </c:pt>
                <c:pt idx="2" formatCode="0.000">
                  <c:v>0.26490681966145802</c:v>
                </c:pt>
                <c:pt idx="3" formatCode="0.000">
                  <c:v>0.69634442627429904</c:v>
                </c:pt>
                <c:pt idx="4" formatCode="0.000">
                  <c:v>-7.8844917841100398E-2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C5-4EA4-9979-C2A306989BE9}"/>
            </c:ext>
          </c:extLst>
        </c:ser>
        <c:ser>
          <c:idx val="2"/>
          <c:order val="2"/>
          <c:tx>
            <c:strRef>
              <c:f>'composite overall'!$B$4</c:f>
              <c:strCache>
                <c:ptCount val="1"/>
                <c:pt idx="0">
                  <c:v>AnyDoor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('composite overall'!$J$4,'composite overall'!$I$4,'composite overall'!$E$4,'composite overall'!$F$4,'composite overall'!$G$4)</c:f>
              <c:numCache>
                <c:formatCode>General</c:formatCode>
                <c:ptCount val="5"/>
                <c:pt idx="0">
                  <c:v>0.31831357479095401</c:v>
                </c:pt>
                <c:pt idx="1">
                  <c:v>0.29297883987426698</c:v>
                </c:pt>
                <c:pt idx="2" formatCode="0.000">
                  <c:v>0.22443237304687499</c:v>
                </c:pt>
                <c:pt idx="3" formatCode="0.000">
                  <c:v>0.65182971159617098</c:v>
                </c:pt>
                <c:pt idx="4" formatCode="0.000">
                  <c:v>-7.1622717708426801E-3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C5-4EA4-9979-C2A30698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890272"/>
        <c:axId val="668890992"/>
      </c:barChart>
      <c:catAx>
        <c:axId val="6688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890992"/>
        <c:crosses val="autoZero"/>
        <c:auto val="1"/>
        <c:lblAlgn val="ctr"/>
        <c:lblOffset val="120"/>
        <c:noMultiLvlLbl val="0"/>
      </c:catAx>
      <c:valAx>
        <c:axId val="668890992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8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</xdr:row>
      <xdr:rowOff>28575</xdr:rowOff>
    </xdr:from>
    <xdr:to>
      <xdr:col>7</xdr:col>
      <xdr:colOff>38100</xdr:colOff>
      <xdr:row>24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599D0A3-49EA-47D0-BEEA-A10C42D4A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161925</xdr:rowOff>
    </xdr:from>
    <xdr:to>
      <xdr:col>6</xdr:col>
      <xdr:colOff>600075</xdr:colOff>
      <xdr:row>20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869319-C5D2-367D-DD85-1FC46E459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148589</xdr:colOff>
      <xdr:row>11</xdr:row>
      <xdr:rowOff>95250</xdr:rowOff>
    </xdr:from>
    <xdr:to>
      <xdr:col>7</xdr:col>
      <xdr:colOff>257174</xdr:colOff>
      <xdr:row>30</xdr:row>
      <xdr:rowOff>5715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C61AC4-CE65-7FAC-2320-A1F6DCEED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710565</xdr:colOff>
      <xdr:row>9</xdr:row>
      <xdr:rowOff>123824</xdr:rowOff>
    </xdr:from>
    <xdr:to>
      <xdr:col>7</xdr:col>
      <xdr:colOff>333375</xdr:colOff>
      <xdr:row>27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CAFE7A-3D9B-FF95-79E4-0697C2467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opLeftCell="A10" workbookViewId="0">
      <selection activeCell="B43" sqref="B43:I43"/>
    </sheetView>
  </sheetViews>
  <sheetFormatPr baseColWidth="10" defaultColWidth="8.85546875" defaultRowHeight="15" x14ac:dyDescent="0.25"/>
  <cols>
    <col min="3" max="3" width="49.28515625" customWidth="1"/>
    <col min="4" max="4" width="20.140625" bestFit="1" customWidth="1"/>
    <col min="6" max="6" width="13.5703125" bestFit="1" customWidth="1"/>
    <col min="7" max="8" width="12.5703125" bestFit="1" customWidth="1"/>
    <col min="9" max="9" width="13.28515625" bestFit="1" customWidth="1"/>
    <col min="12" max="12" width="28.2851562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90</v>
      </c>
      <c r="C2" t="s">
        <v>9</v>
      </c>
      <c r="D2">
        <v>1.2838611602783201</v>
      </c>
      <c r="E2">
        <v>-1</v>
      </c>
      <c r="F2">
        <v>33.8098335266113</v>
      </c>
      <c r="G2">
        <v>0.29625244140625001</v>
      </c>
      <c r="H2">
        <v>0.47396370470523802</v>
      </c>
      <c r="I2">
        <v>3.0827179220795999E-2</v>
      </c>
    </row>
    <row r="3" spans="1:9" x14ac:dyDescent="0.25">
      <c r="A3" s="1">
        <v>1</v>
      </c>
      <c r="B3" t="s">
        <v>91</v>
      </c>
      <c r="C3" t="s">
        <v>11</v>
      </c>
      <c r="D3">
        <v>1.3007909059524501</v>
      </c>
      <c r="E3">
        <v>-1</v>
      </c>
      <c r="F3">
        <v>33.906723022460902</v>
      </c>
      <c r="G3">
        <v>0.31185302734374998</v>
      </c>
      <c r="H3">
        <v>0.460117697715759</v>
      </c>
      <c r="I3">
        <v>3.1954215548466801E-2</v>
      </c>
    </row>
    <row r="4" spans="1:9" x14ac:dyDescent="0.25">
      <c r="A4" s="1">
        <v>2</v>
      </c>
      <c r="B4" t="s">
        <v>92</v>
      </c>
      <c r="C4" t="s">
        <v>13</v>
      </c>
      <c r="D4">
        <v>1.2913345098495399</v>
      </c>
      <c r="E4">
        <v>-1</v>
      </c>
      <c r="F4">
        <v>33.275146484375</v>
      </c>
      <c r="G4">
        <v>0.27742309570312501</v>
      </c>
      <c r="H4">
        <v>0.212892229110002</v>
      </c>
      <c r="I4">
        <v>0.31432546600699401</v>
      </c>
    </row>
    <row r="5" spans="1:9" x14ac:dyDescent="0.25">
      <c r="A5" s="1">
        <v>3</v>
      </c>
      <c r="B5" t="s">
        <v>93</v>
      </c>
      <c r="C5" t="s">
        <v>15</v>
      </c>
      <c r="D5">
        <v>1.2751001119613601</v>
      </c>
      <c r="E5">
        <v>-1</v>
      </c>
      <c r="F5">
        <v>31.449239730834901</v>
      </c>
      <c r="G5">
        <v>0.24445190429687499</v>
      </c>
      <c r="H5">
        <v>0.52739253044128398</v>
      </c>
      <c r="I5">
        <v>-4.0561967322719203E-2</v>
      </c>
    </row>
    <row r="6" spans="1:9" x14ac:dyDescent="0.25">
      <c r="A6" s="1">
        <v>4</v>
      </c>
      <c r="B6" t="s">
        <v>94</v>
      </c>
      <c r="C6" t="s">
        <v>17</v>
      </c>
      <c r="D6">
        <v>1.52423071861267</v>
      </c>
      <c r="E6">
        <v>-1</v>
      </c>
      <c r="F6">
        <v>33.837154388427699</v>
      </c>
      <c r="G6">
        <v>0.30098876953124998</v>
      </c>
      <c r="H6">
        <v>0.305161632597446</v>
      </c>
      <c r="I6">
        <v>0.20272109817014999</v>
      </c>
    </row>
    <row r="7" spans="1:9" x14ac:dyDescent="0.25">
      <c r="A7" s="1">
        <v>5</v>
      </c>
      <c r="B7" t="s">
        <v>95</v>
      </c>
      <c r="C7" t="s">
        <v>19</v>
      </c>
      <c r="D7">
        <v>1.46822297573089</v>
      </c>
      <c r="E7">
        <v>-1</v>
      </c>
      <c r="F7">
        <v>33.278865814208899</v>
      </c>
      <c r="G7">
        <v>0.30013427734374998</v>
      </c>
      <c r="H7">
        <v>0.28621095791459</v>
      </c>
      <c r="I7">
        <v>0.21925726942717999</v>
      </c>
    </row>
    <row r="8" spans="1:9" x14ac:dyDescent="0.25">
      <c r="A8" s="1">
        <v>6</v>
      </c>
      <c r="B8" t="s">
        <v>96</v>
      </c>
      <c r="C8" t="s">
        <v>21</v>
      </c>
      <c r="D8">
        <v>1.5952718257903999</v>
      </c>
      <c r="E8">
        <v>-1</v>
      </c>
      <c r="F8">
        <v>28.721975326538001</v>
      </c>
      <c r="G8">
        <v>0.28453233506944398</v>
      </c>
      <c r="H8">
        <v>0.28000130007664298</v>
      </c>
      <c r="I8">
        <v>0.35384240146312401</v>
      </c>
    </row>
    <row r="9" spans="1:9" x14ac:dyDescent="0.25">
      <c r="A9" s="1">
        <v>7</v>
      </c>
      <c r="B9" t="s">
        <v>97</v>
      </c>
      <c r="C9" t="s">
        <v>23</v>
      </c>
      <c r="D9">
        <v>1.6224434375762899</v>
      </c>
      <c r="E9">
        <v>-1</v>
      </c>
      <c r="F9">
        <v>28.9135017395019</v>
      </c>
      <c r="G9">
        <v>0.26989135742187498</v>
      </c>
      <c r="H9">
        <v>0.43756564259529102</v>
      </c>
      <c r="I9">
        <v>0.19805395684670599</v>
      </c>
    </row>
    <row r="10" spans="1:9" x14ac:dyDescent="0.25">
      <c r="A10" s="1">
        <v>8</v>
      </c>
      <c r="B10" t="s">
        <v>98</v>
      </c>
      <c r="C10" t="s">
        <v>25</v>
      </c>
      <c r="D10">
        <v>1.6964404582977199</v>
      </c>
      <c r="E10">
        <v>-1</v>
      </c>
      <c r="F10">
        <v>33.482471466064403</v>
      </c>
      <c r="G10">
        <v>0.26804809570312499</v>
      </c>
      <c r="H10">
        <v>0.42995964810252102</v>
      </c>
      <c r="I10">
        <v>0.220958901493577</v>
      </c>
    </row>
    <row r="11" spans="1:9" x14ac:dyDescent="0.25">
      <c r="A11" s="1">
        <v>9</v>
      </c>
      <c r="B11" t="s">
        <v>99</v>
      </c>
      <c r="C11" t="s">
        <v>27</v>
      </c>
      <c r="D11">
        <v>1.78866219520568</v>
      </c>
      <c r="E11">
        <v>-1</v>
      </c>
      <c r="F11">
        <v>33.107402801513601</v>
      </c>
      <c r="G11">
        <v>0.26372680664062498</v>
      </c>
      <c r="H11">
        <v>0.41679718196392002</v>
      </c>
      <c r="I11">
        <v>0.24450620794668701</v>
      </c>
    </row>
    <row r="12" spans="1:9" x14ac:dyDescent="0.25">
      <c r="A12" s="1">
        <v>10</v>
      </c>
      <c r="B12" t="s">
        <v>100</v>
      </c>
      <c r="C12" t="s">
        <v>29</v>
      </c>
      <c r="D12">
        <v>1.8127571344375599</v>
      </c>
      <c r="E12">
        <v>-1</v>
      </c>
      <c r="F12">
        <v>30.97678565979</v>
      </c>
      <c r="G12">
        <v>0.23640136718749999</v>
      </c>
      <c r="H12">
        <v>0.242428164556622</v>
      </c>
      <c r="I12">
        <v>0.42251435909420199</v>
      </c>
    </row>
    <row r="13" spans="1:9" x14ac:dyDescent="0.25">
      <c r="A13" s="1">
        <v>11</v>
      </c>
      <c r="B13" t="s">
        <v>101</v>
      </c>
      <c r="C13" t="s">
        <v>31</v>
      </c>
      <c r="D13">
        <v>1.7664442062377901</v>
      </c>
      <c r="E13">
        <v>-1</v>
      </c>
      <c r="F13">
        <v>30.430355072021399</v>
      </c>
      <c r="G13">
        <v>0.22681884765624999</v>
      </c>
      <c r="H13">
        <v>0.34137698598206001</v>
      </c>
      <c r="I13">
        <v>0.380346785718575</v>
      </c>
    </row>
    <row r="14" spans="1:9" x14ac:dyDescent="0.25">
      <c r="A14" s="1">
        <v>12</v>
      </c>
      <c r="B14" t="s">
        <v>102</v>
      </c>
      <c r="C14" t="s">
        <v>33</v>
      </c>
      <c r="D14">
        <v>3.2233898639678902</v>
      </c>
      <c r="E14">
        <v>-1</v>
      </c>
      <c r="F14">
        <v>33.709819793701101</v>
      </c>
      <c r="G14">
        <v>0.28842976888020799</v>
      </c>
      <c r="H14">
        <v>0.40302832846840198</v>
      </c>
      <c r="I14">
        <v>0.151502392961507</v>
      </c>
    </row>
    <row r="15" spans="1:9" x14ac:dyDescent="0.25">
      <c r="A15" s="1">
        <v>13</v>
      </c>
      <c r="B15" t="s">
        <v>103</v>
      </c>
      <c r="C15" t="s">
        <v>35</v>
      </c>
      <c r="D15">
        <v>3.2831940650939901</v>
      </c>
      <c r="E15">
        <v>-1</v>
      </c>
      <c r="F15">
        <v>33.430995941162102</v>
      </c>
      <c r="G15">
        <v>0.291904703776041</v>
      </c>
      <c r="H15">
        <v>0.38770861253142302</v>
      </c>
      <c r="I15">
        <v>0.165239230974111</v>
      </c>
    </row>
    <row r="16" spans="1:9" x14ac:dyDescent="0.25">
      <c r="A16" s="1">
        <v>14</v>
      </c>
      <c r="B16" t="s">
        <v>104</v>
      </c>
      <c r="C16" t="s">
        <v>37</v>
      </c>
      <c r="D16">
        <v>3.4575839042663499</v>
      </c>
      <c r="E16">
        <v>-1</v>
      </c>
      <c r="F16">
        <v>31.069555282592699</v>
      </c>
      <c r="G16">
        <v>0.26548398774245602</v>
      </c>
      <c r="H16">
        <v>0.243903987495035</v>
      </c>
      <c r="I16">
        <v>0.36389585738551999</v>
      </c>
    </row>
    <row r="17" spans="1:9" x14ac:dyDescent="0.25">
      <c r="A17" s="1">
        <v>15</v>
      </c>
      <c r="B17" t="s">
        <v>105</v>
      </c>
      <c r="C17" t="s">
        <v>39</v>
      </c>
      <c r="D17">
        <v>3.4206504821777299</v>
      </c>
      <c r="E17">
        <v>-1</v>
      </c>
      <c r="F17">
        <v>30.264368057250898</v>
      </c>
      <c r="G17">
        <v>0.24705403645833299</v>
      </c>
      <c r="H17">
        <v>0.435445053006211</v>
      </c>
      <c r="I17">
        <v>0.17927959174752001</v>
      </c>
    </row>
    <row r="18" spans="1:9" x14ac:dyDescent="0.25">
      <c r="A18" s="1">
        <v>16</v>
      </c>
      <c r="B18" t="s">
        <v>106</v>
      </c>
      <c r="C18" t="s">
        <v>41</v>
      </c>
      <c r="D18">
        <v>1.5109453201293901</v>
      </c>
      <c r="E18">
        <v>-1</v>
      </c>
      <c r="F18">
        <v>36.057796478271399</v>
      </c>
      <c r="G18">
        <v>0.28552856445312502</v>
      </c>
      <c r="H18">
        <v>0.75698911100625899</v>
      </c>
      <c r="I18">
        <v>-0.27283937428146599</v>
      </c>
    </row>
    <row r="19" spans="1:9" x14ac:dyDescent="0.25">
      <c r="A19" s="1">
        <v>17</v>
      </c>
      <c r="B19" t="s">
        <v>107</v>
      </c>
      <c r="C19" t="s">
        <v>43</v>
      </c>
      <c r="D19">
        <v>1.58389687538146</v>
      </c>
      <c r="E19">
        <v>-1</v>
      </c>
      <c r="F19">
        <v>34.2805366516113</v>
      </c>
      <c r="G19">
        <v>0.26888427734374998</v>
      </c>
      <c r="H19">
        <v>0.743108510971069</v>
      </c>
      <c r="I19">
        <v>-0.222944416012614</v>
      </c>
    </row>
    <row r="20" spans="1:9" x14ac:dyDescent="0.25">
      <c r="A20" s="1">
        <v>18</v>
      </c>
      <c r="B20" t="s">
        <v>108</v>
      </c>
      <c r="C20" t="s">
        <v>45</v>
      </c>
      <c r="D20">
        <v>1.5314358472823999</v>
      </c>
      <c r="E20">
        <v>-1</v>
      </c>
      <c r="F20">
        <v>30.803665161132798</v>
      </c>
      <c r="G20">
        <v>0.23069458007812499</v>
      </c>
      <c r="H20">
        <v>0.70915931761264805</v>
      </c>
      <c r="I20">
        <v>-6.7339500132948094E-2</v>
      </c>
    </row>
    <row r="21" spans="1:9" x14ac:dyDescent="0.25">
      <c r="A21" s="1">
        <v>19</v>
      </c>
      <c r="B21" t="s">
        <v>109</v>
      </c>
      <c r="C21" t="s">
        <v>47</v>
      </c>
      <c r="D21">
        <v>1.47073066234588</v>
      </c>
      <c r="E21">
        <v>-1</v>
      </c>
      <c r="F21">
        <v>34.978969573974602</v>
      </c>
      <c r="G21">
        <v>0.30997314453125002</v>
      </c>
      <c r="H21">
        <v>0.67213172763586004</v>
      </c>
      <c r="I21">
        <v>-7.1014843648298997E-3</v>
      </c>
    </row>
    <row r="22" spans="1:9" x14ac:dyDescent="0.25">
      <c r="A22" s="1">
        <v>20</v>
      </c>
      <c r="B22" t="s">
        <v>110</v>
      </c>
      <c r="C22" t="s">
        <v>49</v>
      </c>
      <c r="D22">
        <v>1.4331259727478001</v>
      </c>
      <c r="E22">
        <v>-1</v>
      </c>
      <c r="F22">
        <v>33.120922088622997</v>
      </c>
      <c r="G22">
        <v>0.28746337890625001</v>
      </c>
      <c r="H22">
        <v>0.67892694622278205</v>
      </c>
      <c r="I22">
        <v>-3.6910093238111501E-2</v>
      </c>
    </row>
    <row r="23" spans="1:9" x14ac:dyDescent="0.25">
      <c r="A23" s="1">
        <v>21</v>
      </c>
      <c r="B23" t="s">
        <v>111</v>
      </c>
      <c r="C23" t="s">
        <v>51</v>
      </c>
      <c r="D23">
        <v>1.51268410682678</v>
      </c>
      <c r="E23">
        <v>-1</v>
      </c>
      <c r="F23">
        <v>27.636541366577099</v>
      </c>
      <c r="G23">
        <v>0.22924194335937501</v>
      </c>
      <c r="H23">
        <v>0.65397156476974405</v>
      </c>
      <c r="I23">
        <v>-1.9267021305859E-2</v>
      </c>
    </row>
    <row r="24" spans="1:9" x14ac:dyDescent="0.25">
      <c r="A24" s="1">
        <v>22</v>
      </c>
      <c r="B24" t="s">
        <v>112</v>
      </c>
      <c r="C24" t="s">
        <v>53</v>
      </c>
      <c r="D24">
        <v>1.7987867593765201</v>
      </c>
      <c r="E24">
        <v>-1</v>
      </c>
      <c r="F24">
        <v>33.955440521240199</v>
      </c>
      <c r="G24">
        <v>0.26650390624999998</v>
      </c>
      <c r="H24">
        <v>0.641852343082428</v>
      </c>
      <c r="I24">
        <v>1.7480850621359401E-2</v>
      </c>
    </row>
    <row r="25" spans="1:9" x14ac:dyDescent="0.25">
      <c r="A25" s="1">
        <v>23</v>
      </c>
      <c r="B25" t="s">
        <v>113</v>
      </c>
      <c r="C25" t="s">
        <v>55</v>
      </c>
      <c r="D25">
        <v>1.7221250534057599</v>
      </c>
      <c r="E25">
        <v>-1</v>
      </c>
      <c r="F25">
        <v>31.987178802490199</v>
      </c>
      <c r="G25">
        <v>0.23828735351562499</v>
      </c>
      <c r="H25">
        <v>0.64663117378950097</v>
      </c>
      <c r="I25">
        <v>1.20233794208616E-2</v>
      </c>
    </row>
    <row r="26" spans="1:9" x14ac:dyDescent="0.25">
      <c r="A26" s="1">
        <v>24</v>
      </c>
      <c r="B26" t="s">
        <v>120</v>
      </c>
      <c r="C26" t="s">
        <v>57</v>
      </c>
      <c r="D26">
        <v>1.6746511459350499</v>
      </c>
      <c r="E26">
        <v>-1</v>
      </c>
      <c r="F26">
        <v>29.453454971313398</v>
      </c>
      <c r="G26">
        <v>0.21336059570312499</v>
      </c>
      <c r="H26">
        <v>0.62080834656953798</v>
      </c>
      <c r="I26">
        <v>5.8341228868812297E-3</v>
      </c>
    </row>
    <row r="27" spans="1:9" x14ac:dyDescent="0.25">
      <c r="A27" s="1">
        <v>25</v>
      </c>
      <c r="B27" t="s">
        <v>114</v>
      </c>
      <c r="C27" t="s">
        <v>115</v>
      </c>
      <c r="D27">
        <v>3.5224018096923801</v>
      </c>
      <c r="E27">
        <v>-1</v>
      </c>
      <c r="F27">
        <v>34.997402191162102</v>
      </c>
      <c r="G27">
        <v>0.28733520507812499</v>
      </c>
      <c r="H27">
        <v>0.69909046689669296</v>
      </c>
      <c r="I27">
        <v>-0.103266636212841</v>
      </c>
    </row>
    <row r="28" spans="1:9" x14ac:dyDescent="0.25">
      <c r="A28" s="1">
        <v>26</v>
      </c>
      <c r="B28" t="s">
        <v>116</v>
      </c>
      <c r="C28" t="s">
        <v>117</v>
      </c>
      <c r="D28">
        <v>3.5826721191406201</v>
      </c>
      <c r="E28">
        <v>-1</v>
      </c>
      <c r="F28">
        <v>33.147666931152301</v>
      </c>
      <c r="G28">
        <v>0.26490681966145802</v>
      </c>
      <c r="H28">
        <v>0.69634442627429904</v>
      </c>
      <c r="I28">
        <v>-7.8844917841100398E-2</v>
      </c>
    </row>
    <row r="29" spans="1:9" x14ac:dyDescent="0.25">
      <c r="A29" s="1">
        <v>27</v>
      </c>
      <c r="B29" t="s">
        <v>118</v>
      </c>
      <c r="C29" t="s">
        <v>119</v>
      </c>
      <c r="D29">
        <v>3.1831357479095401</v>
      </c>
      <c r="E29">
        <v>-1</v>
      </c>
      <c r="F29">
        <v>29.297883987426701</v>
      </c>
      <c r="G29">
        <v>0.22443237304687499</v>
      </c>
      <c r="H29">
        <v>0.65182971159617098</v>
      </c>
      <c r="I29">
        <v>-7.1622717708426801E-3</v>
      </c>
    </row>
    <row r="30" spans="1:9" x14ac:dyDescent="0.25">
      <c r="A30" s="1">
        <v>28</v>
      </c>
      <c r="B30" t="s">
        <v>74</v>
      </c>
      <c r="C30" t="s">
        <v>75</v>
      </c>
      <c r="D30" s="3">
        <v>9.0465087890625</v>
      </c>
      <c r="E30">
        <v>-1</v>
      </c>
      <c r="F30">
        <v>32.097965240478501</v>
      </c>
      <c r="G30">
        <v>0.253291262856012</v>
      </c>
      <c r="H30">
        <v>0.60832823504878497</v>
      </c>
      <c r="I30">
        <v>2.77548909049718E-2</v>
      </c>
    </row>
    <row r="31" spans="1:9" x14ac:dyDescent="0.25">
      <c r="A31" s="1">
        <v>29</v>
      </c>
      <c r="B31" t="s">
        <v>76</v>
      </c>
      <c r="C31" t="s">
        <v>77</v>
      </c>
      <c r="D31" s="3">
        <v>9.32</v>
      </c>
      <c r="E31">
        <v>-1</v>
      </c>
      <c r="F31">
        <v>31.8671989440918</v>
      </c>
      <c r="G31">
        <v>0.25361214810785798</v>
      </c>
      <c r="H31">
        <v>0.62439384792424402</v>
      </c>
      <c r="I31">
        <v>2.9005852824112301E-2</v>
      </c>
    </row>
    <row r="32" spans="1:9" x14ac:dyDescent="0.25">
      <c r="A32" s="1">
        <v>30</v>
      </c>
      <c r="B32" t="s">
        <v>78</v>
      </c>
      <c r="C32" t="s">
        <v>79</v>
      </c>
      <c r="D32" s="3">
        <v>9.3154544830322195</v>
      </c>
      <c r="E32">
        <v>-1</v>
      </c>
      <c r="F32">
        <v>30.5204162597656</v>
      </c>
      <c r="G32">
        <v>0.207130915001977</v>
      </c>
      <c r="H32">
        <v>0.63435520376334198</v>
      </c>
      <c r="I32">
        <v>1.8220018653787501E-2</v>
      </c>
    </row>
    <row r="33" spans="1:9" x14ac:dyDescent="0.25">
      <c r="A33" s="1">
        <v>31</v>
      </c>
      <c r="B33" t="s">
        <v>84</v>
      </c>
      <c r="C33" t="s">
        <v>85</v>
      </c>
      <c r="D33" s="4">
        <v>7.5123991966247496</v>
      </c>
      <c r="E33" s="4">
        <v>-1</v>
      </c>
      <c r="F33" s="4">
        <v>31.801021575927699</v>
      </c>
      <c r="G33" s="4">
        <v>0.24978927527059999</v>
      </c>
      <c r="H33" s="4">
        <v>0.62348564843225696</v>
      </c>
      <c r="I33" s="4">
        <v>1.02925533930788E-2</v>
      </c>
    </row>
    <row r="34" spans="1:9" x14ac:dyDescent="0.25">
      <c r="A34" s="1">
        <v>32</v>
      </c>
      <c r="B34" t="s">
        <v>86</v>
      </c>
      <c r="C34" t="s">
        <v>87</v>
      </c>
      <c r="D34" s="4">
        <v>7.5450792312621999</v>
      </c>
      <c r="E34" s="4">
        <v>-1</v>
      </c>
      <c r="F34" s="4">
        <v>31.0426521301269</v>
      </c>
      <c r="G34" s="4">
        <v>0.24482053618191299</v>
      </c>
      <c r="H34" s="4">
        <v>0.58862312446093401</v>
      </c>
      <c r="I34" s="4">
        <v>1.6688190954060898E-2</v>
      </c>
    </row>
    <row r="35" spans="1:9" x14ac:dyDescent="0.25">
      <c r="A35" s="1">
        <v>33</v>
      </c>
      <c r="B35" t="s">
        <v>88</v>
      </c>
      <c r="C35" t="s">
        <v>89</v>
      </c>
      <c r="D35" s="4">
        <v>6.7832741737365696</v>
      </c>
      <c r="E35" s="4">
        <v>-1</v>
      </c>
      <c r="F35" s="4">
        <v>29.888723373413001</v>
      </c>
      <c r="G35" s="4">
        <v>0.19424148644814901</v>
      </c>
      <c r="H35" s="4">
        <v>0.60463666616205303</v>
      </c>
      <c r="I35" s="4">
        <v>2.9389703320794498E-3</v>
      </c>
    </row>
    <row r="36" spans="1:9" x14ac:dyDescent="0.25">
      <c r="A36" s="1">
        <v>34</v>
      </c>
      <c r="B36" t="s">
        <v>129</v>
      </c>
      <c r="C36" t="s">
        <v>130</v>
      </c>
      <c r="D36" s="8">
        <v>1.3073532581329299</v>
      </c>
      <c r="E36" s="7">
        <v>-1</v>
      </c>
      <c r="F36" s="8">
        <v>34.109909057617102</v>
      </c>
      <c r="G36" s="8">
        <v>0.29527587890625001</v>
      </c>
      <c r="H36" s="8">
        <v>0.50193047672510105</v>
      </c>
      <c r="I36" s="8">
        <v>3.5593241266906203E-2</v>
      </c>
    </row>
    <row r="37" spans="1:9" x14ac:dyDescent="0.25">
      <c r="A37" s="1">
        <v>35</v>
      </c>
      <c r="B37" t="s">
        <v>131</v>
      </c>
      <c r="C37" t="s">
        <v>132</v>
      </c>
      <c r="D37" s="8">
        <v>1.6500316858291599</v>
      </c>
      <c r="E37" s="7">
        <v>-1</v>
      </c>
      <c r="F37" s="8">
        <v>33.2506294250488</v>
      </c>
      <c r="G37" s="8">
        <v>0.29215698242187499</v>
      </c>
      <c r="H37" s="8">
        <v>0.33941302448511101</v>
      </c>
      <c r="I37" s="8">
        <v>0.14503282476798601</v>
      </c>
    </row>
    <row r="38" spans="1:9" x14ac:dyDescent="0.25">
      <c r="A38" s="1">
        <v>36</v>
      </c>
      <c r="B38" t="s">
        <v>133</v>
      </c>
      <c r="C38" t="s">
        <v>134</v>
      </c>
      <c r="D38" s="8">
        <v>1.7166597843170099</v>
      </c>
      <c r="E38" s="7">
        <v>-1</v>
      </c>
      <c r="F38" s="8">
        <v>31.941074371337798</v>
      </c>
      <c r="G38" s="8">
        <v>0.26273193359375002</v>
      </c>
      <c r="H38" s="8">
        <v>0.43814232721924701</v>
      </c>
      <c r="I38" s="8">
        <v>0.20287456652149499</v>
      </c>
    </row>
    <row r="39" spans="1:9" x14ac:dyDescent="0.25">
      <c r="A39" s="1">
        <v>37</v>
      </c>
      <c r="B39" t="s">
        <v>135</v>
      </c>
      <c r="C39" t="s">
        <v>136</v>
      </c>
      <c r="D39" s="8">
        <v>3.3396925926208398</v>
      </c>
      <c r="E39" s="7">
        <v>-1</v>
      </c>
      <c r="F39" s="8">
        <v>33.100536346435497</v>
      </c>
      <c r="G39" s="8">
        <v>0.28338826497395803</v>
      </c>
      <c r="H39" s="8">
        <v>0.42649527614315302</v>
      </c>
      <c r="I39" s="8">
        <v>0.127833544185462</v>
      </c>
    </row>
    <row r="40" spans="1:9" x14ac:dyDescent="0.25">
      <c r="A40" s="1">
        <v>38</v>
      </c>
      <c r="B40" t="s">
        <v>137</v>
      </c>
      <c r="C40" t="s">
        <v>138</v>
      </c>
      <c r="D40" s="8">
        <v>1.59049987792968</v>
      </c>
      <c r="E40" s="7">
        <v>-1</v>
      </c>
      <c r="F40" s="8">
        <v>34.987701416015597</v>
      </c>
      <c r="G40" s="8">
        <v>0.2794189453125</v>
      </c>
      <c r="H40" s="8">
        <v>0.75293081104755399</v>
      </c>
      <c r="I40" s="8">
        <v>-0.26975451288744801</v>
      </c>
    </row>
    <row r="41" spans="1:9" x14ac:dyDescent="0.25">
      <c r="A41" s="1">
        <v>39</v>
      </c>
      <c r="B41" t="s">
        <v>139</v>
      </c>
      <c r="C41" t="s">
        <v>140</v>
      </c>
      <c r="D41" s="8">
        <v>1.5248649120330799</v>
      </c>
      <c r="E41" s="7">
        <v>-1</v>
      </c>
      <c r="F41" s="8">
        <v>34.366634368896399</v>
      </c>
      <c r="G41" s="8">
        <v>0.29246215820312499</v>
      </c>
      <c r="H41" s="8">
        <v>0.674022561311721</v>
      </c>
      <c r="I41" s="8">
        <v>-4.5533824450103002E-3</v>
      </c>
    </row>
    <row r="42" spans="1:9" x14ac:dyDescent="0.25">
      <c r="A42" s="1">
        <v>40</v>
      </c>
      <c r="B42" t="s">
        <v>141</v>
      </c>
      <c r="C42" t="s">
        <v>142</v>
      </c>
      <c r="D42" s="8">
        <v>1.7924611568450901</v>
      </c>
      <c r="E42" s="7">
        <v>-1</v>
      </c>
      <c r="F42" s="8">
        <v>32.735645294189403</v>
      </c>
      <c r="G42" s="8">
        <v>0.251983642578125</v>
      </c>
      <c r="H42" s="8">
        <v>0.64565716832876197</v>
      </c>
      <c r="I42" s="8">
        <v>1.6567477514035998E-2</v>
      </c>
    </row>
    <row r="43" spans="1:9" x14ac:dyDescent="0.25">
      <c r="A43" s="1">
        <v>41</v>
      </c>
      <c r="B43" t="s">
        <v>143</v>
      </c>
      <c r="C43" t="s">
        <v>144</v>
      </c>
      <c r="D43" s="8">
        <v>3.68529772758483</v>
      </c>
      <c r="E43" s="7">
        <v>-1</v>
      </c>
      <c r="F43" s="8">
        <v>34.029998779296797</v>
      </c>
      <c r="G43" s="8">
        <v>0.27462158203124998</v>
      </c>
      <c r="H43" s="8">
        <v>0.70134231299161898</v>
      </c>
      <c r="I43" s="8">
        <v>-0.102607019573042</v>
      </c>
    </row>
    <row r="44" spans="1:9" x14ac:dyDescent="0.25">
      <c r="A44" s="1">
        <v>42</v>
      </c>
      <c r="B44" t="s">
        <v>145</v>
      </c>
      <c r="C44" t="s">
        <v>146</v>
      </c>
      <c r="D44" s="8">
        <v>8.0248508453369105</v>
      </c>
      <c r="E44" s="7">
        <v>-1</v>
      </c>
      <c r="F44" s="8">
        <v>30.728853225708001</v>
      </c>
      <c r="G44" s="8">
        <v>0.230489890668645</v>
      </c>
      <c r="H44" s="8">
        <v>0.61059676235614502</v>
      </c>
      <c r="I44" s="8">
        <v>9.5994964896573796E-3</v>
      </c>
    </row>
  </sheetData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8663-3281-4825-A787-A81B2B2504C6}">
  <dimension ref="A1:G8"/>
  <sheetViews>
    <sheetView workbookViewId="0">
      <selection activeCell="D2" sqref="D2"/>
    </sheetView>
  </sheetViews>
  <sheetFormatPr baseColWidth="10" defaultRowHeight="15" x14ac:dyDescent="0.25"/>
  <cols>
    <col min="3" max="3" width="19" customWidth="1"/>
  </cols>
  <sheetData>
    <row r="1" spans="1:7" x14ac:dyDescent="0.25">
      <c r="A1" s="2" t="s">
        <v>0</v>
      </c>
      <c r="B1" s="2" t="s">
        <v>1</v>
      </c>
      <c r="C1" s="2" t="s">
        <v>61</v>
      </c>
      <c r="D1" s="2" t="s">
        <v>62</v>
      </c>
      <c r="E1" s="2" t="s">
        <v>63</v>
      </c>
      <c r="F1" s="2" t="s">
        <v>65</v>
      </c>
      <c r="G1" s="2" t="s">
        <v>64</v>
      </c>
    </row>
    <row r="2" spans="1:7" x14ac:dyDescent="0.25">
      <c r="A2" t="s">
        <v>52</v>
      </c>
      <c r="B2" t="s">
        <v>66</v>
      </c>
      <c r="C2" s="5">
        <v>1.7987867593765201</v>
      </c>
      <c r="D2" s="5">
        <v>33.955440521240199</v>
      </c>
      <c r="E2" s="5">
        <v>0.26650390624999998</v>
      </c>
      <c r="F2" s="3">
        <v>0.641852343082428</v>
      </c>
      <c r="G2" s="5">
        <v>1.7480850621359401E-2</v>
      </c>
    </row>
    <row r="3" spans="1:7" x14ac:dyDescent="0.25">
      <c r="A3" t="s">
        <v>54</v>
      </c>
      <c r="B3" t="s">
        <v>70</v>
      </c>
      <c r="C3" s="3">
        <v>1.7221250534057599</v>
      </c>
      <c r="D3" s="3">
        <v>31.987178802490199</v>
      </c>
      <c r="E3" s="3">
        <v>0.23828735351562499</v>
      </c>
      <c r="F3" s="3">
        <v>0.64663117378950097</v>
      </c>
      <c r="G3" s="3">
        <v>1.20233794208616E-2</v>
      </c>
    </row>
    <row r="4" spans="1:7" x14ac:dyDescent="0.25">
      <c r="A4" t="s">
        <v>56</v>
      </c>
      <c r="B4" t="s">
        <v>71</v>
      </c>
      <c r="C4" s="3">
        <v>1.6746511459350499</v>
      </c>
      <c r="D4" s="3">
        <v>29.453454971313398</v>
      </c>
      <c r="E4" s="3">
        <v>0.21336059570312499</v>
      </c>
      <c r="F4" s="5">
        <v>0.62080834656953798</v>
      </c>
      <c r="G4" s="3">
        <v>5.8341228868812297E-3</v>
      </c>
    </row>
    <row r="5" spans="1:7" x14ac:dyDescent="0.25">
      <c r="A5" t="s">
        <v>141</v>
      </c>
      <c r="B5" t="s">
        <v>147</v>
      </c>
      <c r="C5" s="3">
        <v>1.7924611568450901</v>
      </c>
      <c r="D5" s="3">
        <v>32.735645294189403</v>
      </c>
      <c r="E5" s="3">
        <v>0.251983642578125</v>
      </c>
      <c r="F5" s="3">
        <v>0.64565716832876197</v>
      </c>
      <c r="G5" s="3">
        <v>1.6567477514035998E-2</v>
      </c>
    </row>
    <row r="7" spans="1:7" x14ac:dyDescent="0.25">
      <c r="B7" t="s">
        <v>121</v>
      </c>
      <c r="C7" s="6">
        <f>(C$2-C3)/C$2</f>
        <v>4.2618562523404374E-2</v>
      </c>
      <c r="D7" s="6">
        <f t="shared" ref="D7:G8" si="0">(D$2-D3)/D$2</f>
        <v>5.7966019245687304E-2</v>
      </c>
      <c r="E7" s="6">
        <f t="shared" si="0"/>
        <v>0.10587669475998529</v>
      </c>
      <c r="F7" s="6">
        <f t="shared" si="0"/>
        <v>-7.44537393775512E-3</v>
      </c>
      <c r="G7" s="6">
        <f t="shared" si="0"/>
        <v>0.31219711893364371</v>
      </c>
    </row>
    <row r="8" spans="1:7" x14ac:dyDescent="0.25">
      <c r="B8" t="s">
        <v>122</v>
      </c>
      <c r="C8" s="6">
        <f>(C$2-C4)/C$2</f>
        <v>6.9010744488967102E-2</v>
      </c>
      <c r="D8" s="6">
        <f t="shared" si="0"/>
        <v>0.13258510214616909</v>
      </c>
      <c r="E8" s="6">
        <f t="shared" si="0"/>
        <v>0.19940912422132648</v>
      </c>
      <c r="F8" s="6">
        <f t="shared" si="0"/>
        <v>3.2786351471163058E-2</v>
      </c>
      <c r="G8" s="6">
        <f t="shared" si="0"/>
        <v>0.66625635026291774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20AF-BA73-481A-B0CE-C9E3F1F5B369}">
  <dimension ref="A1:J8"/>
  <sheetViews>
    <sheetView tabSelected="1" workbookViewId="0">
      <selection activeCell="C4" sqref="C4"/>
    </sheetView>
  </sheetViews>
  <sheetFormatPr baseColWidth="10" defaultRowHeight="15" x14ac:dyDescent="0.25"/>
  <cols>
    <col min="3" max="3" width="21.42578125" customWidth="1"/>
  </cols>
  <sheetData>
    <row r="1" spans="1:10" x14ac:dyDescent="0.25">
      <c r="A1" s="2" t="s">
        <v>0</v>
      </c>
      <c r="B1" s="2" t="s">
        <v>1</v>
      </c>
      <c r="C1" s="2" t="s">
        <v>61</v>
      </c>
      <c r="D1" s="2" t="s">
        <v>62</v>
      </c>
      <c r="E1" s="2" t="s">
        <v>63</v>
      </c>
      <c r="F1" s="2" t="s">
        <v>65</v>
      </c>
      <c r="G1" s="2" t="s">
        <v>64</v>
      </c>
      <c r="I1" s="2" t="s">
        <v>73</v>
      </c>
      <c r="J1" s="2" t="s">
        <v>72</v>
      </c>
    </row>
    <row r="2" spans="1:10" x14ac:dyDescent="0.25">
      <c r="A2" t="s">
        <v>58</v>
      </c>
      <c r="B2" t="s">
        <v>66</v>
      </c>
      <c r="C2" s="3">
        <v>3.5224018096923801</v>
      </c>
      <c r="D2" s="5">
        <v>34.997402191162102</v>
      </c>
      <c r="E2" s="5">
        <v>0.28733520507812499</v>
      </c>
      <c r="F2" s="3">
        <v>0.69909046689669296</v>
      </c>
      <c r="G2" s="3">
        <v>-0.103266636212841</v>
      </c>
      <c r="I2">
        <f>D2/100</f>
        <v>0.34997402191162102</v>
      </c>
      <c r="J2">
        <f>C2/10</f>
        <v>0.35224018096923804</v>
      </c>
    </row>
    <row r="3" spans="1:10" x14ac:dyDescent="0.25">
      <c r="A3" t="s">
        <v>59</v>
      </c>
      <c r="B3" t="s">
        <v>70</v>
      </c>
      <c r="C3" s="5">
        <v>3.5826721191406201</v>
      </c>
      <c r="D3" s="3">
        <v>33.147666931152301</v>
      </c>
      <c r="E3" s="3">
        <v>0.26490681966145802</v>
      </c>
      <c r="F3" s="3">
        <v>0.69634442627429904</v>
      </c>
      <c r="G3" s="3">
        <v>-7.8844917841100398E-2</v>
      </c>
      <c r="I3">
        <f t="shared" ref="I3:I4" si="0">D3/100</f>
        <v>0.33147666931152303</v>
      </c>
      <c r="J3">
        <f t="shared" ref="J3:J4" si="1">C3/10</f>
        <v>0.35826721191406202</v>
      </c>
    </row>
    <row r="4" spans="1:10" x14ac:dyDescent="0.25">
      <c r="A4" t="s">
        <v>60</v>
      </c>
      <c r="B4" t="s">
        <v>71</v>
      </c>
      <c r="C4" s="3">
        <v>3.1831357479095401</v>
      </c>
      <c r="D4" s="3">
        <v>29.297883987426701</v>
      </c>
      <c r="E4" s="3">
        <v>0.22443237304687499</v>
      </c>
      <c r="F4" s="5">
        <v>0.65182971159617098</v>
      </c>
      <c r="G4" s="5">
        <v>-7.1622717708426801E-3</v>
      </c>
      <c r="I4">
        <f t="shared" si="0"/>
        <v>0.29297883987426698</v>
      </c>
      <c r="J4">
        <f t="shared" si="1"/>
        <v>0.31831357479095401</v>
      </c>
    </row>
    <row r="5" spans="1:10" x14ac:dyDescent="0.25">
      <c r="A5" t="s">
        <v>143</v>
      </c>
      <c r="B5" t="s">
        <v>147</v>
      </c>
      <c r="C5" s="3">
        <v>3.68529772758483</v>
      </c>
      <c r="D5" s="3">
        <v>34.029998779296797</v>
      </c>
      <c r="E5" s="3">
        <v>0.27462158203124998</v>
      </c>
      <c r="F5" s="3">
        <v>0.70134231299161898</v>
      </c>
      <c r="G5" s="3">
        <v>-0.102607019573042</v>
      </c>
    </row>
    <row r="7" spans="1:10" x14ac:dyDescent="0.25">
      <c r="B7" t="s">
        <v>121</v>
      </c>
      <c r="C7" s="6">
        <f>(C$2-C3)/C$2</f>
        <v>-1.7110571906475237E-2</v>
      </c>
      <c r="D7" s="6">
        <f t="shared" ref="D7:G8" si="2">(D$2-D3)/D$2</f>
        <v>5.2853501808683243E-2</v>
      </c>
      <c r="E7" s="6">
        <f t="shared" si="2"/>
        <v>7.8056517336846376E-2</v>
      </c>
      <c r="F7" s="6">
        <f t="shared" si="2"/>
        <v>3.9280189795517714E-3</v>
      </c>
      <c r="G7" s="6">
        <f t="shared" si="2"/>
        <v>0.23649185513707877</v>
      </c>
    </row>
    <row r="8" spans="1:10" x14ac:dyDescent="0.25">
      <c r="B8" t="s">
        <v>122</v>
      </c>
      <c r="C8" s="6">
        <f>(C$2-C4)/C$2</f>
        <v>9.6316683931203448E-2</v>
      </c>
      <c r="D8" s="6">
        <f t="shared" si="2"/>
        <v>0.16285546488861111</v>
      </c>
      <c r="E8" s="6">
        <f t="shared" si="2"/>
        <v>0.21891794294453767</v>
      </c>
      <c r="F8" s="6">
        <f t="shared" si="2"/>
        <v>6.7603203788939484E-2</v>
      </c>
      <c r="G8" s="6">
        <f t="shared" si="2"/>
        <v>0.93064292560008777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E63A-CDEB-47FE-A394-9C7A76BCA247}">
  <dimension ref="A1:J5"/>
  <sheetViews>
    <sheetView workbookViewId="0">
      <selection activeCell="F1" sqref="F1"/>
    </sheetView>
  </sheetViews>
  <sheetFormatPr baseColWidth="10" defaultRowHeight="15" x14ac:dyDescent="0.25"/>
  <cols>
    <col min="3" max="3" width="12.5703125" bestFit="1" customWidth="1"/>
    <col min="4" max="4" width="13.5703125" bestFit="1" customWidth="1"/>
    <col min="5" max="7" width="12.5703125" bestFit="1" customWidth="1"/>
  </cols>
  <sheetData>
    <row r="1" spans="1:10" x14ac:dyDescent="0.25">
      <c r="A1" s="2" t="s">
        <v>0</v>
      </c>
      <c r="B1" s="2" t="s">
        <v>1</v>
      </c>
      <c r="C1" s="2" t="s">
        <v>61</v>
      </c>
      <c r="D1" s="2" t="s">
        <v>62</v>
      </c>
      <c r="E1" s="2" t="s">
        <v>63</v>
      </c>
      <c r="F1" s="2" t="s">
        <v>65</v>
      </c>
      <c r="G1" s="2" t="s">
        <v>64</v>
      </c>
      <c r="I1" s="2" t="s">
        <v>82</v>
      </c>
      <c r="J1" s="2" t="s">
        <v>83</v>
      </c>
    </row>
    <row r="2" spans="1:10" x14ac:dyDescent="0.25">
      <c r="A2" t="s">
        <v>84</v>
      </c>
      <c r="B2" t="s">
        <v>80</v>
      </c>
      <c r="C2" s="3">
        <v>7.5123991966247496</v>
      </c>
      <c r="D2" s="5">
        <v>31.801021575927699</v>
      </c>
      <c r="E2" s="5">
        <v>0.24978927527059999</v>
      </c>
      <c r="F2" s="3">
        <v>0.62348564843225696</v>
      </c>
      <c r="G2" s="3">
        <v>1.02925533930788E-2</v>
      </c>
      <c r="I2">
        <f>C2/10</f>
        <v>0.75123991966247494</v>
      </c>
      <c r="J2">
        <f>D2/100</f>
        <v>0.31801021575927702</v>
      </c>
    </row>
    <row r="3" spans="1:10" x14ac:dyDescent="0.25">
      <c r="A3" t="s">
        <v>86</v>
      </c>
      <c r="B3" t="s">
        <v>81</v>
      </c>
      <c r="C3" s="5">
        <v>7.5450792312621999</v>
      </c>
      <c r="D3" s="3">
        <v>31.0426521301269</v>
      </c>
      <c r="E3" s="3">
        <v>0.24482053618191299</v>
      </c>
      <c r="F3" s="5">
        <v>0.58862312446093401</v>
      </c>
      <c r="G3" s="5">
        <v>1.6688190954060898E-2</v>
      </c>
      <c r="I3">
        <f t="shared" ref="I3:I4" si="0">C3/10</f>
        <v>0.75450792312621995</v>
      </c>
      <c r="J3">
        <f t="shared" ref="J3:J4" si="1">D3/100</f>
        <v>0.31042652130126902</v>
      </c>
    </row>
    <row r="4" spans="1:10" x14ac:dyDescent="0.25">
      <c r="A4" t="s">
        <v>88</v>
      </c>
      <c r="B4" t="s">
        <v>71</v>
      </c>
      <c r="C4" s="3">
        <v>6.7832741737365696</v>
      </c>
      <c r="D4" s="3">
        <v>29.888723373413001</v>
      </c>
      <c r="E4" s="3">
        <v>0.19424148644814901</v>
      </c>
      <c r="F4" s="3">
        <v>0.60463666616205303</v>
      </c>
      <c r="G4" s="3">
        <v>2.9389703320794498E-3</v>
      </c>
      <c r="I4">
        <f t="shared" si="0"/>
        <v>0.67832741737365698</v>
      </c>
      <c r="J4">
        <f t="shared" si="1"/>
        <v>0.29888723373413001</v>
      </c>
    </row>
    <row r="5" spans="1:10" x14ac:dyDescent="0.25">
      <c r="A5" t="s">
        <v>145</v>
      </c>
      <c r="B5" t="s">
        <v>147</v>
      </c>
      <c r="C5" s="3">
        <v>8.0248508453369105</v>
      </c>
      <c r="D5" s="3">
        <v>30.728853225708001</v>
      </c>
      <c r="E5" s="3">
        <v>0.230489890668645</v>
      </c>
      <c r="F5" s="3">
        <v>0.61059676235614502</v>
      </c>
      <c r="G5" s="3">
        <v>9.5994964896573796E-3</v>
      </c>
      <c r="I5">
        <f>C5/10</f>
        <v>0.80248508453369105</v>
      </c>
      <c r="J5">
        <f>D5/100</f>
        <v>0.30728853225708003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6F1E1-FE2C-45B1-A470-CBFC0D93E219}">
  <dimension ref="A1:J4"/>
  <sheetViews>
    <sheetView workbookViewId="0">
      <selection activeCell="K7" sqref="K7"/>
    </sheetView>
  </sheetViews>
  <sheetFormatPr baseColWidth="10" defaultRowHeight="15" x14ac:dyDescent="0.25"/>
  <sheetData>
    <row r="1" spans="1:10" x14ac:dyDescent="0.25">
      <c r="A1" s="2" t="s">
        <v>0</v>
      </c>
      <c r="B1" s="2" t="s">
        <v>1</v>
      </c>
      <c r="C1" s="2" t="s">
        <v>61</v>
      </c>
      <c r="D1" s="2" t="s">
        <v>62</v>
      </c>
      <c r="E1" s="2" t="s">
        <v>63</v>
      </c>
      <c r="F1" s="2" t="s">
        <v>65</v>
      </c>
      <c r="G1" s="2" t="s">
        <v>64</v>
      </c>
      <c r="I1" s="2" t="s">
        <v>82</v>
      </c>
      <c r="J1" s="2" t="s">
        <v>83</v>
      </c>
    </row>
    <row r="2" spans="1:10" x14ac:dyDescent="0.25">
      <c r="A2" t="s">
        <v>74</v>
      </c>
      <c r="B2" t="s">
        <v>80</v>
      </c>
      <c r="C2" s="3">
        <v>9.0465087890625</v>
      </c>
      <c r="D2">
        <v>32.097965240478501</v>
      </c>
      <c r="E2" s="2">
        <v>0.253291262856012</v>
      </c>
      <c r="F2" s="2">
        <v>0.60832823504878497</v>
      </c>
      <c r="G2">
        <v>2.77548909049718E-2</v>
      </c>
      <c r="I2">
        <f>C2/10</f>
        <v>0.90465087890624996</v>
      </c>
      <c r="J2">
        <f>D2/100</f>
        <v>0.32097965240478499</v>
      </c>
    </row>
    <row r="3" spans="1:10" x14ac:dyDescent="0.25">
      <c r="A3" t="s">
        <v>76</v>
      </c>
      <c r="B3" t="s">
        <v>81</v>
      </c>
      <c r="C3" s="5">
        <v>9.32</v>
      </c>
      <c r="D3" s="2">
        <v>31.8671989440918</v>
      </c>
      <c r="E3" s="2">
        <v>0.25361214810785798</v>
      </c>
      <c r="F3">
        <v>0.62439384792424402</v>
      </c>
      <c r="G3" s="2">
        <v>2.9005852824112301E-2</v>
      </c>
      <c r="I3">
        <f t="shared" ref="I3:I4" si="0">C3/10</f>
        <v>0.93200000000000005</v>
      </c>
      <c r="J3">
        <f t="shared" ref="J3:J4" si="1">D3/100</f>
        <v>0.31867198944091801</v>
      </c>
    </row>
    <row r="4" spans="1:10" x14ac:dyDescent="0.25">
      <c r="A4" t="s">
        <v>78</v>
      </c>
      <c r="B4" t="s">
        <v>71</v>
      </c>
      <c r="C4" s="3">
        <v>9.3154544830322195</v>
      </c>
      <c r="D4">
        <v>30.5204162597656</v>
      </c>
      <c r="E4">
        <v>0.207130915001977</v>
      </c>
      <c r="F4">
        <v>0.63435520376334198</v>
      </c>
      <c r="G4">
        <v>1.8220018653787501E-2</v>
      </c>
      <c r="I4">
        <f t="shared" si="0"/>
        <v>0.93154544830322195</v>
      </c>
      <c r="J4">
        <f t="shared" si="1"/>
        <v>0.30520416259765598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365A7-707C-40C3-A66D-E6F3374CDA1F}">
  <dimension ref="A1:K10"/>
  <sheetViews>
    <sheetView workbookViewId="0">
      <selection activeCell="B7" sqref="B7"/>
    </sheetView>
  </sheetViews>
  <sheetFormatPr baseColWidth="10" defaultRowHeight="15" x14ac:dyDescent="0.25"/>
  <cols>
    <col min="2" max="2" width="18.140625" customWidth="1"/>
    <col min="3" max="3" width="17.85546875" customWidth="1"/>
  </cols>
  <sheetData>
    <row r="1" spans="1:11" x14ac:dyDescent="0.25">
      <c r="A1" s="2" t="s">
        <v>0</v>
      </c>
      <c r="B1" s="2" t="s">
        <v>1</v>
      </c>
      <c r="C1" s="2" t="s">
        <v>61</v>
      </c>
      <c r="D1" s="2" t="s">
        <v>62</v>
      </c>
      <c r="E1" s="2" t="s">
        <v>63</v>
      </c>
      <c r="F1" s="2" t="s">
        <v>65</v>
      </c>
      <c r="G1" s="2" t="s">
        <v>64</v>
      </c>
      <c r="I1" s="2" t="s">
        <v>126</v>
      </c>
      <c r="J1" s="2" t="s">
        <v>127</v>
      </c>
      <c r="K1" s="2" t="s">
        <v>128</v>
      </c>
    </row>
    <row r="2" spans="1:11" x14ac:dyDescent="0.25">
      <c r="A2" t="s">
        <v>8</v>
      </c>
      <c r="B2" t="s">
        <v>66</v>
      </c>
      <c r="C2" s="3">
        <v>1.2838611602783201</v>
      </c>
      <c r="D2" s="3">
        <v>33.8098335266113</v>
      </c>
      <c r="E2" s="3">
        <v>0.29625244140625001</v>
      </c>
      <c r="F2" s="3">
        <v>0.47396370470523802</v>
      </c>
      <c r="G2" s="3">
        <v>3.0827179220795999E-2</v>
      </c>
      <c r="I2">
        <v>4.181</v>
      </c>
      <c r="J2">
        <v>3.9710000000000001</v>
      </c>
      <c r="K2">
        <v>3.419</v>
      </c>
    </row>
    <row r="3" spans="1:11" x14ac:dyDescent="0.25">
      <c r="A3" t="s">
        <v>10</v>
      </c>
      <c r="B3" t="s">
        <v>67</v>
      </c>
      <c r="C3" s="5">
        <v>1.3007909059524501</v>
      </c>
      <c r="D3" s="5">
        <v>33.906723022460902</v>
      </c>
      <c r="E3" s="5">
        <v>0.31185302734374998</v>
      </c>
      <c r="F3" s="3">
        <v>0.460117697715759</v>
      </c>
      <c r="G3" s="5">
        <v>3.1954215548466801E-2</v>
      </c>
      <c r="I3">
        <v>4.2380000000000004</v>
      </c>
      <c r="J3">
        <v>4.5430000000000001</v>
      </c>
      <c r="K3">
        <v>4.0469999999999997</v>
      </c>
    </row>
    <row r="4" spans="1:11" x14ac:dyDescent="0.25">
      <c r="A4" t="s">
        <v>12</v>
      </c>
      <c r="B4" t="s">
        <v>68</v>
      </c>
      <c r="C4" s="3">
        <v>1.2913345098495399</v>
      </c>
      <c r="D4" s="3">
        <v>33.275146484375</v>
      </c>
      <c r="E4" s="3">
        <v>0.27742309570312501</v>
      </c>
      <c r="F4" s="5">
        <v>0.212892229110002</v>
      </c>
      <c r="G4" s="3">
        <v>0.31432546600699401</v>
      </c>
      <c r="I4">
        <v>1.657</v>
      </c>
      <c r="J4">
        <v>2.9140000000000001</v>
      </c>
      <c r="K4">
        <v>3.4860000000000002</v>
      </c>
    </row>
    <row r="5" spans="1:11" x14ac:dyDescent="0.25">
      <c r="A5" t="s">
        <v>14</v>
      </c>
      <c r="B5" t="s">
        <v>69</v>
      </c>
      <c r="C5" s="3">
        <v>1.2751001119613601</v>
      </c>
      <c r="D5" s="3">
        <v>31.449239730834901</v>
      </c>
      <c r="E5" s="3">
        <v>0.24445190429687499</v>
      </c>
      <c r="F5" s="3">
        <v>0.52739253044128398</v>
      </c>
      <c r="G5" s="3">
        <v>-4.0561967322719203E-2</v>
      </c>
      <c r="I5">
        <v>1.61</v>
      </c>
      <c r="J5">
        <v>2.4670000000000001</v>
      </c>
      <c r="K5">
        <v>2.762</v>
      </c>
    </row>
    <row r="6" spans="1:11" x14ac:dyDescent="0.25">
      <c r="A6" t="s">
        <v>129</v>
      </c>
      <c r="B6" t="s">
        <v>147</v>
      </c>
      <c r="C6" s="3">
        <v>1.3073532581329299</v>
      </c>
      <c r="D6" s="3">
        <v>34.109909057617102</v>
      </c>
      <c r="E6" s="3">
        <v>0.29527587890625001</v>
      </c>
      <c r="F6" s="3">
        <v>0.50193047672510105</v>
      </c>
      <c r="G6" s="3">
        <v>3.5593241266906203E-2</v>
      </c>
    </row>
    <row r="8" spans="1:11" x14ac:dyDescent="0.25">
      <c r="B8" t="s">
        <v>123</v>
      </c>
      <c r="C8" s="6">
        <f>(C$2-C3)/C$2</f>
        <v>-1.3186586056127656E-2</v>
      </c>
      <c r="D8" s="6">
        <f t="shared" ref="D8:G8" si="0">(D$2-D3)/D$2</f>
        <v>-2.8657194000479697E-3</v>
      </c>
      <c r="E8" s="6">
        <f t="shared" si="0"/>
        <v>-5.2659771725246086E-2</v>
      </c>
      <c r="F8" s="6">
        <f t="shared" si="0"/>
        <v>2.9213222134994426E-2</v>
      </c>
      <c r="G8" s="6">
        <f t="shared" si="0"/>
        <v>-3.65598266256714E-2</v>
      </c>
      <c r="H8" s="6"/>
      <c r="I8" s="6">
        <f t="shared" ref="I8:K8" si="1">(I$2-I3)/I$2</f>
        <v>-1.3633102128677441E-2</v>
      </c>
      <c r="J8" s="6">
        <f t="shared" si="1"/>
        <v>-0.1440443213296399</v>
      </c>
      <c r="K8" s="6">
        <f t="shared" si="1"/>
        <v>-0.18367943843229004</v>
      </c>
    </row>
    <row r="9" spans="1:11" x14ac:dyDescent="0.25">
      <c r="B9" t="s">
        <v>124</v>
      </c>
      <c r="C9" s="6">
        <f t="shared" ref="C9:G9" si="2">(C$2-C4)/C$2</f>
        <v>-5.8209951375113736E-3</v>
      </c>
      <c r="D9" s="6">
        <f t="shared" si="2"/>
        <v>1.5814542293308077E-2</v>
      </c>
      <c r="E9" s="6">
        <f t="shared" si="2"/>
        <v>6.3558449050228685E-2</v>
      </c>
      <c r="F9" s="6">
        <f t="shared" si="2"/>
        <v>0.5508258818206313</v>
      </c>
      <c r="G9" s="6">
        <f t="shared" si="2"/>
        <v>-9.1963745614113872</v>
      </c>
      <c r="H9" s="6"/>
      <c r="I9" s="6">
        <f t="shared" ref="I9:K9" si="3">(I$2-I4)/I$2</f>
        <v>0.60368332934704616</v>
      </c>
      <c r="J9" s="6">
        <f t="shared" si="3"/>
        <v>0.26617980357592541</v>
      </c>
      <c r="K9" s="6">
        <f t="shared" si="3"/>
        <v>-1.959637320854056E-2</v>
      </c>
    </row>
    <row r="10" spans="1:11" x14ac:dyDescent="0.25">
      <c r="B10" t="s">
        <v>125</v>
      </c>
      <c r="C10" s="6">
        <f t="shared" ref="C10:G10" si="4">(C$2-C5)/C$2</f>
        <v>6.8239842344484936E-3</v>
      </c>
      <c r="D10" s="6">
        <f t="shared" si="4"/>
        <v>6.9819740281134635E-2</v>
      </c>
      <c r="E10" s="6">
        <f t="shared" si="4"/>
        <v>0.17485269273558865</v>
      </c>
      <c r="F10" s="6">
        <f t="shared" si="4"/>
        <v>-0.11272767346029965</v>
      </c>
      <c r="G10" s="6">
        <f t="shared" si="4"/>
        <v>2.3157858859611822</v>
      </c>
      <c r="H10" s="6"/>
      <c r="I10" s="6">
        <f t="shared" ref="I10:K10" si="5">(I$2-I5)/I$2</f>
        <v>0.61492465917244676</v>
      </c>
      <c r="J10" s="6">
        <f t="shared" si="5"/>
        <v>0.37874590783178042</v>
      </c>
      <c r="K10" s="6">
        <f t="shared" si="5"/>
        <v>0.1921614507165838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C331-12E0-4434-ABA6-F48937B20E05}">
  <dimension ref="A1:K10"/>
  <sheetViews>
    <sheetView workbookViewId="0">
      <selection activeCell="B7" sqref="B7"/>
    </sheetView>
  </sheetViews>
  <sheetFormatPr baseColWidth="10" defaultRowHeight="15" x14ac:dyDescent="0.25"/>
  <cols>
    <col min="2" max="2" width="14.7109375" customWidth="1"/>
    <col min="3" max="3" width="20" customWidth="1"/>
  </cols>
  <sheetData>
    <row r="1" spans="1:11" x14ac:dyDescent="0.25">
      <c r="A1" s="2" t="s">
        <v>0</v>
      </c>
      <c r="B1" s="2" t="s">
        <v>1</v>
      </c>
      <c r="C1" s="2" t="s">
        <v>61</v>
      </c>
      <c r="D1" s="2" t="s">
        <v>62</v>
      </c>
      <c r="E1" s="2" t="s">
        <v>63</v>
      </c>
      <c r="F1" s="2" t="s">
        <v>65</v>
      </c>
      <c r="G1" s="2" t="s">
        <v>64</v>
      </c>
      <c r="I1" s="2" t="s">
        <v>126</v>
      </c>
      <c r="J1" s="2" t="s">
        <v>127</v>
      </c>
      <c r="K1" s="2" t="s">
        <v>128</v>
      </c>
    </row>
    <row r="2" spans="1:11" x14ac:dyDescent="0.25">
      <c r="A2" t="s">
        <v>16</v>
      </c>
      <c r="B2" t="s">
        <v>66</v>
      </c>
      <c r="C2" s="3">
        <v>1.52423071861267</v>
      </c>
      <c r="D2" s="5">
        <v>33.837154388427699</v>
      </c>
      <c r="E2" s="5">
        <v>0.30098876953124998</v>
      </c>
      <c r="F2" s="3">
        <v>0.305161632597446</v>
      </c>
      <c r="G2" s="3">
        <v>0.20272109817014999</v>
      </c>
      <c r="I2">
        <v>3.99</v>
      </c>
      <c r="J2">
        <v>4.0860000000000003</v>
      </c>
      <c r="K2">
        <v>3.9710000000000001</v>
      </c>
    </row>
    <row r="3" spans="1:11" x14ac:dyDescent="0.25">
      <c r="A3" t="s">
        <v>18</v>
      </c>
      <c r="B3" t="s">
        <v>67</v>
      </c>
      <c r="C3" s="3">
        <v>1.46822297573089</v>
      </c>
      <c r="D3" s="3">
        <v>33.278865814208899</v>
      </c>
      <c r="E3" s="5">
        <v>0.30013427734374998</v>
      </c>
      <c r="F3" s="3">
        <v>0.28621095791459</v>
      </c>
      <c r="G3" s="3">
        <v>0.21925726942717999</v>
      </c>
      <c r="I3">
        <v>3.5139999999999998</v>
      </c>
      <c r="J3">
        <v>3.9609999999999999</v>
      </c>
      <c r="K3">
        <v>3.895</v>
      </c>
    </row>
    <row r="4" spans="1:11" x14ac:dyDescent="0.25">
      <c r="A4" t="s">
        <v>20</v>
      </c>
      <c r="B4" t="s">
        <v>68</v>
      </c>
      <c r="C4" s="3">
        <v>1.5952718257903999</v>
      </c>
      <c r="D4" s="3">
        <v>28.721975326538001</v>
      </c>
      <c r="E4" s="3">
        <v>0.28453233506944398</v>
      </c>
      <c r="F4" s="5">
        <v>0.28000130007664298</v>
      </c>
      <c r="G4" s="5">
        <v>0.35384240146312401</v>
      </c>
      <c r="I4">
        <v>3.762</v>
      </c>
      <c r="J4">
        <v>3.9710000000000001</v>
      </c>
      <c r="K4">
        <v>4.6100000000000003</v>
      </c>
    </row>
    <row r="5" spans="1:11" x14ac:dyDescent="0.25">
      <c r="A5" t="s">
        <v>22</v>
      </c>
      <c r="B5" t="s">
        <v>69</v>
      </c>
      <c r="C5" s="5">
        <v>1.6224434375762899</v>
      </c>
      <c r="D5" s="3">
        <v>28.9135017395019</v>
      </c>
      <c r="E5" s="3">
        <v>0.26989135742187498</v>
      </c>
      <c r="F5" s="3">
        <v>0.43756564259529102</v>
      </c>
      <c r="G5" s="3">
        <v>0.19805395684670599</v>
      </c>
      <c r="I5">
        <v>2.1520000000000001</v>
      </c>
      <c r="J5">
        <v>2.8290000000000002</v>
      </c>
      <c r="K5">
        <v>3.6190000000000002</v>
      </c>
    </row>
    <row r="6" spans="1:11" x14ac:dyDescent="0.25">
      <c r="A6" t="s">
        <v>131</v>
      </c>
      <c r="B6" t="s">
        <v>147</v>
      </c>
      <c r="C6" s="3">
        <v>1.6500316858291599</v>
      </c>
      <c r="D6" s="3">
        <v>33.2506294250488</v>
      </c>
      <c r="E6" s="3">
        <v>0.29215698242187499</v>
      </c>
      <c r="F6" s="3">
        <v>0.33941302448511101</v>
      </c>
      <c r="G6" s="3">
        <v>0.14503282476798601</v>
      </c>
    </row>
    <row r="8" spans="1:11" x14ac:dyDescent="0.25">
      <c r="B8" t="s">
        <v>123</v>
      </c>
      <c r="C8" s="6">
        <f>(C$2-C3)/C$2</f>
        <v>3.6744924635003645E-2</v>
      </c>
      <c r="D8" s="6">
        <f t="shared" ref="D8:G8" si="0">(D$2-D3)/D$2</f>
        <v>1.6499276736158829E-2</v>
      </c>
      <c r="E8" s="6">
        <f t="shared" si="0"/>
        <v>2.8389503994808779E-3</v>
      </c>
      <c r="F8" s="6">
        <f t="shared" si="0"/>
        <v>6.2100449920763072E-2</v>
      </c>
      <c r="G8" s="6">
        <f t="shared" si="0"/>
        <v>-8.1571042216586079E-2</v>
      </c>
      <c r="H8" s="6"/>
      <c r="I8" s="6">
        <f t="shared" ref="I8:K8" si="1">(I$2-I3)/I$2</f>
        <v>0.11929824561403518</v>
      </c>
      <c r="J8" s="6">
        <f t="shared" si="1"/>
        <v>3.0592266275085763E-2</v>
      </c>
      <c r="K8" s="6">
        <f t="shared" si="1"/>
        <v>1.9138755980861261E-2</v>
      </c>
    </row>
    <row r="9" spans="1:11" x14ac:dyDescent="0.25">
      <c r="B9" t="s">
        <v>124</v>
      </c>
      <c r="C9" s="6">
        <f t="shared" ref="C9:G10" si="2">(C$2-C4)/C$2</f>
        <v>-4.660784375372673E-2</v>
      </c>
      <c r="D9" s="6">
        <f t="shared" si="2"/>
        <v>0.15117048564932187</v>
      </c>
      <c r="E9" s="6">
        <f t="shared" si="2"/>
        <v>5.4674579677622896E-2</v>
      </c>
      <c r="F9" s="6">
        <f t="shared" si="2"/>
        <v>8.2449200139105547E-2</v>
      </c>
      <c r="G9" s="6">
        <f t="shared" si="2"/>
        <v>-0.74546411131876023</v>
      </c>
      <c r="H9" s="6"/>
      <c r="I9" s="6">
        <f t="shared" ref="I9:K9" si="3">(I$2-I4)/I$2</f>
        <v>5.714285714285719E-2</v>
      </c>
      <c r="J9" s="6">
        <f t="shared" si="3"/>
        <v>2.8144884973078856E-2</v>
      </c>
      <c r="K9" s="6">
        <f t="shared" si="3"/>
        <v>-0.16091664568118869</v>
      </c>
    </row>
    <row r="10" spans="1:11" x14ac:dyDescent="0.25">
      <c r="B10" t="s">
        <v>125</v>
      </c>
      <c r="C10" s="6">
        <f t="shared" si="2"/>
        <v>-6.4434286597380458E-2</v>
      </c>
      <c r="D10" s="6">
        <f t="shared" si="2"/>
        <v>0.14551024570227122</v>
      </c>
      <c r="E10" s="6">
        <f t="shared" si="2"/>
        <v>0.10331751632396481</v>
      </c>
      <c r="F10" s="6">
        <f t="shared" si="2"/>
        <v>-0.43388157571075059</v>
      </c>
      <c r="G10" s="6">
        <f t="shared" si="2"/>
        <v>2.3022474550363443E-2</v>
      </c>
      <c r="H10" s="6"/>
      <c r="I10" s="6">
        <f t="shared" ref="I10:K10" si="4">(I$2-I5)/I$2</f>
        <v>0.4606516290726817</v>
      </c>
      <c r="J10" s="6">
        <f t="shared" si="4"/>
        <v>0.30763582966226138</v>
      </c>
      <c r="K10" s="6">
        <f t="shared" si="4"/>
        <v>8.8642659279778352E-2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CF96-E896-4F95-B9D5-7839092054A8}">
  <dimension ref="A1:K10"/>
  <sheetViews>
    <sheetView workbookViewId="0">
      <selection activeCell="B7" sqref="B7"/>
    </sheetView>
  </sheetViews>
  <sheetFormatPr baseColWidth="10" defaultRowHeight="15" x14ac:dyDescent="0.25"/>
  <cols>
    <col min="2" max="2" width="15" customWidth="1"/>
    <col min="3" max="3" width="16.42578125" customWidth="1"/>
  </cols>
  <sheetData>
    <row r="1" spans="1:11" x14ac:dyDescent="0.25">
      <c r="A1" s="2" t="s">
        <v>0</v>
      </c>
      <c r="B1" s="2" t="s">
        <v>1</v>
      </c>
      <c r="C1" s="2" t="s">
        <v>61</v>
      </c>
      <c r="D1" s="2" t="s">
        <v>62</v>
      </c>
      <c r="E1" s="2" t="s">
        <v>63</v>
      </c>
      <c r="F1" s="2" t="s">
        <v>65</v>
      </c>
      <c r="G1" s="2" t="s">
        <v>64</v>
      </c>
      <c r="I1" s="2" t="s">
        <v>126</v>
      </c>
      <c r="J1" s="2" t="s">
        <v>127</v>
      </c>
      <c r="K1" s="2" t="s">
        <v>128</v>
      </c>
    </row>
    <row r="2" spans="1:11" x14ac:dyDescent="0.25">
      <c r="A2" t="s">
        <v>24</v>
      </c>
      <c r="B2" t="s">
        <v>66</v>
      </c>
      <c r="C2" s="3">
        <v>1.6964404582977199</v>
      </c>
      <c r="D2" s="5">
        <v>33.482471466064403</v>
      </c>
      <c r="E2" s="5">
        <v>0.26804809570312499</v>
      </c>
      <c r="F2" s="3">
        <v>0.42995964810252102</v>
      </c>
      <c r="G2" s="3">
        <v>0.220958901493577</v>
      </c>
      <c r="I2">
        <v>3.581</v>
      </c>
      <c r="J2">
        <v>3.657</v>
      </c>
      <c r="K2">
        <v>3.1040000000000001</v>
      </c>
    </row>
    <row r="3" spans="1:11" x14ac:dyDescent="0.25">
      <c r="A3" t="s">
        <v>26</v>
      </c>
      <c r="B3" t="s">
        <v>67</v>
      </c>
      <c r="C3" s="3">
        <v>1.78866219520568</v>
      </c>
      <c r="D3" s="3">
        <v>33.107402801513601</v>
      </c>
      <c r="E3" s="3">
        <v>0.26372680664062498</v>
      </c>
      <c r="F3" s="3">
        <v>0.41679718196392002</v>
      </c>
      <c r="G3" s="3">
        <v>0.24450620794668701</v>
      </c>
      <c r="I3">
        <v>3.7050000000000001</v>
      </c>
      <c r="J3">
        <v>3.7519999999999998</v>
      </c>
      <c r="K3">
        <v>3.21</v>
      </c>
    </row>
    <row r="4" spans="1:11" x14ac:dyDescent="0.25">
      <c r="A4" t="s">
        <v>28</v>
      </c>
      <c r="B4" t="s">
        <v>68</v>
      </c>
      <c r="C4" s="5">
        <v>1.8127571344375599</v>
      </c>
      <c r="D4" s="3">
        <v>30.97678565979</v>
      </c>
      <c r="E4" s="3">
        <v>0.23640136718749999</v>
      </c>
      <c r="F4" s="5">
        <v>0.242428164556622</v>
      </c>
      <c r="G4" s="5">
        <v>0.42251435909420199</v>
      </c>
      <c r="I4">
        <v>3.7429999999999999</v>
      </c>
      <c r="J4">
        <v>3.9140000000000001</v>
      </c>
      <c r="K4">
        <v>4.3239999999999998</v>
      </c>
    </row>
    <row r="5" spans="1:11" x14ac:dyDescent="0.25">
      <c r="A5" t="s">
        <v>30</v>
      </c>
      <c r="B5" t="s">
        <v>69</v>
      </c>
      <c r="C5" s="3">
        <v>1.7664442062377901</v>
      </c>
      <c r="D5" s="3">
        <v>30.430355072021399</v>
      </c>
      <c r="E5" s="3">
        <v>0.22681884765624999</v>
      </c>
      <c r="F5" s="3">
        <v>0.34137698598206001</v>
      </c>
      <c r="G5" s="3">
        <v>0.380346785718575</v>
      </c>
      <c r="I5">
        <v>2.286</v>
      </c>
      <c r="J5">
        <v>2.762</v>
      </c>
      <c r="K5">
        <v>3.81</v>
      </c>
    </row>
    <row r="6" spans="1:11" x14ac:dyDescent="0.25">
      <c r="A6" t="s">
        <v>133</v>
      </c>
      <c r="B6" t="s">
        <v>147</v>
      </c>
      <c r="C6" s="3">
        <v>1.7166597843170099</v>
      </c>
      <c r="D6" s="3">
        <v>31.941074371337798</v>
      </c>
      <c r="E6" s="3">
        <v>0.26273193359375002</v>
      </c>
      <c r="F6" s="3">
        <v>0.43814232721924701</v>
      </c>
      <c r="G6" s="3">
        <v>0.20287456652149499</v>
      </c>
    </row>
    <row r="8" spans="1:11" x14ac:dyDescent="0.25">
      <c r="B8" t="s">
        <v>123</v>
      </c>
      <c r="C8" s="6">
        <f>(C$2-C3)/C$2</f>
        <v>-5.4361906105740536E-2</v>
      </c>
      <c r="D8" s="6">
        <f t="shared" ref="D8:G8" si="0">(D$2-D3)/D$2</f>
        <v>1.1201940840327367E-2</v>
      </c>
      <c r="E8" s="6">
        <f t="shared" si="0"/>
        <v>1.6121319762278888E-2</v>
      </c>
      <c r="F8" s="6">
        <f t="shared" si="0"/>
        <v>3.0613259166735806E-2</v>
      </c>
      <c r="G8" s="6">
        <f t="shared" si="0"/>
        <v>-0.10656871614558829</v>
      </c>
      <c r="H8" s="6"/>
      <c r="I8" s="6">
        <f t="shared" ref="I8:K8" si="1">(I$2-I3)/I$2</f>
        <v>-3.462719910639489E-2</v>
      </c>
      <c r="J8" s="6">
        <f t="shared" si="1"/>
        <v>-2.5977577249111226E-2</v>
      </c>
      <c r="K8" s="6">
        <f t="shared" si="1"/>
        <v>-3.4149484536082429E-2</v>
      </c>
    </row>
    <row r="9" spans="1:11" x14ac:dyDescent="0.25">
      <c r="B9" t="s">
        <v>124</v>
      </c>
      <c r="C9" s="6">
        <f t="shared" ref="C9:G10" si="2">(C$2-C4)/C$2</f>
        <v>-6.8565139183580343E-2</v>
      </c>
      <c r="D9" s="6">
        <f t="shared" si="2"/>
        <v>7.4835748275452099E-2</v>
      </c>
      <c r="E9" s="6">
        <f t="shared" si="2"/>
        <v>0.11806362001047431</v>
      </c>
      <c r="F9" s="6">
        <f t="shared" si="2"/>
        <v>0.43616065920024055</v>
      </c>
      <c r="G9" s="6">
        <f t="shared" si="2"/>
        <v>-0.91218528078391969</v>
      </c>
      <c r="H9" s="6"/>
      <c r="I9" s="6">
        <f t="shared" ref="I9:K9" si="3">(I$2-I4)/I$2</f>
        <v>-4.5238760122870682E-2</v>
      </c>
      <c r="J9" s="6">
        <f t="shared" si="3"/>
        <v>-7.0276182663385325E-2</v>
      </c>
      <c r="K9" s="6">
        <f t="shared" si="3"/>
        <v>-0.393041237113402</v>
      </c>
    </row>
    <row r="10" spans="1:11" x14ac:dyDescent="0.25">
      <c r="B10" t="s">
        <v>125</v>
      </c>
      <c r="C10" s="6">
        <f t="shared" si="2"/>
        <v>-4.1265078062518536E-2</v>
      </c>
      <c r="D10" s="6">
        <f t="shared" si="2"/>
        <v>9.1155648325913621E-2</v>
      </c>
      <c r="E10" s="6">
        <f t="shared" si="2"/>
        <v>0.15381287428558418</v>
      </c>
      <c r="F10" s="6">
        <f t="shared" si="2"/>
        <v>0.20602552474724106</v>
      </c>
      <c r="G10" s="6">
        <f t="shared" si="2"/>
        <v>-0.72134629176562592</v>
      </c>
      <c r="H10" s="6"/>
      <c r="I10" s="6">
        <f t="shared" ref="I10:K10" si="4">(I$2-I5)/I$2</f>
        <v>0.36163082937726893</v>
      </c>
      <c r="J10" s="6">
        <f t="shared" si="4"/>
        <v>0.24473612250478535</v>
      </c>
      <c r="K10" s="6">
        <f t="shared" si="4"/>
        <v>-0.22744845360824739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3604-8E8B-48EF-8B0F-DF46E34631E3}">
  <dimension ref="A1:N10"/>
  <sheetViews>
    <sheetView zoomScaleNormal="100" workbookViewId="0">
      <selection activeCell="B7" sqref="B7"/>
    </sheetView>
  </sheetViews>
  <sheetFormatPr baseColWidth="10" defaultRowHeight="15" x14ac:dyDescent="0.25"/>
  <cols>
    <col min="2" max="2" width="14.85546875" customWidth="1"/>
    <col min="3" max="3" width="21.28515625" customWidth="1"/>
    <col min="9" max="9" width="17.7109375" customWidth="1"/>
    <col min="10" max="10" width="18.28515625" customWidth="1"/>
  </cols>
  <sheetData>
    <row r="1" spans="1:14" x14ac:dyDescent="0.25">
      <c r="A1" s="2" t="s">
        <v>0</v>
      </c>
      <c r="B1" s="2" t="s">
        <v>1</v>
      </c>
      <c r="C1" s="2" t="s">
        <v>61</v>
      </c>
      <c r="D1" s="2" t="s">
        <v>62</v>
      </c>
      <c r="E1" s="2" t="s">
        <v>63</v>
      </c>
      <c r="F1" s="2" t="s">
        <v>65</v>
      </c>
      <c r="G1" s="2" t="s">
        <v>64</v>
      </c>
      <c r="I1" s="2" t="s">
        <v>73</v>
      </c>
      <c r="J1" s="2" t="s">
        <v>72</v>
      </c>
      <c r="L1" s="2" t="s">
        <v>126</v>
      </c>
      <c r="M1" s="2" t="s">
        <v>127</v>
      </c>
      <c r="N1" s="2" t="s">
        <v>128</v>
      </c>
    </row>
    <row r="2" spans="1:14" x14ac:dyDescent="0.25">
      <c r="A2" t="s">
        <v>32</v>
      </c>
      <c r="B2" t="s">
        <v>66</v>
      </c>
      <c r="C2" s="3">
        <v>3.2233898639678902</v>
      </c>
      <c r="D2" s="3">
        <v>33.709819793701101</v>
      </c>
      <c r="E2" s="3">
        <v>0.28842976888020799</v>
      </c>
      <c r="F2" s="3">
        <v>0.40302832846840198</v>
      </c>
      <c r="G2" s="3">
        <v>0.151502392961507</v>
      </c>
      <c r="I2">
        <f>D2/100</f>
        <v>0.33709819793701101</v>
      </c>
      <c r="J2">
        <f>C2/10</f>
        <v>0.32233898639678904</v>
      </c>
      <c r="L2">
        <v>3.9169999999999998</v>
      </c>
      <c r="M2">
        <v>3.9049999999999998</v>
      </c>
      <c r="N2">
        <v>3.4980000000000002</v>
      </c>
    </row>
    <row r="3" spans="1:14" x14ac:dyDescent="0.25">
      <c r="A3" t="s">
        <v>34</v>
      </c>
      <c r="B3" t="s">
        <v>67</v>
      </c>
      <c r="C3" s="3">
        <v>3.2831940650939901</v>
      </c>
      <c r="D3" s="5">
        <v>33.430995941162102</v>
      </c>
      <c r="E3" s="5">
        <v>0.291904703776041</v>
      </c>
      <c r="F3" s="3">
        <v>0.38770861253142302</v>
      </c>
      <c r="G3" s="3">
        <v>0.165239230974111</v>
      </c>
      <c r="I3">
        <f t="shared" ref="I3:I5" si="0">D3/100</f>
        <v>0.334309959411621</v>
      </c>
      <c r="J3">
        <f t="shared" ref="J3:J5" si="1">C3/10</f>
        <v>0.328319406509399</v>
      </c>
      <c r="L3">
        <v>3.819</v>
      </c>
      <c r="M3">
        <v>4.0860000000000003</v>
      </c>
      <c r="N3">
        <v>3.7170000000000001</v>
      </c>
    </row>
    <row r="4" spans="1:14" x14ac:dyDescent="0.25">
      <c r="A4" t="s">
        <v>36</v>
      </c>
      <c r="B4" t="s">
        <v>68</v>
      </c>
      <c r="C4" s="5">
        <v>3.4575839042663499</v>
      </c>
      <c r="D4" s="3">
        <v>31.069555282592699</v>
      </c>
      <c r="E4" s="3">
        <v>0.26548398774245602</v>
      </c>
      <c r="F4" s="5">
        <v>0.243903987495035</v>
      </c>
      <c r="G4" s="5">
        <v>0.36389585738551999</v>
      </c>
      <c r="I4">
        <f t="shared" si="0"/>
        <v>0.31069555282592698</v>
      </c>
      <c r="J4">
        <f t="shared" si="1"/>
        <v>0.34575839042663498</v>
      </c>
      <c r="L4">
        <v>3.0539999999999998</v>
      </c>
      <c r="M4">
        <v>3.6</v>
      </c>
      <c r="N4">
        <v>4.1399999999999997</v>
      </c>
    </row>
    <row r="5" spans="1:14" x14ac:dyDescent="0.25">
      <c r="A5" t="s">
        <v>38</v>
      </c>
      <c r="B5" t="s">
        <v>69</v>
      </c>
      <c r="C5" s="3">
        <v>3.4206504821777299</v>
      </c>
      <c r="D5" s="3">
        <v>30.264368057250898</v>
      </c>
      <c r="E5" s="3">
        <v>0.24705403645833299</v>
      </c>
      <c r="F5" s="3">
        <v>0.435445053006211</v>
      </c>
      <c r="G5" s="3">
        <v>0.17927959174752001</v>
      </c>
      <c r="I5">
        <f t="shared" si="0"/>
        <v>0.30264368057250901</v>
      </c>
      <c r="J5">
        <f t="shared" si="1"/>
        <v>0.342065048217773</v>
      </c>
      <c r="L5">
        <v>2.016</v>
      </c>
      <c r="M5">
        <v>2.6859999999999999</v>
      </c>
      <c r="N5">
        <v>3.3969999999999998</v>
      </c>
    </row>
    <row r="6" spans="1:14" x14ac:dyDescent="0.25">
      <c r="A6" t="s">
        <v>135</v>
      </c>
      <c r="B6" t="s">
        <v>147</v>
      </c>
      <c r="C6" s="3">
        <v>3.3396925926208398</v>
      </c>
      <c r="D6" s="3">
        <v>33.100536346435497</v>
      </c>
      <c r="E6" s="3">
        <v>0.28338826497395803</v>
      </c>
      <c r="F6" s="3">
        <v>0.42649527614315302</v>
      </c>
      <c r="G6" s="3">
        <v>0.127833544185462</v>
      </c>
    </row>
    <row r="8" spans="1:14" x14ac:dyDescent="0.25">
      <c r="B8" t="s">
        <v>123</v>
      </c>
      <c r="C8" s="6">
        <f>(C$2-C3)/C$2</f>
        <v>-1.8553201334598386E-2</v>
      </c>
      <c r="D8" s="6">
        <f t="shared" ref="D8:G8" si="2">(D$2-D3)/D$2</f>
        <v>8.2712946626638043E-3</v>
      </c>
      <c r="E8" s="6">
        <f t="shared" si="2"/>
        <v>-1.2047767847694771E-2</v>
      </c>
      <c r="F8" s="6">
        <f t="shared" si="2"/>
        <v>3.8011511486543158E-2</v>
      </c>
      <c r="G8" s="6">
        <f t="shared" si="2"/>
        <v>-9.067076594687315E-2</v>
      </c>
      <c r="H8" s="6"/>
      <c r="I8" s="6"/>
      <c r="J8" s="6"/>
      <c r="K8" s="6"/>
      <c r="L8" s="6">
        <f t="shared" ref="L8:N8" si="3">(L$2-L3)/L$2</f>
        <v>2.5019147306612168E-2</v>
      </c>
      <c r="M8" s="6">
        <f t="shared" si="3"/>
        <v>-4.6350832266325352E-2</v>
      </c>
      <c r="N8" s="6">
        <f t="shared" si="3"/>
        <v>-6.2607204116638032E-2</v>
      </c>
    </row>
    <row r="9" spans="1:14" x14ac:dyDescent="0.25">
      <c r="B9" t="s">
        <v>124</v>
      </c>
      <c r="C9" s="6">
        <f t="shared" ref="C9:G10" si="4">(C$2-C4)/C$2</f>
        <v>-7.2654581103067162E-2</v>
      </c>
      <c r="D9" s="6">
        <f t="shared" si="4"/>
        <v>7.8323305412678373E-2</v>
      </c>
      <c r="E9" s="6">
        <f t="shared" si="4"/>
        <v>7.9554136269761822E-2</v>
      </c>
      <c r="F9" s="6">
        <f t="shared" si="4"/>
        <v>0.39482172773828367</v>
      </c>
      <c r="G9" s="6">
        <f t="shared" si="4"/>
        <v>-1.4019149154824038</v>
      </c>
      <c r="H9" s="6"/>
      <c r="I9" s="6"/>
      <c r="J9" s="6"/>
      <c r="K9" s="6"/>
      <c r="L9" s="6">
        <f t="shared" ref="L9:N9" si="5">(L$2-L4)/L$2</f>
        <v>0.22032167475108502</v>
      </c>
      <c r="M9" s="6">
        <f t="shared" si="5"/>
        <v>7.8104993597951269E-2</v>
      </c>
      <c r="N9" s="6">
        <f t="shared" si="5"/>
        <v>-0.18353344768439092</v>
      </c>
    </row>
    <row r="10" spans="1:14" x14ac:dyDescent="0.25">
      <c r="B10" t="s">
        <v>125</v>
      </c>
      <c r="C10" s="6">
        <f t="shared" si="4"/>
        <v>-6.119663662620637E-2</v>
      </c>
      <c r="D10" s="6">
        <f t="shared" si="4"/>
        <v>0.10220914135809196</v>
      </c>
      <c r="E10" s="6">
        <f t="shared" si="4"/>
        <v>0.14345167138090856</v>
      </c>
      <c r="F10" s="6">
        <f t="shared" si="4"/>
        <v>-8.0432868480982092E-2</v>
      </c>
      <c r="G10" s="6">
        <f t="shared" si="4"/>
        <v>-0.18334495081586272</v>
      </c>
      <c r="H10" s="6"/>
      <c r="I10" s="6"/>
      <c r="J10" s="6"/>
      <c r="K10" s="6"/>
      <c r="L10" s="6">
        <f t="shared" ref="L10:N10" si="6">(L$2-L5)/L$2</f>
        <v>0.48532039826397749</v>
      </c>
      <c r="M10" s="6">
        <f t="shared" si="6"/>
        <v>0.31216389244558257</v>
      </c>
      <c r="N10" s="6">
        <f t="shared" si="6"/>
        <v>2.8873642081189369E-2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9FC6-211D-4B78-AEC5-9C542765336E}">
  <dimension ref="A1:G8"/>
  <sheetViews>
    <sheetView workbookViewId="0">
      <selection activeCell="B6" sqref="B6"/>
    </sheetView>
  </sheetViews>
  <sheetFormatPr baseColWidth="10" defaultRowHeight="15" x14ac:dyDescent="0.25"/>
  <sheetData>
    <row r="1" spans="1:7" x14ac:dyDescent="0.25">
      <c r="A1" s="2" t="s">
        <v>0</v>
      </c>
      <c r="B1" s="2" t="s">
        <v>1</v>
      </c>
      <c r="C1" s="2" t="s">
        <v>61</v>
      </c>
      <c r="D1" s="2" t="s">
        <v>62</v>
      </c>
      <c r="E1" s="2" t="s">
        <v>63</v>
      </c>
      <c r="F1" s="2" t="s">
        <v>65</v>
      </c>
      <c r="G1" s="2" t="s">
        <v>64</v>
      </c>
    </row>
    <row r="2" spans="1:7" x14ac:dyDescent="0.25">
      <c r="A2" t="s">
        <v>40</v>
      </c>
      <c r="B2" t="s">
        <v>66</v>
      </c>
      <c r="C2" s="3">
        <v>1.5109453201293901</v>
      </c>
      <c r="D2" s="5">
        <v>36.057796478271399</v>
      </c>
      <c r="E2" s="5">
        <v>0.28552856445312502</v>
      </c>
      <c r="F2" s="3">
        <v>0.75698911100625899</v>
      </c>
      <c r="G2" s="3">
        <v>-0.27283937428146599</v>
      </c>
    </row>
    <row r="3" spans="1:7" x14ac:dyDescent="0.25">
      <c r="A3" t="s">
        <v>42</v>
      </c>
      <c r="B3" t="s">
        <v>70</v>
      </c>
      <c r="C3" s="5">
        <v>1.58389687538146</v>
      </c>
      <c r="D3" s="3">
        <v>34.2805366516113</v>
      </c>
      <c r="E3" s="3">
        <v>0.26888427734374998</v>
      </c>
      <c r="F3" s="3">
        <v>0.743108510971069</v>
      </c>
      <c r="G3" s="3">
        <v>-0.222944416012614</v>
      </c>
    </row>
    <row r="4" spans="1:7" x14ac:dyDescent="0.25">
      <c r="A4" t="s">
        <v>44</v>
      </c>
      <c r="B4" t="s">
        <v>71</v>
      </c>
      <c r="C4" s="3">
        <v>1.5314358472823999</v>
      </c>
      <c r="D4" s="3">
        <v>30.803665161132798</v>
      </c>
      <c r="E4" s="3">
        <v>0.23069458007812499</v>
      </c>
      <c r="F4" s="5">
        <v>0.70915931761264805</v>
      </c>
      <c r="G4" s="5">
        <v>-6.7339500132948094E-2</v>
      </c>
    </row>
    <row r="5" spans="1:7" x14ac:dyDescent="0.25">
      <c r="A5" t="s">
        <v>137</v>
      </c>
      <c r="B5" t="s">
        <v>147</v>
      </c>
      <c r="C5" s="3">
        <v>1.59049987792968</v>
      </c>
      <c r="D5" s="3">
        <v>34.987701416015597</v>
      </c>
      <c r="E5" s="3">
        <v>0.2794189453125</v>
      </c>
      <c r="F5" s="3">
        <v>0.75293081104755399</v>
      </c>
      <c r="G5" s="3">
        <v>-0.26975451288744801</v>
      </c>
    </row>
    <row r="7" spans="1:7" x14ac:dyDescent="0.25">
      <c r="B7" t="s">
        <v>121</v>
      </c>
      <c r="C7" s="6">
        <f>(C$2-C3)/C$2</f>
        <v>-4.8282061753116681E-2</v>
      </c>
      <c r="D7" s="6">
        <f t="shared" ref="D7:G8" si="0">(D$2-D3)/D$2</f>
        <v>4.9289196796345684E-2</v>
      </c>
      <c r="E7" s="6">
        <f t="shared" si="0"/>
        <v>5.8292896688826812E-2</v>
      </c>
      <c r="F7" s="6">
        <f t="shared" si="0"/>
        <v>1.8336591416405743E-2</v>
      </c>
      <c r="G7" s="6">
        <f t="shared" si="0"/>
        <v>0.1828730123731315</v>
      </c>
    </row>
    <row r="8" spans="1:7" x14ac:dyDescent="0.25">
      <c r="B8" t="s">
        <v>122</v>
      </c>
      <c r="C8" s="6">
        <f>(C$2-C4)/C$2</f>
        <v>-1.3561395558149714E-2</v>
      </c>
      <c r="D8" s="6">
        <f t="shared" si="0"/>
        <v>0.14571415422749878</v>
      </c>
      <c r="E8" s="6">
        <f t="shared" si="0"/>
        <v>0.19204377845706599</v>
      </c>
      <c r="F8" s="6">
        <f t="shared" si="0"/>
        <v>6.3184255490850064E-2</v>
      </c>
      <c r="G8" s="6">
        <f t="shared" si="0"/>
        <v>0.75318994807736417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F03F-0F27-4D91-9DC3-C05B2A474D7C}">
  <dimension ref="A1:G8"/>
  <sheetViews>
    <sheetView workbookViewId="0">
      <selection activeCell="B6" sqref="B6"/>
    </sheetView>
  </sheetViews>
  <sheetFormatPr baseColWidth="10" defaultRowHeight="15" x14ac:dyDescent="0.25"/>
  <sheetData>
    <row r="1" spans="1:7" x14ac:dyDescent="0.25">
      <c r="A1" s="2" t="s">
        <v>0</v>
      </c>
      <c r="B1" s="2" t="s">
        <v>1</v>
      </c>
      <c r="C1" s="2" t="s">
        <v>61</v>
      </c>
      <c r="D1" s="2" t="s">
        <v>62</v>
      </c>
      <c r="E1" s="2" t="s">
        <v>63</v>
      </c>
      <c r="F1" s="2" t="s">
        <v>65</v>
      </c>
      <c r="G1" s="2" t="s">
        <v>64</v>
      </c>
    </row>
    <row r="2" spans="1:7" x14ac:dyDescent="0.25">
      <c r="A2" t="s">
        <v>46</v>
      </c>
      <c r="B2" t="s">
        <v>66</v>
      </c>
      <c r="C2" s="3">
        <v>1.47073066234588</v>
      </c>
      <c r="D2" s="5">
        <v>34.978969573974602</v>
      </c>
      <c r="E2" s="5">
        <v>0.30997314453125002</v>
      </c>
      <c r="F2" s="3">
        <v>0.67213172763586004</v>
      </c>
      <c r="G2" s="5">
        <v>-7.1014843648298997E-3</v>
      </c>
    </row>
    <row r="3" spans="1:7" x14ac:dyDescent="0.25">
      <c r="A3" t="s">
        <v>48</v>
      </c>
      <c r="B3" t="s">
        <v>70</v>
      </c>
      <c r="C3" s="3">
        <v>1.4331259727478001</v>
      </c>
      <c r="D3" s="3">
        <v>33.120922088622997</v>
      </c>
      <c r="E3" s="3">
        <v>0.28746337890625001</v>
      </c>
      <c r="F3" s="3">
        <v>0.67892694622278205</v>
      </c>
      <c r="G3" s="9">
        <v>-3.6910093238111501E-2</v>
      </c>
    </row>
    <row r="4" spans="1:7" x14ac:dyDescent="0.25">
      <c r="A4" t="s">
        <v>50</v>
      </c>
      <c r="B4" t="s">
        <v>71</v>
      </c>
      <c r="C4" s="5">
        <v>1.51268410682678</v>
      </c>
      <c r="D4" s="3">
        <v>27.636541366577099</v>
      </c>
      <c r="E4" s="3">
        <v>0.22924194335937501</v>
      </c>
      <c r="F4" s="5">
        <v>0.65397156476974405</v>
      </c>
      <c r="G4" s="3">
        <v>-1.9267021305859E-2</v>
      </c>
    </row>
    <row r="5" spans="1:7" x14ac:dyDescent="0.25">
      <c r="A5" t="s">
        <v>139</v>
      </c>
      <c r="B5" t="s">
        <v>147</v>
      </c>
      <c r="C5" s="3">
        <v>1.5248649120330799</v>
      </c>
      <c r="D5" s="3">
        <v>34.366634368896399</v>
      </c>
      <c r="E5" s="3">
        <v>0.29246215820312499</v>
      </c>
      <c r="F5" s="3">
        <v>0.674022561311721</v>
      </c>
      <c r="G5" s="3">
        <v>-4.5533824450103002E-3</v>
      </c>
    </row>
    <row r="7" spans="1:7" x14ac:dyDescent="0.25">
      <c r="B7" t="s">
        <v>121</v>
      </c>
      <c r="C7" s="6">
        <f>(C$2-C3)/C$2</f>
        <v>2.5568712586775618E-2</v>
      </c>
      <c r="D7" s="6">
        <f t="shared" ref="D7:G8" si="0">(D$2-D3)/D$2</f>
        <v>5.3118988580328222E-2</v>
      </c>
      <c r="E7" s="6">
        <f t="shared" si="0"/>
        <v>7.2618438152246709E-2</v>
      </c>
      <c r="F7" s="6">
        <f t="shared" si="0"/>
        <v>-1.0109950635455554E-2</v>
      </c>
      <c r="G7" s="6">
        <f t="shared" si="0"/>
        <v>-4.1975180598733317</v>
      </c>
    </row>
    <row r="8" spans="1:7" x14ac:dyDescent="0.25">
      <c r="B8" t="s">
        <v>122</v>
      </c>
      <c r="C8" s="6">
        <f>(C$2-C4)/C$2</f>
        <v>-2.8525579533360927E-2</v>
      </c>
      <c r="D8" s="6">
        <f t="shared" si="0"/>
        <v>0.20990979142108546</v>
      </c>
      <c r="E8" s="6">
        <f t="shared" si="0"/>
        <v>0.26044579214744223</v>
      </c>
      <c r="F8" s="6">
        <f t="shared" si="0"/>
        <v>2.701875557934471E-2</v>
      </c>
      <c r="G8" s="6">
        <f t="shared" si="0"/>
        <v>-1.7130977576010615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u 2 v R W P d p k k 6 m A A A A 9 w A A A B I A H A B D b 2 5 m a W c v U G F j a 2 F n Z S 5 4 b W w g o h g A K K A U A A A A A A A A A A A A A A A A A A A A A A A A A A A A h Y + x D o I w G I R f h X S n L T U Y Q 3 7 K o G 6 S m J g Y 1 6 Z U a I R i a L G 8 m 4 O P 5 C u I U d T N 8 e 6 + S + 7 u 1 x t k Q 1 M H F 9 V Z 3 Z o U R Z i i Q B n Z F t q U K e r d M V y g j M N W y J M o V T D C x i a D 1 S m q n D s n h H j v s Z / h t i s J o z Q i h 3 y z k 5 V q R K i N d c J I h T 6 t 4 n 8 L c d i / x n C G I 0 Z x H M 9 j T I F M L u T a f A k 2 D n 6 m P y Y s + 9 r 1 n e K F C l d r I J M E 8 j 7 B H 1 B L A w Q U A A I A C A C 7 a 9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v R W A E i y Q m N A Q A A E Q Q A A B M A H A B G b 3 J t d W x h c y 9 T Z W N 0 a W 9 u M S 5 t I K I Y A C i g F A A A A A A A A A A A A A A A A A A A A A A A A A A A A N W S 3 2 r C M B T G 7 w X f I c S b C q F g / T M 3 6 c V o d R b c q N R d 6 S 5 q e 9 R C m k i S O o f 4 N n u G v Y A v t r g q K l 3 Z 9 X K T 5 J e c k + / L O R I i l X C G g n x u 9 K q V a k W u Q g E x E i A z q i S y E Q V V r S A 9 x h l Q C p o 4 c m O 6 P M p S Y M o Y J B R M h z O l N 9 L A z s P s V Y K Q s 3 G n b b X u m z O X v z P K w 1 j O T i n N S G 5 w n U x d o E m a K B A 2 J p g g h 9 M s Z d L u E t R n E Y 8 T t r Q b V t s i + l 2 u I F A f F O z L 0 n z h D N 7 q J J d W w 8 P D 1 w o E W o J U 2 U I B G k I Y g 8 B a 7 S S c 6 + u + 4 K m O z b E 0 c i 8 E T U / 8 k d I g C m k o p K 1 E d p 3 4 C Q 6 f T M d o o W j y s b 5 k n I i Q y Q U X a a 5 c n 4 E 0 S o W Q 3 Q 5 P k l T T M F 1 r u 0 p f R w q 2 a k / Q D v e 3 a x D J 8 T 8 L R 1 6 g k c d U p 2 U e n / h h A 8 8 t Q m f k + U U 6 9 I O N V c Q j 3 / N / S R w E 3 v N Z A c v S O Y j 9 v l 6 t J K z s N 6 5 b p o b P T W N Y d f x v O k f b Q L k p 9 k d x T 0 2 j K 5 n T R q F Y O b d K e L O E t 0 p 4 u 4 R 3 S v h d C e / e 8 N u C X r v v f Q N Q S w E C L Q A U A A I A C A C 7 a 9 F Y 9 2 m S T q Y A A A D 3 A A A A E g A A A A A A A A A A A A A A A A A A A A A A Q 2 9 u Z m l n L 1 B h Y 2 t h Z 2 U u e G 1 s U E s B A i 0 A F A A C A A g A u 2 v R W A / K 6 a u k A A A A 6 Q A A A B M A A A A A A A A A A A A A A A A A 8 g A A A F t D b 2 5 0 Z W 5 0 X 1 R 5 c G V z X S 5 4 b W x Q S w E C L Q A U A A I A C A C 7 a 9 F Y A S L J C Y 0 B A A A R B A A A E w A A A A A A A A A A A A A A A A D j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F g A A A A A A A E o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x O j I 2 O j Q x L j M 3 N T U y M j B a I i A v P j x F b n R y e S B U e X B l P S J G a W x s Q 2 9 s d W 1 u V H l w Z X M i I F Z h b H V l P S J z Q m d Z R E F 3 T U R B d 1 U 9 I i A v P j x F b n R y e S B U e X B l P S J G a W x s Q 2 9 s d W 1 u T m F t Z X M i I F Z h b H V l P S J z W y Z x d W 9 0 O 1 R p b W V z d G F t c C Z x d W 9 0 O y w m c X V v d D t F e H B l c m l t Z W 5 0 J n F 1 b 3 Q 7 L C Z x d W 9 0 O 0 l T J n F 1 b 3 Q 7 L C Z x d W 9 0 O 0 Z J R C Z x d W 9 0 O y w m c X V v d D t D T E l Q J n F 1 b 3 Q 7 L C Z x d W 9 0 O 0 h Q U 3 Y y J n F 1 b 3 Q 7 L C Z x d W 9 0 O 0 x Q S V B T J n F 1 b 3 Q 7 L C Z x d W 9 0 O 1 N T S U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1 R p b W V z d G F t c C w w f S Z x d W 9 0 O y w m c X V v d D t T Z W N 0 a W 9 u M S 9 y Z X N 1 b H R z L 0 F 1 d G 9 S Z W 1 v d m V k Q 2 9 s d W 1 u c z E u e 0 V 4 c G V y a W 1 l b n Q s M X 0 m c X V v d D s s J n F 1 b 3 Q 7 U 2 V j d G l v b j E v c m V z d W x 0 c y 9 B d X R v U m V t b 3 Z l Z E N v b H V t b n M x L n t J U y w y f S Z x d W 9 0 O y w m c X V v d D t T Z W N 0 a W 9 u M S 9 y Z X N 1 b H R z L 0 F 1 d G 9 S Z W 1 v d m V k Q 2 9 s d W 1 u c z E u e 0 Z J R C w z f S Z x d W 9 0 O y w m c X V v d D t T Z W N 0 a W 9 u M S 9 y Z X N 1 b H R z L 0 F 1 d G 9 S Z W 1 v d m V k Q 2 9 s d W 1 u c z E u e 0 N M S V A s N H 0 m c X V v d D s s J n F 1 b 3 Q 7 U 2 V j d G l v b j E v c m V z d W x 0 c y 9 B d X R v U m V t b 3 Z l Z E N v b H V t b n M x L n t I U F N 2 M i w 1 f S Z x d W 9 0 O y w m c X V v d D t T Z W N 0 a W 9 u M S 9 y Z X N 1 b H R z L 0 F 1 d G 9 S Z W 1 v d m V k Q 2 9 s d W 1 u c z E u e 0 x Q S V B T L D Z 9 J n F 1 b 3 Q 7 L C Z x d W 9 0 O 1 N l Y 3 R p b 2 4 x L 3 J l c 3 V s d H M v Q X V 0 b 1 J l b W 9 2 Z W R D b 2 x 1 b W 5 z M S 5 7 U 1 N J T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1 R p b W V z d G F t c C w w f S Z x d W 9 0 O y w m c X V v d D t T Z W N 0 a W 9 u M S 9 y Z X N 1 b H R z L 0 F 1 d G 9 S Z W 1 v d m V k Q 2 9 s d W 1 u c z E u e 0 V 4 c G V y a W 1 l b n Q s M X 0 m c X V v d D s s J n F 1 b 3 Q 7 U 2 V j d G l v b j E v c m V z d W x 0 c y 9 B d X R v U m V t b 3 Z l Z E N v b H V t b n M x L n t J U y w y f S Z x d W 9 0 O y w m c X V v d D t T Z W N 0 a W 9 u M S 9 y Z X N 1 b H R z L 0 F 1 d G 9 S Z W 1 v d m V k Q 2 9 s d W 1 u c z E u e 0 Z J R C w z f S Z x d W 9 0 O y w m c X V v d D t T Z W N 0 a W 9 u M S 9 y Z X N 1 b H R z L 0 F 1 d G 9 S Z W 1 v d m V k Q 2 9 s d W 1 u c z E u e 0 N M S V A s N H 0 m c X V v d D s s J n F 1 b 3 Q 7 U 2 V j d G l v b j E v c m V z d W x 0 c y 9 B d X R v U m V t b 3 Z l Z E N v b H V t b n M x L n t I U F N 2 M i w 1 f S Z x d W 9 0 O y w m c X V v d D t T Z W N 0 a W 9 u M S 9 y Z X N 1 b H R z L 0 F 1 d G 9 S Z W 1 v d m V k Q 2 9 s d W 1 u c z E u e 0 x Q S V B T L D Z 9 J n F 1 b 3 Q 7 L C Z x d W 9 0 O 1 N l Y 3 R p b 2 4 x L 3 J l c 3 V s d H M v Q X V 0 b 1 J l b W 9 2 Z W R D b 2 x 1 b W 5 z M S 5 7 U 1 N J T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x O j I 3 O j M y L j k w M z k w N z Z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0 N v b H V t b j E s M H 0 m c X V v d D s s J n F 1 b 3 Q 7 U 2 V j d G l v b j E v c m V z d W x 0 c y A o M i k v Q X V 0 b 1 J l b W 9 2 Z W R D b 2 x 1 b W 5 z M S 5 7 Q 2 9 s d W 1 u M i w x f S Z x d W 9 0 O y w m c X V v d D t T Z W N 0 a W 9 u M S 9 y Z X N 1 b H R z I C g y K S 9 B d X R v U m V t b 3 Z l Z E N v b H V t b n M x L n t D b 2 x 1 b W 4 z L D J 9 J n F 1 b 3 Q 7 L C Z x d W 9 0 O 1 N l Y 3 R p b 2 4 x L 3 J l c 3 V s d H M g K D I p L 0 F 1 d G 9 S Z W 1 v d m V k Q 2 9 s d W 1 u c z E u e 0 N v b H V t b j Q s M 3 0 m c X V v d D s s J n F 1 b 3 Q 7 U 2 V j d G l v b j E v c m V z d W x 0 c y A o M i k v Q X V 0 b 1 J l b W 9 2 Z W R D b 2 x 1 b W 5 z M S 5 7 Q 2 9 s d W 1 u N S w 0 f S Z x d W 9 0 O y w m c X V v d D t T Z W N 0 a W 9 u M S 9 y Z X N 1 b H R z I C g y K S 9 B d X R v U m V t b 3 Z l Z E N v b H V t b n M x L n t D b 2 x 1 b W 4 2 L D V 9 J n F 1 b 3 Q 7 L C Z x d W 9 0 O 1 N l Y 3 R p b 2 4 x L 3 J l c 3 V s d H M g K D I p L 0 F 1 d G 9 S Z W 1 v d m V k Q 2 9 s d W 1 u c z E u e 0 N v b H V t b j c s N n 0 m c X V v d D s s J n F 1 b 3 Q 7 U 2 V j d G l v b j E v c m V z d W x 0 c y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D b 2 x 1 b W 4 x L D B 9 J n F 1 b 3 Q 7 L C Z x d W 9 0 O 1 N l Y 3 R p b 2 4 x L 3 J l c 3 V s d H M g K D I p L 0 F 1 d G 9 S Z W 1 v d m V k Q 2 9 s d W 1 u c z E u e 0 N v b H V t b j I s M X 0 m c X V v d D s s J n F 1 b 3 Q 7 U 2 V j d G l v b j E v c m V z d W x 0 c y A o M i k v Q X V 0 b 1 J l b W 9 2 Z W R D b 2 x 1 b W 5 z M S 5 7 Q 2 9 s d W 1 u M y w y f S Z x d W 9 0 O y w m c X V v d D t T Z W N 0 a W 9 u M S 9 y Z X N 1 b H R z I C g y K S 9 B d X R v U m V t b 3 Z l Z E N v b H V t b n M x L n t D b 2 x 1 b W 4 0 L D N 9 J n F 1 b 3 Q 7 L C Z x d W 9 0 O 1 N l Y 3 R p b 2 4 x L 3 J l c 3 V s d H M g K D I p L 0 F 1 d G 9 S Z W 1 v d m V k Q 2 9 s d W 1 u c z E u e 0 N v b H V t b j U s N H 0 m c X V v d D s s J n F 1 b 3 Q 7 U 2 V j d G l v b j E v c m V z d W x 0 c y A o M i k v Q X V 0 b 1 J l b W 9 2 Z W R D b 2 x 1 b W 5 z M S 5 7 Q 2 9 s d W 1 u N i w 1 f S Z x d W 9 0 O y w m c X V v d D t T Z W N 0 a W 9 u M S 9 y Z X N 1 b H R z I C g y K S 9 B d X R v U m V t b 3 Z l Z E N v b H V t b n M x L n t D b 2 x 1 b W 4 3 L D Z 9 J n F 1 b 3 Q 7 L C Z x d W 9 0 O 1 N l Y 3 R p b 2 4 x L 3 J l c 3 V s d H M g K D I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O P v T G G s T N S Y e g Y e u 4 N Z e u A A A A A A I A A A A A A A N m A A D A A A A A E A A A A K Q A M 0 k U 7 H U R 1 2 r n / C A O D M 8 A A A A A B I A A A K A A A A A Q A A A A c 3 e R c 9 1 v 5 6 u x 8 h 2 6 v r 8 + g l A A A A B p s m E 3 t x z F q z d w 4 c 0 F x H k 1 0 w j P w Z o t Z e 9 C 0 G Z X Q 7 o q 5 t p 6 d Q E X 3 I P 7 V 3 i M 9 M T f 3 y 6 h w B A k j j B 6 z R g 1 o X E Z E U G 1 I X o V E Y J C Z 2 c G 8 g g C c / 6 S X h Q A A A D b W 0 n u W 7 O 6 0 o o / W 6 4 n 2 n h x 2 l f 4 v g = = < / D a t a M a s h u p > 
</file>

<file path=customXml/itemProps1.xml><?xml version="1.0" encoding="utf-8"?>
<ds:datastoreItem xmlns:ds="http://schemas.openxmlformats.org/officeDocument/2006/customXml" ds:itemID="{40C48DC1-1AC4-4587-8732-934895F708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all</vt:lpstr>
      <vt:lpstr>composite TFI Benchmark subset</vt:lpstr>
      <vt:lpstr>composite TFI Benchmark</vt:lpstr>
      <vt:lpstr>background bikes</vt:lpstr>
      <vt:lpstr>background cars</vt:lpstr>
      <vt:lpstr>background products</vt:lpstr>
      <vt:lpstr>background overall</vt:lpstr>
      <vt:lpstr>composite bikes</vt:lpstr>
      <vt:lpstr>composite cars</vt:lpstr>
      <vt:lpstr>composite products</vt:lpstr>
      <vt:lpstr>composite 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Wiese Jannik, EG-D-14</cp:lastModifiedBy>
  <dcterms:created xsi:type="dcterms:W3CDTF">2024-04-26T09:40:11Z</dcterms:created>
  <dcterms:modified xsi:type="dcterms:W3CDTF">2024-06-17T12:11:50Z</dcterms:modified>
</cp:coreProperties>
</file>