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ire\Documents\THIRD YEAR\MSE 3380 - Mech. Components of Design\"/>
    </mc:Choice>
  </mc:AlternateContent>
  <xr:revisionPtr revIDLastSave="0" documentId="13_ncr:1_{5F8E3B84-A512-47E5-8627-2E57B07EF23C}" xr6:coauthVersionLast="28" xr6:coauthVersionMax="28" xr10:uidLastSave="{00000000-0000-0000-0000-000000000000}"/>
  <bookViews>
    <workbookView xWindow="0" yWindow="0" windowWidth="13920" windowHeight="7007" xr2:uid="{C677F155-FBA3-4E16-8FC2-05E6E1F8BB44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" i="1" l="1"/>
  <c r="S6" i="1"/>
  <c r="S7" i="1"/>
  <c r="S4" i="1"/>
  <c r="N5" i="1"/>
  <c r="R5" i="1" s="1"/>
  <c r="R6" i="1"/>
  <c r="O5" i="1"/>
  <c r="P5" i="1" s="1"/>
  <c r="O6" i="1"/>
  <c r="P6" i="1" s="1"/>
  <c r="O7" i="1"/>
  <c r="P7" i="1" s="1"/>
  <c r="O4" i="1"/>
  <c r="P4" i="1" s="1"/>
  <c r="N6" i="1"/>
  <c r="N7" i="1"/>
  <c r="R7" i="1" s="1"/>
  <c r="N4" i="1"/>
  <c r="R4" i="1" s="1"/>
</calcChain>
</file>

<file path=xl/sharedStrings.xml><?xml version="1.0" encoding="utf-8"?>
<sst xmlns="http://schemas.openxmlformats.org/spreadsheetml/2006/main" count="30" uniqueCount="27">
  <si>
    <t>Gears</t>
  </si>
  <si>
    <t># of teeth</t>
  </si>
  <si>
    <t>Pressure angle</t>
  </si>
  <si>
    <t>Face width (in)</t>
  </si>
  <si>
    <t>Diametral pitch</t>
  </si>
  <si>
    <t>Pitch diameter</t>
  </si>
  <si>
    <t>(in)</t>
  </si>
  <si>
    <t>Pitch diameter (mm)</t>
  </si>
  <si>
    <t>Material</t>
  </si>
  <si>
    <t>Page # in Boston Catalogue (pdf)</t>
  </si>
  <si>
    <t>Item Code</t>
  </si>
  <si>
    <t>Pinion A</t>
  </si>
  <si>
    <t>Steel</t>
  </si>
  <si>
    <t>Gear A</t>
  </si>
  <si>
    <t>Pinion B</t>
  </si>
  <si>
    <t>Gear B</t>
  </si>
  <si>
    <t>Face width (mm)</t>
  </si>
  <si>
    <t>rpm</t>
  </si>
  <si>
    <t>angular velocity</t>
  </si>
  <si>
    <t>lifetime, # of cycles</t>
  </si>
  <si>
    <t>Yn</t>
  </si>
  <si>
    <t>wattage</t>
  </si>
  <si>
    <t>torque</t>
  </si>
  <si>
    <t>Nm</t>
  </si>
  <si>
    <t>#cycles</t>
  </si>
  <si>
    <t>rad/s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</si>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</sst>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0" fillId="0" borderId="5" xfId="0" applyFill="1" applyBorder="1" applyAlignment="1">
      <alignment vertical="center" wrapText="1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29D7B-C988-4D35-87E7-7A1BFAB10F55}">
  <dimension ref="B1:S7"/>
  <sheetViews>
    <sheetView tabSelected="1" topLeftCell="B1" workbookViewId="0">
      <selection activeCell="M5" sqref="M5"/>
    </sheetView>
  </sheetViews>
  <sheetFormatPr defaultRowHeight="14.35" x14ac:dyDescent="0.5"/>
  <cols>
    <col min="6" max="6" width="8.17578125" customWidth="1"/>
    <col min="15" max="15" width="10.76171875" bestFit="1" customWidth="1"/>
  </cols>
  <sheetData>
    <row r="1" spans="2:19" ht="14.7" thickBot="1" x14ac:dyDescent="0.55000000000000004"/>
    <row r="2" spans="2:19" ht="43" customHeight="1" x14ac:dyDescent="0.5">
      <c r="B2" s="6" t="s">
        <v>0</v>
      </c>
      <c r="C2" s="4" t="s">
        <v>1</v>
      </c>
      <c r="D2" s="4" t="s">
        <v>2</v>
      </c>
      <c r="E2" s="4" t="s">
        <v>3</v>
      </c>
      <c r="F2" s="4" t="s">
        <v>16</v>
      </c>
      <c r="G2" s="4" t="s">
        <v>4</v>
      </c>
      <c r="H2" s="1" t="s">
        <v>5</v>
      </c>
      <c r="I2" s="4" t="s">
        <v>7</v>
      </c>
      <c r="J2" s="4" t="s">
        <v>8</v>
      </c>
      <c r="K2" s="4" t="s">
        <v>9</v>
      </c>
      <c r="L2" s="4" t="s">
        <v>10</v>
      </c>
      <c r="M2" t="s">
        <v>17</v>
      </c>
      <c r="N2" t="s">
        <v>18</v>
      </c>
      <c r="O2" t="s">
        <v>19</v>
      </c>
      <c r="P2" t="s">
        <v>20</v>
      </c>
      <c r="Q2" t="s">
        <v>22</v>
      </c>
      <c r="R2" t="s">
        <v>21</v>
      </c>
    </row>
    <row r="3" spans="2:19" ht="14.7" thickBot="1" x14ac:dyDescent="0.55000000000000004">
      <c r="B3" s="7"/>
      <c r="C3" s="5"/>
      <c r="D3" s="5"/>
      <c r="E3" s="5"/>
      <c r="F3" s="5"/>
      <c r="G3" s="5"/>
      <c r="H3" s="2" t="s">
        <v>6</v>
      </c>
      <c r="I3" s="5"/>
      <c r="J3" s="5"/>
      <c r="K3" s="5"/>
      <c r="L3" s="5"/>
      <c r="N3" t="s">
        <v>25</v>
      </c>
      <c r="O3" t="s">
        <v>24</v>
      </c>
      <c r="Q3" t="s">
        <v>23</v>
      </c>
      <c r="R3" t="s">
        <v>26</v>
      </c>
    </row>
    <row r="4" spans="2:19" ht="14.7" thickBot="1" x14ac:dyDescent="0.55000000000000004">
      <c r="B4" s="3" t="s">
        <v>11</v>
      </c>
      <c r="C4" s="2">
        <v>6</v>
      </c>
      <c r="D4" s="2">
        <v>14.5</v>
      </c>
      <c r="E4" s="2">
        <v>1.125</v>
      </c>
      <c r="F4" s="2">
        <v>28.574999999999999</v>
      </c>
      <c r="G4" s="2">
        <v>20</v>
      </c>
      <c r="H4" s="2">
        <v>0.33500000000000002</v>
      </c>
      <c r="I4" s="2">
        <v>8.5090000000000003</v>
      </c>
      <c r="J4" s="2" t="s">
        <v>12</v>
      </c>
      <c r="K4" s="2">
        <v>17</v>
      </c>
      <c r="L4" s="2">
        <v>9656</v>
      </c>
      <c r="M4" s="8">
        <v>17377.78</v>
      </c>
      <c r="N4">
        <f>2*PI()/60*M4</f>
        <v>1819.796866123321</v>
      </c>
      <c r="O4" s="9">
        <f>M4*60*8*7*50*2.5</f>
        <v>7298667600</v>
      </c>
      <c r="P4" s="10">
        <f>1.6831*POWER(O4,-0.0323)</f>
        <v>0.80821545734521139</v>
      </c>
      <c r="Q4">
        <v>2.25</v>
      </c>
      <c r="R4">
        <f>N4*Q4</f>
        <v>4094.5429487774722</v>
      </c>
      <c r="S4">
        <f>Q4*M4</f>
        <v>39100.004999999997</v>
      </c>
    </row>
    <row r="5" spans="2:19" ht="14.7" thickBot="1" x14ac:dyDescent="0.55000000000000004">
      <c r="B5" s="3" t="s">
        <v>13</v>
      </c>
      <c r="C5" s="2">
        <v>34</v>
      </c>
      <c r="D5" s="2">
        <v>14.5</v>
      </c>
      <c r="E5" s="2">
        <v>0.375</v>
      </c>
      <c r="F5" s="2">
        <v>9.5250000000000004</v>
      </c>
      <c r="G5" s="2">
        <v>20</v>
      </c>
      <c r="H5" s="2">
        <v>1.7</v>
      </c>
      <c r="I5" s="2">
        <v>43.18</v>
      </c>
      <c r="J5" s="2" t="s">
        <v>12</v>
      </c>
      <c r="K5" s="2">
        <v>12</v>
      </c>
      <c r="L5" s="2">
        <v>10066</v>
      </c>
      <c r="M5" s="8">
        <v>3066</v>
      </c>
      <c r="N5">
        <f>2*PI()/60*M5</f>
        <v>321.07076919687682</v>
      </c>
      <c r="O5" s="9">
        <f t="shared" ref="O5:O7" si="0">M5*60*8*7*50*2.5</f>
        <v>1287720000</v>
      </c>
      <c r="P5" s="10">
        <f t="shared" ref="P5:P7" si="1">1.6831*POWER(O5,-0.0323)</f>
        <v>0.85479640590017392</v>
      </c>
      <c r="Q5">
        <v>12.07</v>
      </c>
      <c r="R5">
        <f t="shared" ref="R5:R7" si="2">N5*Q5</f>
        <v>3875.3241842063035</v>
      </c>
      <c r="S5">
        <f t="shared" ref="S5:S7" si="3">Q5*M5</f>
        <v>37006.620000000003</v>
      </c>
    </row>
    <row r="6" spans="2:19" ht="14.7" thickBot="1" x14ac:dyDescent="0.55000000000000004">
      <c r="B6" s="3" t="s">
        <v>14</v>
      </c>
      <c r="C6" s="2">
        <v>6</v>
      </c>
      <c r="D6" s="2">
        <v>14.5</v>
      </c>
      <c r="E6" s="2">
        <v>1.125</v>
      </c>
      <c r="F6" s="2">
        <v>28.574999999999999</v>
      </c>
      <c r="G6" s="2">
        <v>20</v>
      </c>
      <c r="H6" s="2">
        <v>0.33500000000000002</v>
      </c>
      <c r="I6" s="2">
        <v>8.5090000000000003</v>
      </c>
      <c r="J6" s="2" t="s">
        <v>12</v>
      </c>
      <c r="K6" s="2">
        <v>17</v>
      </c>
      <c r="L6" s="2">
        <v>9656</v>
      </c>
      <c r="M6" s="8">
        <v>3066</v>
      </c>
      <c r="N6">
        <f t="shared" ref="N5:N7" si="4">2*PI()/60*M6</f>
        <v>321.07076919687682</v>
      </c>
      <c r="O6" s="9">
        <f t="shared" si="0"/>
        <v>1287720000</v>
      </c>
      <c r="P6" s="10">
        <f t="shared" si="1"/>
        <v>0.85479640590017392</v>
      </c>
      <c r="Q6">
        <v>11.468</v>
      </c>
      <c r="R6">
        <f t="shared" si="2"/>
        <v>3682.0395811497833</v>
      </c>
      <c r="S6">
        <f t="shared" si="3"/>
        <v>35160.887999999999</v>
      </c>
    </row>
    <row r="7" spans="2:19" ht="14.7" thickBot="1" x14ac:dyDescent="0.55000000000000004">
      <c r="B7" s="3" t="s">
        <v>15</v>
      </c>
      <c r="C7" s="2">
        <v>32</v>
      </c>
      <c r="D7" s="2">
        <v>14.5</v>
      </c>
      <c r="E7" s="2">
        <v>0.375</v>
      </c>
      <c r="F7" s="2">
        <v>9.5250000000000004</v>
      </c>
      <c r="G7" s="2">
        <v>20</v>
      </c>
      <c r="H7" s="2">
        <v>1.6</v>
      </c>
      <c r="I7" s="2">
        <v>40.64</v>
      </c>
      <c r="J7" s="2" t="s">
        <v>12</v>
      </c>
      <c r="K7" s="2">
        <v>12</v>
      </c>
      <c r="L7" s="2">
        <v>10062</v>
      </c>
      <c r="M7" s="8">
        <v>575</v>
      </c>
      <c r="N7">
        <f t="shared" si="4"/>
        <v>60.213859193804367</v>
      </c>
      <c r="O7" s="9">
        <f t="shared" si="0"/>
        <v>241500000</v>
      </c>
      <c r="P7" s="10">
        <f t="shared" si="1"/>
        <v>0.90228075967591026</v>
      </c>
      <c r="Q7">
        <v>57.98</v>
      </c>
      <c r="R7">
        <f t="shared" si="2"/>
        <v>3491.1995560567771</v>
      </c>
      <c r="S7">
        <f t="shared" si="3"/>
        <v>33338.5</v>
      </c>
    </row>
  </sheetData>
  <mergeCells count="10">
    <mergeCell ref="B2:B3"/>
    <mergeCell ref="C2:C3"/>
    <mergeCell ref="D2:D3"/>
    <mergeCell ref="F2:F3"/>
    <mergeCell ref="I2:I3"/>
    <mergeCell ref="G2:G3"/>
    <mergeCell ref="J2:J3"/>
    <mergeCell ref="E2:E3"/>
    <mergeCell ref="K2:K3"/>
    <mergeCell ref="L2:L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aitken</dc:creator>
  <cp:lastModifiedBy>Claire</cp:lastModifiedBy>
  <dcterms:created xsi:type="dcterms:W3CDTF">2018-03-21T00:05:35Z</dcterms:created>
  <dcterms:modified xsi:type="dcterms:W3CDTF">2018-03-21T16:21:16Z</dcterms:modified>
</cp:coreProperties>
</file>