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Marketing Analytics\"/>
    </mc:Choice>
  </mc:AlternateContent>
  <bookViews>
    <workbookView xWindow="0" yWindow="0" windowWidth="21972" windowHeight="8424" activeTab="3"/>
  </bookViews>
  <sheets>
    <sheet name="Coded Choice Data" sheetId="1" r:id="rId1"/>
    <sheet name="Choice Data" sheetId="5" r:id="rId2"/>
    <sheet name="Utilities" sheetId="3" r:id="rId3"/>
    <sheet name="Shares" sheetId="8" r:id="rId4"/>
    <sheet name="Shares graph" sheetId="9" r:id="rId5"/>
    <sheet name="Log_HID" sheetId="7" state="hidden" r:id="rId6"/>
  </sheets>
  <definedNames>
    <definedName name="solver_adj" localSheetId="2" hidden="1">Utilities!$A$2:$F$2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Utilities!$P$2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 concurrentCalc="0"/>
</workbook>
</file>

<file path=xl/calcChain.xml><?xml version="1.0" encoding="utf-8"?>
<calcChain xmlns="http://schemas.openxmlformats.org/spreadsheetml/2006/main">
  <c r="U16" i="8" l="1"/>
  <c r="U14" i="8"/>
  <c r="V16" i="8"/>
  <c r="V15" i="8"/>
  <c r="V17" i="8"/>
  <c r="V18" i="8"/>
  <c r="U17" i="8"/>
  <c r="U18" i="8"/>
  <c r="U15" i="8"/>
  <c r="N36" i="8"/>
  <c r="N34" i="8"/>
  <c r="N35" i="8"/>
  <c r="N33" i="8"/>
  <c r="N28" i="8"/>
  <c r="N29" i="8"/>
  <c r="N30" i="8"/>
  <c r="N27" i="8"/>
  <c r="Q16" i="8"/>
  <c r="Q17" i="8"/>
  <c r="Q18" i="8"/>
  <c r="Q15" i="8"/>
  <c r="R16" i="8"/>
  <c r="R17" i="8"/>
  <c r="R18" i="8"/>
  <c r="R15" i="8"/>
  <c r="S16" i="8"/>
  <c r="S17" i="8"/>
  <c r="S18" i="8"/>
  <c r="S15" i="8"/>
  <c r="T18" i="8"/>
  <c r="T17" i="8"/>
  <c r="T16" i="8"/>
  <c r="T15" i="8"/>
  <c r="L33" i="8"/>
  <c r="M33" i="8"/>
  <c r="L21" i="8"/>
  <c r="M21" i="8"/>
  <c r="L34" i="8"/>
  <c r="M34" i="8"/>
  <c r="L35" i="8"/>
  <c r="M35" i="8"/>
  <c r="L36" i="8"/>
  <c r="M36" i="8"/>
  <c r="N37" i="8"/>
  <c r="L27" i="8"/>
  <c r="M27" i="8"/>
  <c r="L28" i="8"/>
  <c r="M28" i="8"/>
  <c r="L29" i="8"/>
  <c r="M29" i="8"/>
  <c r="L30" i="8"/>
  <c r="M30" i="8"/>
  <c r="N31" i="8"/>
  <c r="F13" i="8"/>
  <c r="G13" i="8"/>
  <c r="H13" i="8"/>
  <c r="I13" i="8"/>
  <c r="J13" i="8"/>
  <c r="K13" i="8"/>
  <c r="L22" i="8"/>
  <c r="M22" i="8"/>
  <c r="L23" i="8"/>
  <c r="M23" i="8"/>
  <c r="L24" i="8"/>
  <c r="M24" i="8"/>
  <c r="N21" i="8"/>
  <c r="N22" i="8"/>
  <c r="N23" i="8"/>
  <c r="N24" i="8"/>
  <c r="N25" i="8"/>
  <c r="L15" i="8"/>
  <c r="M15" i="8"/>
  <c r="L16" i="8"/>
  <c r="M16" i="8"/>
  <c r="L17" i="8"/>
  <c r="M17" i="8"/>
  <c r="L18" i="8"/>
  <c r="M18" i="8"/>
  <c r="N15" i="8"/>
  <c r="N16" i="8"/>
  <c r="N17" i="8"/>
  <c r="N18" i="8"/>
  <c r="N19" i="8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K127" i="3"/>
  <c r="L127" i="3"/>
  <c r="M127" i="3"/>
  <c r="N127" i="3"/>
  <c r="K128" i="3"/>
  <c r="L128" i="3"/>
  <c r="M128" i="3"/>
  <c r="N128" i="3"/>
  <c r="K129" i="3"/>
  <c r="L129" i="3"/>
  <c r="M129" i="3"/>
  <c r="N129" i="3"/>
  <c r="K130" i="3"/>
  <c r="L130" i="3"/>
  <c r="M130" i="3"/>
  <c r="N130" i="3"/>
  <c r="K131" i="3"/>
  <c r="L131" i="3"/>
  <c r="M131" i="3"/>
  <c r="N131" i="3"/>
  <c r="K132" i="3"/>
  <c r="L132" i="3"/>
  <c r="M132" i="3"/>
  <c r="N132" i="3"/>
  <c r="K133" i="3"/>
  <c r="L133" i="3"/>
  <c r="M133" i="3"/>
  <c r="N133" i="3"/>
  <c r="K134" i="3"/>
  <c r="L134" i="3"/>
  <c r="M134" i="3"/>
  <c r="N134" i="3"/>
  <c r="K135" i="3"/>
  <c r="L135" i="3"/>
  <c r="M135" i="3"/>
  <c r="N135" i="3"/>
  <c r="K136" i="3"/>
  <c r="L136" i="3"/>
  <c r="M136" i="3"/>
  <c r="N136" i="3"/>
  <c r="K137" i="3"/>
  <c r="L137" i="3"/>
  <c r="M137" i="3"/>
  <c r="N137" i="3"/>
  <c r="K138" i="3"/>
  <c r="L138" i="3"/>
  <c r="M138" i="3"/>
  <c r="N138" i="3"/>
  <c r="K139" i="3"/>
  <c r="L139" i="3"/>
  <c r="M139" i="3"/>
  <c r="N139" i="3"/>
  <c r="K140" i="3"/>
  <c r="L140" i="3"/>
  <c r="M140" i="3"/>
  <c r="N140" i="3"/>
  <c r="K141" i="3"/>
  <c r="L141" i="3"/>
  <c r="M141" i="3"/>
  <c r="N141" i="3"/>
  <c r="K142" i="3"/>
  <c r="L142" i="3"/>
  <c r="M142" i="3"/>
  <c r="N142" i="3"/>
  <c r="K143" i="3"/>
  <c r="L143" i="3"/>
  <c r="M143" i="3"/>
  <c r="N143" i="3"/>
  <c r="K144" i="3"/>
  <c r="L144" i="3"/>
  <c r="M144" i="3"/>
  <c r="N144" i="3"/>
  <c r="K145" i="3"/>
  <c r="L145" i="3"/>
  <c r="M145" i="3"/>
  <c r="N145" i="3"/>
  <c r="K146" i="3"/>
  <c r="L146" i="3"/>
  <c r="M146" i="3"/>
  <c r="N146" i="3"/>
  <c r="K147" i="3"/>
  <c r="L147" i="3"/>
  <c r="M147" i="3"/>
  <c r="N147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1" i="3"/>
  <c r="L151" i="3"/>
  <c r="M151" i="3"/>
  <c r="N151" i="3"/>
  <c r="K152" i="3"/>
  <c r="L152" i="3"/>
  <c r="M152" i="3"/>
  <c r="N152" i="3"/>
  <c r="K153" i="3"/>
  <c r="L153" i="3"/>
  <c r="M153" i="3"/>
  <c r="N153" i="3"/>
  <c r="K154" i="3"/>
  <c r="L154" i="3"/>
  <c r="M154" i="3"/>
  <c r="N154" i="3"/>
  <c r="K155" i="3"/>
  <c r="L155" i="3"/>
  <c r="M155" i="3"/>
  <c r="N155" i="3"/>
  <c r="K156" i="3"/>
  <c r="L156" i="3"/>
  <c r="M156" i="3"/>
  <c r="N156" i="3"/>
  <c r="K157" i="3"/>
  <c r="L157" i="3"/>
  <c r="M157" i="3"/>
  <c r="N157" i="3"/>
  <c r="K158" i="3"/>
  <c r="L158" i="3"/>
  <c r="M158" i="3"/>
  <c r="N158" i="3"/>
  <c r="K159" i="3"/>
  <c r="L159" i="3"/>
  <c r="M159" i="3"/>
  <c r="N159" i="3"/>
  <c r="K160" i="3"/>
  <c r="L160" i="3"/>
  <c r="M160" i="3"/>
  <c r="N160" i="3"/>
  <c r="K161" i="3"/>
  <c r="L161" i="3"/>
  <c r="M161" i="3"/>
  <c r="N161" i="3"/>
  <c r="K162" i="3"/>
  <c r="L162" i="3"/>
  <c r="M162" i="3"/>
  <c r="N162" i="3"/>
  <c r="K163" i="3"/>
  <c r="L163" i="3"/>
  <c r="M163" i="3"/>
  <c r="N163" i="3"/>
  <c r="K164" i="3"/>
  <c r="L164" i="3"/>
  <c r="M164" i="3"/>
  <c r="N164" i="3"/>
  <c r="K165" i="3"/>
  <c r="L165" i="3"/>
  <c r="M165" i="3"/>
  <c r="N165" i="3"/>
  <c r="K166" i="3"/>
  <c r="L166" i="3"/>
  <c r="M166" i="3"/>
  <c r="N166" i="3"/>
  <c r="K167" i="3"/>
  <c r="L167" i="3"/>
  <c r="M167" i="3"/>
  <c r="N167" i="3"/>
  <c r="K168" i="3"/>
  <c r="L168" i="3"/>
  <c r="M168" i="3"/>
  <c r="N168" i="3"/>
  <c r="K169" i="3"/>
  <c r="L169" i="3"/>
  <c r="M169" i="3"/>
  <c r="N169" i="3"/>
  <c r="K170" i="3"/>
  <c r="L170" i="3"/>
  <c r="M170" i="3"/>
  <c r="N170" i="3"/>
  <c r="K171" i="3"/>
  <c r="L171" i="3"/>
  <c r="M171" i="3"/>
  <c r="N171" i="3"/>
  <c r="K172" i="3"/>
  <c r="L172" i="3"/>
  <c r="M172" i="3"/>
  <c r="N172" i="3"/>
  <c r="K173" i="3"/>
  <c r="L173" i="3"/>
  <c r="M173" i="3"/>
  <c r="N173" i="3"/>
  <c r="K174" i="3"/>
  <c r="L174" i="3"/>
  <c r="M174" i="3"/>
  <c r="N174" i="3"/>
  <c r="K175" i="3"/>
  <c r="L175" i="3"/>
  <c r="M175" i="3"/>
  <c r="N175" i="3"/>
  <c r="K176" i="3"/>
  <c r="L176" i="3"/>
  <c r="M176" i="3"/>
  <c r="N176" i="3"/>
  <c r="K177" i="3"/>
  <c r="L177" i="3"/>
  <c r="M177" i="3"/>
  <c r="N177" i="3"/>
  <c r="K178" i="3"/>
  <c r="L178" i="3"/>
  <c r="M178" i="3"/>
  <c r="N178" i="3"/>
  <c r="K179" i="3"/>
  <c r="L179" i="3"/>
  <c r="M179" i="3"/>
  <c r="N179" i="3"/>
  <c r="K180" i="3"/>
  <c r="L180" i="3"/>
  <c r="M180" i="3"/>
  <c r="N180" i="3"/>
  <c r="K181" i="3"/>
  <c r="L181" i="3"/>
  <c r="M181" i="3"/>
  <c r="N181" i="3"/>
  <c r="K182" i="3"/>
  <c r="L182" i="3"/>
  <c r="M182" i="3"/>
  <c r="N182" i="3"/>
  <c r="K183" i="3"/>
  <c r="L183" i="3"/>
  <c r="M183" i="3"/>
  <c r="N183" i="3"/>
  <c r="K184" i="3"/>
  <c r="L184" i="3"/>
  <c r="M184" i="3"/>
  <c r="N184" i="3"/>
  <c r="K185" i="3"/>
  <c r="L185" i="3"/>
  <c r="M185" i="3"/>
  <c r="N185" i="3"/>
  <c r="K186" i="3"/>
  <c r="L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K324" i="3"/>
  <c r="L324" i="3"/>
  <c r="M324" i="3"/>
  <c r="N324" i="3"/>
  <c r="K325" i="3"/>
  <c r="L325" i="3"/>
  <c r="M325" i="3"/>
  <c r="N325" i="3"/>
  <c r="K326" i="3"/>
  <c r="L326" i="3"/>
  <c r="M326" i="3"/>
  <c r="N326" i="3"/>
  <c r="K327" i="3"/>
  <c r="L327" i="3"/>
  <c r="M327" i="3"/>
  <c r="N327" i="3"/>
  <c r="K328" i="3"/>
  <c r="L328" i="3"/>
  <c r="M328" i="3"/>
  <c r="N328" i="3"/>
  <c r="K329" i="3"/>
  <c r="L329" i="3"/>
  <c r="M329" i="3"/>
  <c r="N329" i="3"/>
  <c r="K330" i="3"/>
  <c r="L330" i="3"/>
  <c r="M330" i="3"/>
  <c r="N330" i="3"/>
  <c r="K331" i="3"/>
  <c r="L331" i="3"/>
  <c r="M331" i="3"/>
  <c r="N331" i="3"/>
  <c r="K332" i="3"/>
  <c r="L332" i="3"/>
  <c r="M332" i="3"/>
  <c r="N332" i="3"/>
  <c r="K333" i="3"/>
  <c r="L333" i="3"/>
  <c r="M333" i="3"/>
  <c r="N333" i="3"/>
  <c r="K334" i="3"/>
  <c r="L334" i="3"/>
  <c r="M334" i="3"/>
  <c r="N334" i="3"/>
  <c r="K335" i="3"/>
  <c r="L335" i="3"/>
  <c r="M335" i="3"/>
  <c r="N335" i="3"/>
  <c r="K336" i="3"/>
  <c r="L336" i="3"/>
  <c r="M336" i="3"/>
  <c r="N336" i="3"/>
  <c r="K337" i="3"/>
  <c r="L337" i="3"/>
  <c r="M337" i="3"/>
  <c r="N337" i="3"/>
  <c r="K338" i="3"/>
  <c r="L338" i="3"/>
  <c r="M338" i="3"/>
  <c r="N338" i="3"/>
  <c r="K339" i="3"/>
  <c r="L339" i="3"/>
  <c r="M339" i="3"/>
  <c r="N339" i="3"/>
  <c r="K340" i="3"/>
  <c r="L340" i="3"/>
  <c r="M340" i="3"/>
  <c r="N340" i="3"/>
  <c r="K341" i="3"/>
  <c r="L341" i="3"/>
  <c r="M341" i="3"/>
  <c r="N341" i="3"/>
  <c r="K342" i="3"/>
  <c r="L342" i="3"/>
  <c r="M342" i="3"/>
  <c r="N342" i="3"/>
  <c r="K343" i="3"/>
  <c r="L343" i="3"/>
  <c r="M343" i="3"/>
  <c r="N343" i="3"/>
  <c r="K344" i="3"/>
  <c r="L344" i="3"/>
  <c r="M344" i="3"/>
  <c r="N344" i="3"/>
  <c r="K345" i="3"/>
  <c r="L345" i="3"/>
  <c r="M345" i="3"/>
  <c r="N345" i="3"/>
  <c r="K346" i="3"/>
  <c r="L346" i="3"/>
  <c r="M346" i="3"/>
  <c r="N346" i="3"/>
  <c r="K347" i="3"/>
  <c r="L347" i="3"/>
  <c r="M347" i="3"/>
  <c r="N347" i="3"/>
  <c r="K348" i="3"/>
  <c r="L348" i="3"/>
  <c r="M348" i="3"/>
  <c r="N348" i="3"/>
  <c r="K349" i="3"/>
  <c r="L349" i="3"/>
  <c r="M349" i="3"/>
  <c r="N349" i="3"/>
  <c r="K350" i="3"/>
  <c r="L350" i="3"/>
  <c r="M350" i="3"/>
  <c r="N350" i="3"/>
  <c r="K351" i="3"/>
  <c r="L351" i="3"/>
  <c r="M351" i="3"/>
  <c r="N351" i="3"/>
  <c r="K352" i="3"/>
  <c r="L352" i="3"/>
  <c r="M352" i="3"/>
  <c r="N352" i="3"/>
  <c r="K353" i="3"/>
  <c r="L353" i="3"/>
  <c r="M353" i="3"/>
  <c r="N353" i="3"/>
  <c r="K354" i="3"/>
  <c r="L354" i="3"/>
  <c r="M354" i="3"/>
  <c r="N354" i="3"/>
  <c r="K355" i="3"/>
  <c r="L355" i="3"/>
  <c r="M355" i="3"/>
  <c r="N355" i="3"/>
  <c r="K356" i="3"/>
  <c r="L356" i="3"/>
  <c r="M356" i="3"/>
  <c r="N356" i="3"/>
  <c r="K357" i="3"/>
  <c r="L357" i="3"/>
  <c r="M357" i="3"/>
  <c r="N357" i="3"/>
  <c r="K358" i="3"/>
  <c r="L358" i="3"/>
  <c r="M358" i="3"/>
  <c r="N358" i="3"/>
  <c r="K359" i="3"/>
  <c r="L359" i="3"/>
  <c r="M359" i="3"/>
  <c r="N359" i="3"/>
  <c r="K360" i="3"/>
  <c r="L360" i="3"/>
  <c r="M360" i="3"/>
  <c r="N360" i="3"/>
  <c r="K361" i="3"/>
  <c r="L361" i="3"/>
  <c r="M361" i="3"/>
  <c r="N361" i="3"/>
  <c r="K362" i="3"/>
  <c r="L362" i="3"/>
  <c r="M362" i="3"/>
  <c r="N362" i="3"/>
  <c r="K363" i="3"/>
  <c r="L363" i="3"/>
  <c r="M363" i="3"/>
  <c r="N363" i="3"/>
  <c r="K364" i="3"/>
  <c r="L364" i="3"/>
  <c r="M364" i="3"/>
  <c r="N364" i="3"/>
  <c r="K365" i="3"/>
  <c r="L365" i="3"/>
  <c r="M365" i="3"/>
  <c r="N365" i="3"/>
  <c r="K366" i="3"/>
  <c r="L366" i="3"/>
  <c r="M366" i="3"/>
  <c r="N366" i="3"/>
  <c r="K367" i="3"/>
  <c r="L367" i="3"/>
  <c r="M367" i="3"/>
  <c r="N367" i="3"/>
  <c r="K368" i="3"/>
  <c r="L368" i="3"/>
  <c r="M368" i="3"/>
  <c r="N368" i="3"/>
  <c r="K369" i="3"/>
  <c r="L369" i="3"/>
  <c r="M369" i="3"/>
  <c r="N369" i="3"/>
  <c r="K370" i="3"/>
  <c r="L370" i="3"/>
  <c r="M370" i="3"/>
  <c r="N370" i="3"/>
  <c r="K371" i="3"/>
  <c r="L371" i="3"/>
  <c r="M371" i="3"/>
  <c r="N371" i="3"/>
  <c r="K372" i="3"/>
  <c r="L372" i="3"/>
  <c r="M372" i="3"/>
  <c r="N372" i="3"/>
  <c r="K373" i="3"/>
  <c r="L373" i="3"/>
  <c r="M373" i="3"/>
  <c r="N373" i="3"/>
  <c r="K374" i="3"/>
  <c r="L374" i="3"/>
  <c r="M374" i="3"/>
  <c r="N374" i="3"/>
  <c r="K375" i="3"/>
  <c r="L375" i="3"/>
  <c r="M375" i="3"/>
  <c r="N375" i="3"/>
  <c r="K376" i="3"/>
  <c r="L376" i="3"/>
  <c r="M376" i="3"/>
  <c r="N376" i="3"/>
  <c r="K377" i="3"/>
  <c r="L377" i="3"/>
  <c r="M377" i="3"/>
  <c r="N377" i="3"/>
  <c r="K378" i="3"/>
  <c r="L378" i="3"/>
  <c r="M378" i="3"/>
  <c r="N378" i="3"/>
  <c r="K379" i="3"/>
  <c r="L379" i="3"/>
  <c r="M379" i="3"/>
  <c r="N379" i="3"/>
  <c r="K380" i="3"/>
  <c r="L380" i="3"/>
  <c r="M380" i="3"/>
  <c r="N380" i="3"/>
  <c r="K381" i="3"/>
  <c r="L381" i="3"/>
  <c r="M381" i="3"/>
  <c r="N381" i="3"/>
  <c r="K382" i="3"/>
  <c r="L382" i="3"/>
  <c r="M382" i="3"/>
  <c r="N382" i="3"/>
  <c r="K383" i="3"/>
  <c r="L383" i="3"/>
  <c r="M383" i="3"/>
  <c r="N383" i="3"/>
  <c r="K384" i="3"/>
  <c r="L384" i="3"/>
  <c r="M384" i="3"/>
  <c r="N384" i="3"/>
  <c r="K385" i="3"/>
  <c r="L385" i="3"/>
  <c r="M385" i="3"/>
  <c r="N385" i="3"/>
  <c r="K386" i="3"/>
  <c r="L386" i="3"/>
  <c r="M386" i="3"/>
  <c r="N386" i="3"/>
  <c r="K387" i="3"/>
  <c r="L387" i="3"/>
  <c r="M387" i="3"/>
  <c r="N387" i="3"/>
  <c r="K388" i="3"/>
  <c r="L388" i="3"/>
  <c r="M388" i="3"/>
  <c r="N388" i="3"/>
  <c r="K389" i="3"/>
  <c r="L389" i="3"/>
  <c r="M389" i="3"/>
  <c r="N389" i="3"/>
  <c r="K390" i="3"/>
  <c r="L390" i="3"/>
  <c r="M390" i="3"/>
  <c r="N390" i="3"/>
  <c r="K391" i="3"/>
  <c r="L391" i="3"/>
  <c r="M391" i="3"/>
  <c r="N391" i="3"/>
  <c r="K392" i="3"/>
  <c r="L392" i="3"/>
  <c r="M392" i="3"/>
  <c r="N392" i="3"/>
  <c r="K393" i="3"/>
  <c r="L393" i="3"/>
  <c r="M393" i="3"/>
  <c r="N393" i="3"/>
  <c r="K394" i="3"/>
  <c r="L394" i="3"/>
  <c r="M394" i="3"/>
  <c r="N394" i="3"/>
  <c r="K395" i="3"/>
  <c r="L395" i="3"/>
  <c r="M395" i="3"/>
  <c r="N395" i="3"/>
  <c r="K396" i="3"/>
  <c r="L396" i="3"/>
  <c r="M396" i="3"/>
  <c r="N396" i="3"/>
  <c r="K397" i="3"/>
  <c r="L397" i="3"/>
  <c r="M397" i="3"/>
  <c r="N397" i="3"/>
  <c r="K398" i="3"/>
  <c r="L398" i="3"/>
  <c r="M398" i="3"/>
  <c r="N398" i="3"/>
  <c r="K399" i="3"/>
  <c r="L399" i="3"/>
  <c r="M399" i="3"/>
  <c r="N399" i="3"/>
  <c r="K400" i="3"/>
  <c r="L400" i="3"/>
  <c r="M400" i="3"/>
  <c r="N400" i="3"/>
  <c r="K401" i="3"/>
  <c r="L401" i="3"/>
  <c r="M401" i="3"/>
  <c r="N401" i="3"/>
  <c r="K402" i="3"/>
  <c r="L402" i="3"/>
  <c r="M402" i="3"/>
  <c r="N402" i="3"/>
  <c r="K403" i="3"/>
  <c r="L403" i="3"/>
  <c r="M403" i="3"/>
  <c r="N403" i="3"/>
  <c r="K404" i="3"/>
  <c r="L404" i="3"/>
  <c r="M404" i="3"/>
  <c r="N404" i="3"/>
  <c r="K405" i="3"/>
  <c r="L405" i="3"/>
  <c r="M405" i="3"/>
  <c r="N405" i="3"/>
  <c r="K406" i="3"/>
  <c r="L406" i="3"/>
  <c r="M406" i="3"/>
  <c r="N406" i="3"/>
  <c r="K407" i="3"/>
  <c r="L407" i="3"/>
  <c r="M407" i="3"/>
  <c r="N407" i="3"/>
  <c r="K408" i="3"/>
  <c r="L408" i="3"/>
  <c r="M408" i="3"/>
  <c r="N408" i="3"/>
  <c r="K409" i="3"/>
  <c r="L409" i="3"/>
  <c r="M409" i="3"/>
  <c r="N409" i="3"/>
  <c r="K410" i="3"/>
  <c r="L410" i="3"/>
  <c r="M410" i="3"/>
  <c r="N410" i="3"/>
  <c r="K411" i="3"/>
  <c r="L411" i="3"/>
  <c r="M411" i="3"/>
  <c r="N411" i="3"/>
  <c r="K412" i="3"/>
  <c r="L412" i="3"/>
  <c r="M412" i="3"/>
  <c r="N412" i="3"/>
  <c r="K413" i="3"/>
  <c r="L413" i="3"/>
  <c r="M413" i="3"/>
  <c r="N413" i="3"/>
  <c r="K414" i="3"/>
  <c r="L414" i="3"/>
  <c r="M414" i="3"/>
  <c r="N414" i="3"/>
  <c r="K415" i="3"/>
  <c r="L415" i="3"/>
  <c r="M415" i="3"/>
  <c r="N415" i="3"/>
  <c r="K416" i="3"/>
  <c r="L416" i="3"/>
  <c r="M416" i="3"/>
  <c r="N416" i="3"/>
  <c r="K417" i="3"/>
  <c r="L417" i="3"/>
  <c r="M417" i="3"/>
  <c r="N417" i="3"/>
  <c r="K418" i="3"/>
  <c r="L418" i="3"/>
  <c r="M418" i="3"/>
  <c r="N418" i="3"/>
  <c r="K419" i="3"/>
  <c r="L419" i="3"/>
  <c r="M419" i="3"/>
  <c r="N419" i="3"/>
  <c r="K420" i="3"/>
  <c r="L420" i="3"/>
  <c r="M420" i="3"/>
  <c r="N420" i="3"/>
  <c r="K421" i="3"/>
  <c r="L421" i="3"/>
  <c r="M421" i="3"/>
  <c r="N421" i="3"/>
  <c r="K422" i="3"/>
  <c r="L422" i="3"/>
  <c r="M422" i="3"/>
  <c r="N422" i="3"/>
  <c r="K423" i="3"/>
  <c r="L423" i="3"/>
  <c r="M423" i="3"/>
  <c r="N423" i="3"/>
  <c r="K424" i="3"/>
  <c r="L424" i="3"/>
  <c r="M424" i="3"/>
  <c r="N424" i="3"/>
  <c r="K425" i="3"/>
  <c r="L425" i="3"/>
  <c r="M425" i="3"/>
  <c r="N425" i="3"/>
  <c r="K426" i="3"/>
  <c r="L426" i="3"/>
  <c r="M426" i="3"/>
  <c r="N426" i="3"/>
  <c r="K427" i="3"/>
  <c r="L427" i="3"/>
  <c r="M427" i="3"/>
  <c r="N427" i="3"/>
  <c r="K428" i="3"/>
  <c r="L428" i="3"/>
  <c r="M428" i="3"/>
  <c r="N428" i="3"/>
  <c r="K429" i="3"/>
  <c r="L429" i="3"/>
  <c r="M429" i="3"/>
  <c r="N429" i="3"/>
  <c r="K430" i="3"/>
  <c r="L430" i="3"/>
  <c r="M430" i="3"/>
  <c r="N430" i="3"/>
  <c r="K431" i="3"/>
  <c r="L431" i="3"/>
  <c r="M431" i="3"/>
  <c r="N431" i="3"/>
  <c r="K432" i="3"/>
  <c r="L432" i="3"/>
  <c r="M432" i="3"/>
  <c r="N432" i="3"/>
  <c r="K433" i="3"/>
  <c r="L433" i="3"/>
  <c r="M433" i="3"/>
  <c r="N433" i="3"/>
  <c r="K434" i="3"/>
  <c r="L434" i="3"/>
  <c r="M434" i="3"/>
  <c r="N434" i="3"/>
  <c r="K435" i="3"/>
  <c r="L435" i="3"/>
  <c r="M435" i="3"/>
  <c r="N435" i="3"/>
  <c r="K436" i="3"/>
  <c r="L436" i="3"/>
  <c r="M436" i="3"/>
  <c r="N436" i="3"/>
  <c r="K437" i="3"/>
  <c r="L437" i="3"/>
  <c r="M437" i="3"/>
  <c r="N437" i="3"/>
  <c r="K438" i="3"/>
  <c r="L438" i="3"/>
  <c r="M438" i="3"/>
  <c r="N438" i="3"/>
  <c r="K439" i="3"/>
  <c r="L439" i="3"/>
  <c r="M439" i="3"/>
  <c r="N439" i="3"/>
  <c r="K440" i="3"/>
  <c r="L440" i="3"/>
  <c r="M440" i="3"/>
  <c r="N440" i="3"/>
  <c r="K441" i="3"/>
  <c r="L441" i="3"/>
  <c r="M441" i="3"/>
  <c r="N441" i="3"/>
  <c r="K442" i="3"/>
  <c r="L442" i="3"/>
  <c r="M442" i="3"/>
  <c r="N442" i="3"/>
  <c r="K443" i="3"/>
  <c r="L443" i="3"/>
  <c r="M443" i="3"/>
  <c r="N443" i="3"/>
  <c r="K444" i="3"/>
  <c r="L444" i="3"/>
  <c r="M444" i="3"/>
  <c r="N444" i="3"/>
  <c r="K445" i="3"/>
  <c r="L445" i="3"/>
  <c r="M445" i="3"/>
  <c r="N445" i="3"/>
  <c r="K446" i="3"/>
  <c r="L446" i="3"/>
  <c r="M446" i="3"/>
  <c r="N446" i="3"/>
  <c r="K447" i="3"/>
  <c r="L447" i="3"/>
  <c r="M447" i="3"/>
  <c r="N447" i="3"/>
  <c r="K448" i="3"/>
  <c r="L448" i="3"/>
  <c r="M448" i="3"/>
  <c r="N448" i="3"/>
  <c r="K449" i="3"/>
  <c r="L449" i="3"/>
  <c r="M449" i="3"/>
  <c r="N449" i="3"/>
  <c r="K450" i="3"/>
  <c r="L450" i="3"/>
  <c r="M450" i="3"/>
  <c r="N450" i="3"/>
  <c r="K451" i="3"/>
  <c r="L451" i="3"/>
  <c r="M451" i="3"/>
  <c r="N451" i="3"/>
  <c r="K452" i="3"/>
  <c r="L452" i="3"/>
  <c r="M452" i="3"/>
  <c r="N452" i="3"/>
  <c r="K453" i="3"/>
  <c r="L453" i="3"/>
  <c r="M453" i="3"/>
  <c r="N453" i="3"/>
  <c r="K454" i="3"/>
  <c r="L454" i="3"/>
  <c r="M454" i="3"/>
  <c r="N454" i="3"/>
  <c r="K455" i="3"/>
  <c r="L455" i="3"/>
  <c r="M455" i="3"/>
  <c r="N455" i="3"/>
  <c r="K456" i="3"/>
  <c r="L456" i="3"/>
  <c r="M456" i="3"/>
  <c r="N456" i="3"/>
  <c r="K457" i="3"/>
  <c r="L457" i="3"/>
  <c r="M457" i="3"/>
  <c r="N457" i="3"/>
  <c r="K458" i="3"/>
  <c r="L458" i="3"/>
  <c r="M458" i="3"/>
  <c r="N458" i="3"/>
  <c r="K459" i="3"/>
  <c r="L459" i="3"/>
  <c r="M459" i="3"/>
  <c r="N459" i="3"/>
  <c r="K460" i="3"/>
  <c r="L460" i="3"/>
  <c r="M460" i="3"/>
  <c r="N460" i="3"/>
  <c r="K461" i="3"/>
  <c r="L461" i="3"/>
  <c r="M461" i="3"/>
  <c r="N461" i="3"/>
  <c r="K462" i="3"/>
  <c r="L462" i="3"/>
  <c r="M462" i="3"/>
  <c r="N462" i="3"/>
  <c r="K463" i="3"/>
  <c r="L463" i="3"/>
  <c r="M463" i="3"/>
  <c r="N463" i="3"/>
  <c r="K464" i="3"/>
  <c r="L464" i="3"/>
  <c r="M464" i="3"/>
  <c r="N464" i="3"/>
  <c r="K465" i="3"/>
  <c r="L465" i="3"/>
  <c r="M465" i="3"/>
  <c r="N465" i="3"/>
  <c r="K466" i="3"/>
  <c r="L466" i="3"/>
  <c r="M466" i="3"/>
  <c r="N466" i="3"/>
  <c r="K467" i="3"/>
  <c r="L467" i="3"/>
  <c r="M467" i="3"/>
  <c r="N467" i="3"/>
  <c r="K468" i="3"/>
  <c r="L468" i="3"/>
  <c r="M468" i="3"/>
  <c r="N468" i="3"/>
  <c r="K469" i="3"/>
  <c r="L469" i="3"/>
  <c r="M469" i="3"/>
  <c r="N469" i="3"/>
  <c r="K470" i="3"/>
  <c r="L470" i="3"/>
  <c r="M470" i="3"/>
  <c r="N470" i="3"/>
  <c r="K471" i="3"/>
  <c r="L471" i="3"/>
  <c r="M471" i="3"/>
  <c r="N471" i="3"/>
  <c r="K472" i="3"/>
  <c r="L472" i="3"/>
  <c r="M472" i="3"/>
  <c r="N472" i="3"/>
  <c r="K473" i="3"/>
  <c r="L473" i="3"/>
  <c r="M473" i="3"/>
  <c r="N473" i="3"/>
  <c r="K474" i="3"/>
  <c r="L474" i="3"/>
  <c r="M474" i="3"/>
  <c r="N474" i="3"/>
  <c r="K475" i="3"/>
  <c r="L475" i="3"/>
  <c r="M475" i="3"/>
  <c r="N475" i="3"/>
  <c r="K476" i="3"/>
  <c r="L476" i="3"/>
  <c r="M476" i="3"/>
  <c r="N476" i="3"/>
  <c r="K477" i="3"/>
  <c r="L477" i="3"/>
  <c r="M477" i="3"/>
  <c r="N477" i="3"/>
  <c r="K478" i="3"/>
  <c r="L478" i="3"/>
  <c r="M478" i="3"/>
  <c r="N478" i="3"/>
  <c r="K479" i="3"/>
  <c r="L479" i="3"/>
  <c r="M479" i="3"/>
  <c r="N479" i="3"/>
  <c r="K480" i="3"/>
  <c r="L480" i="3"/>
  <c r="M480" i="3"/>
  <c r="N480" i="3"/>
  <c r="K481" i="3"/>
  <c r="L481" i="3"/>
  <c r="M481" i="3"/>
  <c r="N481" i="3"/>
  <c r="K482" i="3"/>
  <c r="L482" i="3"/>
  <c r="M482" i="3"/>
  <c r="N482" i="3"/>
  <c r="K483" i="3"/>
  <c r="L483" i="3"/>
  <c r="M483" i="3"/>
  <c r="N483" i="3"/>
  <c r="K484" i="3"/>
  <c r="L484" i="3"/>
  <c r="M484" i="3"/>
  <c r="N484" i="3"/>
  <c r="K485" i="3"/>
  <c r="L485" i="3"/>
  <c r="M485" i="3"/>
  <c r="N485" i="3"/>
  <c r="K486" i="3"/>
  <c r="L486" i="3"/>
  <c r="M486" i="3"/>
  <c r="N486" i="3"/>
  <c r="K487" i="3"/>
  <c r="L487" i="3"/>
  <c r="M487" i="3"/>
  <c r="N487" i="3"/>
  <c r="K488" i="3"/>
  <c r="L488" i="3"/>
  <c r="M488" i="3"/>
  <c r="N488" i="3"/>
  <c r="K489" i="3"/>
  <c r="L489" i="3"/>
  <c r="M489" i="3"/>
  <c r="N489" i="3"/>
  <c r="K490" i="3"/>
  <c r="L490" i="3"/>
  <c r="M490" i="3"/>
  <c r="N490" i="3"/>
  <c r="K491" i="3"/>
  <c r="L491" i="3"/>
  <c r="M491" i="3"/>
  <c r="N491" i="3"/>
  <c r="K492" i="3"/>
  <c r="L492" i="3"/>
  <c r="M492" i="3"/>
  <c r="N492" i="3"/>
  <c r="K493" i="3"/>
  <c r="L493" i="3"/>
  <c r="M493" i="3"/>
  <c r="N493" i="3"/>
  <c r="K494" i="3"/>
  <c r="L494" i="3"/>
  <c r="M494" i="3"/>
  <c r="N494" i="3"/>
  <c r="K495" i="3"/>
  <c r="L495" i="3"/>
  <c r="M495" i="3"/>
  <c r="N495" i="3"/>
  <c r="K496" i="3"/>
  <c r="L496" i="3"/>
  <c r="M496" i="3"/>
  <c r="N496" i="3"/>
  <c r="K497" i="3"/>
  <c r="L497" i="3"/>
  <c r="M497" i="3"/>
  <c r="N497" i="3"/>
  <c r="K498" i="3"/>
  <c r="L498" i="3"/>
  <c r="M498" i="3"/>
  <c r="N498" i="3"/>
  <c r="K499" i="3"/>
  <c r="L499" i="3"/>
  <c r="M499" i="3"/>
  <c r="N499" i="3"/>
  <c r="K500" i="3"/>
  <c r="L500" i="3"/>
  <c r="M500" i="3"/>
  <c r="N500" i="3"/>
  <c r="K501" i="3"/>
  <c r="L501" i="3"/>
  <c r="M501" i="3"/>
  <c r="N501" i="3"/>
  <c r="K502" i="3"/>
  <c r="L502" i="3"/>
  <c r="M502" i="3"/>
  <c r="N502" i="3"/>
  <c r="K503" i="3"/>
  <c r="L503" i="3"/>
  <c r="M503" i="3"/>
  <c r="N503" i="3"/>
  <c r="K504" i="3"/>
  <c r="L504" i="3"/>
  <c r="M504" i="3"/>
  <c r="N504" i="3"/>
  <c r="K505" i="3"/>
  <c r="L505" i="3"/>
  <c r="M505" i="3"/>
  <c r="N505" i="3"/>
  <c r="K506" i="3"/>
  <c r="L506" i="3"/>
  <c r="M506" i="3"/>
  <c r="N506" i="3"/>
  <c r="K507" i="3"/>
  <c r="L507" i="3"/>
  <c r="M507" i="3"/>
  <c r="N507" i="3"/>
  <c r="K508" i="3"/>
  <c r="L508" i="3"/>
  <c r="M508" i="3"/>
  <c r="N508" i="3"/>
  <c r="K509" i="3"/>
  <c r="L509" i="3"/>
  <c r="M509" i="3"/>
  <c r="N509" i="3"/>
  <c r="K510" i="3"/>
  <c r="L510" i="3"/>
  <c r="M510" i="3"/>
  <c r="N510" i="3"/>
  <c r="K511" i="3"/>
  <c r="L511" i="3"/>
  <c r="M511" i="3"/>
  <c r="N511" i="3"/>
  <c r="K512" i="3"/>
  <c r="L512" i="3"/>
  <c r="M512" i="3"/>
  <c r="N512" i="3"/>
  <c r="K513" i="3"/>
  <c r="L513" i="3"/>
  <c r="M513" i="3"/>
  <c r="N513" i="3"/>
  <c r="K514" i="3"/>
  <c r="L514" i="3"/>
  <c r="M514" i="3"/>
  <c r="N514" i="3"/>
  <c r="K515" i="3"/>
  <c r="L515" i="3"/>
  <c r="M515" i="3"/>
  <c r="N515" i="3"/>
  <c r="K516" i="3"/>
  <c r="L516" i="3"/>
  <c r="M516" i="3"/>
  <c r="N516" i="3"/>
  <c r="K517" i="3"/>
  <c r="L517" i="3"/>
  <c r="M517" i="3"/>
  <c r="N517" i="3"/>
  <c r="K518" i="3"/>
  <c r="L518" i="3"/>
  <c r="M518" i="3"/>
  <c r="N518" i="3"/>
  <c r="K519" i="3"/>
  <c r="L519" i="3"/>
  <c r="M519" i="3"/>
  <c r="N519" i="3"/>
  <c r="K520" i="3"/>
  <c r="L520" i="3"/>
  <c r="M520" i="3"/>
  <c r="N520" i="3"/>
  <c r="K521" i="3"/>
  <c r="L521" i="3"/>
  <c r="M521" i="3"/>
  <c r="N521" i="3"/>
  <c r="K522" i="3"/>
  <c r="L522" i="3"/>
  <c r="M522" i="3"/>
  <c r="N522" i="3"/>
  <c r="K523" i="3"/>
  <c r="L523" i="3"/>
  <c r="M523" i="3"/>
  <c r="N523" i="3"/>
  <c r="K524" i="3"/>
  <c r="L524" i="3"/>
  <c r="M524" i="3"/>
  <c r="N524" i="3"/>
  <c r="K525" i="3"/>
  <c r="L525" i="3"/>
  <c r="M525" i="3"/>
  <c r="N525" i="3"/>
  <c r="K526" i="3"/>
  <c r="L526" i="3"/>
  <c r="M526" i="3"/>
  <c r="N526" i="3"/>
  <c r="K527" i="3"/>
  <c r="L527" i="3"/>
  <c r="M527" i="3"/>
  <c r="N527" i="3"/>
  <c r="K528" i="3"/>
  <c r="L528" i="3"/>
  <c r="M528" i="3"/>
  <c r="N528" i="3"/>
  <c r="K529" i="3"/>
  <c r="L529" i="3"/>
  <c r="M529" i="3"/>
  <c r="N529" i="3"/>
  <c r="K530" i="3"/>
  <c r="L530" i="3"/>
  <c r="M530" i="3"/>
  <c r="N530" i="3"/>
  <c r="K531" i="3"/>
  <c r="L531" i="3"/>
  <c r="M531" i="3"/>
  <c r="N531" i="3"/>
  <c r="K532" i="3"/>
  <c r="L532" i="3"/>
  <c r="M532" i="3"/>
  <c r="N532" i="3"/>
  <c r="K533" i="3"/>
  <c r="L533" i="3"/>
  <c r="M533" i="3"/>
  <c r="N533" i="3"/>
  <c r="K534" i="3"/>
  <c r="L534" i="3"/>
  <c r="M534" i="3"/>
  <c r="N534" i="3"/>
  <c r="K535" i="3"/>
  <c r="L535" i="3"/>
  <c r="M535" i="3"/>
  <c r="N535" i="3"/>
  <c r="K536" i="3"/>
  <c r="L536" i="3"/>
  <c r="M536" i="3"/>
  <c r="N536" i="3"/>
  <c r="K537" i="3"/>
  <c r="L537" i="3"/>
  <c r="M537" i="3"/>
  <c r="N537" i="3"/>
  <c r="K538" i="3"/>
  <c r="L538" i="3"/>
  <c r="M538" i="3"/>
  <c r="N538" i="3"/>
  <c r="K539" i="3"/>
  <c r="L539" i="3"/>
  <c r="M539" i="3"/>
  <c r="N539" i="3"/>
  <c r="K540" i="3"/>
  <c r="L540" i="3"/>
  <c r="M540" i="3"/>
  <c r="N540" i="3"/>
  <c r="K541" i="3"/>
  <c r="L541" i="3"/>
  <c r="M541" i="3"/>
  <c r="N541" i="3"/>
  <c r="K542" i="3"/>
  <c r="L542" i="3"/>
  <c r="M542" i="3"/>
  <c r="N542" i="3"/>
  <c r="K543" i="3"/>
  <c r="L543" i="3"/>
  <c r="M543" i="3"/>
  <c r="N543" i="3"/>
  <c r="K544" i="3"/>
  <c r="L544" i="3"/>
  <c r="M544" i="3"/>
  <c r="N544" i="3"/>
  <c r="K545" i="3"/>
  <c r="L545" i="3"/>
  <c r="M545" i="3"/>
  <c r="N545" i="3"/>
  <c r="K546" i="3"/>
  <c r="L546" i="3"/>
  <c r="M546" i="3"/>
  <c r="N546" i="3"/>
  <c r="K547" i="3"/>
  <c r="L547" i="3"/>
  <c r="M547" i="3"/>
  <c r="N547" i="3"/>
  <c r="K548" i="3"/>
  <c r="L548" i="3"/>
  <c r="M548" i="3"/>
  <c r="N548" i="3"/>
  <c r="K549" i="3"/>
  <c r="L549" i="3"/>
  <c r="M549" i="3"/>
  <c r="N549" i="3"/>
  <c r="K550" i="3"/>
  <c r="L550" i="3"/>
  <c r="M550" i="3"/>
  <c r="N550" i="3"/>
  <c r="K551" i="3"/>
  <c r="L551" i="3"/>
  <c r="M551" i="3"/>
  <c r="N551" i="3"/>
  <c r="K552" i="3"/>
  <c r="L552" i="3"/>
  <c r="M552" i="3"/>
  <c r="N552" i="3"/>
  <c r="K553" i="3"/>
  <c r="L553" i="3"/>
  <c r="M553" i="3"/>
  <c r="N553" i="3"/>
  <c r="K554" i="3"/>
  <c r="L554" i="3"/>
  <c r="M554" i="3"/>
  <c r="N554" i="3"/>
  <c r="K555" i="3"/>
  <c r="L555" i="3"/>
  <c r="M555" i="3"/>
  <c r="N555" i="3"/>
  <c r="K556" i="3"/>
  <c r="L556" i="3"/>
  <c r="M556" i="3"/>
  <c r="N556" i="3"/>
  <c r="K557" i="3"/>
  <c r="L557" i="3"/>
  <c r="M557" i="3"/>
  <c r="N557" i="3"/>
  <c r="K558" i="3"/>
  <c r="L558" i="3"/>
  <c r="M558" i="3"/>
  <c r="N558" i="3"/>
  <c r="K559" i="3"/>
  <c r="L559" i="3"/>
  <c r="M559" i="3"/>
  <c r="N559" i="3"/>
  <c r="K560" i="3"/>
  <c r="L560" i="3"/>
  <c r="M560" i="3"/>
  <c r="N560" i="3"/>
  <c r="K561" i="3"/>
  <c r="L561" i="3"/>
  <c r="M561" i="3"/>
  <c r="N561" i="3"/>
  <c r="K562" i="3"/>
  <c r="L562" i="3"/>
  <c r="M562" i="3"/>
  <c r="N562" i="3"/>
  <c r="K563" i="3"/>
  <c r="L563" i="3"/>
  <c r="M563" i="3"/>
  <c r="N563" i="3"/>
  <c r="K564" i="3"/>
  <c r="L564" i="3"/>
  <c r="M564" i="3"/>
  <c r="N564" i="3"/>
  <c r="K565" i="3"/>
  <c r="L565" i="3"/>
  <c r="M565" i="3"/>
  <c r="N565" i="3"/>
  <c r="K566" i="3"/>
  <c r="L566" i="3"/>
  <c r="M566" i="3"/>
  <c r="N566" i="3"/>
  <c r="K567" i="3"/>
  <c r="L567" i="3"/>
  <c r="M567" i="3"/>
  <c r="N567" i="3"/>
  <c r="K568" i="3"/>
  <c r="L568" i="3"/>
  <c r="M568" i="3"/>
  <c r="N568" i="3"/>
  <c r="K569" i="3"/>
  <c r="L569" i="3"/>
  <c r="M569" i="3"/>
  <c r="N569" i="3"/>
  <c r="K570" i="3"/>
  <c r="L570" i="3"/>
  <c r="M570" i="3"/>
  <c r="N570" i="3"/>
  <c r="K571" i="3"/>
  <c r="L571" i="3"/>
  <c r="M571" i="3"/>
  <c r="N571" i="3"/>
  <c r="K572" i="3"/>
  <c r="L572" i="3"/>
  <c r="M572" i="3"/>
  <c r="N572" i="3"/>
  <c r="K573" i="3"/>
  <c r="L573" i="3"/>
  <c r="M573" i="3"/>
  <c r="N573" i="3"/>
  <c r="K574" i="3"/>
  <c r="L574" i="3"/>
  <c r="M574" i="3"/>
  <c r="N574" i="3"/>
  <c r="K575" i="3"/>
  <c r="L575" i="3"/>
  <c r="M575" i="3"/>
  <c r="N575" i="3"/>
  <c r="K576" i="3"/>
  <c r="L576" i="3"/>
  <c r="M576" i="3"/>
  <c r="N576" i="3"/>
  <c r="K577" i="3"/>
  <c r="L577" i="3"/>
  <c r="M577" i="3"/>
  <c r="N577" i="3"/>
  <c r="K578" i="3"/>
  <c r="L578" i="3"/>
  <c r="M578" i="3"/>
  <c r="N578" i="3"/>
  <c r="K579" i="3"/>
  <c r="L579" i="3"/>
  <c r="M579" i="3"/>
  <c r="N579" i="3"/>
  <c r="K580" i="3"/>
  <c r="L580" i="3"/>
  <c r="M580" i="3"/>
  <c r="N580" i="3"/>
  <c r="K581" i="3"/>
  <c r="L581" i="3"/>
  <c r="M581" i="3"/>
  <c r="N581" i="3"/>
  <c r="K582" i="3"/>
  <c r="L582" i="3"/>
  <c r="M582" i="3"/>
  <c r="N582" i="3"/>
  <c r="K583" i="3"/>
  <c r="L583" i="3"/>
  <c r="M583" i="3"/>
  <c r="N583" i="3"/>
  <c r="K584" i="3"/>
  <c r="L584" i="3"/>
  <c r="M584" i="3"/>
  <c r="N584" i="3"/>
  <c r="K585" i="3"/>
  <c r="L585" i="3"/>
  <c r="M585" i="3"/>
  <c r="N585" i="3"/>
  <c r="K586" i="3"/>
  <c r="L586" i="3"/>
  <c r="M586" i="3"/>
  <c r="N586" i="3"/>
  <c r="K587" i="3"/>
  <c r="L587" i="3"/>
  <c r="M587" i="3"/>
  <c r="N587" i="3"/>
  <c r="K588" i="3"/>
  <c r="L588" i="3"/>
  <c r="M588" i="3"/>
  <c r="N588" i="3"/>
  <c r="K589" i="3"/>
  <c r="L589" i="3"/>
  <c r="M589" i="3"/>
  <c r="N589" i="3"/>
  <c r="K590" i="3"/>
  <c r="L590" i="3"/>
  <c r="M590" i="3"/>
  <c r="N590" i="3"/>
  <c r="K591" i="3"/>
  <c r="L591" i="3"/>
  <c r="M591" i="3"/>
  <c r="N591" i="3"/>
  <c r="K592" i="3"/>
  <c r="L592" i="3"/>
  <c r="M592" i="3"/>
  <c r="N592" i="3"/>
  <c r="K593" i="3"/>
  <c r="L593" i="3"/>
  <c r="M593" i="3"/>
  <c r="N593" i="3"/>
  <c r="K594" i="3"/>
  <c r="L594" i="3"/>
  <c r="M594" i="3"/>
  <c r="N594" i="3"/>
  <c r="K595" i="3"/>
  <c r="L595" i="3"/>
  <c r="M595" i="3"/>
  <c r="N595" i="3"/>
  <c r="K596" i="3"/>
  <c r="L596" i="3"/>
  <c r="M596" i="3"/>
  <c r="N596" i="3"/>
  <c r="K597" i="3"/>
  <c r="L597" i="3"/>
  <c r="M597" i="3"/>
  <c r="N597" i="3"/>
  <c r="K598" i="3"/>
  <c r="L598" i="3"/>
  <c r="M598" i="3"/>
  <c r="N598" i="3"/>
  <c r="K599" i="3"/>
  <c r="L599" i="3"/>
  <c r="M599" i="3"/>
  <c r="N599" i="3"/>
  <c r="K600" i="3"/>
  <c r="L600" i="3"/>
  <c r="M600" i="3"/>
  <c r="N600" i="3"/>
  <c r="K601" i="3"/>
  <c r="L601" i="3"/>
  <c r="M601" i="3"/>
  <c r="N601" i="3"/>
  <c r="K602" i="3"/>
  <c r="L602" i="3"/>
  <c r="M602" i="3"/>
  <c r="N602" i="3"/>
  <c r="K603" i="3"/>
  <c r="L603" i="3"/>
  <c r="M603" i="3"/>
  <c r="N603" i="3"/>
  <c r="K604" i="3"/>
  <c r="L604" i="3"/>
  <c r="M604" i="3"/>
  <c r="N604" i="3"/>
  <c r="K605" i="3"/>
  <c r="L605" i="3"/>
  <c r="M605" i="3"/>
  <c r="N605" i="3"/>
  <c r="K606" i="3"/>
  <c r="L606" i="3"/>
  <c r="M606" i="3"/>
  <c r="N606" i="3"/>
  <c r="K607" i="3"/>
  <c r="L607" i="3"/>
  <c r="M607" i="3"/>
  <c r="N607" i="3"/>
  <c r="K608" i="3"/>
  <c r="L608" i="3"/>
  <c r="M608" i="3"/>
  <c r="N608" i="3"/>
  <c r="K609" i="3"/>
  <c r="L609" i="3"/>
  <c r="M609" i="3"/>
  <c r="N609" i="3"/>
  <c r="K610" i="3"/>
  <c r="L610" i="3"/>
  <c r="M610" i="3"/>
  <c r="N610" i="3"/>
  <c r="K611" i="3"/>
  <c r="L611" i="3"/>
  <c r="M611" i="3"/>
  <c r="N611" i="3"/>
  <c r="K612" i="3"/>
  <c r="L612" i="3"/>
  <c r="M612" i="3"/>
  <c r="N612" i="3"/>
  <c r="K613" i="3"/>
  <c r="L613" i="3"/>
  <c r="M613" i="3"/>
  <c r="N613" i="3"/>
  <c r="K614" i="3"/>
  <c r="L614" i="3"/>
  <c r="M614" i="3"/>
  <c r="N614" i="3"/>
  <c r="K615" i="3"/>
  <c r="L615" i="3"/>
  <c r="M615" i="3"/>
  <c r="N615" i="3"/>
  <c r="K616" i="3"/>
  <c r="L616" i="3"/>
  <c r="M616" i="3"/>
  <c r="N616" i="3"/>
  <c r="K617" i="3"/>
  <c r="L617" i="3"/>
  <c r="M617" i="3"/>
  <c r="N617" i="3"/>
  <c r="K618" i="3"/>
  <c r="L618" i="3"/>
  <c r="M618" i="3"/>
  <c r="N618" i="3"/>
  <c r="K619" i="3"/>
  <c r="L619" i="3"/>
  <c r="M619" i="3"/>
  <c r="N619" i="3"/>
  <c r="K620" i="3"/>
  <c r="L620" i="3"/>
  <c r="M620" i="3"/>
  <c r="N620" i="3"/>
  <c r="K621" i="3"/>
  <c r="L621" i="3"/>
  <c r="M621" i="3"/>
  <c r="N621" i="3"/>
  <c r="K622" i="3"/>
  <c r="L622" i="3"/>
  <c r="M622" i="3"/>
  <c r="N622" i="3"/>
  <c r="K623" i="3"/>
  <c r="L623" i="3"/>
  <c r="M623" i="3"/>
  <c r="N623" i="3"/>
  <c r="K624" i="3"/>
  <c r="L624" i="3"/>
  <c r="M624" i="3"/>
  <c r="N624" i="3"/>
  <c r="K625" i="3"/>
  <c r="L625" i="3"/>
  <c r="M625" i="3"/>
  <c r="N625" i="3"/>
  <c r="K626" i="3"/>
  <c r="L626" i="3"/>
  <c r="M626" i="3"/>
  <c r="N626" i="3"/>
  <c r="K627" i="3"/>
  <c r="L627" i="3"/>
  <c r="M627" i="3"/>
  <c r="N627" i="3"/>
  <c r="K628" i="3"/>
  <c r="L628" i="3"/>
  <c r="M628" i="3"/>
  <c r="N628" i="3"/>
  <c r="K629" i="3"/>
  <c r="L629" i="3"/>
  <c r="M629" i="3"/>
  <c r="N629" i="3"/>
  <c r="K630" i="3"/>
  <c r="L630" i="3"/>
  <c r="M630" i="3"/>
  <c r="N630" i="3"/>
  <c r="K631" i="3"/>
  <c r="L631" i="3"/>
  <c r="M631" i="3"/>
  <c r="N631" i="3"/>
  <c r="K632" i="3"/>
  <c r="L632" i="3"/>
  <c r="M632" i="3"/>
  <c r="N632" i="3"/>
  <c r="K633" i="3"/>
  <c r="L633" i="3"/>
  <c r="M633" i="3"/>
  <c r="N633" i="3"/>
  <c r="K634" i="3"/>
  <c r="L634" i="3"/>
  <c r="M634" i="3"/>
  <c r="N634" i="3"/>
  <c r="K635" i="3"/>
  <c r="L635" i="3"/>
  <c r="M635" i="3"/>
  <c r="N635" i="3"/>
  <c r="K636" i="3"/>
  <c r="L636" i="3"/>
  <c r="M636" i="3"/>
  <c r="N636" i="3"/>
  <c r="K637" i="3"/>
  <c r="L637" i="3"/>
  <c r="M637" i="3"/>
  <c r="N637" i="3"/>
  <c r="K638" i="3"/>
  <c r="L638" i="3"/>
  <c r="M638" i="3"/>
  <c r="N638" i="3"/>
  <c r="K639" i="3"/>
  <c r="L639" i="3"/>
  <c r="M639" i="3"/>
  <c r="N639" i="3"/>
  <c r="K640" i="3"/>
  <c r="L640" i="3"/>
  <c r="M640" i="3"/>
  <c r="N640" i="3"/>
  <c r="K641" i="3"/>
  <c r="L641" i="3"/>
  <c r="M641" i="3"/>
  <c r="N641" i="3"/>
  <c r="K642" i="3"/>
  <c r="L642" i="3"/>
  <c r="M642" i="3"/>
  <c r="N642" i="3"/>
  <c r="K643" i="3"/>
  <c r="L643" i="3"/>
  <c r="M643" i="3"/>
  <c r="N643" i="3"/>
  <c r="K644" i="3"/>
  <c r="L644" i="3"/>
  <c r="M644" i="3"/>
  <c r="N644" i="3"/>
  <c r="K645" i="3"/>
  <c r="L645" i="3"/>
  <c r="M645" i="3"/>
  <c r="N645" i="3"/>
  <c r="K646" i="3"/>
  <c r="L646" i="3"/>
  <c r="M646" i="3"/>
  <c r="N646" i="3"/>
  <c r="K647" i="3"/>
  <c r="L647" i="3"/>
  <c r="M647" i="3"/>
  <c r="N647" i="3"/>
  <c r="K648" i="3"/>
  <c r="L648" i="3"/>
  <c r="M648" i="3"/>
  <c r="N648" i="3"/>
  <c r="K649" i="3"/>
  <c r="L649" i="3"/>
  <c r="M649" i="3"/>
  <c r="N649" i="3"/>
  <c r="K650" i="3"/>
  <c r="L650" i="3"/>
  <c r="M650" i="3"/>
  <c r="N650" i="3"/>
  <c r="K651" i="3"/>
  <c r="L651" i="3"/>
  <c r="M651" i="3"/>
  <c r="N651" i="3"/>
  <c r="K652" i="3"/>
  <c r="L652" i="3"/>
  <c r="M652" i="3"/>
  <c r="N652" i="3"/>
  <c r="K653" i="3"/>
  <c r="L653" i="3"/>
  <c r="M653" i="3"/>
  <c r="N653" i="3"/>
  <c r="K654" i="3"/>
  <c r="L654" i="3"/>
  <c r="M654" i="3"/>
  <c r="N654" i="3"/>
  <c r="K655" i="3"/>
  <c r="L655" i="3"/>
  <c r="M655" i="3"/>
  <c r="N655" i="3"/>
  <c r="K656" i="3"/>
  <c r="L656" i="3"/>
  <c r="M656" i="3"/>
  <c r="N656" i="3"/>
  <c r="K657" i="3"/>
  <c r="L657" i="3"/>
  <c r="M657" i="3"/>
  <c r="N657" i="3"/>
  <c r="K658" i="3"/>
  <c r="L658" i="3"/>
  <c r="M658" i="3"/>
  <c r="N658" i="3"/>
  <c r="K659" i="3"/>
  <c r="L659" i="3"/>
  <c r="M659" i="3"/>
  <c r="N659" i="3"/>
  <c r="K660" i="3"/>
  <c r="L660" i="3"/>
  <c r="M660" i="3"/>
  <c r="N660" i="3"/>
  <c r="K661" i="3"/>
  <c r="L661" i="3"/>
  <c r="M661" i="3"/>
  <c r="N661" i="3"/>
  <c r="K662" i="3"/>
  <c r="L662" i="3"/>
  <c r="M662" i="3"/>
  <c r="N662" i="3"/>
  <c r="K663" i="3"/>
  <c r="L663" i="3"/>
  <c r="M663" i="3"/>
  <c r="N663" i="3"/>
  <c r="K664" i="3"/>
  <c r="L664" i="3"/>
  <c r="M664" i="3"/>
  <c r="N664" i="3"/>
  <c r="K665" i="3"/>
  <c r="L665" i="3"/>
  <c r="M665" i="3"/>
  <c r="N665" i="3"/>
  <c r="K666" i="3"/>
  <c r="L666" i="3"/>
  <c r="M666" i="3"/>
  <c r="N666" i="3"/>
  <c r="K667" i="3"/>
  <c r="L667" i="3"/>
  <c r="M667" i="3"/>
  <c r="N667" i="3"/>
  <c r="K668" i="3"/>
  <c r="L668" i="3"/>
  <c r="M668" i="3"/>
  <c r="N668" i="3"/>
  <c r="K669" i="3"/>
  <c r="L669" i="3"/>
  <c r="M669" i="3"/>
  <c r="N669" i="3"/>
  <c r="K670" i="3"/>
  <c r="L670" i="3"/>
  <c r="M670" i="3"/>
  <c r="N670" i="3"/>
  <c r="K671" i="3"/>
  <c r="L671" i="3"/>
  <c r="M671" i="3"/>
  <c r="N671" i="3"/>
  <c r="K672" i="3"/>
  <c r="L672" i="3"/>
  <c r="M672" i="3"/>
  <c r="N672" i="3"/>
  <c r="K673" i="3"/>
  <c r="L673" i="3"/>
  <c r="M673" i="3"/>
  <c r="N673" i="3"/>
  <c r="K674" i="3"/>
  <c r="L674" i="3"/>
  <c r="M674" i="3"/>
  <c r="N674" i="3"/>
  <c r="K675" i="3"/>
  <c r="L675" i="3"/>
  <c r="M675" i="3"/>
  <c r="N675" i="3"/>
  <c r="K676" i="3"/>
  <c r="L676" i="3"/>
  <c r="M676" i="3"/>
  <c r="N676" i="3"/>
  <c r="K677" i="3"/>
  <c r="L677" i="3"/>
  <c r="M677" i="3"/>
  <c r="N677" i="3"/>
  <c r="K678" i="3"/>
  <c r="L678" i="3"/>
  <c r="M678" i="3"/>
  <c r="N678" i="3"/>
  <c r="K679" i="3"/>
  <c r="L679" i="3"/>
  <c r="M679" i="3"/>
  <c r="N679" i="3"/>
  <c r="K680" i="3"/>
  <c r="L680" i="3"/>
  <c r="M680" i="3"/>
  <c r="N680" i="3"/>
  <c r="K681" i="3"/>
  <c r="L681" i="3"/>
  <c r="M681" i="3"/>
  <c r="N681" i="3"/>
  <c r="K682" i="3"/>
  <c r="L682" i="3"/>
  <c r="M682" i="3"/>
  <c r="N682" i="3"/>
  <c r="K683" i="3"/>
  <c r="L683" i="3"/>
  <c r="M683" i="3"/>
  <c r="N683" i="3"/>
  <c r="K684" i="3"/>
  <c r="L684" i="3"/>
  <c r="M684" i="3"/>
  <c r="N684" i="3"/>
  <c r="K685" i="3"/>
  <c r="L685" i="3"/>
  <c r="M685" i="3"/>
  <c r="N685" i="3"/>
  <c r="K686" i="3"/>
  <c r="L686" i="3"/>
  <c r="M686" i="3"/>
  <c r="N686" i="3"/>
  <c r="K687" i="3"/>
  <c r="L687" i="3"/>
  <c r="M687" i="3"/>
  <c r="N687" i="3"/>
  <c r="K688" i="3"/>
  <c r="L688" i="3"/>
  <c r="M688" i="3"/>
  <c r="N688" i="3"/>
  <c r="K689" i="3"/>
  <c r="L689" i="3"/>
  <c r="M689" i="3"/>
  <c r="N689" i="3"/>
  <c r="K690" i="3"/>
  <c r="L690" i="3"/>
  <c r="M690" i="3"/>
  <c r="N690" i="3"/>
  <c r="K691" i="3"/>
  <c r="L691" i="3"/>
  <c r="M691" i="3"/>
  <c r="N691" i="3"/>
  <c r="K692" i="3"/>
  <c r="L692" i="3"/>
  <c r="M692" i="3"/>
  <c r="N692" i="3"/>
  <c r="K693" i="3"/>
  <c r="L693" i="3"/>
  <c r="M693" i="3"/>
  <c r="N693" i="3"/>
  <c r="K694" i="3"/>
  <c r="L694" i="3"/>
  <c r="M694" i="3"/>
  <c r="N694" i="3"/>
  <c r="K695" i="3"/>
  <c r="L695" i="3"/>
  <c r="M695" i="3"/>
  <c r="N695" i="3"/>
  <c r="K696" i="3"/>
  <c r="L696" i="3"/>
  <c r="M696" i="3"/>
  <c r="N696" i="3"/>
  <c r="K697" i="3"/>
  <c r="L697" i="3"/>
  <c r="M697" i="3"/>
  <c r="N697" i="3"/>
  <c r="K698" i="3"/>
  <c r="L698" i="3"/>
  <c r="M698" i="3"/>
  <c r="N698" i="3"/>
  <c r="K699" i="3"/>
  <c r="L699" i="3"/>
  <c r="M699" i="3"/>
  <c r="N699" i="3"/>
  <c r="K700" i="3"/>
  <c r="L700" i="3"/>
  <c r="M700" i="3"/>
  <c r="N700" i="3"/>
  <c r="K701" i="3"/>
  <c r="L701" i="3"/>
  <c r="M701" i="3"/>
  <c r="N701" i="3"/>
  <c r="K702" i="3"/>
  <c r="L702" i="3"/>
  <c r="M702" i="3"/>
  <c r="N702" i="3"/>
  <c r="K703" i="3"/>
  <c r="L703" i="3"/>
  <c r="M703" i="3"/>
  <c r="N703" i="3"/>
  <c r="K704" i="3"/>
  <c r="L704" i="3"/>
  <c r="M704" i="3"/>
  <c r="N704" i="3"/>
  <c r="K705" i="3"/>
  <c r="L705" i="3"/>
  <c r="M705" i="3"/>
  <c r="N705" i="3"/>
  <c r="K706" i="3"/>
  <c r="L706" i="3"/>
  <c r="M706" i="3"/>
  <c r="N706" i="3"/>
  <c r="K707" i="3"/>
  <c r="L707" i="3"/>
  <c r="M707" i="3"/>
  <c r="N707" i="3"/>
  <c r="K708" i="3"/>
  <c r="L708" i="3"/>
  <c r="M708" i="3"/>
  <c r="N708" i="3"/>
  <c r="K709" i="3"/>
  <c r="L709" i="3"/>
  <c r="M709" i="3"/>
  <c r="N709" i="3"/>
  <c r="K710" i="3"/>
  <c r="L710" i="3"/>
  <c r="M710" i="3"/>
  <c r="N710" i="3"/>
  <c r="K711" i="3"/>
  <c r="L711" i="3"/>
  <c r="M711" i="3"/>
  <c r="N711" i="3"/>
  <c r="K712" i="3"/>
  <c r="L712" i="3"/>
  <c r="M712" i="3"/>
  <c r="N712" i="3"/>
  <c r="K713" i="3"/>
  <c r="L713" i="3"/>
  <c r="M713" i="3"/>
  <c r="N713" i="3"/>
  <c r="K714" i="3"/>
  <c r="L714" i="3"/>
  <c r="M714" i="3"/>
  <c r="N714" i="3"/>
  <c r="K715" i="3"/>
  <c r="L715" i="3"/>
  <c r="M715" i="3"/>
  <c r="N715" i="3"/>
  <c r="K716" i="3"/>
  <c r="L716" i="3"/>
  <c r="M716" i="3"/>
  <c r="N716" i="3"/>
  <c r="K717" i="3"/>
  <c r="L717" i="3"/>
  <c r="M717" i="3"/>
  <c r="N717" i="3"/>
  <c r="K718" i="3"/>
  <c r="L718" i="3"/>
  <c r="M718" i="3"/>
  <c r="N718" i="3"/>
  <c r="K719" i="3"/>
  <c r="L719" i="3"/>
  <c r="M719" i="3"/>
  <c r="N719" i="3"/>
  <c r="K720" i="3"/>
  <c r="L720" i="3"/>
  <c r="M720" i="3"/>
  <c r="N720" i="3"/>
  <c r="K721" i="3"/>
  <c r="L721" i="3"/>
  <c r="M721" i="3"/>
  <c r="N721" i="3"/>
  <c r="K722" i="3"/>
  <c r="L722" i="3"/>
  <c r="M722" i="3"/>
  <c r="N722" i="3"/>
  <c r="K723" i="3"/>
  <c r="L723" i="3"/>
  <c r="M723" i="3"/>
  <c r="N723" i="3"/>
  <c r="K724" i="3"/>
  <c r="L724" i="3"/>
  <c r="M724" i="3"/>
  <c r="N724" i="3"/>
  <c r="K725" i="3"/>
  <c r="L725" i="3"/>
  <c r="M725" i="3"/>
  <c r="N725" i="3"/>
  <c r="K726" i="3"/>
  <c r="L726" i="3"/>
  <c r="M726" i="3"/>
  <c r="N726" i="3"/>
  <c r="K727" i="3"/>
  <c r="L727" i="3"/>
  <c r="M727" i="3"/>
  <c r="N727" i="3"/>
  <c r="K728" i="3"/>
  <c r="L728" i="3"/>
  <c r="M728" i="3"/>
  <c r="N728" i="3"/>
  <c r="K729" i="3"/>
  <c r="L729" i="3"/>
  <c r="M729" i="3"/>
  <c r="N729" i="3"/>
  <c r="K730" i="3"/>
  <c r="L730" i="3"/>
  <c r="M730" i="3"/>
  <c r="N730" i="3"/>
  <c r="K731" i="3"/>
  <c r="L731" i="3"/>
  <c r="M731" i="3"/>
  <c r="N731" i="3"/>
  <c r="K732" i="3"/>
  <c r="L732" i="3"/>
  <c r="M732" i="3"/>
  <c r="N732" i="3"/>
  <c r="K733" i="3"/>
  <c r="L733" i="3"/>
  <c r="M733" i="3"/>
  <c r="N733" i="3"/>
  <c r="K734" i="3"/>
  <c r="L734" i="3"/>
  <c r="M734" i="3"/>
  <c r="N734" i="3"/>
  <c r="K735" i="3"/>
  <c r="L735" i="3"/>
  <c r="M735" i="3"/>
  <c r="N735" i="3"/>
  <c r="K736" i="3"/>
  <c r="L736" i="3"/>
  <c r="M736" i="3"/>
  <c r="N736" i="3"/>
  <c r="K737" i="3"/>
  <c r="L737" i="3"/>
  <c r="M737" i="3"/>
  <c r="N737" i="3"/>
  <c r="K738" i="3"/>
  <c r="L738" i="3"/>
  <c r="M738" i="3"/>
  <c r="N738" i="3"/>
  <c r="K739" i="3"/>
  <c r="L739" i="3"/>
  <c r="M739" i="3"/>
  <c r="N739" i="3"/>
  <c r="K740" i="3"/>
  <c r="L740" i="3"/>
  <c r="M740" i="3"/>
  <c r="N740" i="3"/>
  <c r="K741" i="3"/>
  <c r="L741" i="3"/>
  <c r="M741" i="3"/>
  <c r="N741" i="3"/>
  <c r="K742" i="3"/>
  <c r="L742" i="3"/>
  <c r="M742" i="3"/>
  <c r="N742" i="3"/>
  <c r="K743" i="3"/>
  <c r="L743" i="3"/>
  <c r="M743" i="3"/>
  <c r="N743" i="3"/>
  <c r="K744" i="3"/>
  <c r="L744" i="3"/>
  <c r="M744" i="3"/>
  <c r="N744" i="3"/>
  <c r="K745" i="3"/>
  <c r="L745" i="3"/>
  <c r="M745" i="3"/>
  <c r="N745" i="3"/>
  <c r="K746" i="3"/>
  <c r="L746" i="3"/>
  <c r="M746" i="3"/>
  <c r="N746" i="3"/>
  <c r="K747" i="3"/>
  <c r="L747" i="3"/>
  <c r="M747" i="3"/>
  <c r="N747" i="3"/>
  <c r="K748" i="3"/>
  <c r="L748" i="3"/>
  <c r="M748" i="3"/>
  <c r="N748" i="3"/>
  <c r="K749" i="3"/>
  <c r="L749" i="3"/>
  <c r="M749" i="3"/>
  <c r="N749" i="3"/>
  <c r="K750" i="3"/>
  <c r="L750" i="3"/>
  <c r="M750" i="3"/>
  <c r="N750" i="3"/>
  <c r="K751" i="3"/>
  <c r="L751" i="3"/>
  <c r="M751" i="3"/>
  <c r="N751" i="3"/>
  <c r="K752" i="3"/>
  <c r="L752" i="3"/>
  <c r="M752" i="3"/>
  <c r="N752" i="3"/>
  <c r="K753" i="3"/>
  <c r="L753" i="3"/>
  <c r="M753" i="3"/>
  <c r="N753" i="3"/>
  <c r="K754" i="3"/>
  <c r="L754" i="3"/>
  <c r="M754" i="3"/>
  <c r="N754" i="3"/>
  <c r="K755" i="3"/>
  <c r="L755" i="3"/>
  <c r="M755" i="3"/>
  <c r="N755" i="3"/>
  <c r="K756" i="3"/>
  <c r="L756" i="3"/>
  <c r="M756" i="3"/>
  <c r="N756" i="3"/>
  <c r="K757" i="3"/>
  <c r="L757" i="3"/>
  <c r="M757" i="3"/>
  <c r="N757" i="3"/>
  <c r="K758" i="3"/>
  <c r="L758" i="3"/>
  <c r="M758" i="3"/>
  <c r="N758" i="3"/>
  <c r="K759" i="3"/>
  <c r="L759" i="3"/>
  <c r="M759" i="3"/>
  <c r="N759" i="3"/>
  <c r="K760" i="3"/>
  <c r="L760" i="3"/>
  <c r="M760" i="3"/>
  <c r="N760" i="3"/>
  <c r="K761" i="3"/>
  <c r="L761" i="3"/>
  <c r="M761" i="3"/>
  <c r="N761" i="3"/>
  <c r="K762" i="3"/>
  <c r="L762" i="3"/>
  <c r="M762" i="3"/>
  <c r="N762" i="3"/>
  <c r="K763" i="3"/>
  <c r="L763" i="3"/>
  <c r="M763" i="3"/>
  <c r="N763" i="3"/>
  <c r="K764" i="3"/>
  <c r="L764" i="3"/>
  <c r="M764" i="3"/>
  <c r="N764" i="3"/>
  <c r="K765" i="3"/>
  <c r="L765" i="3"/>
  <c r="M765" i="3"/>
  <c r="N765" i="3"/>
  <c r="K766" i="3"/>
  <c r="L766" i="3"/>
  <c r="M766" i="3"/>
  <c r="N766" i="3"/>
  <c r="K767" i="3"/>
  <c r="L767" i="3"/>
  <c r="M767" i="3"/>
  <c r="N767" i="3"/>
  <c r="K768" i="3"/>
  <c r="L768" i="3"/>
  <c r="M768" i="3"/>
  <c r="N768" i="3"/>
  <c r="K769" i="3"/>
  <c r="L769" i="3"/>
  <c r="M769" i="3"/>
  <c r="N769" i="3"/>
  <c r="K770" i="3"/>
  <c r="L770" i="3"/>
  <c r="M770" i="3"/>
  <c r="N770" i="3"/>
  <c r="K771" i="3"/>
  <c r="L771" i="3"/>
  <c r="M771" i="3"/>
  <c r="N771" i="3"/>
  <c r="K772" i="3"/>
  <c r="L772" i="3"/>
  <c r="M772" i="3"/>
  <c r="N772" i="3"/>
  <c r="K773" i="3"/>
  <c r="L773" i="3"/>
  <c r="M773" i="3"/>
  <c r="N773" i="3"/>
  <c r="K774" i="3"/>
  <c r="L774" i="3"/>
  <c r="M774" i="3"/>
  <c r="N774" i="3"/>
  <c r="K775" i="3"/>
  <c r="L775" i="3"/>
  <c r="M775" i="3"/>
  <c r="N775" i="3"/>
  <c r="K776" i="3"/>
  <c r="L776" i="3"/>
  <c r="M776" i="3"/>
  <c r="N776" i="3"/>
  <c r="K777" i="3"/>
  <c r="L777" i="3"/>
  <c r="M777" i="3"/>
  <c r="N777" i="3"/>
  <c r="K778" i="3"/>
  <c r="L778" i="3"/>
  <c r="M778" i="3"/>
  <c r="N778" i="3"/>
  <c r="K779" i="3"/>
  <c r="L779" i="3"/>
  <c r="M779" i="3"/>
  <c r="N779" i="3"/>
  <c r="K780" i="3"/>
  <c r="L780" i="3"/>
  <c r="M780" i="3"/>
  <c r="N780" i="3"/>
  <c r="K781" i="3"/>
  <c r="L781" i="3"/>
  <c r="M781" i="3"/>
  <c r="N781" i="3"/>
  <c r="K782" i="3"/>
  <c r="L782" i="3"/>
  <c r="M782" i="3"/>
  <c r="N782" i="3"/>
  <c r="K783" i="3"/>
  <c r="L783" i="3"/>
  <c r="M783" i="3"/>
  <c r="N783" i="3"/>
  <c r="K784" i="3"/>
  <c r="L784" i="3"/>
  <c r="M784" i="3"/>
  <c r="N784" i="3"/>
  <c r="K785" i="3"/>
  <c r="L785" i="3"/>
  <c r="M785" i="3"/>
  <c r="N785" i="3"/>
  <c r="K786" i="3"/>
  <c r="L786" i="3"/>
  <c r="M786" i="3"/>
  <c r="N786" i="3"/>
  <c r="K787" i="3"/>
  <c r="L787" i="3"/>
  <c r="M787" i="3"/>
  <c r="N787" i="3"/>
  <c r="K788" i="3"/>
  <c r="L788" i="3"/>
  <c r="M788" i="3"/>
  <c r="N788" i="3"/>
  <c r="K789" i="3"/>
  <c r="L789" i="3"/>
  <c r="M789" i="3"/>
  <c r="N789" i="3"/>
  <c r="K790" i="3"/>
  <c r="L790" i="3"/>
  <c r="M790" i="3"/>
  <c r="N790" i="3"/>
  <c r="K791" i="3"/>
  <c r="L791" i="3"/>
  <c r="M791" i="3"/>
  <c r="N791" i="3"/>
  <c r="K792" i="3"/>
  <c r="L792" i="3"/>
  <c r="M792" i="3"/>
  <c r="N792" i="3"/>
  <c r="K793" i="3"/>
  <c r="L793" i="3"/>
  <c r="M793" i="3"/>
  <c r="N793" i="3"/>
  <c r="K794" i="3"/>
  <c r="L794" i="3"/>
  <c r="M794" i="3"/>
  <c r="N794" i="3"/>
  <c r="K795" i="3"/>
  <c r="L795" i="3"/>
  <c r="M795" i="3"/>
  <c r="N795" i="3"/>
  <c r="K796" i="3"/>
  <c r="L796" i="3"/>
  <c r="M796" i="3"/>
  <c r="N796" i="3"/>
  <c r="K797" i="3"/>
  <c r="L797" i="3"/>
  <c r="M797" i="3"/>
  <c r="N797" i="3"/>
  <c r="K798" i="3"/>
  <c r="L798" i="3"/>
  <c r="M798" i="3"/>
  <c r="N798" i="3"/>
  <c r="K799" i="3"/>
  <c r="L799" i="3"/>
  <c r="M799" i="3"/>
  <c r="N799" i="3"/>
  <c r="K800" i="3"/>
  <c r="L800" i="3"/>
  <c r="M800" i="3"/>
  <c r="N800" i="3"/>
  <c r="K801" i="3"/>
  <c r="L801" i="3"/>
  <c r="M801" i="3"/>
  <c r="N801" i="3"/>
  <c r="K802" i="3"/>
  <c r="L802" i="3"/>
  <c r="M802" i="3"/>
  <c r="N802" i="3"/>
  <c r="K803" i="3"/>
  <c r="L803" i="3"/>
  <c r="M803" i="3"/>
  <c r="N803" i="3"/>
  <c r="K804" i="3"/>
  <c r="L804" i="3"/>
  <c r="M804" i="3"/>
  <c r="N804" i="3"/>
  <c r="K805" i="3"/>
  <c r="L805" i="3"/>
  <c r="M805" i="3"/>
  <c r="N805" i="3"/>
  <c r="K806" i="3"/>
  <c r="L806" i="3"/>
  <c r="M806" i="3"/>
  <c r="N806" i="3"/>
  <c r="K807" i="3"/>
  <c r="L807" i="3"/>
  <c r="M807" i="3"/>
  <c r="N807" i="3"/>
  <c r="K808" i="3"/>
  <c r="L808" i="3"/>
  <c r="M808" i="3"/>
  <c r="N808" i="3"/>
  <c r="K809" i="3"/>
  <c r="L809" i="3"/>
  <c r="M809" i="3"/>
  <c r="N809" i="3"/>
  <c r="K810" i="3"/>
  <c r="L810" i="3"/>
  <c r="M810" i="3"/>
  <c r="N810" i="3"/>
  <c r="K811" i="3"/>
  <c r="L811" i="3"/>
  <c r="M811" i="3"/>
  <c r="N811" i="3"/>
  <c r="K812" i="3"/>
  <c r="L812" i="3"/>
  <c r="M812" i="3"/>
  <c r="N812" i="3"/>
  <c r="K813" i="3"/>
  <c r="L813" i="3"/>
  <c r="M813" i="3"/>
  <c r="N813" i="3"/>
  <c r="K814" i="3"/>
  <c r="L814" i="3"/>
  <c r="M814" i="3"/>
  <c r="N814" i="3"/>
  <c r="K815" i="3"/>
  <c r="L815" i="3"/>
  <c r="M815" i="3"/>
  <c r="N815" i="3"/>
  <c r="K816" i="3"/>
  <c r="L816" i="3"/>
  <c r="M816" i="3"/>
  <c r="N816" i="3"/>
  <c r="K817" i="3"/>
  <c r="L817" i="3"/>
  <c r="M817" i="3"/>
  <c r="N817" i="3"/>
  <c r="K818" i="3"/>
  <c r="L818" i="3"/>
  <c r="M818" i="3"/>
  <c r="N818" i="3"/>
  <c r="K819" i="3"/>
  <c r="L819" i="3"/>
  <c r="M819" i="3"/>
  <c r="N819" i="3"/>
  <c r="K820" i="3"/>
  <c r="L820" i="3"/>
  <c r="M820" i="3"/>
  <c r="N820" i="3"/>
  <c r="K821" i="3"/>
  <c r="L821" i="3"/>
  <c r="M821" i="3"/>
  <c r="N821" i="3"/>
  <c r="K822" i="3"/>
  <c r="L822" i="3"/>
  <c r="M822" i="3"/>
  <c r="N822" i="3"/>
  <c r="K823" i="3"/>
  <c r="L823" i="3"/>
  <c r="M823" i="3"/>
  <c r="N823" i="3"/>
  <c r="K824" i="3"/>
  <c r="L824" i="3"/>
  <c r="M824" i="3"/>
  <c r="N824" i="3"/>
  <c r="K825" i="3"/>
  <c r="L825" i="3"/>
  <c r="M825" i="3"/>
  <c r="N825" i="3"/>
  <c r="K826" i="3"/>
  <c r="L826" i="3"/>
  <c r="M826" i="3"/>
  <c r="N826" i="3"/>
  <c r="K827" i="3"/>
  <c r="L827" i="3"/>
  <c r="M827" i="3"/>
  <c r="N827" i="3"/>
  <c r="K828" i="3"/>
  <c r="L828" i="3"/>
  <c r="M828" i="3"/>
  <c r="N828" i="3"/>
  <c r="K829" i="3"/>
  <c r="L829" i="3"/>
  <c r="M829" i="3"/>
  <c r="N829" i="3"/>
  <c r="K830" i="3"/>
  <c r="L830" i="3"/>
  <c r="M830" i="3"/>
  <c r="N830" i="3"/>
  <c r="K831" i="3"/>
  <c r="L831" i="3"/>
  <c r="M831" i="3"/>
  <c r="N831" i="3"/>
  <c r="K832" i="3"/>
  <c r="L832" i="3"/>
  <c r="M832" i="3"/>
  <c r="N832" i="3"/>
  <c r="K833" i="3"/>
  <c r="L833" i="3"/>
  <c r="M833" i="3"/>
  <c r="N833" i="3"/>
  <c r="K834" i="3"/>
  <c r="L834" i="3"/>
  <c r="M834" i="3"/>
  <c r="N834" i="3"/>
  <c r="K835" i="3"/>
  <c r="L835" i="3"/>
  <c r="M835" i="3"/>
  <c r="N835" i="3"/>
  <c r="K836" i="3"/>
  <c r="L836" i="3"/>
  <c r="M836" i="3"/>
  <c r="N836" i="3"/>
  <c r="K837" i="3"/>
  <c r="L837" i="3"/>
  <c r="M837" i="3"/>
  <c r="N837" i="3"/>
  <c r="K838" i="3"/>
  <c r="L838" i="3"/>
  <c r="M838" i="3"/>
  <c r="N838" i="3"/>
  <c r="K839" i="3"/>
  <c r="L839" i="3"/>
  <c r="M839" i="3"/>
  <c r="N839" i="3"/>
  <c r="K840" i="3"/>
  <c r="L840" i="3"/>
  <c r="M840" i="3"/>
  <c r="N840" i="3"/>
  <c r="K841" i="3"/>
  <c r="L841" i="3"/>
  <c r="M841" i="3"/>
  <c r="N841" i="3"/>
  <c r="K842" i="3"/>
  <c r="L842" i="3"/>
  <c r="M842" i="3"/>
  <c r="N842" i="3"/>
  <c r="K843" i="3"/>
  <c r="L843" i="3"/>
  <c r="M843" i="3"/>
  <c r="N843" i="3"/>
  <c r="K844" i="3"/>
  <c r="L844" i="3"/>
  <c r="M844" i="3"/>
  <c r="N844" i="3"/>
  <c r="K845" i="3"/>
  <c r="L845" i="3"/>
  <c r="M845" i="3"/>
  <c r="N845" i="3"/>
  <c r="K846" i="3"/>
  <c r="L846" i="3"/>
  <c r="M846" i="3"/>
  <c r="N846" i="3"/>
  <c r="K847" i="3"/>
  <c r="L847" i="3"/>
  <c r="M847" i="3"/>
  <c r="N847" i="3"/>
  <c r="K848" i="3"/>
  <c r="L848" i="3"/>
  <c r="M848" i="3"/>
  <c r="N848" i="3"/>
  <c r="K849" i="3"/>
  <c r="L849" i="3"/>
  <c r="M849" i="3"/>
  <c r="N849" i="3"/>
  <c r="K850" i="3"/>
  <c r="L850" i="3"/>
  <c r="M850" i="3"/>
  <c r="N850" i="3"/>
  <c r="K851" i="3"/>
  <c r="L851" i="3"/>
  <c r="M851" i="3"/>
  <c r="N851" i="3"/>
  <c r="K852" i="3"/>
  <c r="L852" i="3"/>
  <c r="M852" i="3"/>
  <c r="N852" i="3"/>
  <c r="K853" i="3"/>
  <c r="L853" i="3"/>
  <c r="M853" i="3"/>
  <c r="N853" i="3"/>
  <c r="K854" i="3"/>
  <c r="L854" i="3"/>
  <c r="M854" i="3"/>
  <c r="N854" i="3"/>
  <c r="K855" i="3"/>
  <c r="L855" i="3"/>
  <c r="M855" i="3"/>
  <c r="N855" i="3"/>
  <c r="K856" i="3"/>
  <c r="L856" i="3"/>
  <c r="M856" i="3"/>
  <c r="N856" i="3"/>
  <c r="K857" i="3"/>
  <c r="L857" i="3"/>
  <c r="M857" i="3"/>
  <c r="N857" i="3"/>
  <c r="K858" i="3"/>
  <c r="L858" i="3"/>
  <c r="M858" i="3"/>
  <c r="N858" i="3"/>
  <c r="K859" i="3"/>
  <c r="L859" i="3"/>
  <c r="M859" i="3"/>
  <c r="N859" i="3"/>
  <c r="K860" i="3"/>
  <c r="L860" i="3"/>
  <c r="M860" i="3"/>
  <c r="N860" i="3"/>
  <c r="K861" i="3"/>
  <c r="L861" i="3"/>
  <c r="M861" i="3"/>
  <c r="N861" i="3"/>
  <c r="K862" i="3"/>
  <c r="L862" i="3"/>
  <c r="M862" i="3"/>
  <c r="N862" i="3"/>
  <c r="K863" i="3"/>
  <c r="L863" i="3"/>
  <c r="M863" i="3"/>
  <c r="N863" i="3"/>
  <c r="K864" i="3"/>
  <c r="L864" i="3"/>
  <c r="M864" i="3"/>
  <c r="N864" i="3"/>
  <c r="K865" i="3"/>
  <c r="L865" i="3"/>
  <c r="M865" i="3"/>
  <c r="N865" i="3"/>
  <c r="K866" i="3"/>
  <c r="L866" i="3"/>
  <c r="M866" i="3"/>
  <c r="N866" i="3"/>
  <c r="K867" i="3"/>
  <c r="L867" i="3"/>
  <c r="M867" i="3"/>
  <c r="N867" i="3"/>
  <c r="K868" i="3"/>
  <c r="L868" i="3"/>
  <c r="M868" i="3"/>
  <c r="N868" i="3"/>
  <c r="K869" i="3"/>
  <c r="L869" i="3"/>
  <c r="M869" i="3"/>
  <c r="N869" i="3"/>
  <c r="K870" i="3"/>
  <c r="L870" i="3"/>
  <c r="M870" i="3"/>
  <c r="N870" i="3"/>
  <c r="K871" i="3"/>
  <c r="L871" i="3"/>
  <c r="M871" i="3"/>
  <c r="N871" i="3"/>
  <c r="K872" i="3"/>
  <c r="L872" i="3"/>
  <c r="M872" i="3"/>
  <c r="N872" i="3"/>
  <c r="K873" i="3"/>
  <c r="L873" i="3"/>
  <c r="M873" i="3"/>
  <c r="N873" i="3"/>
  <c r="K874" i="3"/>
  <c r="L874" i="3"/>
  <c r="M874" i="3"/>
  <c r="N874" i="3"/>
  <c r="K875" i="3"/>
  <c r="L875" i="3"/>
  <c r="M875" i="3"/>
  <c r="N875" i="3"/>
  <c r="K876" i="3"/>
  <c r="L876" i="3"/>
  <c r="M876" i="3"/>
  <c r="N876" i="3"/>
  <c r="K877" i="3"/>
  <c r="L877" i="3"/>
  <c r="M877" i="3"/>
  <c r="N877" i="3"/>
  <c r="K878" i="3"/>
  <c r="L878" i="3"/>
  <c r="M878" i="3"/>
  <c r="N878" i="3"/>
  <c r="K879" i="3"/>
  <c r="L879" i="3"/>
  <c r="M879" i="3"/>
  <c r="N879" i="3"/>
  <c r="K880" i="3"/>
  <c r="L880" i="3"/>
  <c r="M880" i="3"/>
  <c r="N880" i="3"/>
  <c r="K881" i="3"/>
  <c r="L881" i="3"/>
  <c r="M881" i="3"/>
  <c r="N881" i="3"/>
  <c r="K882" i="3"/>
  <c r="L882" i="3"/>
  <c r="M882" i="3"/>
  <c r="N882" i="3"/>
  <c r="K883" i="3"/>
  <c r="L883" i="3"/>
  <c r="M883" i="3"/>
  <c r="N883" i="3"/>
  <c r="K884" i="3"/>
  <c r="L884" i="3"/>
  <c r="M884" i="3"/>
  <c r="N884" i="3"/>
  <c r="K885" i="3"/>
  <c r="L885" i="3"/>
  <c r="M885" i="3"/>
  <c r="N885" i="3"/>
  <c r="K886" i="3"/>
  <c r="L886" i="3"/>
  <c r="M886" i="3"/>
  <c r="N886" i="3"/>
  <c r="K887" i="3"/>
  <c r="L887" i="3"/>
  <c r="M887" i="3"/>
  <c r="N887" i="3"/>
  <c r="K888" i="3"/>
  <c r="L888" i="3"/>
  <c r="M888" i="3"/>
  <c r="N888" i="3"/>
  <c r="K889" i="3"/>
  <c r="L889" i="3"/>
  <c r="M889" i="3"/>
  <c r="N889" i="3"/>
  <c r="K890" i="3"/>
  <c r="L890" i="3"/>
  <c r="M890" i="3"/>
  <c r="N890" i="3"/>
  <c r="K891" i="3"/>
  <c r="L891" i="3"/>
  <c r="M891" i="3"/>
  <c r="N891" i="3"/>
  <c r="K892" i="3"/>
  <c r="L892" i="3"/>
  <c r="M892" i="3"/>
  <c r="N892" i="3"/>
  <c r="K893" i="3"/>
  <c r="L893" i="3"/>
  <c r="M893" i="3"/>
  <c r="N893" i="3"/>
  <c r="K894" i="3"/>
  <c r="L894" i="3"/>
  <c r="M894" i="3"/>
  <c r="N894" i="3"/>
  <c r="K895" i="3"/>
  <c r="L895" i="3"/>
  <c r="M895" i="3"/>
  <c r="N895" i="3"/>
  <c r="K896" i="3"/>
  <c r="L896" i="3"/>
  <c r="M896" i="3"/>
  <c r="N896" i="3"/>
  <c r="K897" i="3"/>
  <c r="L897" i="3"/>
  <c r="M897" i="3"/>
  <c r="N897" i="3"/>
  <c r="K898" i="3"/>
  <c r="L898" i="3"/>
  <c r="M898" i="3"/>
  <c r="N898" i="3"/>
  <c r="K899" i="3"/>
  <c r="L899" i="3"/>
  <c r="M899" i="3"/>
  <c r="N899" i="3"/>
  <c r="K900" i="3"/>
  <c r="L900" i="3"/>
  <c r="M900" i="3"/>
  <c r="N900" i="3"/>
  <c r="K901" i="3"/>
  <c r="L901" i="3"/>
  <c r="M901" i="3"/>
  <c r="N901" i="3"/>
  <c r="K902" i="3"/>
  <c r="L902" i="3"/>
  <c r="M902" i="3"/>
  <c r="N902" i="3"/>
  <c r="K903" i="3"/>
  <c r="L903" i="3"/>
  <c r="M903" i="3"/>
  <c r="N903" i="3"/>
  <c r="K904" i="3"/>
  <c r="L904" i="3"/>
  <c r="M904" i="3"/>
  <c r="N904" i="3"/>
  <c r="K905" i="3"/>
  <c r="L905" i="3"/>
  <c r="M905" i="3"/>
  <c r="N905" i="3"/>
  <c r="K906" i="3"/>
  <c r="L906" i="3"/>
  <c r="M906" i="3"/>
  <c r="N906" i="3"/>
  <c r="K907" i="3"/>
  <c r="L907" i="3"/>
  <c r="M907" i="3"/>
  <c r="N907" i="3"/>
  <c r="K908" i="3"/>
  <c r="L908" i="3"/>
  <c r="M908" i="3"/>
  <c r="N908" i="3"/>
  <c r="K909" i="3"/>
  <c r="L909" i="3"/>
  <c r="M909" i="3"/>
  <c r="N909" i="3"/>
  <c r="K910" i="3"/>
  <c r="L910" i="3"/>
  <c r="M910" i="3"/>
  <c r="N910" i="3"/>
  <c r="K911" i="3"/>
  <c r="L911" i="3"/>
  <c r="M911" i="3"/>
  <c r="N911" i="3"/>
  <c r="K912" i="3"/>
  <c r="L912" i="3"/>
  <c r="M912" i="3"/>
  <c r="N912" i="3"/>
  <c r="K913" i="3"/>
  <c r="L913" i="3"/>
  <c r="M913" i="3"/>
  <c r="N913" i="3"/>
  <c r="K914" i="3"/>
  <c r="L914" i="3"/>
  <c r="M914" i="3"/>
  <c r="N914" i="3"/>
  <c r="K915" i="3"/>
  <c r="L915" i="3"/>
  <c r="M915" i="3"/>
  <c r="N915" i="3"/>
  <c r="K916" i="3"/>
  <c r="L916" i="3"/>
  <c r="M916" i="3"/>
  <c r="N916" i="3"/>
  <c r="K917" i="3"/>
  <c r="L917" i="3"/>
  <c r="M917" i="3"/>
  <c r="N917" i="3"/>
  <c r="K918" i="3"/>
  <c r="L918" i="3"/>
  <c r="M918" i="3"/>
  <c r="N918" i="3"/>
  <c r="K919" i="3"/>
  <c r="L919" i="3"/>
  <c r="M919" i="3"/>
  <c r="N919" i="3"/>
  <c r="K920" i="3"/>
  <c r="L920" i="3"/>
  <c r="M920" i="3"/>
  <c r="N920" i="3"/>
  <c r="K921" i="3"/>
  <c r="L921" i="3"/>
  <c r="M921" i="3"/>
  <c r="N921" i="3"/>
  <c r="K922" i="3"/>
  <c r="L922" i="3"/>
  <c r="M922" i="3"/>
  <c r="N922" i="3"/>
  <c r="K923" i="3"/>
  <c r="L923" i="3"/>
  <c r="M923" i="3"/>
  <c r="N923" i="3"/>
  <c r="K924" i="3"/>
  <c r="L924" i="3"/>
  <c r="M924" i="3"/>
  <c r="N924" i="3"/>
  <c r="K925" i="3"/>
  <c r="L925" i="3"/>
  <c r="M925" i="3"/>
  <c r="N925" i="3"/>
  <c r="K926" i="3"/>
  <c r="L926" i="3"/>
  <c r="M926" i="3"/>
  <c r="N926" i="3"/>
  <c r="K927" i="3"/>
  <c r="L927" i="3"/>
  <c r="M927" i="3"/>
  <c r="N927" i="3"/>
  <c r="K928" i="3"/>
  <c r="L928" i="3"/>
  <c r="M928" i="3"/>
  <c r="N928" i="3"/>
  <c r="K929" i="3"/>
  <c r="L929" i="3"/>
  <c r="M929" i="3"/>
  <c r="N929" i="3"/>
  <c r="K930" i="3"/>
  <c r="L930" i="3"/>
  <c r="M930" i="3"/>
  <c r="N930" i="3"/>
  <c r="K931" i="3"/>
  <c r="L931" i="3"/>
  <c r="M931" i="3"/>
  <c r="N931" i="3"/>
  <c r="K932" i="3"/>
  <c r="L932" i="3"/>
  <c r="M932" i="3"/>
  <c r="N932" i="3"/>
  <c r="K933" i="3"/>
  <c r="L933" i="3"/>
  <c r="M933" i="3"/>
  <c r="N933" i="3"/>
  <c r="K934" i="3"/>
  <c r="L934" i="3"/>
  <c r="M934" i="3"/>
  <c r="N934" i="3"/>
  <c r="K935" i="3"/>
  <c r="L935" i="3"/>
  <c r="M935" i="3"/>
  <c r="N935" i="3"/>
  <c r="K936" i="3"/>
  <c r="L936" i="3"/>
  <c r="M936" i="3"/>
  <c r="N936" i="3"/>
  <c r="K937" i="3"/>
  <c r="L937" i="3"/>
  <c r="M937" i="3"/>
  <c r="N937" i="3"/>
  <c r="K938" i="3"/>
  <c r="L938" i="3"/>
  <c r="M938" i="3"/>
  <c r="N938" i="3"/>
  <c r="K939" i="3"/>
  <c r="L939" i="3"/>
  <c r="M939" i="3"/>
  <c r="N939" i="3"/>
  <c r="K940" i="3"/>
  <c r="L940" i="3"/>
  <c r="M940" i="3"/>
  <c r="N940" i="3"/>
  <c r="K941" i="3"/>
  <c r="L941" i="3"/>
  <c r="M941" i="3"/>
  <c r="N941" i="3"/>
  <c r="K942" i="3"/>
  <c r="L942" i="3"/>
  <c r="M942" i="3"/>
  <c r="N942" i="3"/>
  <c r="K943" i="3"/>
  <c r="L943" i="3"/>
  <c r="M943" i="3"/>
  <c r="N943" i="3"/>
  <c r="K944" i="3"/>
  <c r="L944" i="3"/>
  <c r="M944" i="3"/>
  <c r="N944" i="3"/>
  <c r="K945" i="3"/>
  <c r="L945" i="3"/>
  <c r="M945" i="3"/>
  <c r="N945" i="3"/>
  <c r="K946" i="3"/>
  <c r="L946" i="3"/>
  <c r="M946" i="3"/>
  <c r="N946" i="3"/>
  <c r="K947" i="3"/>
  <c r="L947" i="3"/>
  <c r="M947" i="3"/>
  <c r="N947" i="3"/>
  <c r="K948" i="3"/>
  <c r="L948" i="3"/>
  <c r="M948" i="3"/>
  <c r="N948" i="3"/>
  <c r="K949" i="3"/>
  <c r="L949" i="3"/>
  <c r="M949" i="3"/>
  <c r="N949" i="3"/>
  <c r="K950" i="3"/>
  <c r="L950" i="3"/>
  <c r="M950" i="3"/>
  <c r="N950" i="3"/>
  <c r="K951" i="3"/>
  <c r="L951" i="3"/>
  <c r="M951" i="3"/>
  <c r="N951" i="3"/>
  <c r="K952" i="3"/>
  <c r="L952" i="3"/>
  <c r="M952" i="3"/>
  <c r="N952" i="3"/>
  <c r="K953" i="3"/>
  <c r="L953" i="3"/>
  <c r="M953" i="3"/>
  <c r="N953" i="3"/>
  <c r="K954" i="3"/>
  <c r="L954" i="3"/>
  <c r="M954" i="3"/>
  <c r="N954" i="3"/>
  <c r="K955" i="3"/>
  <c r="L955" i="3"/>
  <c r="M955" i="3"/>
  <c r="N955" i="3"/>
  <c r="K956" i="3"/>
  <c r="L956" i="3"/>
  <c r="M956" i="3"/>
  <c r="N956" i="3"/>
  <c r="K957" i="3"/>
  <c r="L957" i="3"/>
  <c r="M957" i="3"/>
  <c r="N957" i="3"/>
  <c r="K958" i="3"/>
  <c r="L958" i="3"/>
  <c r="M958" i="3"/>
  <c r="N958" i="3"/>
  <c r="K959" i="3"/>
  <c r="L959" i="3"/>
  <c r="M959" i="3"/>
  <c r="N959" i="3"/>
  <c r="K960" i="3"/>
  <c r="L960" i="3"/>
  <c r="M960" i="3"/>
  <c r="N960" i="3"/>
  <c r="K961" i="3"/>
  <c r="L961" i="3"/>
  <c r="M961" i="3"/>
  <c r="N961" i="3"/>
  <c r="K962" i="3"/>
  <c r="L962" i="3"/>
  <c r="M962" i="3"/>
  <c r="N962" i="3"/>
  <c r="K963" i="3"/>
  <c r="L963" i="3"/>
  <c r="M963" i="3"/>
  <c r="N963" i="3"/>
  <c r="K964" i="3"/>
  <c r="L964" i="3"/>
  <c r="M964" i="3"/>
  <c r="N964" i="3"/>
  <c r="K965" i="3"/>
  <c r="L965" i="3"/>
  <c r="M965" i="3"/>
  <c r="N965" i="3"/>
  <c r="K966" i="3"/>
  <c r="L966" i="3"/>
  <c r="M966" i="3"/>
  <c r="N966" i="3"/>
  <c r="K967" i="3"/>
  <c r="L967" i="3"/>
  <c r="M967" i="3"/>
  <c r="N967" i="3"/>
  <c r="K968" i="3"/>
  <c r="L968" i="3"/>
  <c r="M968" i="3"/>
  <c r="N968" i="3"/>
  <c r="K969" i="3"/>
  <c r="L969" i="3"/>
  <c r="M969" i="3"/>
  <c r="N969" i="3"/>
  <c r="K970" i="3"/>
  <c r="L970" i="3"/>
  <c r="M970" i="3"/>
  <c r="N970" i="3"/>
  <c r="K971" i="3"/>
  <c r="L971" i="3"/>
  <c r="M971" i="3"/>
  <c r="N971" i="3"/>
  <c r="K972" i="3"/>
  <c r="L972" i="3"/>
  <c r="M972" i="3"/>
  <c r="N972" i="3"/>
  <c r="K973" i="3"/>
  <c r="L973" i="3"/>
  <c r="M973" i="3"/>
  <c r="N973" i="3"/>
  <c r="K974" i="3"/>
  <c r="L974" i="3"/>
  <c r="M974" i="3"/>
  <c r="N974" i="3"/>
  <c r="K975" i="3"/>
  <c r="L975" i="3"/>
  <c r="M975" i="3"/>
  <c r="N975" i="3"/>
  <c r="K976" i="3"/>
  <c r="L976" i="3"/>
  <c r="M976" i="3"/>
  <c r="N976" i="3"/>
  <c r="K977" i="3"/>
  <c r="L977" i="3"/>
  <c r="M977" i="3"/>
  <c r="N977" i="3"/>
  <c r="K978" i="3"/>
  <c r="L978" i="3"/>
  <c r="M978" i="3"/>
  <c r="N978" i="3"/>
  <c r="K979" i="3"/>
  <c r="L979" i="3"/>
  <c r="M979" i="3"/>
  <c r="N979" i="3"/>
  <c r="K980" i="3"/>
  <c r="L980" i="3"/>
  <c r="M980" i="3"/>
  <c r="N980" i="3"/>
  <c r="K981" i="3"/>
  <c r="L981" i="3"/>
  <c r="M981" i="3"/>
  <c r="N981" i="3"/>
  <c r="K982" i="3"/>
  <c r="L982" i="3"/>
  <c r="M982" i="3"/>
  <c r="N982" i="3"/>
  <c r="K2" i="3"/>
  <c r="L2" i="3"/>
  <c r="M2" i="3"/>
  <c r="N2" i="3"/>
  <c r="T32" i="3"/>
  <c r="T30" i="3"/>
  <c r="V30" i="3"/>
  <c r="W30" i="3"/>
  <c r="X30" i="3"/>
  <c r="T34" i="3"/>
  <c r="T35" i="3"/>
  <c r="V34" i="3"/>
  <c r="W34" i="3"/>
  <c r="X34" i="3"/>
  <c r="T38" i="3"/>
  <c r="T39" i="3"/>
  <c r="T40" i="3"/>
  <c r="V38" i="3"/>
  <c r="W38" i="3"/>
  <c r="X38" i="3"/>
  <c r="X43" i="3"/>
  <c r="Y38" i="3"/>
  <c r="Y34" i="3"/>
  <c r="Y30" i="3"/>
  <c r="V18" i="3"/>
  <c r="V19" i="3"/>
  <c r="V20" i="3"/>
  <c r="V21" i="3"/>
  <c r="V22" i="3"/>
  <c r="V23" i="3"/>
  <c r="V24" i="3"/>
  <c r="V25" i="3"/>
  <c r="V17" i="3"/>
  <c r="U18" i="3"/>
  <c r="U19" i="3"/>
  <c r="U20" i="3"/>
  <c r="U21" i="3"/>
  <c r="U22" i="3"/>
  <c r="U23" i="3"/>
  <c r="U24" i="3"/>
  <c r="U25" i="3"/>
  <c r="U17" i="3"/>
  <c r="T18" i="3"/>
  <c r="T19" i="3"/>
  <c r="T20" i="3"/>
  <c r="T21" i="3"/>
  <c r="T22" i="3"/>
  <c r="T23" i="3"/>
  <c r="T24" i="3"/>
  <c r="T25" i="3"/>
  <c r="T17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P2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49" i="3"/>
  <c r="I48" i="3"/>
  <c r="I47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2" i="5"/>
  <c r="H11" i="3"/>
  <c r="H19" i="3"/>
  <c r="H20" i="3"/>
  <c r="H28" i="3"/>
  <c r="I19" i="3"/>
  <c r="I28" i="3"/>
  <c r="I37" i="3"/>
  <c r="I11" i="3"/>
  <c r="I20" i="3"/>
  <c r="I29" i="3"/>
  <c r="I38" i="3"/>
  <c r="I12" i="3"/>
  <c r="I21" i="3"/>
  <c r="I30" i="3"/>
  <c r="I39" i="3"/>
  <c r="I13" i="3"/>
  <c r="I22" i="3"/>
  <c r="I31" i="3"/>
  <c r="I40" i="3"/>
  <c r="I14" i="3"/>
  <c r="I23" i="3"/>
  <c r="I32" i="3"/>
  <c r="I41" i="3"/>
  <c r="I15" i="3"/>
  <c r="I24" i="3"/>
  <c r="I33" i="3"/>
  <c r="I42" i="3"/>
  <c r="I16" i="3"/>
  <c r="I25" i="3"/>
  <c r="I34" i="3"/>
  <c r="I43" i="3"/>
  <c r="I17" i="3"/>
  <c r="I26" i="3"/>
  <c r="I35" i="3"/>
  <c r="I44" i="3"/>
  <c r="I18" i="3"/>
  <c r="I27" i="3"/>
  <c r="I36" i="3"/>
  <c r="I45" i="3"/>
  <c r="H21" i="3"/>
  <c r="H22" i="3"/>
  <c r="H23" i="3"/>
  <c r="H24" i="3"/>
  <c r="H25" i="3"/>
  <c r="H26" i="3"/>
  <c r="H27" i="3"/>
  <c r="H18" i="3"/>
  <c r="H17" i="3"/>
  <c r="H16" i="3"/>
  <c r="H15" i="3"/>
  <c r="H14" i="3"/>
  <c r="H13" i="3"/>
  <c r="H12" i="3"/>
</calcChain>
</file>

<file path=xl/sharedStrings.xml><?xml version="1.0" encoding="utf-8"?>
<sst xmlns="http://schemas.openxmlformats.org/spreadsheetml/2006/main" count="157" uniqueCount="80">
  <si>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</si>
  <si>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</si>
  <si>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</si>
  <si>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</si>
  <si>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</si>
  <si>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</si>
  <si>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</si>
  <si>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</si>
  <si>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</si>
  <si>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</si>
  <si>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</si>
  <si>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</si>
  <si>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</si>
  <si>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</si>
  <si>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</si>
  <si>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</si>
  <si>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</si>
  <si>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</si>
  <si>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</si>
  <si>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</si>
  <si>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</si>
  <si>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Price</t>
  </si>
  <si>
    <t>Respondent</t>
  </si>
  <si>
    <t>Task</t>
  </si>
  <si>
    <t>Likelihood</t>
  </si>
  <si>
    <t>Log Likelihood</t>
  </si>
  <si>
    <t>Total LL</t>
  </si>
  <si>
    <t>Util Buy</t>
  </si>
  <si>
    <t>EU Buy</t>
  </si>
  <si>
    <t>Pr_Buy</t>
  </si>
  <si>
    <t>Buy</t>
  </si>
  <si>
    <t>Don't Buy</t>
  </si>
  <si>
    <t>Respondent 1</t>
  </si>
  <si>
    <t>Respondent 50</t>
  </si>
  <si>
    <t>Respondent 100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</si>
  <si>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</si>
  <si>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</si>
  <si>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</si>
  <si>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</si>
  <si>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</si>
  <si>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</si>
  <si>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</si>
  <si>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</si>
  <si>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</si>
  <si>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Predicted Probabilities of Buying</t>
  </si>
  <si>
    <t>Intercept</t>
  </si>
  <si>
    <t>Total</t>
  </si>
  <si>
    <t>Derived Importance</t>
  </si>
  <si>
    <t>Halibut</t>
  </si>
  <si>
    <t>Salmon</t>
  </si>
  <si>
    <t>Tuna</t>
  </si>
  <si>
    <t>Wild</t>
  </si>
  <si>
    <t>Farm</t>
  </si>
  <si>
    <t>gmo</t>
  </si>
  <si>
    <t>MAX</t>
  </si>
  <si>
    <t>Min</t>
  </si>
  <si>
    <t>Diff</t>
  </si>
  <si>
    <t>Product</t>
  </si>
  <si>
    <t>Type</t>
  </si>
  <si>
    <t>Method</t>
  </si>
  <si>
    <t>None</t>
  </si>
  <si>
    <t>Beta</t>
  </si>
  <si>
    <t>Utility</t>
  </si>
  <si>
    <t>Exp(U)</t>
  </si>
  <si>
    <t>Share</t>
  </si>
  <si>
    <t>intercept</t>
  </si>
  <si>
    <t>Product 1</t>
  </si>
  <si>
    <t>Product 2</t>
  </si>
  <si>
    <t>Product 3</t>
  </si>
  <si>
    <t>% Change</t>
  </si>
  <si>
    <t>Elasticity</t>
  </si>
  <si>
    <t>PROBLEM 4</t>
  </si>
  <si>
    <t>For Price of Product 1 =$19.99</t>
  </si>
  <si>
    <t>For Price of Product 1 = $17.99</t>
  </si>
  <si>
    <t>For Price of Product 1 = $15.99</t>
  </si>
  <si>
    <t>Holding all else fixed</t>
  </si>
  <si>
    <t>For Price of Product 1 = $13.99</t>
  </si>
  <si>
    <t>N/A</t>
  </si>
  <si>
    <t>Product Shares as a function of Product Price</t>
  </si>
  <si>
    <t>Price of 
Product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</si>
</sst>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8" fontId="1" fillId="0" borderId="1" xfId="0" applyNumberFormat="1" applyFont="1" applyBorder="1"/>
    <xf numFmtId="0" fontId="4" fillId="0" borderId="0" xfId="0" applyFont="1" applyAlignment="1"/>
    <xf numFmtId="10" fontId="0" fillId="0" borderId="1" xfId="1" applyNumberFormat="1" applyFon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Product Shares Change as Price of Product 1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Shares!$P$15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Shares!$Q$14:$T$14</c:f>
              <c:numCache>
                <c:formatCode>"$"#,##0.00_);[Red]\("$"#,##0.00\)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Shares!$Q$15:$T$15</c:f>
              <c:numCache>
                <c:formatCode>0.00%</c:formatCode>
                <c:ptCount val="4"/>
                <c:pt idx="0">
                  <c:v>0.29258523988884938</c:v>
                </c:pt>
                <c:pt idx="1">
                  <c:v>0.25492820538606364</c:v>
                </c:pt>
                <c:pt idx="2">
                  <c:v>0.22060638517564479</c:v>
                </c:pt>
                <c:pt idx="3">
                  <c:v>0.18972874585246244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Shares!$P$16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Shares!$Q$14:$T$14</c:f>
              <c:numCache>
                <c:formatCode>"$"#,##0.00_);[Red]\("$"#,##0.00\)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Shares!$Q$16:$T$16</c:f>
              <c:numCache>
                <c:formatCode>0.00%</c:formatCode>
                <c:ptCount val="4"/>
                <c:pt idx="0">
                  <c:v>0.33084692201255023</c:v>
                </c:pt>
                <c:pt idx="1">
                  <c:v>0.34845853355909118</c:v>
                </c:pt>
                <c:pt idx="2">
                  <c:v>0.36451031705976489</c:v>
                </c:pt>
                <c:pt idx="3">
                  <c:v>0.37895131052657277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Shares!$P$17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Shares!$Q$14:$T$14</c:f>
              <c:numCache>
                <c:formatCode>"$"#,##0.00_);[Red]\("$"#,##0.00\)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Shares!$Q$17:$T$17</c:f>
              <c:numCache>
                <c:formatCode>0.00%</c:formatCode>
                <c:ptCount val="4"/>
                <c:pt idx="0">
                  <c:v>0.11065874994413093</c:v>
                </c:pt>
                <c:pt idx="1">
                  <c:v>0.11654932588295715</c:v>
                </c:pt>
                <c:pt idx="2">
                  <c:v>0.12191818434400398</c:v>
                </c:pt>
                <c:pt idx="3">
                  <c:v>0.12674828001262167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Shares!$P$18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Shares!$Q$14:$T$14</c:f>
              <c:numCache>
                <c:formatCode>"$"#,##0.00_);[Red]\("$"#,##0.00\)</c:formatCode>
                <c:ptCount val="4"/>
                <c:pt idx="0">
                  <c:v>13.99</c:v>
                </c:pt>
                <c:pt idx="1">
                  <c:v>15.99</c:v>
                </c:pt>
                <c:pt idx="2">
                  <c:v>17.989999999999998</c:v>
                </c:pt>
                <c:pt idx="3">
                  <c:v>19.989999999999998</c:v>
                </c:pt>
              </c:numCache>
            </c:numRef>
          </c:cat>
          <c:val>
            <c:numRef>
              <c:f>Shares!$Q$18:$T$18</c:f>
              <c:numCache>
                <c:formatCode>0.00%</c:formatCode>
                <c:ptCount val="4"/>
                <c:pt idx="0">
                  <c:v>0.26590908815446951</c:v>
                </c:pt>
                <c:pt idx="1">
                  <c:v>0.28006393517188799</c:v>
                </c:pt>
                <c:pt idx="2">
                  <c:v>0.29296511342058634</c:v>
                </c:pt>
                <c:pt idx="3">
                  <c:v>0.3045716636083432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67832"/>
        <c:axId val="452300776"/>
      </c:lineChart>
      <c:catAx>
        <c:axId val="54446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Product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0776"/>
        <c:crosses val="autoZero"/>
        <c:auto val="0"/>
        <c:lblAlgn val="ctr"/>
        <c:lblOffset val="100"/>
        <c:noMultiLvlLbl val="0"/>
      </c:catAx>
      <c:valAx>
        <c:axId val="4523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18</xdr:row>
      <xdr:rowOff>106680</xdr:rowOff>
    </xdr:from>
    <xdr:to>
      <xdr:col>25</xdr:col>
      <xdr:colOff>129540</xdr:colOff>
      <xdr:row>36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2"/>
  <sheetViews>
    <sheetView workbookViewId="0">
      <selection activeCell="L13" sqref="L13"/>
    </sheetView>
  </sheetViews>
  <sheetFormatPr defaultRowHeight="14.4" x14ac:dyDescent="0.3"/>
  <cols>
    <col min="8" max="8" width="12.6640625" bestFit="1" customWidth="1"/>
    <col min="12" max="12" width="49.5546875" bestFit="1" customWidth="1"/>
    <col min="14" max="14" width="6.44140625" customWidth="1"/>
    <col min="22" max="22" width="12.6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K1" t="s">
        <v>0</v>
      </c>
      <c r="L1" t="s">
        <v>11</v>
      </c>
      <c r="M1" t="s">
        <v>0</v>
      </c>
      <c r="N1" t="s">
        <v>1</v>
      </c>
      <c r="O1" t="s">
        <v>2</v>
      </c>
      <c r="P1" t="s">
        <v>5</v>
      </c>
      <c r="Q1" t="s">
        <v>3</v>
      </c>
      <c r="R1" t="s">
        <v>4</v>
      </c>
      <c r="S1" t="s">
        <v>6</v>
      </c>
      <c r="T1" t="s">
        <v>7</v>
      </c>
      <c r="U1" t="s">
        <v>8</v>
      </c>
      <c r="V1" t="s">
        <v>10</v>
      </c>
    </row>
    <row r="2" spans="1:22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1.9989999999999999</v>
      </c>
      <c r="K2" t="s">
        <v>1</v>
      </c>
      <c r="L2" t="s">
        <v>12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1.9989999999999999</v>
      </c>
    </row>
    <row r="3" spans="1:22" x14ac:dyDescent="0.3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1.399</v>
      </c>
      <c r="K3" t="s">
        <v>2</v>
      </c>
      <c r="L3" t="s">
        <v>13</v>
      </c>
      <c r="M3">
        <v>1</v>
      </c>
      <c r="N3">
        <v>2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1.399</v>
      </c>
    </row>
    <row r="4" spans="1:22" x14ac:dyDescent="0.3">
      <c r="A4">
        <v>1</v>
      </c>
      <c r="B4">
        <v>3</v>
      </c>
      <c r="C4">
        <v>1</v>
      </c>
      <c r="D4">
        <v>0</v>
      </c>
      <c r="E4">
        <v>1</v>
      </c>
      <c r="F4">
        <v>1</v>
      </c>
      <c r="G4">
        <v>0</v>
      </c>
      <c r="H4">
        <v>1.9989999999999999</v>
      </c>
      <c r="K4" t="s">
        <v>3</v>
      </c>
      <c r="L4" t="s">
        <v>14</v>
      </c>
      <c r="M4">
        <v>1</v>
      </c>
      <c r="N4">
        <v>3</v>
      </c>
      <c r="O4">
        <v>1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1.9989999999999999</v>
      </c>
    </row>
    <row r="5" spans="1:22" x14ac:dyDescent="0.3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0</v>
      </c>
      <c r="H5">
        <v>1.6989999999999998</v>
      </c>
      <c r="K5" t="s">
        <v>4</v>
      </c>
      <c r="L5" t="s">
        <v>15</v>
      </c>
      <c r="M5">
        <v>1</v>
      </c>
      <c r="N5">
        <v>4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1.6989999999999998</v>
      </c>
    </row>
    <row r="6" spans="1:22" x14ac:dyDescent="0.3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1.9989999999999999</v>
      </c>
      <c r="K6" t="s">
        <v>5</v>
      </c>
      <c r="L6" t="s">
        <v>16</v>
      </c>
      <c r="M6">
        <v>1</v>
      </c>
      <c r="N6">
        <v>5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1.9989999999999999</v>
      </c>
    </row>
    <row r="7" spans="1:22" x14ac:dyDescent="0.3">
      <c r="A7">
        <v>1</v>
      </c>
      <c r="B7">
        <v>6</v>
      </c>
      <c r="C7">
        <v>1</v>
      </c>
      <c r="D7">
        <v>1</v>
      </c>
      <c r="E7">
        <v>0</v>
      </c>
      <c r="F7">
        <v>1</v>
      </c>
      <c r="G7">
        <v>0</v>
      </c>
      <c r="H7">
        <v>1.399</v>
      </c>
      <c r="K7" t="s">
        <v>6</v>
      </c>
      <c r="L7" t="s">
        <v>17</v>
      </c>
      <c r="M7">
        <v>1</v>
      </c>
      <c r="N7">
        <v>6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1.399</v>
      </c>
    </row>
    <row r="8" spans="1:22" x14ac:dyDescent="0.3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1.399</v>
      </c>
      <c r="K8" t="s">
        <v>7</v>
      </c>
      <c r="L8" t="s">
        <v>18</v>
      </c>
      <c r="M8">
        <v>1</v>
      </c>
      <c r="N8">
        <v>7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1.399</v>
      </c>
    </row>
    <row r="9" spans="1:22" x14ac:dyDescent="0.3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1.6989999999999998</v>
      </c>
      <c r="K9" t="s">
        <v>8</v>
      </c>
      <c r="L9" t="s">
        <v>19</v>
      </c>
      <c r="M9">
        <v>1</v>
      </c>
      <c r="N9">
        <v>8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1.6989999999999998</v>
      </c>
    </row>
    <row r="10" spans="1:22" x14ac:dyDescent="0.3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1</v>
      </c>
      <c r="H10">
        <v>1.6989999999999998</v>
      </c>
      <c r="K10" t="s">
        <v>9</v>
      </c>
      <c r="L10" t="s">
        <v>20</v>
      </c>
      <c r="M10">
        <v>1</v>
      </c>
      <c r="N10">
        <v>9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1.6989999999999998</v>
      </c>
    </row>
    <row r="11" spans="1:22" x14ac:dyDescent="0.3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1.9989999999999999</v>
      </c>
      <c r="M11">
        <v>2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1.9989999999999999</v>
      </c>
    </row>
    <row r="12" spans="1:22" x14ac:dyDescent="0.3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1.399</v>
      </c>
      <c r="M12">
        <v>2</v>
      </c>
      <c r="N12">
        <v>2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1.399</v>
      </c>
    </row>
    <row r="13" spans="1:22" x14ac:dyDescent="0.3">
      <c r="A13">
        <v>2</v>
      </c>
      <c r="B13">
        <v>3</v>
      </c>
      <c r="C13">
        <v>1</v>
      </c>
      <c r="D13">
        <v>0</v>
      </c>
      <c r="E13">
        <v>1</v>
      </c>
      <c r="F13">
        <v>1</v>
      </c>
      <c r="G13">
        <v>0</v>
      </c>
      <c r="H13">
        <v>1.9989999999999999</v>
      </c>
      <c r="M13">
        <v>2</v>
      </c>
      <c r="N13">
        <v>3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1.9989999999999999</v>
      </c>
    </row>
    <row r="14" spans="1:22" x14ac:dyDescent="0.3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0</v>
      </c>
      <c r="H14">
        <v>1.6989999999999998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1.6989999999999998</v>
      </c>
    </row>
    <row r="15" spans="1:22" x14ac:dyDescent="0.3">
      <c r="A15">
        <v>2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1.9989999999999999</v>
      </c>
      <c r="M15">
        <v>2</v>
      </c>
      <c r="N15">
        <v>5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1.9989999999999999</v>
      </c>
    </row>
    <row r="16" spans="1:22" x14ac:dyDescent="0.3">
      <c r="A16">
        <v>2</v>
      </c>
      <c r="B16">
        <v>6</v>
      </c>
      <c r="C16">
        <v>0</v>
      </c>
      <c r="D16">
        <v>1</v>
      </c>
      <c r="E16">
        <v>0</v>
      </c>
      <c r="F16">
        <v>1</v>
      </c>
      <c r="G16">
        <v>0</v>
      </c>
      <c r="H16">
        <v>1.399</v>
      </c>
      <c r="M16">
        <v>2</v>
      </c>
      <c r="N16">
        <v>6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1.399</v>
      </c>
    </row>
    <row r="17" spans="1:22" x14ac:dyDescent="0.3">
      <c r="A17">
        <v>2</v>
      </c>
      <c r="B17">
        <v>7</v>
      </c>
      <c r="C17">
        <v>0</v>
      </c>
      <c r="D17">
        <v>0</v>
      </c>
      <c r="E17">
        <v>0</v>
      </c>
      <c r="F17">
        <v>0</v>
      </c>
      <c r="G17">
        <v>1</v>
      </c>
      <c r="H17">
        <v>1.399</v>
      </c>
      <c r="M17">
        <v>2</v>
      </c>
      <c r="N17">
        <v>7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1.399</v>
      </c>
    </row>
    <row r="18" spans="1:22" x14ac:dyDescent="0.3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1.6989999999999998</v>
      </c>
      <c r="M18">
        <v>2</v>
      </c>
      <c r="N18">
        <v>8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1.6989999999999998</v>
      </c>
    </row>
    <row r="19" spans="1:22" x14ac:dyDescent="0.3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1</v>
      </c>
      <c r="H19">
        <v>1.6989999999999998</v>
      </c>
      <c r="M19">
        <v>2</v>
      </c>
      <c r="N19">
        <v>9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1.6989999999999998</v>
      </c>
    </row>
    <row r="20" spans="1:22" x14ac:dyDescent="0.3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1.9989999999999999</v>
      </c>
      <c r="M20">
        <v>3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1.9989999999999999</v>
      </c>
    </row>
    <row r="21" spans="1:22" x14ac:dyDescent="0.3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1.399</v>
      </c>
      <c r="M21">
        <v>3</v>
      </c>
      <c r="N21">
        <v>2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1.399</v>
      </c>
    </row>
    <row r="22" spans="1:22" x14ac:dyDescent="0.3">
      <c r="A22">
        <v>3</v>
      </c>
      <c r="B22">
        <v>3</v>
      </c>
      <c r="C22">
        <v>0</v>
      </c>
      <c r="D22">
        <v>0</v>
      </c>
      <c r="E22">
        <v>1</v>
      </c>
      <c r="F22">
        <v>1</v>
      </c>
      <c r="G22">
        <v>0</v>
      </c>
      <c r="H22">
        <v>1.9989999999999999</v>
      </c>
      <c r="M22">
        <v>3</v>
      </c>
      <c r="N22">
        <v>3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1.9989999999999999</v>
      </c>
    </row>
    <row r="23" spans="1:22" x14ac:dyDescent="0.3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0</v>
      </c>
      <c r="H23">
        <v>1.6989999999999998</v>
      </c>
      <c r="M23">
        <v>3</v>
      </c>
      <c r="N23">
        <v>4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1.6989999999999998</v>
      </c>
    </row>
    <row r="24" spans="1:22" x14ac:dyDescent="0.3">
      <c r="A24">
        <v>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1.9989999999999999</v>
      </c>
      <c r="M24">
        <v>3</v>
      </c>
      <c r="N24">
        <v>5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1.9989999999999999</v>
      </c>
    </row>
    <row r="25" spans="1:22" x14ac:dyDescent="0.3">
      <c r="A25">
        <v>3</v>
      </c>
      <c r="B25">
        <v>6</v>
      </c>
      <c r="C25">
        <v>1</v>
      </c>
      <c r="D25">
        <v>1</v>
      </c>
      <c r="E25">
        <v>0</v>
      </c>
      <c r="F25">
        <v>1</v>
      </c>
      <c r="G25">
        <v>0</v>
      </c>
      <c r="H25">
        <v>1.399</v>
      </c>
      <c r="M25">
        <v>3</v>
      </c>
      <c r="N25">
        <v>6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1.399</v>
      </c>
    </row>
    <row r="26" spans="1:22" x14ac:dyDescent="0.3">
      <c r="A26">
        <v>3</v>
      </c>
      <c r="B26">
        <v>7</v>
      </c>
      <c r="C26">
        <v>1</v>
      </c>
      <c r="D26">
        <v>0</v>
      </c>
      <c r="E26">
        <v>0</v>
      </c>
      <c r="F26">
        <v>0</v>
      </c>
      <c r="G26">
        <v>1</v>
      </c>
      <c r="H26">
        <v>1.399</v>
      </c>
      <c r="M26">
        <v>3</v>
      </c>
      <c r="N26">
        <v>7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1.399</v>
      </c>
    </row>
    <row r="27" spans="1:22" x14ac:dyDescent="0.3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1.6989999999999998</v>
      </c>
      <c r="M27">
        <v>3</v>
      </c>
      <c r="N27">
        <v>8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1.6989999999999998</v>
      </c>
    </row>
    <row r="28" spans="1:22" x14ac:dyDescent="0.3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1</v>
      </c>
      <c r="H28">
        <v>1.6989999999999998</v>
      </c>
      <c r="M28">
        <v>3</v>
      </c>
      <c r="N28">
        <v>9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1.6989999999999998</v>
      </c>
    </row>
    <row r="29" spans="1:22" x14ac:dyDescent="0.3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1.9989999999999999</v>
      </c>
      <c r="M29">
        <v>4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1.9989999999999999</v>
      </c>
    </row>
    <row r="30" spans="1:22" x14ac:dyDescent="0.3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1.399</v>
      </c>
      <c r="M30">
        <v>4</v>
      </c>
      <c r="N30">
        <v>2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1.399</v>
      </c>
    </row>
    <row r="31" spans="1:22" x14ac:dyDescent="0.3">
      <c r="A31">
        <v>4</v>
      </c>
      <c r="B31">
        <v>3</v>
      </c>
      <c r="C31">
        <v>1</v>
      </c>
      <c r="D31">
        <v>0</v>
      </c>
      <c r="E31">
        <v>1</v>
      </c>
      <c r="F31">
        <v>1</v>
      </c>
      <c r="G31">
        <v>0</v>
      </c>
      <c r="H31">
        <v>1.9989999999999999</v>
      </c>
      <c r="M31">
        <v>4</v>
      </c>
      <c r="N31">
        <v>3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1.9989999999999999</v>
      </c>
    </row>
    <row r="32" spans="1:22" x14ac:dyDescent="0.3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0</v>
      </c>
      <c r="H32">
        <v>1.6989999999999998</v>
      </c>
      <c r="M32">
        <v>4</v>
      </c>
      <c r="N32">
        <v>4</v>
      </c>
      <c r="O32">
        <v>1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1.6989999999999998</v>
      </c>
    </row>
    <row r="33" spans="1:22" x14ac:dyDescent="0.3">
      <c r="A33">
        <v>4</v>
      </c>
      <c r="B33">
        <v>5</v>
      </c>
      <c r="C33">
        <v>1</v>
      </c>
      <c r="D33">
        <v>0</v>
      </c>
      <c r="E33">
        <v>0</v>
      </c>
      <c r="F33">
        <v>0</v>
      </c>
      <c r="G33">
        <v>0</v>
      </c>
      <c r="H33">
        <v>1.9989999999999999</v>
      </c>
      <c r="M33">
        <v>4</v>
      </c>
      <c r="N33">
        <v>5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1.9989999999999999</v>
      </c>
    </row>
    <row r="34" spans="1:22" x14ac:dyDescent="0.3">
      <c r="A34">
        <v>4</v>
      </c>
      <c r="B34">
        <v>6</v>
      </c>
      <c r="C34">
        <v>1</v>
      </c>
      <c r="D34">
        <v>1</v>
      </c>
      <c r="E34">
        <v>0</v>
      </c>
      <c r="F34">
        <v>1</v>
      </c>
      <c r="G34">
        <v>0</v>
      </c>
      <c r="H34">
        <v>1.399</v>
      </c>
      <c r="M34">
        <v>4</v>
      </c>
      <c r="N34">
        <v>6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1.399</v>
      </c>
    </row>
    <row r="35" spans="1:22" x14ac:dyDescent="0.3">
      <c r="A35">
        <v>4</v>
      </c>
      <c r="B35">
        <v>7</v>
      </c>
      <c r="C35">
        <v>0</v>
      </c>
      <c r="D35">
        <v>0</v>
      </c>
      <c r="E35">
        <v>0</v>
      </c>
      <c r="F35">
        <v>0</v>
      </c>
      <c r="G35">
        <v>1</v>
      </c>
      <c r="H35">
        <v>1.399</v>
      </c>
      <c r="M35">
        <v>4</v>
      </c>
      <c r="N35">
        <v>7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1.399</v>
      </c>
    </row>
    <row r="36" spans="1:22" x14ac:dyDescent="0.3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1.6989999999999998</v>
      </c>
      <c r="M36">
        <v>4</v>
      </c>
      <c r="N36">
        <v>8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1.6989999999999998</v>
      </c>
    </row>
    <row r="37" spans="1:22" x14ac:dyDescent="0.3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1</v>
      </c>
      <c r="H37">
        <v>1.6989999999999998</v>
      </c>
      <c r="M37">
        <v>4</v>
      </c>
      <c r="N37">
        <v>9</v>
      </c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1.6989999999999998</v>
      </c>
    </row>
    <row r="38" spans="1:22" x14ac:dyDescent="0.3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1.9989999999999999</v>
      </c>
      <c r="M38">
        <v>5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1.9989999999999999</v>
      </c>
    </row>
    <row r="39" spans="1:22" x14ac:dyDescent="0.3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1.399</v>
      </c>
      <c r="M39">
        <v>5</v>
      </c>
      <c r="N39">
        <v>2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1.399</v>
      </c>
    </row>
    <row r="40" spans="1:22" x14ac:dyDescent="0.3">
      <c r="A40">
        <v>5</v>
      </c>
      <c r="B40">
        <v>3</v>
      </c>
      <c r="C40">
        <v>1</v>
      </c>
      <c r="D40">
        <v>0</v>
      </c>
      <c r="E40">
        <v>1</v>
      </c>
      <c r="F40">
        <v>1</v>
      </c>
      <c r="G40">
        <v>0</v>
      </c>
      <c r="H40">
        <v>1.9989999999999999</v>
      </c>
      <c r="M40">
        <v>5</v>
      </c>
      <c r="N40">
        <v>3</v>
      </c>
      <c r="O40">
        <v>1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1.9989999999999999</v>
      </c>
    </row>
    <row r="41" spans="1:22" x14ac:dyDescent="0.3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0</v>
      </c>
      <c r="H41">
        <v>1.6989999999999998</v>
      </c>
      <c r="M41">
        <v>5</v>
      </c>
      <c r="N41">
        <v>4</v>
      </c>
      <c r="O41">
        <v>1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1.6989999999999998</v>
      </c>
    </row>
    <row r="42" spans="1:22" x14ac:dyDescent="0.3">
      <c r="A42">
        <v>5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1.9989999999999999</v>
      </c>
      <c r="M42">
        <v>5</v>
      </c>
      <c r="N42">
        <v>5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1.9989999999999999</v>
      </c>
    </row>
    <row r="43" spans="1:22" x14ac:dyDescent="0.3">
      <c r="A43">
        <v>5</v>
      </c>
      <c r="B43">
        <v>6</v>
      </c>
      <c r="C43">
        <v>1</v>
      </c>
      <c r="D43">
        <v>1</v>
      </c>
      <c r="E43">
        <v>0</v>
      </c>
      <c r="F43">
        <v>1</v>
      </c>
      <c r="G43">
        <v>0</v>
      </c>
      <c r="H43">
        <v>1.399</v>
      </c>
      <c r="M43">
        <v>5</v>
      </c>
      <c r="N43">
        <v>6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1.399</v>
      </c>
    </row>
    <row r="44" spans="1:22" x14ac:dyDescent="0.3">
      <c r="A44">
        <v>5</v>
      </c>
      <c r="B44">
        <v>7</v>
      </c>
      <c r="C44">
        <v>0</v>
      </c>
      <c r="D44">
        <v>0</v>
      </c>
      <c r="E44">
        <v>0</v>
      </c>
      <c r="F44">
        <v>0</v>
      </c>
      <c r="G44">
        <v>1</v>
      </c>
      <c r="H44">
        <v>1.399</v>
      </c>
      <c r="M44">
        <v>5</v>
      </c>
      <c r="N44">
        <v>7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1.399</v>
      </c>
    </row>
    <row r="45" spans="1:22" x14ac:dyDescent="0.3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1.6989999999999998</v>
      </c>
      <c r="M45">
        <v>5</v>
      </c>
      <c r="N45">
        <v>8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1.6989999999999998</v>
      </c>
    </row>
    <row r="46" spans="1:22" x14ac:dyDescent="0.3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1</v>
      </c>
      <c r="H46">
        <v>1.6989999999999998</v>
      </c>
      <c r="M46">
        <v>5</v>
      </c>
      <c r="N46">
        <v>9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1.6989999999999998</v>
      </c>
    </row>
    <row r="47" spans="1:22" x14ac:dyDescent="0.3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1.9989999999999999</v>
      </c>
      <c r="M47">
        <v>6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1.9989999999999999</v>
      </c>
    </row>
    <row r="48" spans="1:22" x14ac:dyDescent="0.3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1.399</v>
      </c>
      <c r="M48">
        <v>6</v>
      </c>
      <c r="N48">
        <v>2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1.399</v>
      </c>
    </row>
    <row r="49" spans="1:22" x14ac:dyDescent="0.3">
      <c r="A49">
        <v>6</v>
      </c>
      <c r="B49">
        <v>3</v>
      </c>
      <c r="C49">
        <v>1</v>
      </c>
      <c r="D49">
        <v>0</v>
      </c>
      <c r="E49">
        <v>1</v>
      </c>
      <c r="F49">
        <v>1</v>
      </c>
      <c r="G49">
        <v>0</v>
      </c>
      <c r="H49">
        <v>1.9989999999999999</v>
      </c>
      <c r="M49">
        <v>6</v>
      </c>
      <c r="N49">
        <v>3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1.9989999999999999</v>
      </c>
    </row>
    <row r="50" spans="1:22" x14ac:dyDescent="0.3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0</v>
      </c>
      <c r="H50">
        <v>1.6989999999999998</v>
      </c>
      <c r="M50">
        <v>6</v>
      </c>
      <c r="N50">
        <v>4</v>
      </c>
      <c r="O50">
        <v>1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1.6989999999999998</v>
      </c>
    </row>
    <row r="51" spans="1:22" x14ac:dyDescent="0.3">
      <c r="A51">
        <v>6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1.9989999999999999</v>
      </c>
      <c r="M51">
        <v>6</v>
      </c>
      <c r="N51">
        <v>5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1.9989999999999999</v>
      </c>
    </row>
    <row r="52" spans="1:22" x14ac:dyDescent="0.3">
      <c r="A52">
        <v>6</v>
      </c>
      <c r="B52">
        <v>6</v>
      </c>
      <c r="C52">
        <v>0</v>
      </c>
      <c r="D52">
        <v>1</v>
      </c>
      <c r="E52">
        <v>0</v>
      </c>
      <c r="F52">
        <v>1</v>
      </c>
      <c r="G52">
        <v>0</v>
      </c>
      <c r="H52">
        <v>1.399</v>
      </c>
      <c r="M52">
        <v>6</v>
      </c>
      <c r="N52">
        <v>6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1.399</v>
      </c>
    </row>
    <row r="53" spans="1:22" x14ac:dyDescent="0.3">
      <c r="A53">
        <v>6</v>
      </c>
      <c r="B53">
        <v>7</v>
      </c>
      <c r="C53">
        <v>0</v>
      </c>
      <c r="D53">
        <v>0</v>
      </c>
      <c r="E53">
        <v>0</v>
      </c>
      <c r="F53">
        <v>0</v>
      </c>
      <c r="G53">
        <v>1</v>
      </c>
      <c r="H53">
        <v>1.399</v>
      </c>
      <c r="M53">
        <v>6</v>
      </c>
      <c r="N53">
        <v>7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1.399</v>
      </c>
    </row>
    <row r="54" spans="1:22" x14ac:dyDescent="0.3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1.6989999999999998</v>
      </c>
      <c r="M54">
        <v>6</v>
      </c>
      <c r="N54">
        <v>8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1.6989999999999998</v>
      </c>
    </row>
    <row r="55" spans="1:22" x14ac:dyDescent="0.3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1</v>
      </c>
      <c r="H55">
        <v>1.6989999999999998</v>
      </c>
      <c r="M55">
        <v>6</v>
      </c>
      <c r="N55">
        <v>9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1.6989999999999998</v>
      </c>
    </row>
    <row r="56" spans="1:22" x14ac:dyDescent="0.3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1.9989999999999999</v>
      </c>
      <c r="M56">
        <v>7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1.9989999999999999</v>
      </c>
    </row>
    <row r="57" spans="1:22" x14ac:dyDescent="0.3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1.399</v>
      </c>
      <c r="M57">
        <v>7</v>
      </c>
      <c r="N57">
        <v>2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1.399</v>
      </c>
    </row>
    <row r="58" spans="1:22" x14ac:dyDescent="0.3">
      <c r="A58">
        <v>7</v>
      </c>
      <c r="B58">
        <v>3</v>
      </c>
      <c r="C58">
        <v>0</v>
      </c>
      <c r="D58">
        <v>0</v>
      </c>
      <c r="E58">
        <v>1</v>
      </c>
      <c r="F58">
        <v>1</v>
      </c>
      <c r="G58">
        <v>0</v>
      </c>
      <c r="H58">
        <v>1.9989999999999999</v>
      </c>
      <c r="M58">
        <v>7</v>
      </c>
      <c r="N58">
        <v>3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1.9989999999999999</v>
      </c>
    </row>
    <row r="59" spans="1:22" x14ac:dyDescent="0.3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0</v>
      </c>
      <c r="H59">
        <v>1.6989999999999998</v>
      </c>
      <c r="M59">
        <v>7</v>
      </c>
      <c r="N59">
        <v>4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1.6989999999999998</v>
      </c>
    </row>
    <row r="60" spans="1:22" x14ac:dyDescent="0.3">
      <c r="A60">
        <v>7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1.9989999999999999</v>
      </c>
      <c r="M60">
        <v>7</v>
      </c>
      <c r="N60">
        <v>5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1.9989999999999999</v>
      </c>
    </row>
    <row r="61" spans="1:22" x14ac:dyDescent="0.3">
      <c r="A61">
        <v>7</v>
      </c>
      <c r="B61">
        <v>6</v>
      </c>
      <c r="C61">
        <v>1</v>
      </c>
      <c r="D61">
        <v>1</v>
      </c>
      <c r="E61">
        <v>0</v>
      </c>
      <c r="F61">
        <v>1</v>
      </c>
      <c r="G61">
        <v>0</v>
      </c>
      <c r="H61">
        <v>1.399</v>
      </c>
      <c r="M61">
        <v>7</v>
      </c>
      <c r="N61">
        <v>6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1.399</v>
      </c>
    </row>
    <row r="62" spans="1:22" x14ac:dyDescent="0.3">
      <c r="A62">
        <v>7</v>
      </c>
      <c r="B62">
        <v>7</v>
      </c>
      <c r="C62">
        <v>1</v>
      </c>
      <c r="D62">
        <v>0</v>
      </c>
      <c r="E62">
        <v>0</v>
      </c>
      <c r="F62">
        <v>0</v>
      </c>
      <c r="G62">
        <v>1</v>
      </c>
      <c r="H62">
        <v>1.399</v>
      </c>
      <c r="M62">
        <v>7</v>
      </c>
      <c r="N62">
        <v>7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1.399</v>
      </c>
    </row>
    <row r="63" spans="1:22" x14ac:dyDescent="0.3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1.6989999999999998</v>
      </c>
      <c r="M63">
        <v>7</v>
      </c>
      <c r="N63">
        <v>8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1.6989999999999998</v>
      </c>
    </row>
    <row r="64" spans="1:22" x14ac:dyDescent="0.3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1</v>
      </c>
      <c r="H64">
        <v>1.6989999999999998</v>
      </c>
      <c r="M64">
        <v>7</v>
      </c>
      <c r="N64">
        <v>9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1.6989999999999998</v>
      </c>
    </row>
    <row r="65" spans="1:22" x14ac:dyDescent="0.3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1.9989999999999999</v>
      </c>
      <c r="M65">
        <v>8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1.9989999999999999</v>
      </c>
    </row>
    <row r="66" spans="1:22" x14ac:dyDescent="0.3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1.399</v>
      </c>
      <c r="M66">
        <v>8</v>
      </c>
      <c r="N66">
        <v>2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1.399</v>
      </c>
    </row>
    <row r="67" spans="1:22" x14ac:dyDescent="0.3">
      <c r="A67">
        <v>8</v>
      </c>
      <c r="B67">
        <v>3</v>
      </c>
      <c r="C67">
        <v>0</v>
      </c>
      <c r="D67">
        <v>0</v>
      </c>
      <c r="E67">
        <v>1</v>
      </c>
      <c r="F67">
        <v>1</v>
      </c>
      <c r="G67">
        <v>0</v>
      </c>
      <c r="H67">
        <v>1.9989999999999999</v>
      </c>
      <c r="M67">
        <v>8</v>
      </c>
      <c r="N67">
        <v>3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1.9989999999999999</v>
      </c>
    </row>
    <row r="68" spans="1:22" x14ac:dyDescent="0.3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0</v>
      </c>
      <c r="H68">
        <v>1.6989999999999998</v>
      </c>
      <c r="M68">
        <v>8</v>
      </c>
      <c r="N68">
        <v>4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1.6989999999999998</v>
      </c>
    </row>
    <row r="69" spans="1:22" x14ac:dyDescent="0.3">
      <c r="A69">
        <v>8</v>
      </c>
      <c r="B69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v>1.9989999999999999</v>
      </c>
      <c r="M69">
        <v>8</v>
      </c>
      <c r="N69">
        <v>5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1.9989999999999999</v>
      </c>
    </row>
    <row r="70" spans="1:22" x14ac:dyDescent="0.3">
      <c r="A70">
        <v>8</v>
      </c>
      <c r="B70">
        <v>6</v>
      </c>
      <c r="C70">
        <v>0</v>
      </c>
      <c r="D70">
        <v>1</v>
      </c>
      <c r="E70">
        <v>0</v>
      </c>
      <c r="F70">
        <v>1</v>
      </c>
      <c r="G70">
        <v>0</v>
      </c>
      <c r="H70">
        <v>1.399</v>
      </c>
      <c r="M70">
        <v>8</v>
      </c>
      <c r="N70">
        <v>6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1.399</v>
      </c>
    </row>
    <row r="71" spans="1:22" x14ac:dyDescent="0.3">
      <c r="A71">
        <v>8</v>
      </c>
      <c r="B71">
        <v>7</v>
      </c>
      <c r="C71">
        <v>0</v>
      </c>
      <c r="D71">
        <v>0</v>
      </c>
      <c r="E71">
        <v>0</v>
      </c>
      <c r="F71">
        <v>0</v>
      </c>
      <c r="G71">
        <v>1</v>
      </c>
      <c r="H71">
        <v>1.399</v>
      </c>
      <c r="M71">
        <v>8</v>
      </c>
      <c r="N71">
        <v>7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1.399</v>
      </c>
    </row>
    <row r="72" spans="1:22" x14ac:dyDescent="0.3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1.6989999999999998</v>
      </c>
      <c r="M72">
        <v>8</v>
      </c>
      <c r="N72">
        <v>8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1.6989999999999998</v>
      </c>
    </row>
    <row r="73" spans="1:22" x14ac:dyDescent="0.3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1</v>
      </c>
      <c r="H73">
        <v>1.6989999999999998</v>
      </c>
      <c r="M73">
        <v>8</v>
      </c>
      <c r="N73">
        <v>9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1.6989999999999998</v>
      </c>
    </row>
    <row r="74" spans="1:22" x14ac:dyDescent="0.3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1.9989999999999999</v>
      </c>
      <c r="M74">
        <v>9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1.9989999999999999</v>
      </c>
    </row>
    <row r="75" spans="1:22" x14ac:dyDescent="0.3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1.399</v>
      </c>
      <c r="M75">
        <v>9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1.399</v>
      </c>
    </row>
    <row r="76" spans="1:22" x14ac:dyDescent="0.3">
      <c r="A76">
        <v>9</v>
      </c>
      <c r="B76">
        <v>3</v>
      </c>
      <c r="C76">
        <v>0</v>
      </c>
      <c r="D76">
        <v>0</v>
      </c>
      <c r="E76">
        <v>1</v>
      </c>
      <c r="F76">
        <v>1</v>
      </c>
      <c r="G76">
        <v>0</v>
      </c>
      <c r="H76">
        <v>1.9989999999999999</v>
      </c>
      <c r="M76">
        <v>9</v>
      </c>
      <c r="N76">
        <v>3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1.9989999999999999</v>
      </c>
    </row>
    <row r="77" spans="1:22" x14ac:dyDescent="0.3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0</v>
      </c>
      <c r="H77">
        <v>1.6989999999999998</v>
      </c>
      <c r="M77">
        <v>9</v>
      </c>
      <c r="N77">
        <v>4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1.6989999999999998</v>
      </c>
    </row>
    <row r="78" spans="1:22" x14ac:dyDescent="0.3">
      <c r="A78">
        <v>9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1.9989999999999999</v>
      </c>
      <c r="M78">
        <v>9</v>
      </c>
      <c r="N78">
        <v>5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1.9989999999999999</v>
      </c>
    </row>
    <row r="79" spans="1:22" x14ac:dyDescent="0.3">
      <c r="A79">
        <v>9</v>
      </c>
      <c r="B79">
        <v>6</v>
      </c>
      <c r="C79">
        <v>1</v>
      </c>
      <c r="D79">
        <v>1</v>
      </c>
      <c r="E79">
        <v>0</v>
      </c>
      <c r="F79">
        <v>1</v>
      </c>
      <c r="G79">
        <v>0</v>
      </c>
      <c r="H79">
        <v>1.399</v>
      </c>
      <c r="M79">
        <v>9</v>
      </c>
      <c r="N79">
        <v>6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0</v>
      </c>
      <c r="V79">
        <v>1.399</v>
      </c>
    </row>
    <row r="80" spans="1:22" x14ac:dyDescent="0.3">
      <c r="A80">
        <v>9</v>
      </c>
      <c r="B80">
        <v>7</v>
      </c>
      <c r="C80">
        <v>0</v>
      </c>
      <c r="D80">
        <v>0</v>
      </c>
      <c r="E80">
        <v>0</v>
      </c>
      <c r="F80">
        <v>0</v>
      </c>
      <c r="G80">
        <v>1</v>
      </c>
      <c r="H80">
        <v>1.399</v>
      </c>
      <c r="M80">
        <v>9</v>
      </c>
      <c r="N80">
        <v>7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1.399</v>
      </c>
    </row>
    <row r="81" spans="1:22" x14ac:dyDescent="0.3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1.6989999999999998</v>
      </c>
      <c r="M81">
        <v>9</v>
      </c>
      <c r="N81">
        <v>8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1.6989999999999998</v>
      </c>
    </row>
    <row r="82" spans="1:22" x14ac:dyDescent="0.3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1</v>
      </c>
      <c r="H82">
        <v>1.6989999999999998</v>
      </c>
      <c r="M82">
        <v>9</v>
      </c>
      <c r="N82">
        <v>9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1.6989999999999998</v>
      </c>
    </row>
    <row r="83" spans="1:22" x14ac:dyDescent="0.3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1</v>
      </c>
      <c r="H83">
        <v>1.9989999999999999</v>
      </c>
      <c r="M83">
        <v>10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1.9989999999999999</v>
      </c>
    </row>
    <row r="84" spans="1:22" x14ac:dyDescent="0.3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1.399</v>
      </c>
      <c r="M84">
        <v>10</v>
      </c>
      <c r="N84">
        <v>2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1.399</v>
      </c>
    </row>
    <row r="85" spans="1:22" x14ac:dyDescent="0.3">
      <c r="A85">
        <v>10</v>
      </c>
      <c r="B85">
        <v>3</v>
      </c>
      <c r="C85">
        <v>0</v>
      </c>
      <c r="D85">
        <v>0</v>
      </c>
      <c r="E85">
        <v>1</v>
      </c>
      <c r="F85">
        <v>1</v>
      </c>
      <c r="G85">
        <v>0</v>
      </c>
      <c r="H85">
        <v>1.9989999999999999</v>
      </c>
      <c r="M85">
        <v>10</v>
      </c>
      <c r="N85">
        <v>3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1.9989999999999999</v>
      </c>
    </row>
    <row r="86" spans="1:22" x14ac:dyDescent="0.3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0</v>
      </c>
      <c r="H86">
        <v>1.6989999999999998</v>
      </c>
      <c r="M86">
        <v>10</v>
      </c>
      <c r="N86">
        <v>4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1.6989999999999998</v>
      </c>
    </row>
    <row r="87" spans="1:22" x14ac:dyDescent="0.3">
      <c r="A87">
        <v>10</v>
      </c>
      <c r="B87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1.9989999999999999</v>
      </c>
      <c r="M87">
        <v>10</v>
      </c>
      <c r="N87">
        <v>5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  <c r="V87">
        <v>1.9989999999999999</v>
      </c>
    </row>
    <row r="88" spans="1:22" x14ac:dyDescent="0.3">
      <c r="A88">
        <v>10</v>
      </c>
      <c r="B88">
        <v>6</v>
      </c>
      <c r="C88">
        <v>1</v>
      </c>
      <c r="D88">
        <v>1</v>
      </c>
      <c r="E88">
        <v>0</v>
      </c>
      <c r="F88">
        <v>1</v>
      </c>
      <c r="G88">
        <v>0</v>
      </c>
      <c r="H88">
        <v>1.399</v>
      </c>
      <c r="M88">
        <v>10</v>
      </c>
      <c r="N88">
        <v>6</v>
      </c>
      <c r="O88">
        <v>1</v>
      </c>
      <c r="P88">
        <v>0</v>
      </c>
      <c r="Q88">
        <v>1</v>
      </c>
      <c r="R88">
        <v>0</v>
      </c>
      <c r="S88">
        <v>1</v>
      </c>
      <c r="T88">
        <v>0</v>
      </c>
      <c r="U88">
        <v>0</v>
      </c>
      <c r="V88">
        <v>1.399</v>
      </c>
    </row>
    <row r="89" spans="1:22" x14ac:dyDescent="0.3">
      <c r="A89">
        <v>10</v>
      </c>
      <c r="B89">
        <v>7</v>
      </c>
      <c r="C89">
        <v>0</v>
      </c>
      <c r="D89">
        <v>0</v>
      </c>
      <c r="E89">
        <v>0</v>
      </c>
      <c r="F89">
        <v>0</v>
      </c>
      <c r="G89">
        <v>1</v>
      </c>
      <c r="H89">
        <v>1.399</v>
      </c>
      <c r="M89">
        <v>10</v>
      </c>
      <c r="N89">
        <v>7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1.399</v>
      </c>
    </row>
    <row r="90" spans="1:22" x14ac:dyDescent="0.3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1.6989999999999998</v>
      </c>
      <c r="M90">
        <v>10</v>
      </c>
      <c r="N90">
        <v>8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1</v>
      </c>
      <c r="V90">
        <v>1.6989999999999998</v>
      </c>
    </row>
    <row r="91" spans="1:22" x14ac:dyDescent="0.3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1</v>
      </c>
      <c r="H91">
        <v>1.6989999999999998</v>
      </c>
      <c r="M91">
        <v>10</v>
      </c>
      <c r="N91">
        <v>9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1.6989999999999998</v>
      </c>
    </row>
    <row r="92" spans="1:22" x14ac:dyDescent="0.3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1</v>
      </c>
      <c r="H92">
        <v>1.9989999999999999</v>
      </c>
      <c r="M92">
        <v>11</v>
      </c>
      <c r="N92">
        <v>1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1.9989999999999999</v>
      </c>
    </row>
    <row r="93" spans="1:22" x14ac:dyDescent="0.3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1.399</v>
      </c>
      <c r="M93">
        <v>11</v>
      </c>
      <c r="N93">
        <v>2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1.399</v>
      </c>
    </row>
    <row r="94" spans="1:22" x14ac:dyDescent="0.3">
      <c r="A94">
        <v>11</v>
      </c>
      <c r="B94">
        <v>3</v>
      </c>
      <c r="C94">
        <v>1</v>
      </c>
      <c r="D94">
        <v>0</v>
      </c>
      <c r="E94">
        <v>1</v>
      </c>
      <c r="F94">
        <v>1</v>
      </c>
      <c r="G94">
        <v>0</v>
      </c>
      <c r="H94">
        <v>1.9989999999999999</v>
      </c>
      <c r="M94">
        <v>11</v>
      </c>
      <c r="N94">
        <v>3</v>
      </c>
      <c r="O94">
        <v>1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1.9989999999999999</v>
      </c>
    </row>
    <row r="95" spans="1:22" x14ac:dyDescent="0.3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0</v>
      </c>
      <c r="H95">
        <v>1.6989999999999998</v>
      </c>
      <c r="M95">
        <v>11</v>
      </c>
      <c r="N95">
        <v>4</v>
      </c>
      <c r="O95">
        <v>1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1.6989999999999998</v>
      </c>
    </row>
    <row r="96" spans="1:22" x14ac:dyDescent="0.3">
      <c r="A96">
        <v>11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1.9989999999999999</v>
      </c>
      <c r="M96">
        <v>11</v>
      </c>
      <c r="N96">
        <v>5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1.9989999999999999</v>
      </c>
    </row>
    <row r="97" spans="1:22" x14ac:dyDescent="0.3">
      <c r="A97">
        <v>11</v>
      </c>
      <c r="B97">
        <v>6</v>
      </c>
      <c r="C97">
        <v>1</v>
      </c>
      <c r="D97">
        <v>1</v>
      </c>
      <c r="E97">
        <v>0</v>
      </c>
      <c r="F97">
        <v>1</v>
      </c>
      <c r="G97">
        <v>0</v>
      </c>
      <c r="H97">
        <v>1.399</v>
      </c>
      <c r="M97">
        <v>11</v>
      </c>
      <c r="N97">
        <v>6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1.399</v>
      </c>
    </row>
    <row r="98" spans="1:22" x14ac:dyDescent="0.3">
      <c r="A98">
        <v>11</v>
      </c>
      <c r="B98">
        <v>7</v>
      </c>
      <c r="C98">
        <v>1</v>
      </c>
      <c r="D98">
        <v>0</v>
      </c>
      <c r="E98">
        <v>0</v>
      </c>
      <c r="F98">
        <v>0</v>
      </c>
      <c r="G98">
        <v>1</v>
      </c>
      <c r="H98">
        <v>1.399</v>
      </c>
      <c r="M98">
        <v>11</v>
      </c>
      <c r="N98">
        <v>7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1.399</v>
      </c>
    </row>
    <row r="99" spans="1:22" x14ac:dyDescent="0.3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1.6989999999999998</v>
      </c>
      <c r="M99">
        <v>11</v>
      </c>
      <c r="N99">
        <v>8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1.6989999999999998</v>
      </c>
    </row>
    <row r="100" spans="1:22" x14ac:dyDescent="0.3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1.6989999999999998</v>
      </c>
      <c r="M100">
        <v>11</v>
      </c>
      <c r="N100">
        <v>9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1.6989999999999998</v>
      </c>
    </row>
    <row r="101" spans="1:22" x14ac:dyDescent="0.3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1.9989999999999999</v>
      </c>
      <c r="M101">
        <v>12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1.9989999999999999</v>
      </c>
    </row>
    <row r="102" spans="1:22" x14ac:dyDescent="0.3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1.399</v>
      </c>
      <c r="M102">
        <v>12</v>
      </c>
      <c r="N102">
        <v>2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</v>
      </c>
      <c r="V102">
        <v>1.399</v>
      </c>
    </row>
    <row r="103" spans="1:22" x14ac:dyDescent="0.3">
      <c r="A103">
        <v>12</v>
      </c>
      <c r="B103">
        <v>3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1.9989999999999999</v>
      </c>
      <c r="M103">
        <v>12</v>
      </c>
      <c r="N103">
        <v>3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1.9989999999999999</v>
      </c>
    </row>
    <row r="104" spans="1:22" x14ac:dyDescent="0.3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1.6989999999999998</v>
      </c>
      <c r="M104">
        <v>12</v>
      </c>
      <c r="N104">
        <v>4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1.6989999999999998</v>
      </c>
    </row>
    <row r="105" spans="1:22" x14ac:dyDescent="0.3">
      <c r="A105">
        <v>12</v>
      </c>
      <c r="B105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1.9989999999999999</v>
      </c>
      <c r="M105">
        <v>12</v>
      </c>
      <c r="N105">
        <v>5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1.9989999999999999</v>
      </c>
    </row>
    <row r="106" spans="1:22" x14ac:dyDescent="0.3">
      <c r="A106">
        <v>12</v>
      </c>
      <c r="B106">
        <v>6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1.399</v>
      </c>
      <c r="M106">
        <v>12</v>
      </c>
      <c r="N106">
        <v>6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1.399</v>
      </c>
    </row>
    <row r="107" spans="1:22" x14ac:dyDescent="0.3">
      <c r="A107">
        <v>12</v>
      </c>
      <c r="B107">
        <v>7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1.399</v>
      </c>
      <c r="M107">
        <v>12</v>
      </c>
      <c r="N107">
        <v>7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1.399</v>
      </c>
    </row>
    <row r="108" spans="1:22" x14ac:dyDescent="0.3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1.6989999999999998</v>
      </c>
      <c r="M108">
        <v>12</v>
      </c>
      <c r="N108">
        <v>8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1.6989999999999998</v>
      </c>
    </row>
    <row r="109" spans="1:22" x14ac:dyDescent="0.3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1.6989999999999998</v>
      </c>
      <c r="M109">
        <v>12</v>
      </c>
      <c r="N109">
        <v>9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1.6989999999999998</v>
      </c>
    </row>
    <row r="110" spans="1:22" x14ac:dyDescent="0.3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1.9989999999999999</v>
      </c>
      <c r="M110">
        <v>13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1.9989999999999999</v>
      </c>
    </row>
    <row r="111" spans="1:22" x14ac:dyDescent="0.3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1.399</v>
      </c>
      <c r="M111">
        <v>13</v>
      </c>
      <c r="N111">
        <v>2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1.399</v>
      </c>
    </row>
    <row r="112" spans="1:22" x14ac:dyDescent="0.3">
      <c r="A112">
        <v>13</v>
      </c>
      <c r="B112">
        <v>3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1.9989999999999999</v>
      </c>
      <c r="M112">
        <v>13</v>
      </c>
      <c r="N112">
        <v>3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1.9989999999999999</v>
      </c>
    </row>
    <row r="113" spans="1:22" x14ac:dyDescent="0.3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1.6989999999999998</v>
      </c>
      <c r="M113">
        <v>13</v>
      </c>
      <c r="N113">
        <v>4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1.6989999999999998</v>
      </c>
    </row>
    <row r="114" spans="1:22" x14ac:dyDescent="0.3">
      <c r="A114">
        <v>13</v>
      </c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1.9989999999999999</v>
      </c>
      <c r="M114">
        <v>13</v>
      </c>
      <c r="N114">
        <v>5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1.9989999999999999</v>
      </c>
    </row>
    <row r="115" spans="1:22" x14ac:dyDescent="0.3">
      <c r="A115">
        <v>13</v>
      </c>
      <c r="B115">
        <v>6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1.399</v>
      </c>
      <c r="M115">
        <v>13</v>
      </c>
      <c r="N115">
        <v>6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1.399</v>
      </c>
    </row>
    <row r="116" spans="1:22" x14ac:dyDescent="0.3">
      <c r="A116">
        <v>13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1.399</v>
      </c>
      <c r="M116">
        <v>13</v>
      </c>
      <c r="N116">
        <v>7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1.399</v>
      </c>
    </row>
    <row r="117" spans="1:22" x14ac:dyDescent="0.3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1.6989999999999998</v>
      </c>
      <c r="M117">
        <v>13</v>
      </c>
      <c r="N117">
        <v>8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1.6989999999999998</v>
      </c>
    </row>
    <row r="118" spans="1:22" x14ac:dyDescent="0.3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1.6989999999999998</v>
      </c>
      <c r="M118">
        <v>13</v>
      </c>
      <c r="N118">
        <v>9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1.6989999999999998</v>
      </c>
    </row>
    <row r="119" spans="1:22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1.9989999999999999</v>
      </c>
      <c r="M119">
        <v>14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1.9989999999999999</v>
      </c>
    </row>
    <row r="120" spans="1:22" x14ac:dyDescent="0.3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1.399</v>
      </c>
      <c r="M120">
        <v>14</v>
      </c>
      <c r="N120">
        <v>2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1.399</v>
      </c>
    </row>
    <row r="121" spans="1:22" x14ac:dyDescent="0.3">
      <c r="A121">
        <v>14</v>
      </c>
      <c r="B121">
        <v>3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1.9989999999999999</v>
      </c>
      <c r="M121">
        <v>14</v>
      </c>
      <c r="N121">
        <v>3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1.9989999999999999</v>
      </c>
    </row>
    <row r="122" spans="1:22" x14ac:dyDescent="0.3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1.6989999999999998</v>
      </c>
      <c r="M122">
        <v>14</v>
      </c>
      <c r="N122">
        <v>4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1.6989999999999998</v>
      </c>
    </row>
    <row r="123" spans="1:22" x14ac:dyDescent="0.3">
      <c r="A123">
        <v>14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1.9989999999999999</v>
      </c>
      <c r="M123">
        <v>14</v>
      </c>
      <c r="N123">
        <v>5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1.9989999999999999</v>
      </c>
    </row>
    <row r="124" spans="1:22" x14ac:dyDescent="0.3">
      <c r="A124">
        <v>14</v>
      </c>
      <c r="B124">
        <v>6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1.399</v>
      </c>
      <c r="M124">
        <v>14</v>
      </c>
      <c r="N124">
        <v>6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1.399</v>
      </c>
    </row>
    <row r="125" spans="1:22" x14ac:dyDescent="0.3">
      <c r="A125">
        <v>14</v>
      </c>
      <c r="B125">
        <v>7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1.399</v>
      </c>
      <c r="M125">
        <v>14</v>
      </c>
      <c r="N125">
        <v>7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1.399</v>
      </c>
    </row>
    <row r="126" spans="1:22" x14ac:dyDescent="0.3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1.6989999999999998</v>
      </c>
      <c r="M126">
        <v>14</v>
      </c>
      <c r="N126">
        <v>8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1.6989999999999998</v>
      </c>
    </row>
    <row r="127" spans="1:22" x14ac:dyDescent="0.3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1.6989999999999998</v>
      </c>
      <c r="M127">
        <v>14</v>
      </c>
      <c r="N127">
        <v>9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1.6989999999999998</v>
      </c>
    </row>
    <row r="128" spans="1:22" x14ac:dyDescent="0.3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1.9989999999999999</v>
      </c>
      <c r="M128">
        <v>15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1.9989999999999999</v>
      </c>
    </row>
    <row r="129" spans="1:22" x14ac:dyDescent="0.3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1.399</v>
      </c>
      <c r="M129">
        <v>15</v>
      </c>
      <c r="N129">
        <v>2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1.399</v>
      </c>
    </row>
    <row r="130" spans="1:22" x14ac:dyDescent="0.3">
      <c r="A130">
        <v>15</v>
      </c>
      <c r="B130">
        <v>3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1.9989999999999999</v>
      </c>
      <c r="M130">
        <v>15</v>
      </c>
      <c r="N130">
        <v>3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1.9989999999999999</v>
      </c>
    </row>
    <row r="131" spans="1:22" x14ac:dyDescent="0.3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1.6989999999999998</v>
      </c>
      <c r="M131">
        <v>15</v>
      </c>
      <c r="N131">
        <v>4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1.6989999999999998</v>
      </c>
    </row>
    <row r="132" spans="1:22" x14ac:dyDescent="0.3">
      <c r="A132">
        <v>15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1.9989999999999999</v>
      </c>
      <c r="M132">
        <v>15</v>
      </c>
      <c r="N132">
        <v>5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1.9989999999999999</v>
      </c>
    </row>
    <row r="133" spans="1:22" x14ac:dyDescent="0.3">
      <c r="A133">
        <v>15</v>
      </c>
      <c r="B133">
        <v>6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1.399</v>
      </c>
      <c r="M133">
        <v>15</v>
      </c>
      <c r="N133">
        <v>6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1.399</v>
      </c>
    </row>
    <row r="134" spans="1:22" x14ac:dyDescent="0.3">
      <c r="A134">
        <v>15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1.399</v>
      </c>
      <c r="M134">
        <v>15</v>
      </c>
      <c r="N134">
        <v>7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1.399</v>
      </c>
    </row>
    <row r="135" spans="1:22" x14ac:dyDescent="0.3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1.6989999999999998</v>
      </c>
      <c r="M135">
        <v>15</v>
      </c>
      <c r="N135">
        <v>8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1.6989999999999998</v>
      </c>
    </row>
    <row r="136" spans="1:22" x14ac:dyDescent="0.3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1.6989999999999998</v>
      </c>
      <c r="M136">
        <v>15</v>
      </c>
      <c r="N136">
        <v>9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1.6989999999999998</v>
      </c>
    </row>
    <row r="137" spans="1:22" x14ac:dyDescent="0.3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1.9989999999999999</v>
      </c>
      <c r="M137">
        <v>16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1.9989999999999999</v>
      </c>
    </row>
    <row r="138" spans="1:22" x14ac:dyDescent="0.3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1.399</v>
      </c>
      <c r="M138">
        <v>16</v>
      </c>
      <c r="N138">
        <v>2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1.399</v>
      </c>
    </row>
    <row r="139" spans="1:22" x14ac:dyDescent="0.3">
      <c r="A139">
        <v>16</v>
      </c>
      <c r="B139">
        <v>3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1.9989999999999999</v>
      </c>
      <c r="M139">
        <v>16</v>
      </c>
      <c r="N139">
        <v>3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1.9989999999999999</v>
      </c>
    </row>
    <row r="140" spans="1:22" x14ac:dyDescent="0.3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1.6989999999999998</v>
      </c>
      <c r="M140">
        <v>16</v>
      </c>
      <c r="N140">
        <v>4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1.6989999999999998</v>
      </c>
    </row>
    <row r="141" spans="1:22" x14ac:dyDescent="0.3">
      <c r="A141">
        <v>16</v>
      </c>
      <c r="B141">
        <v>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1.9989999999999999</v>
      </c>
      <c r="M141">
        <v>16</v>
      </c>
      <c r="N141">
        <v>5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1.9989999999999999</v>
      </c>
    </row>
    <row r="142" spans="1:22" x14ac:dyDescent="0.3">
      <c r="A142">
        <v>16</v>
      </c>
      <c r="B142">
        <v>6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1.399</v>
      </c>
      <c r="M142">
        <v>16</v>
      </c>
      <c r="N142">
        <v>6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1.399</v>
      </c>
    </row>
    <row r="143" spans="1:22" x14ac:dyDescent="0.3">
      <c r="A143">
        <v>16</v>
      </c>
      <c r="B143">
        <v>7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1.399</v>
      </c>
      <c r="M143">
        <v>16</v>
      </c>
      <c r="N143">
        <v>7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1.399</v>
      </c>
    </row>
    <row r="144" spans="1:22" x14ac:dyDescent="0.3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1.6989999999999998</v>
      </c>
      <c r="M144">
        <v>16</v>
      </c>
      <c r="N144">
        <v>8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1.6989999999999998</v>
      </c>
    </row>
    <row r="145" spans="1:22" x14ac:dyDescent="0.3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1.6989999999999998</v>
      </c>
      <c r="M145">
        <v>16</v>
      </c>
      <c r="N145">
        <v>9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1.6989999999999998</v>
      </c>
    </row>
    <row r="146" spans="1:22" x14ac:dyDescent="0.3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1.9989999999999999</v>
      </c>
      <c r="M146">
        <v>17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1.9989999999999999</v>
      </c>
    </row>
    <row r="147" spans="1:22" x14ac:dyDescent="0.3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1.399</v>
      </c>
      <c r="M147">
        <v>17</v>
      </c>
      <c r="N147">
        <v>2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1.399</v>
      </c>
    </row>
    <row r="148" spans="1:22" x14ac:dyDescent="0.3">
      <c r="A148">
        <v>17</v>
      </c>
      <c r="B148">
        <v>3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1.9989999999999999</v>
      </c>
      <c r="M148">
        <v>17</v>
      </c>
      <c r="N148">
        <v>3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1.9989999999999999</v>
      </c>
    </row>
    <row r="149" spans="1:22" x14ac:dyDescent="0.3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1.6989999999999998</v>
      </c>
      <c r="M149">
        <v>17</v>
      </c>
      <c r="N149">
        <v>4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1.6989999999999998</v>
      </c>
    </row>
    <row r="150" spans="1:22" x14ac:dyDescent="0.3">
      <c r="A150">
        <v>17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1.9989999999999999</v>
      </c>
      <c r="M150">
        <v>17</v>
      </c>
      <c r="N150">
        <v>5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1.9989999999999999</v>
      </c>
    </row>
    <row r="151" spans="1:22" x14ac:dyDescent="0.3">
      <c r="A151">
        <v>17</v>
      </c>
      <c r="B151">
        <v>6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1.399</v>
      </c>
      <c r="M151">
        <v>17</v>
      </c>
      <c r="N151">
        <v>6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1.399</v>
      </c>
    </row>
    <row r="152" spans="1:22" x14ac:dyDescent="0.3">
      <c r="A152">
        <v>17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1.399</v>
      </c>
      <c r="M152">
        <v>17</v>
      </c>
      <c r="N152">
        <v>7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1.399</v>
      </c>
    </row>
    <row r="153" spans="1:22" x14ac:dyDescent="0.3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1.6989999999999998</v>
      </c>
      <c r="M153">
        <v>17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1.6989999999999998</v>
      </c>
    </row>
    <row r="154" spans="1:22" x14ac:dyDescent="0.3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1.6989999999999998</v>
      </c>
      <c r="M154">
        <v>17</v>
      </c>
      <c r="N154">
        <v>9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1.6989999999999998</v>
      </c>
    </row>
    <row r="155" spans="1:22" x14ac:dyDescent="0.3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1.9989999999999999</v>
      </c>
      <c r="M155">
        <v>18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1</v>
      </c>
      <c r="U155">
        <v>0</v>
      </c>
      <c r="V155">
        <v>1.9989999999999999</v>
      </c>
    </row>
    <row r="156" spans="1:22" x14ac:dyDescent="0.3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1.399</v>
      </c>
      <c r="M156">
        <v>18</v>
      </c>
      <c r="N156">
        <v>2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1.399</v>
      </c>
    </row>
    <row r="157" spans="1:22" x14ac:dyDescent="0.3">
      <c r="A157">
        <v>18</v>
      </c>
      <c r="B157">
        <v>3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1.9989999999999999</v>
      </c>
      <c r="M157">
        <v>18</v>
      </c>
      <c r="N157">
        <v>3</v>
      </c>
      <c r="O157">
        <v>1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1.9989999999999999</v>
      </c>
    </row>
    <row r="158" spans="1:22" x14ac:dyDescent="0.3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1.6989999999999998</v>
      </c>
      <c r="M158">
        <v>18</v>
      </c>
      <c r="N158">
        <v>4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1.6989999999999998</v>
      </c>
    </row>
    <row r="159" spans="1:22" x14ac:dyDescent="0.3">
      <c r="A159">
        <v>18</v>
      </c>
      <c r="B159">
        <v>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1.9989999999999999</v>
      </c>
      <c r="M159">
        <v>18</v>
      </c>
      <c r="N159">
        <v>5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1.9989999999999999</v>
      </c>
    </row>
    <row r="160" spans="1:22" x14ac:dyDescent="0.3">
      <c r="A160">
        <v>18</v>
      </c>
      <c r="B160">
        <v>6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1.399</v>
      </c>
      <c r="M160">
        <v>18</v>
      </c>
      <c r="N160">
        <v>6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1.399</v>
      </c>
    </row>
    <row r="161" spans="1:22" x14ac:dyDescent="0.3">
      <c r="A161">
        <v>18</v>
      </c>
      <c r="B161">
        <v>7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1.399</v>
      </c>
      <c r="M161">
        <v>18</v>
      </c>
      <c r="N161">
        <v>7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1.399</v>
      </c>
    </row>
    <row r="162" spans="1:22" x14ac:dyDescent="0.3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1.6989999999999998</v>
      </c>
      <c r="M162">
        <v>18</v>
      </c>
      <c r="N162">
        <v>8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1.6989999999999998</v>
      </c>
    </row>
    <row r="163" spans="1:22" x14ac:dyDescent="0.3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1.6989999999999998</v>
      </c>
      <c r="M163">
        <v>18</v>
      </c>
      <c r="N163">
        <v>9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1.6989999999999998</v>
      </c>
    </row>
    <row r="164" spans="1:22" x14ac:dyDescent="0.3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1.9989999999999999</v>
      </c>
      <c r="M164">
        <v>19</v>
      </c>
      <c r="N164">
        <v>1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1.9989999999999999</v>
      </c>
    </row>
    <row r="165" spans="1:22" x14ac:dyDescent="0.3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1.399</v>
      </c>
      <c r="M165">
        <v>19</v>
      </c>
      <c r="N165">
        <v>2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1.399</v>
      </c>
    </row>
    <row r="166" spans="1:22" x14ac:dyDescent="0.3">
      <c r="A166">
        <v>19</v>
      </c>
      <c r="B166">
        <v>3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1.9989999999999999</v>
      </c>
      <c r="M166">
        <v>19</v>
      </c>
      <c r="N166">
        <v>3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0</v>
      </c>
      <c r="V166">
        <v>1.9989999999999999</v>
      </c>
    </row>
    <row r="167" spans="1:22" x14ac:dyDescent="0.3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1.6989999999999998</v>
      </c>
      <c r="M167">
        <v>19</v>
      </c>
      <c r="N167">
        <v>4</v>
      </c>
      <c r="O167">
        <v>1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1.6989999999999998</v>
      </c>
    </row>
    <row r="168" spans="1:22" x14ac:dyDescent="0.3">
      <c r="A168">
        <v>19</v>
      </c>
      <c r="B168">
        <v>5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1.9989999999999999</v>
      </c>
      <c r="M168">
        <v>19</v>
      </c>
      <c r="N168">
        <v>5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1.9989999999999999</v>
      </c>
    </row>
    <row r="169" spans="1:22" x14ac:dyDescent="0.3">
      <c r="A169">
        <v>19</v>
      </c>
      <c r="B169">
        <v>6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1.399</v>
      </c>
      <c r="M169">
        <v>19</v>
      </c>
      <c r="N169">
        <v>6</v>
      </c>
      <c r="O169">
        <v>1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1.399</v>
      </c>
    </row>
    <row r="170" spans="1:22" x14ac:dyDescent="0.3">
      <c r="A170">
        <v>19</v>
      </c>
      <c r="B170">
        <v>7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1.399</v>
      </c>
      <c r="M170">
        <v>19</v>
      </c>
      <c r="N170">
        <v>7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1.399</v>
      </c>
    </row>
    <row r="171" spans="1:22" x14ac:dyDescent="0.3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1.6989999999999998</v>
      </c>
      <c r="M171">
        <v>19</v>
      </c>
      <c r="N171">
        <v>8</v>
      </c>
      <c r="O171">
        <v>1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1.6989999999999998</v>
      </c>
    </row>
    <row r="172" spans="1:22" x14ac:dyDescent="0.3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1.6989999999999998</v>
      </c>
      <c r="M172">
        <v>19</v>
      </c>
      <c r="N172">
        <v>9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1.6989999999999998</v>
      </c>
    </row>
    <row r="173" spans="1:22" x14ac:dyDescent="0.3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1.9989999999999999</v>
      </c>
      <c r="M173">
        <v>20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1.9989999999999999</v>
      </c>
    </row>
    <row r="174" spans="1:22" x14ac:dyDescent="0.3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1.399</v>
      </c>
      <c r="M174">
        <v>20</v>
      </c>
      <c r="N174">
        <v>2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1.399</v>
      </c>
    </row>
    <row r="175" spans="1:22" x14ac:dyDescent="0.3">
      <c r="A175">
        <v>20</v>
      </c>
      <c r="B175">
        <v>3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1.9989999999999999</v>
      </c>
      <c r="M175">
        <v>20</v>
      </c>
      <c r="N175">
        <v>3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1.9989999999999999</v>
      </c>
    </row>
    <row r="176" spans="1:22" x14ac:dyDescent="0.3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1.6989999999999998</v>
      </c>
      <c r="M176">
        <v>20</v>
      </c>
      <c r="N176">
        <v>4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1.6989999999999998</v>
      </c>
    </row>
    <row r="177" spans="1:22" x14ac:dyDescent="0.3">
      <c r="A177">
        <v>20</v>
      </c>
      <c r="B177">
        <v>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1.9989999999999999</v>
      </c>
      <c r="M177">
        <v>20</v>
      </c>
      <c r="N177">
        <v>5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1.9989999999999999</v>
      </c>
    </row>
    <row r="178" spans="1:22" x14ac:dyDescent="0.3">
      <c r="A178">
        <v>20</v>
      </c>
      <c r="B178">
        <v>6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1.399</v>
      </c>
      <c r="M178">
        <v>20</v>
      </c>
      <c r="N178">
        <v>6</v>
      </c>
      <c r="O178">
        <v>0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0</v>
      </c>
      <c r="V178">
        <v>1.399</v>
      </c>
    </row>
    <row r="179" spans="1:22" x14ac:dyDescent="0.3">
      <c r="A179">
        <v>20</v>
      </c>
      <c r="B179">
        <v>7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1.399</v>
      </c>
      <c r="M179">
        <v>20</v>
      </c>
      <c r="N179">
        <v>7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1.399</v>
      </c>
    </row>
    <row r="180" spans="1:22" x14ac:dyDescent="0.3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1.6989999999999998</v>
      </c>
      <c r="M180">
        <v>20</v>
      </c>
      <c r="N180">
        <v>8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1.6989999999999998</v>
      </c>
    </row>
    <row r="181" spans="1:22" x14ac:dyDescent="0.3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1.6989999999999998</v>
      </c>
      <c r="M181">
        <v>20</v>
      </c>
      <c r="N181">
        <v>9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1.6989999999999998</v>
      </c>
    </row>
    <row r="182" spans="1:22" x14ac:dyDescent="0.3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1.9989999999999999</v>
      </c>
      <c r="M182">
        <v>21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1.9989999999999999</v>
      </c>
    </row>
    <row r="183" spans="1:22" x14ac:dyDescent="0.3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1.399</v>
      </c>
      <c r="M183">
        <v>21</v>
      </c>
      <c r="N183">
        <v>2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</v>
      </c>
      <c r="V183">
        <v>1.399</v>
      </c>
    </row>
    <row r="184" spans="1:22" x14ac:dyDescent="0.3">
      <c r="A184">
        <v>21</v>
      </c>
      <c r="B184">
        <v>3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1.9989999999999999</v>
      </c>
      <c r="M184">
        <v>21</v>
      </c>
      <c r="N184">
        <v>3</v>
      </c>
      <c r="O184">
        <v>1</v>
      </c>
      <c r="P184">
        <v>0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1.9989999999999999</v>
      </c>
    </row>
    <row r="185" spans="1:22" x14ac:dyDescent="0.3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1.6989999999999998</v>
      </c>
      <c r="M185">
        <v>21</v>
      </c>
      <c r="N185">
        <v>4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1.6989999999999998</v>
      </c>
    </row>
    <row r="186" spans="1:22" x14ac:dyDescent="0.3">
      <c r="A186">
        <v>21</v>
      </c>
      <c r="B186">
        <v>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1.9989999999999999</v>
      </c>
      <c r="M186">
        <v>21</v>
      </c>
      <c r="N186">
        <v>5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1.9989999999999999</v>
      </c>
    </row>
    <row r="187" spans="1:22" x14ac:dyDescent="0.3">
      <c r="A187">
        <v>21</v>
      </c>
      <c r="B187">
        <v>6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1.399</v>
      </c>
      <c r="M187">
        <v>21</v>
      </c>
      <c r="N187">
        <v>6</v>
      </c>
      <c r="O187">
        <v>1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1.399</v>
      </c>
    </row>
    <row r="188" spans="1:22" x14ac:dyDescent="0.3">
      <c r="A188">
        <v>21</v>
      </c>
      <c r="B188">
        <v>7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1.399</v>
      </c>
      <c r="M188">
        <v>21</v>
      </c>
      <c r="N188">
        <v>7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1.399</v>
      </c>
    </row>
    <row r="189" spans="1:22" x14ac:dyDescent="0.3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1.6989999999999998</v>
      </c>
      <c r="M189">
        <v>21</v>
      </c>
      <c r="N189">
        <v>8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1.6989999999999998</v>
      </c>
    </row>
    <row r="190" spans="1:22" x14ac:dyDescent="0.3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1.6989999999999998</v>
      </c>
      <c r="M190">
        <v>21</v>
      </c>
      <c r="N190">
        <v>9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1.6989999999999998</v>
      </c>
    </row>
    <row r="191" spans="1:22" x14ac:dyDescent="0.3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1.9989999999999999</v>
      </c>
      <c r="M191">
        <v>22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0</v>
      </c>
      <c r="V191">
        <v>1.9989999999999999</v>
      </c>
    </row>
    <row r="192" spans="1:22" x14ac:dyDescent="0.3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1.399</v>
      </c>
      <c r="M192">
        <v>22</v>
      </c>
      <c r="N192">
        <v>2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1.399</v>
      </c>
    </row>
    <row r="193" spans="1:22" x14ac:dyDescent="0.3">
      <c r="A193">
        <v>22</v>
      </c>
      <c r="B193">
        <v>3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1.9989999999999999</v>
      </c>
      <c r="M193">
        <v>22</v>
      </c>
      <c r="N193">
        <v>3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1.9989999999999999</v>
      </c>
    </row>
    <row r="194" spans="1:22" x14ac:dyDescent="0.3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1.6989999999999998</v>
      </c>
      <c r="M194">
        <v>22</v>
      </c>
      <c r="N194">
        <v>4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1.6989999999999998</v>
      </c>
    </row>
    <row r="195" spans="1:22" x14ac:dyDescent="0.3">
      <c r="A195">
        <v>22</v>
      </c>
      <c r="B195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1.9989999999999999</v>
      </c>
      <c r="M195">
        <v>22</v>
      </c>
      <c r="N195">
        <v>5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1.9989999999999999</v>
      </c>
    </row>
    <row r="196" spans="1:22" x14ac:dyDescent="0.3">
      <c r="A196">
        <v>22</v>
      </c>
      <c r="B196">
        <v>6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1.399</v>
      </c>
      <c r="M196">
        <v>22</v>
      </c>
      <c r="N196">
        <v>6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1.399</v>
      </c>
    </row>
    <row r="197" spans="1:22" x14ac:dyDescent="0.3">
      <c r="A197">
        <v>22</v>
      </c>
      <c r="B197">
        <v>7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1.399</v>
      </c>
      <c r="M197">
        <v>22</v>
      </c>
      <c r="N197">
        <v>7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1.399</v>
      </c>
    </row>
    <row r="198" spans="1:22" x14ac:dyDescent="0.3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1.6989999999999998</v>
      </c>
      <c r="M198">
        <v>22</v>
      </c>
      <c r="N198">
        <v>8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1.6989999999999998</v>
      </c>
    </row>
    <row r="199" spans="1:22" x14ac:dyDescent="0.3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1.6989999999999998</v>
      </c>
      <c r="M199">
        <v>22</v>
      </c>
      <c r="N199">
        <v>9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1.6989999999999998</v>
      </c>
    </row>
    <row r="200" spans="1:22" x14ac:dyDescent="0.3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1.9989999999999999</v>
      </c>
      <c r="M200">
        <v>23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1.9989999999999999</v>
      </c>
    </row>
    <row r="201" spans="1:22" x14ac:dyDescent="0.3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1.399</v>
      </c>
      <c r="M201">
        <v>23</v>
      </c>
      <c r="N201">
        <v>2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1.399</v>
      </c>
    </row>
    <row r="202" spans="1:22" x14ac:dyDescent="0.3">
      <c r="A202">
        <v>23</v>
      </c>
      <c r="B202">
        <v>3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1.9989999999999999</v>
      </c>
      <c r="M202">
        <v>23</v>
      </c>
      <c r="N202">
        <v>3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1.9989999999999999</v>
      </c>
    </row>
    <row r="203" spans="1:22" x14ac:dyDescent="0.3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1.6989999999999998</v>
      </c>
      <c r="M203">
        <v>23</v>
      </c>
      <c r="N203">
        <v>4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1.6989999999999998</v>
      </c>
    </row>
    <row r="204" spans="1:22" x14ac:dyDescent="0.3">
      <c r="A204">
        <v>23</v>
      </c>
      <c r="B204">
        <v>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1.9989999999999999</v>
      </c>
      <c r="M204">
        <v>23</v>
      </c>
      <c r="N204">
        <v>5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1.9989999999999999</v>
      </c>
    </row>
    <row r="205" spans="1:22" x14ac:dyDescent="0.3">
      <c r="A205">
        <v>23</v>
      </c>
      <c r="B205">
        <v>6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1.399</v>
      </c>
      <c r="M205">
        <v>23</v>
      </c>
      <c r="N205">
        <v>6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1.399</v>
      </c>
    </row>
    <row r="206" spans="1:22" x14ac:dyDescent="0.3">
      <c r="A206">
        <v>23</v>
      </c>
      <c r="B206">
        <v>7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1.399</v>
      </c>
      <c r="M206">
        <v>23</v>
      </c>
      <c r="N206">
        <v>7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1.399</v>
      </c>
    </row>
    <row r="207" spans="1:22" x14ac:dyDescent="0.3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1.6989999999999998</v>
      </c>
      <c r="M207">
        <v>23</v>
      </c>
      <c r="N207">
        <v>8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1.6989999999999998</v>
      </c>
    </row>
    <row r="208" spans="1:22" x14ac:dyDescent="0.3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1.6989999999999998</v>
      </c>
      <c r="M208">
        <v>23</v>
      </c>
      <c r="N208">
        <v>9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1.6989999999999998</v>
      </c>
    </row>
    <row r="209" spans="1:22" x14ac:dyDescent="0.3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1.9989999999999999</v>
      </c>
      <c r="M209">
        <v>24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1.9989999999999999</v>
      </c>
    </row>
    <row r="210" spans="1:22" x14ac:dyDescent="0.3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1.399</v>
      </c>
      <c r="M210">
        <v>24</v>
      </c>
      <c r="N210">
        <v>2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1.399</v>
      </c>
    </row>
    <row r="211" spans="1:22" x14ac:dyDescent="0.3">
      <c r="A211">
        <v>24</v>
      </c>
      <c r="B211">
        <v>3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1.9989999999999999</v>
      </c>
      <c r="M211">
        <v>24</v>
      </c>
      <c r="N211">
        <v>3</v>
      </c>
      <c r="O211">
        <v>0</v>
      </c>
      <c r="P211">
        <v>0</v>
      </c>
      <c r="Q211">
        <v>0</v>
      </c>
      <c r="R211">
        <v>1</v>
      </c>
      <c r="S211">
        <v>1</v>
      </c>
      <c r="T211">
        <v>0</v>
      </c>
      <c r="U211">
        <v>0</v>
      </c>
      <c r="V211">
        <v>1.9989999999999999</v>
      </c>
    </row>
    <row r="212" spans="1:22" x14ac:dyDescent="0.3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1.6989999999999998</v>
      </c>
      <c r="M212">
        <v>24</v>
      </c>
      <c r="N212">
        <v>4</v>
      </c>
      <c r="O212">
        <v>0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1.6989999999999998</v>
      </c>
    </row>
    <row r="213" spans="1:22" x14ac:dyDescent="0.3">
      <c r="A213">
        <v>24</v>
      </c>
      <c r="B213">
        <v>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1.9989999999999999</v>
      </c>
      <c r="M213">
        <v>24</v>
      </c>
      <c r="N213">
        <v>5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1.9989999999999999</v>
      </c>
    </row>
    <row r="214" spans="1:22" x14ac:dyDescent="0.3">
      <c r="A214">
        <v>24</v>
      </c>
      <c r="B214">
        <v>6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1.399</v>
      </c>
      <c r="M214">
        <v>24</v>
      </c>
      <c r="N214">
        <v>6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0</v>
      </c>
      <c r="U214">
        <v>0</v>
      </c>
      <c r="V214">
        <v>1.399</v>
      </c>
    </row>
    <row r="215" spans="1:22" x14ac:dyDescent="0.3">
      <c r="A215">
        <v>24</v>
      </c>
      <c r="B215">
        <v>7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1.399</v>
      </c>
      <c r="M215">
        <v>24</v>
      </c>
      <c r="N215">
        <v>7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1.399</v>
      </c>
    </row>
    <row r="216" spans="1:22" x14ac:dyDescent="0.3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1.6989999999999998</v>
      </c>
      <c r="M216">
        <v>24</v>
      </c>
      <c r="N216">
        <v>8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1.6989999999999998</v>
      </c>
    </row>
    <row r="217" spans="1:22" x14ac:dyDescent="0.3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1.6989999999999998</v>
      </c>
      <c r="M217">
        <v>24</v>
      </c>
      <c r="N217">
        <v>9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1.6989999999999998</v>
      </c>
    </row>
    <row r="218" spans="1:22" x14ac:dyDescent="0.3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1.9989999999999999</v>
      </c>
      <c r="M218">
        <v>25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1.9989999999999999</v>
      </c>
    </row>
    <row r="219" spans="1:22" x14ac:dyDescent="0.3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1.399</v>
      </c>
      <c r="M219">
        <v>25</v>
      </c>
      <c r="N219">
        <v>2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1</v>
      </c>
      <c r="V219">
        <v>1.399</v>
      </c>
    </row>
    <row r="220" spans="1:22" x14ac:dyDescent="0.3">
      <c r="A220">
        <v>25</v>
      </c>
      <c r="B220">
        <v>3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1.9989999999999999</v>
      </c>
      <c r="M220">
        <v>25</v>
      </c>
      <c r="N220">
        <v>3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1.9989999999999999</v>
      </c>
    </row>
    <row r="221" spans="1:22" x14ac:dyDescent="0.3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1.6989999999999998</v>
      </c>
      <c r="M221">
        <v>25</v>
      </c>
      <c r="N221">
        <v>4</v>
      </c>
      <c r="O221">
        <v>0</v>
      </c>
      <c r="P221">
        <v>1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1.6989999999999998</v>
      </c>
    </row>
    <row r="222" spans="1:22" x14ac:dyDescent="0.3">
      <c r="A222">
        <v>25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1.9989999999999999</v>
      </c>
      <c r="M222">
        <v>25</v>
      </c>
      <c r="N222">
        <v>5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1.9989999999999999</v>
      </c>
    </row>
    <row r="223" spans="1:22" x14ac:dyDescent="0.3">
      <c r="A223">
        <v>25</v>
      </c>
      <c r="B223">
        <v>6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1.399</v>
      </c>
      <c r="M223">
        <v>25</v>
      </c>
      <c r="N223">
        <v>6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1.399</v>
      </c>
    </row>
    <row r="224" spans="1:22" x14ac:dyDescent="0.3">
      <c r="A224">
        <v>25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1.399</v>
      </c>
      <c r="M224">
        <v>25</v>
      </c>
      <c r="N224">
        <v>7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1.399</v>
      </c>
    </row>
    <row r="225" spans="1:22" x14ac:dyDescent="0.3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1.6989999999999998</v>
      </c>
      <c r="M225">
        <v>25</v>
      </c>
      <c r="N225">
        <v>8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1.6989999999999998</v>
      </c>
    </row>
    <row r="226" spans="1:22" x14ac:dyDescent="0.3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1.6989999999999998</v>
      </c>
      <c r="M226">
        <v>25</v>
      </c>
      <c r="N226">
        <v>9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1.6989999999999998</v>
      </c>
    </row>
    <row r="227" spans="1:22" x14ac:dyDescent="0.3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1.9989999999999999</v>
      </c>
      <c r="M227">
        <v>26</v>
      </c>
      <c r="N227">
        <v>1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1.9989999999999999</v>
      </c>
    </row>
    <row r="228" spans="1:22" x14ac:dyDescent="0.3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1.399</v>
      </c>
      <c r="M228">
        <v>26</v>
      </c>
      <c r="N228">
        <v>2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1</v>
      </c>
      <c r="V228">
        <v>1.399</v>
      </c>
    </row>
    <row r="229" spans="1:22" x14ac:dyDescent="0.3">
      <c r="A229">
        <v>26</v>
      </c>
      <c r="B229">
        <v>3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1.9989999999999999</v>
      </c>
      <c r="M229">
        <v>26</v>
      </c>
      <c r="N229">
        <v>3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1.9989999999999999</v>
      </c>
    </row>
    <row r="230" spans="1:22" x14ac:dyDescent="0.3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1.6989999999999998</v>
      </c>
      <c r="M230">
        <v>26</v>
      </c>
      <c r="N230">
        <v>4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1.6989999999999998</v>
      </c>
    </row>
    <row r="231" spans="1:22" x14ac:dyDescent="0.3">
      <c r="A231">
        <v>26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1.9989999999999999</v>
      </c>
      <c r="M231">
        <v>26</v>
      </c>
      <c r="N231">
        <v>5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1.9989999999999999</v>
      </c>
    </row>
    <row r="232" spans="1:22" x14ac:dyDescent="0.3">
      <c r="A232">
        <v>26</v>
      </c>
      <c r="B232">
        <v>6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1.399</v>
      </c>
      <c r="M232">
        <v>26</v>
      </c>
      <c r="N232">
        <v>6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1.399</v>
      </c>
    </row>
    <row r="233" spans="1:22" x14ac:dyDescent="0.3">
      <c r="A233">
        <v>26</v>
      </c>
      <c r="B233">
        <v>7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1.399</v>
      </c>
      <c r="M233">
        <v>26</v>
      </c>
      <c r="N233">
        <v>7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1.399</v>
      </c>
    </row>
    <row r="234" spans="1:22" x14ac:dyDescent="0.3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1.6989999999999998</v>
      </c>
      <c r="M234">
        <v>26</v>
      </c>
      <c r="N234">
        <v>8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1</v>
      </c>
      <c r="V234">
        <v>1.6989999999999998</v>
      </c>
    </row>
    <row r="235" spans="1:22" x14ac:dyDescent="0.3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1.6989999999999998</v>
      </c>
      <c r="M235">
        <v>26</v>
      </c>
      <c r="N235">
        <v>9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0</v>
      </c>
      <c r="V235">
        <v>1.6989999999999998</v>
      </c>
    </row>
    <row r="236" spans="1:22" x14ac:dyDescent="0.3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1.9989999999999999</v>
      </c>
      <c r="M236">
        <v>27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1.9989999999999999</v>
      </c>
    </row>
    <row r="237" spans="1:22" x14ac:dyDescent="0.3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1.399</v>
      </c>
      <c r="M237">
        <v>27</v>
      </c>
      <c r="N237">
        <v>2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1.399</v>
      </c>
    </row>
    <row r="238" spans="1:22" x14ac:dyDescent="0.3">
      <c r="A238">
        <v>27</v>
      </c>
      <c r="B238">
        <v>3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1.9989999999999999</v>
      </c>
      <c r="M238">
        <v>27</v>
      </c>
      <c r="N238">
        <v>3</v>
      </c>
      <c r="O238">
        <v>0</v>
      </c>
      <c r="P238">
        <v>0</v>
      </c>
      <c r="Q238">
        <v>0</v>
      </c>
      <c r="R238">
        <v>1</v>
      </c>
      <c r="S238">
        <v>1</v>
      </c>
      <c r="T238">
        <v>0</v>
      </c>
      <c r="U238">
        <v>0</v>
      </c>
      <c r="V238">
        <v>1.9989999999999999</v>
      </c>
    </row>
    <row r="239" spans="1:22" x14ac:dyDescent="0.3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1.6989999999999998</v>
      </c>
      <c r="M239">
        <v>27</v>
      </c>
      <c r="N239">
        <v>4</v>
      </c>
      <c r="O239">
        <v>1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1.6989999999999998</v>
      </c>
    </row>
    <row r="240" spans="1:22" x14ac:dyDescent="0.3">
      <c r="A240">
        <v>27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1.9989999999999999</v>
      </c>
      <c r="M240">
        <v>27</v>
      </c>
      <c r="N240">
        <v>5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1.9989999999999999</v>
      </c>
    </row>
    <row r="241" spans="1:22" x14ac:dyDescent="0.3">
      <c r="A241">
        <v>27</v>
      </c>
      <c r="B241">
        <v>6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1.399</v>
      </c>
      <c r="M241">
        <v>27</v>
      </c>
      <c r="N241">
        <v>6</v>
      </c>
      <c r="O241">
        <v>1</v>
      </c>
      <c r="P241">
        <v>0</v>
      </c>
      <c r="Q241">
        <v>1</v>
      </c>
      <c r="R241">
        <v>0</v>
      </c>
      <c r="S241">
        <v>1</v>
      </c>
      <c r="T241">
        <v>0</v>
      </c>
      <c r="U241">
        <v>0</v>
      </c>
      <c r="V241">
        <v>1.399</v>
      </c>
    </row>
    <row r="242" spans="1:22" x14ac:dyDescent="0.3">
      <c r="A242">
        <v>27</v>
      </c>
      <c r="B242">
        <v>7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1.399</v>
      </c>
      <c r="M242">
        <v>27</v>
      </c>
      <c r="N242">
        <v>7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1.399</v>
      </c>
    </row>
    <row r="243" spans="1:22" x14ac:dyDescent="0.3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1.6989999999999998</v>
      </c>
      <c r="M243">
        <v>27</v>
      </c>
      <c r="N243">
        <v>8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1.6989999999999998</v>
      </c>
    </row>
    <row r="244" spans="1:22" x14ac:dyDescent="0.3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1.6989999999999998</v>
      </c>
      <c r="M244">
        <v>27</v>
      </c>
      <c r="N244">
        <v>9</v>
      </c>
      <c r="O244">
        <v>1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1.6989999999999998</v>
      </c>
    </row>
    <row r="245" spans="1:22" x14ac:dyDescent="0.3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1.9989999999999999</v>
      </c>
      <c r="M245">
        <v>28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1.9989999999999999</v>
      </c>
    </row>
    <row r="246" spans="1:22" x14ac:dyDescent="0.3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1.399</v>
      </c>
      <c r="M246">
        <v>28</v>
      </c>
      <c r="N246">
        <v>2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1.399</v>
      </c>
    </row>
    <row r="247" spans="1:22" x14ac:dyDescent="0.3">
      <c r="A247">
        <v>28</v>
      </c>
      <c r="B247">
        <v>3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1.9989999999999999</v>
      </c>
      <c r="M247">
        <v>28</v>
      </c>
      <c r="N247">
        <v>3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1.9989999999999999</v>
      </c>
    </row>
    <row r="248" spans="1:22" x14ac:dyDescent="0.3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1.6989999999999998</v>
      </c>
      <c r="M248">
        <v>28</v>
      </c>
      <c r="N248">
        <v>4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1.6989999999999998</v>
      </c>
    </row>
    <row r="249" spans="1:22" x14ac:dyDescent="0.3">
      <c r="A249">
        <v>28</v>
      </c>
      <c r="B249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1.9989999999999999</v>
      </c>
      <c r="M249">
        <v>28</v>
      </c>
      <c r="N249">
        <v>5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1.9989999999999999</v>
      </c>
    </row>
    <row r="250" spans="1:22" x14ac:dyDescent="0.3">
      <c r="A250">
        <v>28</v>
      </c>
      <c r="B250">
        <v>6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1.399</v>
      </c>
      <c r="M250">
        <v>28</v>
      </c>
      <c r="N250">
        <v>6</v>
      </c>
      <c r="O250">
        <v>1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1.399</v>
      </c>
    </row>
    <row r="251" spans="1:22" x14ac:dyDescent="0.3">
      <c r="A251">
        <v>28</v>
      </c>
      <c r="B251">
        <v>7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1.399</v>
      </c>
      <c r="M251">
        <v>28</v>
      </c>
      <c r="N251">
        <v>7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1.399</v>
      </c>
    </row>
    <row r="252" spans="1:22" x14ac:dyDescent="0.3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1.6989999999999998</v>
      </c>
      <c r="M252">
        <v>28</v>
      </c>
      <c r="N252">
        <v>8</v>
      </c>
      <c r="O252">
        <v>1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1.6989999999999998</v>
      </c>
    </row>
    <row r="253" spans="1:22" x14ac:dyDescent="0.3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1.6989999999999998</v>
      </c>
      <c r="M253">
        <v>28</v>
      </c>
      <c r="N253">
        <v>9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1.6989999999999998</v>
      </c>
    </row>
    <row r="254" spans="1:22" x14ac:dyDescent="0.3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1.9989999999999999</v>
      </c>
      <c r="M254">
        <v>29</v>
      </c>
      <c r="N254">
        <v>1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1</v>
      </c>
      <c r="U254">
        <v>0</v>
      </c>
      <c r="V254">
        <v>1.9989999999999999</v>
      </c>
    </row>
    <row r="255" spans="1:22" x14ac:dyDescent="0.3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1.399</v>
      </c>
      <c r="M255">
        <v>29</v>
      </c>
      <c r="N255">
        <v>2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1.399</v>
      </c>
    </row>
    <row r="256" spans="1:22" x14ac:dyDescent="0.3">
      <c r="A256">
        <v>29</v>
      </c>
      <c r="B256">
        <v>3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1.9989999999999999</v>
      </c>
      <c r="M256">
        <v>29</v>
      </c>
      <c r="N256">
        <v>3</v>
      </c>
      <c r="O256">
        <v>1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1.9989999999999999</v>
      </c>
    </row>
    <row r="257" spans="1:22" x14ac:dyDescent="0.3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1.6989999999999998</v>
      </c>
      <c r="M257">
        <v>29</v>
      </c>
      <c r="N257">
        <v>4</v>
      </c>
      <c r="O257">
        <v>1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1.6989999999999998</v>
      </c>
    </row>
    <row r="258" spans="1:22" x14ac:dyDescent="0.3">
      <c r="A258">
        <v>29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1.9989999999999999</v>
      </c>
      <c r="M258">
        <v>29</v>
      </c>
      <c r="N258">
        <v>5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1.9989999999999999</v>
      </c>
    </row>
    <row r="259" spans="1:22" x14ac:dyDescent="0.3">
      <c r="A259">
        <v>29</v>
      </c>
      <c r="B259">
        <v>6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1.399</v>
      </c>
      <c r="M259">
        <v>29</v>
      </c>
      <c r="N259">
        <v>6</v>
      </c>
      <c r="O259">
        <v>1</v>
      </c>
      <c r="P259">
        <v>0</v>
      </c>
      <c r="Q259">
        <v>1</v>
      </c>
      <c r="R259">
        <v>0</v>
      </c>
      <c r="S259">
        <v>1</v>
      </c>
      <c r="T259">
        <v>0</v>
      </c>
      <c r="U259">
        <v>0</v>
      </c>
      <c r="V259">
        <v>1.399</v>
      </c>
    </row>
    <row r="260" spans="1:22" x14ac:dyDescent="0.3">
      <c r="A260">
        <v>29</v>
      </c>
      <c r="B260">
        <v>7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1.399</v>
      </c>
      <c r="M260">
        <v>29</v>
      </c>
      <c r="N260">
        <v>7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1.399</v>
      </c>
    </row>
    <row r="261" spans="1:22" x14ac:dyDescent="0.3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1.6989999999999998</v>
      </c>
      <c r="M261">
        <v>29</v>
      </c>
      <c r="N261">
        <v>8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1</v>
      </c>
      <c r="V261">
        <v>1.6989999999999998</v>
      </c>
    </row>
    <row r="262" spans="1:22" x14ac:dyDescent="0.3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1.6989999999999998</v>
      </c>
      <c r="M262">
        <v>29</v>
      </c>
      <c r="N262">
        <v>9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1.6989999999999998</v>
      </c>
    </row>
    <row r="263" spans="1:22" x14ac:dyDescent="0.3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1.9989999999999999</v>
      </c>
      <c r="M263">
        <v>30</v>
      </c>
      <c r="N263">
        <v>1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1</v>
      </c>
      <c r="U263">
        <v>0</v>
      </c>
      <c r="V263">
        <v>1.9989999999999999</v>
      </c>
    </row>
    <row r="264" spans="1:22" x14ac:dyDescent="0.3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1.399</v>
      </c>
      <c r="M264">
        <v>30</v>
      </c>
      <c r="N264">
        <v>2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1.399</v>
      </c>
    </row>
    <row r="265" spans="1:22" x14ac:dyDescent="0.3">
      <c r="A265">
        <v>30</v>
      </c>
      <c r="B265">
        <v>3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1.9989999999999999</v>
      </c>
      <c r="M265">
        <v>30</v>
      </c>
      <c r="N265">
        <v>3</v>
      </c>
      <c r="O265">
        <v>1</v>
      </c>
      <c r="P265">
        <v>0</v>
      </c>
      <c r="Q265">
        <v>0</v>
      </c>
      <c r="R265">
        <v>1</v>
      </c>
      <c r="S265">
        <v>1</v>
      </c>
      <c r="T265">
        <v>0</v>
      </c>
      <c r="U265">
        <v>0</v>
      </c>
      <c r="V265">
        <v>1.9989999999999999</v>
      </c>
    </row>
    <row r="266" spans="1:22" x14ac:dyDescent="0.3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1.6989999999999998</v>
      </c>
      <c r="M266">
        <v>30</v>
      </c>
      <c r="N266">
        <v>4</v>
      </c>
      <c r="O266">
        <v>1</v>
      </c>
      <c r="P266">
        <v>1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1.6989999999999998</v>
      </c>
    </row>
    <row r="267" spans="1:22" x14ac:dyDescent="0.3">
      <c r="A267">
        <v>30</v>
      </c>
      <c r="B267">
        <v>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1.9989999999999999</v>
      </c>
      <c r="M267">
        <v>30</v>
      </c>
      <c r="N267">
        <v>5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1.9989999999999999</v>
      </c>
    </row>
    <row r="268" spans="1:22" x14ac:dyDescent="0.3">
      <c r="A268">
        <v>30</v>
      </c>
      <c r="B268">
        <v>6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1.399</v>
      </c>
      <c r="M268">
        <v>30</v>
      </c>
      <c r="N268">
        <v>6</v>
      </c>
      <c r="O268">
        <v>1</v>
      </c>
      <c r="P268">
        <v>0</v>
      </c>
      <c r="Q268">
        <v>1</v>
      </c>
      <c r="R268">
        <v>0</v>
      </c>
      <c r="S268">
        <v>1</v>
      </c>
      <c r="T268">
        <v>0</v>
      </c>
      <c r="U268">
        <v>0</v>
      </c>
      <c r="V268">
        <v>1.399</v>
      </c>
    </row>
    <row r="269" spans="1:22" x14ac:dyDescent="0.3">
      <c r="A269">
        <v>30</v>
      </c>
      <c r="B269">
        <v>7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1.399</v>
      </c>
      <c r="M269">
        <v>30</v>
      </c>
      <c r="N269">
        <v>7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1.399</v>
      </c>
    </row>
    <row r="270" spans="1:22" x14ac:dyDescent="0.3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1.6989999999999998</v>
      </c>
      <c r="M270">
        <v>30</v>
      </c>
      <c r="N270">
        <v>8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1</v>
      </c>
      <c r="V270">
        <v>1.6989999999999998</v>
      </c>
    </row>
    <row r="271" spans="1:22" x14ac:dyDescent="0.3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1.6989999999999998</v>
      </c>
      <c r="M271">
        <v>30</v>
      </c>
      <c r="N271">
        <v>9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1.6989999999999998</v>
      </c>
    </row>
    <row r="272" spans="1:22" x14ac:dyDescent="0.3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1.9989999999999999</v>
      </c>
      <c r="M272">
        <v>31</v>
      </c>
      <c r="N272">
        <v>1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0</v>
      </c>
      <c r="V272">
        <v>1.9989999999999999</v>
      </c>
    </row>
    <row r="273" spans="1:22" x14ac:dyDescent="0.3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1.399</v>
      </c>
      <c r="M273">
        <v>31</v>
      </c>
      <c r="N273">
        <v>2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1</v>
      </c>
      <c r="V273">
        <v>1.399</v>
      </c>
    </row>
    <row r="274" spans="1:22" x14ac:dyDescent="0.3">
      <c r="A274">
        <v>31</v>
      </c>
      <c r="B274">
        <v>3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1.9989999999999999</v>
      </c>
      <c r="M274">
        <v>31</v>
      </c>
      <c r="N274">
        <v>3</v>
      </c>
      <c r="O274">
        <v>0</v>
      </c>
      <c r="P274">
        <v>0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1.9989999999999999</v>
      </c>
    </row>
    <row r="275" spans="1:22" x14ac:dyDescent="0.3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1.6989999999999998</v>
      </c>
      <c r="M275">
        <v>31</v>
      </c>
      <c r="N275">
        <v>4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1.6989999999999998</v>
      </c>
    </row>
    <row r="276" spans="1:22" x14ac:dyDescent="0.3">
      <c r="A276">
        <v>31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1.9989999999999999</v>
      </c>
      <c r="M276">
        <v>31</v>
      </c>
      <c r="N276">
        <v>5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1.9989999999999999</v>
      </c>
    </row>
    <row r="277" spans="1:22" x14ac:dyDescent="0.3">
      <c r="A277">
        <v>31</v>
      </c>
      <c r="B277">
        <v>6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1.399</v>
      </c>
      <c r="M277">
        <v>31</v>
      </c>
      <c r="N277">
        <v>6</v>
      </c>
      <c r="O277">
        <v>0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1.399</v>
      </c>
    </row>
    <row r="278" spans="1:22" x14ac:dyDescent="0.3">
      <c r="A278">
        <v>31</v>
      </c>
      <c r="B278">
        <v>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1.399</v>
      </c>
      <c r="M278">
        <v>31</v>
      </c>
      <c r="N278">
        <v>7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1.399</v>
      </c>
    </row>
    <row r="279" spans="1:22" x14ac:dyDescent="0.3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1.6989999999999998</v>
      </c>
      <c r="M279">
        <v>31</v>
      </c>
      <c r="N279">
        <v>8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1</v>
      </c>
      <c r="V279">
        <v>1.6989999999999998</v>
      </c>
    </row>
    <row r="280" spans="1:22" x14ac:dyDescent="0.3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1.6989999999999998</v>
      </c>
      <c r="M280">
        <v>31</v>
      </c>
      <c r="N280">
        <v>9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1.6989999999999998</v>
      </c>
    </row>
    <row r="281" spans="1:22" x14ac:dyDescent="0.3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1.9989999999999999</v>
      </c>
      <c r="M281">
        <v>32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1.9989999999999999</v>
      </c>
    </row>
    <row r="282" spans="1:22" x14ac:dyDescent="0.3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1.399</v>
      </c>
      <c r="M282">
        <v>32</v>
      </c>
      <c r="N282">
        <v>2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1.399</v>
      </c>
    </row>
    <row r="283" spans="1:22" x14ac:dyDescent="0.3">
      <c r="A283">
        <v>32</v>
      </c>
      <c r="B283">
        <v>3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1.9989999999999999</v>
      </c>
      <c r="M283">
        <v>32</v>
      </c>
      <c r="N283">
        <v>3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1.9989999999999999</v>
      </c>
    </row>
    <row r="284" spans="1:22" x14ac:dyDescent="0.3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1.6989999999999998</v>
      </c>
      <c r="M284">
        <v>32</v>
      </c>
      <c r="N284">
        <v>4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1.6989999999999998</v>
      </c>
    </row>
    <row r="285" spans="1:22" x14ac:dyDescent="0.3">
      <c r="A285">
        <v>32</v>
      </c>
      <c r="B285">
        <v>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1.9989999999999999</v>
      </c>
      <c r="M285">
        <v>32</v>
      </c>
      <c r="N285">
        <v>5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1.9989999999999999</v>
      </c>
    </row>
    <row r="286" spans="1:22" x14ac:dyDescent="0.3">
      <c r="A286">
        <v>32</v>
      </c>
      <c r="B286">
        <v>6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1.399</v>
      </c>
      <c r="M286">
        <v>32</v>
      </c>
      <c r="N286">
        <v>6</v>
      </c>
      <c r="O286">
        <v>0</v>
      </c>
      <c r="P286">
        <v>0</v>
      </c>
      <c r="Q286">
        <v>1</v>
      </c>
      <c r="R286">
        <v>0</v>
      </c>
      <c r="S286">
        <v>1</v>
      </c>
      <c r="T286">
        <v>0</v>
      </c>
      <c r="U286">
        <v>0</v>
      </c>
      <c r="V286">
        <v>1.399</v>
      </c>
    </row>
    <row r="287" spans="1:22" x14ac:dyDescent="0.3">
      <c r="A287">
        <v>32</v>
      </c>
      <c r="B287">
        <v>7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1.399</v>
      </c>
      <c r="M287">
        <v>32</v>
      </c>
      <c r="N287">
        <v>7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1.399</v>
      </c>
    </row>
    <row r="288" spans="1:22" x14ac:dyDescent="0.3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1.6989999999999998</v>
      </c>
      <c r="M288">
        <v>32</v>
      </c>
      <c r="N288">
        <v>8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1</v>
      </c>
      <c r="V288">
        <v>1.6989999999999998</v>
      </c>
    </row>
    <row r="289" spans="1:22" x14ac:dyDescent="0.3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1.6989999999999998</v>
      </c>
      <c r="M289">
        <v>32</v>
      </c>
      <c r="N289">
        <v>9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1.6989999999999998</v>
      </c>
    </row>
    <row r="290" spans="1:22" x14ac:dyDescent="0.3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1.9989999999999999</v>
      </c>
      <c r="M290">
        <v>33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1.9989999999999999</v>
      </c>
    </row>
    <row r="291" spans="1:22" x14ac:dyDescent="0.3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1.399</v>
      </c>
      <c r="M291">
        <v>33</v>
      </c>
      <c r="N291">
        <v>2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1.399</v>
      </c>
    </row>
    <row r="292" spans="1:22" x14ac:dyDescent="0.3">
      <c r="A292">
        <v>33</v>
      </c>
      <c r="B292">
        <v>3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1.9989999999999999</v>
      </c>
      <c r="M292">
        <v>33</v>
      </c>
      <c r="N292">
        <v>3</v>
      </c>
      <c r="O292">
        <v>1</v>
      </c>
      <c r="P292">
        <v>0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1.9989999999999999</v>
      </c>
    </row>
    <row r="293" spans="1:22" x14ac:dyDescent="0.3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1.6989999999999998</v>
      </c>
      <c r="M293">
        <v>33</v>
      </c>
      <c r="N293">
        <v>4</v>
      </c>
      <c r="O293">
        <v>1</v>
      </c>
      <c r="P293">
        <v>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1.6989999999999998</v>
      </c>
    </row>
    <row r="294" spans="1:22" x14ac:dyDescent="0.3">
      <c r="A294">
        <v>33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1.9989999999999999</v>
      </c>
      <c r="M294">
        <v>33</v>
      </c>
      <c r="N294">
        <v>5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1.9989999999999999</v>
      </c>
    </row>
    <row r="295" spans="1:22" x14ac:dyDescent="0.3">
      <c r="A295">
        <v>33</v>
      </c>
      <c r="B295">
        <v>6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1.399</v>
      </c>
      <c r="M295">
        <v>33</v>
      </c>
      <c r="N295">
        <v>6</v>
      </c>
      <c r="O295">
        <v>1</v>
      </c>
      <c r="P295">
        <v>0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1.399</v>
      </c>
    </row>
    <row r="296" spans="1:22" x14ac:dyDescent="0.3">
      <c r="A296">
        <v>33</v>
      </c>
      <c r="B296">
        <v>7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1.399</v>
      </c>
      <c r="M296">
        <v>33</v>
      </c>
      <c r="N296">
        <v>7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1.399</v>
      </c>
    </row>
    <row r="297" spans="1:22" x14ac:dyDescent="0.3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1.6989999999999998</v>
      </c>
      <c r="M297">
        <v>33</v>
      </c>
      <c r="N297">
        <v>8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1</v>
      </c>
      <c r="V297">
        <v>1.6989999999999998</v>
      </c>
    </row>
    <row r="298" spans="1:22" x14ac:dyDescent="0.3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1.6989999999999998</v>
      </c>
      <c r="M298">
        <v>33</v>
      </c>
      <c r="N298">
        <v>9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1.6989999999999998</v>
      </c>
    </row>
    <row r="299" spans="1:22" x14ac:dyDescent="0.3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1.9989999999999999</v>
      </c>
      <c r="M299">
        <v>34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0</v>
      </c>
      <c r="T299">
        <v>1</v>
      </c>
      <c r="U299">
        <v>0</v>
      </c>
      <c r="V299">
        <v>1.9989999999999999</v>
      </c>
    </row>
    <row r="300" spans="1:22" x14ac:dyDescent="0.3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1.399</v>
      </c>
      <c r="M300">
        <v>34</v>
      </c>
      <c r="N300">
        <v>2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1.399</v>
      </c>
    </row>
    <row r="301" spans="1:22" x14ac:dyDescent="0.3">
      <c r="A301">
        <v>34</v>
      </c>
      <c r="B301">
        <v>3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1.9989999999999999</v>
      </c>
      <c r="M301">
        <v>34</v>
      </c>
      <c r="N301">
        <v>3</v>
      </c>
      <c r="O301">
        <v>0</v>
      </c>
      <c r="P301">
        <v>0</v>
      </c>
      <c r="Q301">
        <v>0</v>
      </c>
      <c r="R301">
        <v>1</v>
      </c>
      <c r="S301">
        <v>1</v>
      </c>
      <c r="T301">
        <v>0</v>
      </c>
      <c r="U301">
        <v>0</v>
      </c>
      <c r="V301">
        <v>1.9989999999999999</v>
      </c>
    </row>
    <row r="302" spans="1:22" x14ac:dyDescent="0.3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1.6989999999999998</v>
      </c>
      <c r="M302">
        <v>34</v>
      </c>
      <c r="N302">
        <v>4</v>
      </c>
      <c r="O302">
        <v>1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1.6989999999999998</v>
      </c>
    </row>
    <row r="303" spans="1:22" x14ac:dyDescent="0.3">
      <c r="A303">
        <v>34</v>
      </c>
      <c r="B303">
        <v>5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1.9989999999999999</v>
      </c>
      <c r="M303">
        <v>34</v>
      </c>
      <c r="N303">
        <v>5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1.9989999999999999</v>
      </c>
    </row>
    <row r="304" spans="1:22" x14ac:dyDescent="0.3">
      <c r="A304">
        <v>34</v>
      </c>
      <c r="B304">
        <v>6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1.399</v>
      </c>
      <c r="M304">
        <v>34</v>
      </c>
      <c r="N304">
        <v>6</v>
      </c>
      <c r="O304">
        <v>1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1.399</v>
      </c>
    </row>
    <row r="305" spans="1:22" x14ac:dyDescent="0.3">
      <c r="A305">
        <v>34</v>
      </c>
      <c r="B305">
        <v>7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1.399</v>
      </c>
      <c r="M305">
        <v>34</v>
      </c>
      <c r="N305">
        <v>7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1.399</v>
      </c>
    </row>
    <row r="306" spans="1:22" x14ac:dyDescent="0.3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1.6989999999999998</v>
      </c>
      <c r="M306">
        <v>34</v>
      </c>
      <c r="N306">
        <v>8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1</v>
      </c>
      <c r="V306">
        <v>1.6989999999999998</v>
      </c>
    </row>
    <row r="307" spans="1:22" x14ac:dyDescent="0.3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1.6989999999999998</v>
      </c>
      <c r="M307">
        <v>34</v>
      </c>
      <c r="N307">
        <v>9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1.6989999999999998</v>
      </c>
    </row>
    <row r="308" spans="1:22" x14ac:dyDescent="0.3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1.9989999999999999</v>
      </c>
      <c r="M308">
        <v>35</v>
      </c>
      <c r="N308">
        <v>1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1</v>
      </c>
      <c r="U308">
        <v>0</v>
      </c>
      <c r="V308">
        <v>1.9989999999999999</v>
      </c>
    </row>
    <row r="309" spans="1:22" x14ac:dyDescent="0.3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1.399</v>
      </c>
      <c r="M309">
        <v>35</v>
      </c>
      <c r="N309">
        <v>2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1.399</v>
      </c>
    </row>
    <row r="310" spans="1:22" x14ac:dyDescent="0.3">
      <c r="A310">
        <v>35</v>
      </c>
      <c r="B310">
        <v>3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1.9989999999999999</v>
      </c>
      <c r="M310">
        <v>35</v>
      </c>
      <c r="N310">
        <v>3</v>
      </c>
      <c r="O310">
        <v>0</v>
      </c>
      <c r="P310">
        <v>0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1.9989999999999999</v>
      </c>
    </row>
    <row r="311" spans="1:22" x14ac:dyDescent="0.3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1.6989999999999998</v>
      </c>
      <c r="M311">
        <v>35</v>
      </c>
      <c r="N311">
        <v>4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1.6989999999999998</v>
      </c>
    </row>
    <row r="312" spans="1:22" x14ac:dyDescent="0.3">
      <c r="A312">
        <v>35</v>
      </c>
      <c r="B312">
        <v>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1.9989999999999999</v>
      </c>
      <c r="M312">
        <v>35</v>
      </c>
      <c r="N312">
        <v>5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1.9989999999999999</v>
      </c>
    </row>
    <row r="313" spans="1:22" x14ac:dyDescent="0.3">
      <c r="A313">
        <v>35</v>
      </c>
      <c r="B313">
        <v>6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1.399</v>
      </c>
      <c r="M313">
        <v>35</v>
      </c>
      <c r="N313">
        <v>6</v>
      </c>
      <c r="O313">
        <v>0</v>
      </c>
      <c r="P313">
        <v>0</v>
      </c>
      <c r="Q313">
        <v>1</v>
      </c>
      <c r="R313">
        <v>0</v>
      </c>
      <c r="S313">
        <v>1</v>
      </c>
      <c r="T313">
        <v>0</v>
      </c>
      <c r="U313">
        <v>0</v>
      </c>
      <c r="V313">
        <v>1.399</v>
      </c>
    </row>
    <row r="314" spans="1:22" x14ac:dyDescent="0.3">
      <c r="A314">
        <v>35</v>
      </c>
      <c r="B314">
        <v>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1.399</v>
      </c>
      <c r="M314">
        <v>35</v>
      </c>
      <c r="N314">
        <v>7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1.399</v>
      </c>
    </row>
    <row r="315" spans="1:22" x14ac:dyDescent="0.3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1.6989999999999998</v>
      </c>
      <c r="M315">
        <v>35</v>
      </c>
      <c r="N315">
        <v>8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1.6989999999999998</v>
      </c>
    </row>
    <row r="316" spans="1:22" x14ac:dyDescent="0.3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1.6989999999999998</v>
      </c>
      <c r="M316">
        <v>35</v>
      </c>
      <c r="N316">
        <v>9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1</v>
      </c>
      <c r="U316">
        <v>0</v>
      </c>
      <c r="V316">
        <v>1.6989999999999998</v>
      </c>
    </row>
    <row r="317" spans="1:22" x14ac:dyDescent="0.3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1.9989999999999999</v>
      </c>
      <c r="M317">
        <v>36</v>
      </c>
      <c r="N317">
        <v>1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1</v>
      </c>
      <c r="U317">
        <v>0</v>
      </c>
      <c r="V317">
        <v>1.9989999999999999</v>
      </c>
    </row>
    <row r="318" spans="1:22" x14ac:dyDescent="0.3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1.399</v>
      </c>
      <c r="M318">
        <v>36</v>
      </c>
      <c r="N318">
        <v>2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1.399</v>
      </c>
    </row>
    <row r="319" spans="1:22" x14ac:dyDescent="0.3">
      <c r="A319">
        <v>36</v>
      </c>
      <c r="B319">
        <v>3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1.9989999999999999</v>
      </c>
      <c r="M319">
        <v>36</v>
      </c>
      <c r="N319">
        <v>3</v>
      </c>
      <c r="O319">
        <v>1</v>
      </c>
      <c r="P319">
        <v>0</v>
      </c>
      <c r="Q319">
        <v>0</v>
      </c>
      <c r="R319">
        <v>1</v>
      </c>
      <c r="S319">
        <v>1</v>
      </c>
      <c r="T319">
        <v>0</v>
      </c>
      <c r="U319">
        <v>0</v>
      </c>
      <c r="V319">
        <v>1.9989999999999999</v>
      </c>
    </row>
    <row r="320" spans="1:22" x14ac:dyDescent="0.3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1.6989999999999998</v>
      </c>
      <c r="M320">
        <v>36</v>
      </c>
      <c r="N320">
        <v>4</v>
      </c>
      <c r="O320">
        <v>1</v>
      </c>
      <c r="P320">
        <v>1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1.6989999999999998</v>
      </c>
    </row>
    <row r="321" spans="1:22" x14ac:dyDescent="0.3">
      <c r="A321">
        <v>36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1.9989999999999999</v>
      </c>
      <c r="M321">
        <v>36</v>
      </c>
      <c r="N321">
        <v>5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1.9989999999999999</v>
      </c>
    </row>
    <row r="322" spans="1:22" x14ac:dyDescent="0.3">
      <c r="A322">
        <v>36</v>
      </c>
      <c r="B322">
        <v>6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1.399</v>
      </c>
      <c r="M322">
        <v>36</v>
      </c>
      <c r="N322">
        <v>6</v>
      </c>
      <c r="O322">
        <v>1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1.399</v>
      </c>
    </row>
    <row r="323" spans="1:22" x14ac:dyDescent="0.3">
      <c r="A323">
        <v>36</v>
      </c>
      <c r="B323">
        <v>7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1.399</v>
      </c>
      <c r="M323">
        <v>36</v>
      </c>
      <c r="N323">
        <v>7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1.399</v>
      </c>
    </row>
    <row r="324" spans="1:22" x14ac:dyDescent="0.3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1.6989999999999998</v>
      </c>
      <c r="M324">
        <v>36</v>
      </c>
      <c r="N324">
        <v>8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1</v>
      </c>
      <c r="V324">
        <v>1.6989999999999998</v>
      </c>
    </row>
    <row r="325" spans="1:22" x14ac:dyDescent="0.3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1</v>
      </c>
      <c r="H325">
        <v>1.6989999999999998</v>
      </c>
      <c r="M325">
        <v>36</v>
      </c>
      <c r="N325">
        <v>9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1.6989999999999998</v>
      </c>
    </row>
    <row r="326" spans="1:22" x14ac:dyDescent="0.3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1.9989999999999999</v>
      </c>
      <c r="M326">
        <v>37</v>
      </c>
      <c r="N326">
        <v>1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1.9989999999999999</v>
      </c>
    </row>
    <row r="327" spans="1:22" x14ac:dyDescent="0.3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1.399</v>
      </c>
      <c r="M327">
        <v>37</v>
      </c>
      <c r="N327">
        <v>2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1.399</v>
      </c>
    </row>
    <row r="328" spans="1:22" x14ac:dyDescent="0.3">
      <c r="A328">
        <v>37</v>
      </c>
      <c r="B328">
        <v>3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1.9989999999999999</v>
      </c>
      <c r="M328">
        <v>37</v>
      </c>
      <c r="N328">
        <v>3</v>
      </c>
      <c r="O328">
        <v>0</v>
      </c>
      <c r="P328">
        <v>0</v>
      </c>
      <c r="Q328">
        <v>0</v>
      </c>
      <c r="R328">
        <v>1</v>
      </c>
      <c r="S328">
        <v>1</v>
      </c>
      <c r="T328">
        <v>0</v>
      </c>
      <c r="U328">
        <v>0</v>
      </c>
      <c r="V328">
        <v>1.9989999999999999</v>
      </c>
    </row>
    <row r="329" spans="1:22" x14ac:dyDescent="0.3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1.6989999999999998</v>
      </c>
      <c r="M329">
        <v>37</v>
      </c>
      <c r="N329">
        <v>4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1.6989999999999998</v>
      </c>
    </row>
    <row r="330" spans="1:22" x14ac:dyDescent="0.3">
      <c r="A330">
        <v>37</v>
      </c>
      <c r="B330">
        <v>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1.9989999999999999</v>
      </c>
      <c r="M330">
        <v>37</v>
      </c>
      <c r="N330">
        <v>5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1.9989999999999999</v>
      </c>
    </row>
    <row r="331" spans="1:22" x14ac:dyDescent="0.3">
      <c r="A331">
        <v>37</v>
      </c>
      <c r="B331">
        <v>6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1.399</v>
      </c>
      <c r="M331">
        <v>37</v>
      </c>
      <c r="N331">
        <v>6</v>
      </c>
      <c r="O331">
        <v>0</v>
      </c>
      <c r="P331">
        <v>0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1.399</v>
      </c>
    </row>
    <row r="332" spans="1:22" x14ac:dyDescent="0.3">
      <c r="A332">
        <v>37</v>
      </c>
      <c r="B332">
        <v>7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1.399</v>
      </c>
      <c r="M332">
        <v>37</v>
      </c>
      <c r="N332">
        <v>7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1.399</v>
      </c>
    </row>
    <row r="333" spans="1:22" x14ac:dyDescent="0.3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1.6989999999999998</v>
      </c>
      <c r="M333">
        <v>37</v>
      </c>
      <c r="N333">
        <v>8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1</v>
      </c>
      <c r="V333">
        <v>1.6989999999999998</v>
      </c>
    </row>
    <row r="334" spans="1:22" x14ac:dyDescent="0.3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1.6989999999999998</v>
      </c>
      <c r="M334">
        <v>37</v>
      </c>
      <c r="N334">
        <v>9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1.6989999999999998</v>
      </c>
    </row>
    <row r="335" spans="1:22" x14ac:dyDescent="0.3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1.9989999999999999</v>
      </c>
      <c r="M335">
        <v>38</v>
      </c>
      <c r="N335">
        <v>1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1.9989999999999999</v>
      </c>
    </row>
    <row r="336" spans="1:22" x14ac:dyDescent="0.3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1.399</v>
      </c>
      <c r="M336">
        <v>38</v>
      </c>
      <c r="N336">
        <v>2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1</v>
      </c>
      <c r="V336">
        <v>1.399</v>
      </c>
    </row>
    <row r="337" spans="1:22" x14ac:dyDescent="0.3">
      <c r="A337">
        <v>38</v>
      </c>
      <c r="B337">
        <v>3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1.9989999999999999</v>
      </c>
      <c r="M337">
        <v>38</v>
      </c>
      <c r="N337">
        <v>3</v>
      </c>
      <c r="O337">
        <v>0</v>
      </c>
      <c r="P337">
        <v>0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1.9989999999999999</v>
      </c>
    </row>
    <row r="338" spans="1:22" x14ac:dyDescent="0.3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1.6989999999999998</v>
      </c>
      <c r="M338">
        <v>38</v>
      </c>
      <c r="N338">
        <v>4</v>
      </c>
      <c r="O338">
        <v>1</v>
      </c>
      <c r="P338">
        <v>1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1.6989999999999998</v>
      </c>
    </row>
    <row r="339" spans="1:22" x14ac:dyDescent="0.3">
      <c r="A339">
        <v>38</v>
      </c>
      <c r="B339">
        <v>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1.9989999999999999</v>
      </c>
      <c r="M339">
        <v>38</v>
      </c>
      <c r="N339">
        <v>5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1.9989999999999999</v>
      </c>
    </row>
    <row r="340" spans="1:22" x14ac:dyDescent="0.3">
      <c r="A340">
        <v>38</v>
      </c>
      <c r="B340">
        <v>6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1.399</v>
      </c>
      <c r="M340">
        <v>38</v>
      </c>
      <c r="N340">
        <v>6</v>
      </c>
      <c r="O340">
        <v>1</v>
      </c>
      <c r="P340">
        <v>0</v>
      </c>
      <c r="Q340">
        <v>1</v>
      </c>
      <c r="R340">
        <v>0</v>
      </c>
      <c r="S340">
        <v>1</v>
      </c>
      <c r="T340">
        <v>0</v>
      </c>
      <c r="U340">
        <v>0</v>
      </c>
      <c r="V340">
        <v>1.399</v>
      </c>
    </row>
    <row r="341" spans="1:22" x14ac:dyDescent="0.3">
      <c r="A341">
        <v>38</v>
      </c>
      <c r="B341">
        <v>7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1.399</v>
      </c>
      <c r="M341">
        <v>38</v>
      </c>
      <c r="N341">
        <v>7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1.399</v>
      </c>
    </row>
    <row r="342" spans="1:22" x14ac:dyDescent="0.3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1.6989999999999998</v>
      </c>
      <c r="M342">
        <v>38</v>
      </c>
      <c r="N342">
        <v>8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1</v>
      </c>
      <c r="V342">
        <v>1.6989999999999998</v>
      </c>
    </row>
    <row r="343" spans="1:22" x14ac:dyDescent="0.3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1.6989999999999998</v>
      </c>
      <c r="M343">
        <v>38</v>
      </c>
      <c r="N343">
        <v>9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1.6989999999999998</v>
      </c>
    </row>
    <row r="344" spans="1:22" x14ac:dyDescent="0.3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1.9989999999999999</v>
      </c>
      <c r="M344">
        <v>39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1.9989999999999999</v>
      </c>
    </row>
    <row r="345" spans="1:22" x14ac:dyDescent="0.3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1.399</v>
      </c>
      <c r="M345">
        <v>39</v>
      </c>
      <c r="N345">
        <v>2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1.399</v>
      </c>
    </row>
    <row r="346" spans="1:22" x14ac:dyDescent="0.3">
      <c r="A346">
        <v>39</v>
      </c>
      <c r="B346">
        <v>3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1.9989999999999999</v>
      </c>
      <c r="M346">
        <v>39</v>
      </c>
      <c r="N346">
        <v>3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0</v>
      </c>
      <c r="U346">
        <v>0</v>
      </c>
      <c r="V346">
        <v>1.9989999999999999</v>
      </c>
    </row>
    <row r="347" spans="1:22" x14ac:dyDescent="0.3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1.6989999999999998</v>
      </c>
      <c r="M347">
        <v>39</v>
      </c>
      <c r="N347">
        <v>4</v>
      </c>
      <c r="O347">
        <v>1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1.6989999999999998</v>
      </c>
    </row>
    <row r="348" spans="1:22" x14ac:dyDescent="0.3">
      <c r="A348">
        <v>39</v>
      </c>
      <c r="B348">
        <v>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1.9989999999999999</v>
      </c>
      <c r="M348">
        <v>39</v>
      </c>
      <c r="N348">
        <v>5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1.9989999999999999</v>
      </c>
    </row>
    <row r="349" spans="1:22" x14ac:dyDescent="0.3">
      <c r="A349">
        <v>39</v>
      </c>
      <c r="B349">
        <v>6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1.399</v>
      </c>
      <c r="M349">
        <v>39</v>
      </c>
      <c r="N349">
        <v>6</v>
      </c>
      <c r="O349">
        <v>1</v>
      </c>
      <c r="P349">
        <v>0</v>
      </c>
      <c r="Q349">
        <v>1</v>
      </c>
      <c r="R349">
        <v>0</v>
      </c>
      <c r="S349">
        <v>1</v>
      </c>
      <c r="T349">
        <v>0</v>
      </c>
      <c r="U349">
        <v>0</v>
      </c>
      <c r="V349">
        <v>1.399</v>
      </c>
    </row>
    <row r="350" spans="1:22" x14ac:dyDescent="0.3">
      <c r="A350">
        <v>39</v>
      </c>
      <c r="B350">
        <v>7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1.399</v>
      </c>
      <c r="M350">
        <v>39</v>
      </c>
      <c r="N350">
        <v>7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1.399</v>
      </c>
    </row>
    <row r="351" spans="1:22" x14ac:dyDescent="0.3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1.6989999999999998</v>
      </c>
      <c r="M351">
        <v>39</v>
      </c>
      <c r="N351">
        <v>8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1</v>
      </c>
      <c r="V351">
        <v>1.6989999999999998</v>
      </c>
    </row>
    <row r="352" spans="1:22" x14ac:dyDescent="0.3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1.6989999999999998</v>
      </c>
      <c r="M352">
        <v>39</v>
      </c>
      <c r="N352">
        <v>9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1.6989999999999998</v>
      </c>
    </row>
    <row r="353" spans="1:22" x14ac:dyDescent="0.3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1.9989999999999999</v>
      </c>
      <c r="M353">
        <v>40</v>
      </c>
      <c r="N353">
        <v>1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0</v>
      </c>
      <c r="V353">
        <v>1.9989999999999999</v>
      </c>
    </row>
    <row r="354" spans="1:22" x14ac:dyDescent="0.3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1.399</v>
      </c>
      <c r="M354">
        <v>40</v>
      </c>
      <c r="N354">
        <v>2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1</v>
      </c>
      <c r="V354">
        <v>1.399</v>
      </c>
    </row>
    <row r="355" spans="1:22" x14ac:dyDescent="0.3">
      <c r="A355">
        <v>40</v>
      </c>
      <c r="B355">
        <v>3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1.9989999999999999</v>
      </c>
      <c r="M355">
        <v>40</v>
      </c>
      <c r="N355">
        <v>3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0</v>
      </c>
      <c r="U355">
        <v>0</v>
      </c>
      <c r="V355">
        <v>1.9989999999999999</v>
      </c>
    </row>
    <row r="356" spans="1:22" x14ac:dyDescent="0.3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1.6989999999999998</v>
      </c>
      <c r="M356">
        <v>40</v>
      </c>
      <c r="N356">
        <v>4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1.6989999999999998</v>
      </c>
    </row>
    <row r="357" spans="1:22" x14ac:dyDescent="0.3">
      <c r="A357">
        <v>40</v>
      </c>
      <c r="B357">
        <v>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1.9989999999999999</v>
      </c>
      <c r="M357">
        <v>40</v>
      </c>
      <c r="N357">
        <v>5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1.9989999999999999</v>
      </c>
    </row>
    <row r="358" spans="1:22" x14ac:dyDescent="0.3">
      <c r="A358">
        <v>40</v>
      </c>
      <c r="B358">
        <v>6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1.399</v>
      </c>
      <c r="M358">
        <v>40</v>
      </c>
      <c r="N358">
        <v>6</v>
      </c>
      <c r="O358">
        <v>0</v>
      </c>
      <c r="P358">
        <v>0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1.399</v>
      </c>
    </row>
    <row r="359" spans="1:22" x14ac:dyDescent="0.3">
      <c r="A359">
        <v>40</v>
      </c>
      <c r="B359">
        <v>7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1.399</v>
      </c>
      <c r="M359">
        <v>40</v>
      </c>
      <c r="N359">
        <v>7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1.399</v>
      </c>
    </row>
    <row r="360" spans="1:22" x14ac:dyDescent="0.3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1.6989999999999998</v>
      </c>
      <c r="M360">
        <v>40</v>
      </c>
      <c r="N360">
        <v>8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1.6989999999999998</v>
      </c>
    </row>
    <row r="361" spans="1:22" x14ac:dyDescent="0.3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1.6989999999999998</v>
      </c>
      <c r="M361">
        <v>40</v>
      </c>
      <c r="N361">
        <v>9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1.6989999999999998</v>
      </c>
    </row>
    <row r="362" spans="1:22" x14ac:dyDescent="0.3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1.9989999999999999</v>
      </c>
      <c r="M362">
        <v>41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1</v>
      </c>
      <c r="U362">
        <v>0</v>
      </c>
      <c r="V362">
        <v>1.9989999999999999</v>
      </c>
    </row>
    <row r="363" spans="1:22" x14ac:dyDescent="0.3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1.399</v>
      </c>
      <c r="M363">
        <v>41</v>
      </c>
      <c r="N363">
        <v>2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1.399</v>
      </c>
    </row>
    <row r="364" spans="1:22" x14ac:dyDescent="0.3">
      <c r="A364">
        <v>41</v>
      </c>
      <c r="B364">
        <v>3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1.9989999999999999</v>
      </c>
      <c r="M364">
        <v>41</v>
      </c>
      <c r="N364">
        <v>3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1.9989999999999999</v>
      </c>
    </row>
    <row r="365" spans="1:22" x14ac:dyDescent="0.3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1.6989999999999998</v>
      </c>
      <c r="M365">
        <v>41</v>
      </c>
      <c r="N365">
        <v>4</v>
      </c>
      <c r="O365">
        <v>0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1.6989999999999998</v>
      </c>
    </row>
    <row r="366" spans="1:22" x14ac:dyDescent="0.3">
      <c r="A366">
        <v>41</v>
      </c>
      <c r="B366">
        <v>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1.9989999999999999</v>
      </c>
      <c r="M366">
        <v>41</v>
      </c>
      <c r="N366">
        <v>5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1.9989999999999999</v>
      </c>
    </row>
    <row r="367" spans="1:22" x14ac:dyDescent="0.3">
      <c r="A367">
        <v>41</v>
      </c>
      <c r="B367">
        <v>6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1.399</v>
      </c>
      <c r="M367">
        <v>41</v>
      </c>
      <c r="N367">
        <v>6</v>
      </c>
      <c r="O367">
        <v>0</v>
      </c>
      <c r="P367">
        <v>0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1.399</v>
      </c>
    </row>
    <row r="368" spans="1:22" x14ac:dyDescent="0.3">
      <c r="A368">
        <v>41</v>
      </c>
      <c r="B368">
        <v>7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1.399</v>
      </c>
      <c r="M368">
        <v>41</v>
      </c>
      <c r="N368">
        <v>7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1.399</v>
      </c>
    </row>
    <row r="369" spans="1:22" x14ac:dyDescent="0.3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1.6989999999999998</v>
      </c>
      <c r="M369">
        <v>41</v>
      </c>
      <c r="N369">
        <v>8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1</v>
      </c>
      <c r="V369">
        <v>1.6989999999999998</v>
      </c>
    </row>
    <row r="370" spans="1:22" x14ac:dyDescent="0.3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1</v>
      </c>
      <c r="H370">
        <v>1.6989999999999998</v>
      </c>
      <c r="M370">
        <v>41</v>
      </c>
      <c r="N370">
        <v>9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1.6989999999999998</v>
      </c>
    </row>
    <row r="371" spans="1:22" x14ac:dyDescent="0.3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1.9989999999999999</v>
      </c>
      <c r="M371">
        <v>42</v>
      </c>
      <c r="N371">
        <v>1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1</v>
      </c>
      <c r="U371">
        <v>0</v>
      </c>
      <c r="V371">
        <v>1.9989999999999999</v>
      </c>
    </row>
    <row r="372" spans="1:22" x14ac:dyDescent="0.3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1.399</v>
      </c>
      <c r="M372">
        <v>42</v>
      </c>
      <c r="N372">
        <v>2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1</v>
      </c>
      <c r="V372">
        <v>1.399</v>
      </c>
    </row>
    <row r="373" spans="1:22" x14ac:dyDescent="0.3">
      <c r="A373">
        <v>42</v>
      </c>
      <c r="B373">
        <v>3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1.9989999999999999</v>
      </c>
      <c r="M373">
        <v>42</v>
      </c>
      <c r="N373">
        <v>3</v>
      </c>
      <c r="O373">
        <v>1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1.9989999999999999</v>
      </c>
    </row>
    <row r="374" spans="1:22" x14ac:dyDescent="0.3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1.6989999999999998</v>
      </c>
      <c r="M374">
        <v>42</v>
      </c>
      <c r="N374">
        <v>4</v>
      </c>
      <c r="O374">
        <v>1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1.6989999999999998</v>
      </c>
    </row>
    <row r="375" spans="1:22" x14ac:dyDescent="0.3">
      <c r="A375">
        <v>42</v>
      </c>
      <c r="B375">
        <v>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1.9989999999999999</v>
      </c>
      <c r="M375">
        <v>42</v>
      </c>
      <c r="N375">
        <v>5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1.9989999999999999</v>
      </c>
    </row>
    <row r="376" spans="1:22" x14ac:dyDescent="0.3">
      <c r="A376">
        <v>42</v>
      </c>
      <c r="B376">
        <v>6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1.399</v>
      </c>
      <c r="M376">
        <v>42</v>
      </c>
      <c r="N376">
        <v>6</v>
      </c>
      <c r="O376">
        <v>1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0</v>
      </c>
      <c r="V376">
        <v>1.399</v>
      </c>
    </row>
    <row r="377" spans="1:22" x14ac:dyDescent="0.3">
      <c r="A377">
        <v>42</v>
      </c>
      <c r="B377">
        <v>7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1.399</v>
      </c>
      <c r="M377">
        <v>42</v>
      </c>
      <c r="N377">
        <v>7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1.399</v>
      </c>
    </row>
    <row r="378" spans="1:22" x14ac:dyDescent="0.3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1.6989999999999998</v>
      </c>
      <c r="M378">
        <v>42</v>
      </c>
      <c r="N378">
        <v>8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>
        <v>1.6989999999999998</v>
      </c>
    </row>
    <row r="379" spans="1:22" x14ac:dyDescent="0.3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1.6989999999999998</v>
      </c>
      <c r="M379">
        <v>42</v>
      </c>
      <c r="N379">
        <v>9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1.6989999999999998</v>
      </c>
    </row>
    <row r="380" spans="1:22" x14ac:dyDescent="0.3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1.9989999999999999</v>
      </c>
      <c r="M380">
        <v>43</v>
      </c>
      <c r="N380">
        <v>1</v>
      </c>
      <c r="O380">
        <v>1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1.9989999999999999</v>
      </c>
    </row>
    <row r="381" spans="1:22" x14ac:dyDescent="0.3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1.399</v>
      </c>
      <c r="M381">
        <v>43</v>
      </c>
      <c r="N381">
        <v>2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1.399</v>
      </c>
    </row>
    <row r="382" spans="1:22" x14ac:dyDescent="0.3">
      <c r="A382">
        <v>43</v>
      </c>
      <c r="B382">
        <v>3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1.9989999999999999</v>
      </c>
      <c r="M382">
        <v>43</v>
      </c>
      <c r="N382">
        <v>3</v>
      </c>
      <c r="O382">
        <v>1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1.9989999999999999</v>
      </c>
    </row>
    <row r="383" spans="1:22" x14ac:dyDescent="0.3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1.6989999999999998</v>
      </c>
      <c r="M383">
        <v>43</v>
      </c>
      <c r="N383">
        <v>4</v>
      </c>
      <c r="O383">
        <v>1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1.6989999999999998</v>
      </c>
    </row>
    <row r="384" spans="1:22" x14ac:dyDescent="0.3">
      <c r="A384">
        <v>43</v>
      </c>
      <c r="B384">
        <v>5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1.9989999999999999</v>
      </c>
      <c r="M384">
        <v>43</v>
      </c>
      <c r="N384">
        <v>5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1.9989999999999999</v>
      </c>
    </row>
    <row r="385" spans="1:22" x14ac:dyDescent="0.3">
      <c r="A385">
        <v>43</v>
      </c>
      <c r="B385">
        <v>6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1.399</v>
      </c>
      <c r="M385">
        <v>43</v>
      </c>
      <c r="N385">
        <v>6</v>
      </c>
      <c r="O385">
        <v>1</v>
      </c>
      <c r="P385">
        <v>0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1.399</v>
      </c>
    </row>
    <row r="386" spans="1:22" x14ac:dyDescent="0.3">
      <c r="A386">
        <v>43</v>
      </c>
      <c r="B386">
        <v>7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1.399</v>
      </c>
      <c r="M386">
        <v>43</v>
      </c>
      <c r="N386">
        <v>7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1.399</v>
      </c>
    </row>
    <row r="387" spans="1:22" x14ac:dyDescent="0.3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1.6989999999999998</v>
      </c>
      <c r="M387">
        <v>43</v>
      </c>
      <c r="N387">
        <v>8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1.6989999999999998</v>
      </c>
    </row>
    <row r="388" spans="1:22" x14ac:dyDescent="0.3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1.6989999999999998</v>
      </c>
      <c r="M388">
        <v>43</v>
      </c>
      <c r="N388">
        <v>9</v>
      </c>
      <c r="O388">
        <v>1</v>
      </c>
      <c r="P388">
        <v>0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1.6989999999999998</v>
      </c>
    </row>
    <row r="389" spans="1:22" x14ac:dyDescent="0.3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1.9989999999999999</v>
      </c>
      <c r="M389">
        <v>44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1.9989999999999999</v>
      </c>
    </row>
    <row r="390" spans="1:22" x14ac:dyDescent="0.3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1.399</v>
      </c>
      <c r="M390">
        <v>44</v>
      </c>
      <c r="N390">
        <v>2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1.399</v>
      </c>
    </row>
    <row r="391" spans="1:22" x14ac:dyDescent="0.3">
      <c r="A391">
        <v>44</v>
      </c>
      <c r="B391">
        <v>3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1.9989999999999999</v>
      </c>
      <c r="M391">
        <v>44</v>
      </c>
      <c r="N391">
        <v>3</v>
      </c>
      <c r="O391">
        <v>1</v>
      </c>
      <c r="P391">
        <v>0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1.9989999999999999</v>
      </c>
    </row>
    <row r="392" spans="1:22" x14ac:dyDescent="0.3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1.6989999999999998</v>
      </c>
      <c r="M392">
        <v>44</v>
      </c>
      <c r="N392">
        <v>4</v>
      </c>
      <c r="O392">
        <v>1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1.6989999999999998</v>
      </c>
    </row>
    <row r="393" spans="1:22" x14ac:dyDescent="0.3">
      <c r="A393">
        <v>44</v>
      </c>
      <c r="B393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1.9989999999999999</v>
      </c>
      <c r="M393">
        <v>44</v>
      </c>
      <c r="N393">
        <v>5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1.9989999999999999</v>
      </c>
    </row>
    <row r="394" spans="1:22" x14ac:dyDescent="0.3">
      <c r="A394">
        <v>44</v>
      </c>
      <c r="B394">
        <v>6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1.399</v>
      </c>
      <c r="M394">
        <v>44</v>
      </c>
      <c r="N394">
        <v>6</v>
      </c>
      <c r="O394">
        <v>1</v>
      </c>
      <c r="P394">
        <v>0</v>
      </c>
      <c r="Q394">
        <v>1</v>
      </c>
      <c r="R394">
        <v>0</v>
      </c>
      <c r="S394">
        <v>1</v>
      </c>
      <c r="T394">
        <v>0</v>
      </c>
      <c r="U394">
        <v>0</v>
      </c>
      <c r="V394">
        <v>1.399</v>
      </c>
    </row>
    <row r="395" spans="1:22" x14ac:dyDescent="0.3">
      <c r="A395">
        <v>44</v>
      </c>
      <c r="B395">
        <v>7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1.399</v>
      </c>
      <c r="M395">
        <v>44</v>
      </c>
      <c r="N395">
        <v>7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1.399</v>
      </c>
    </row>
    <row r="396" spans="1:22" x14ac:dyDescent="0.3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1.6989999999999998</v>
      </c>
      <c r="M396">
        <v>44</v>
      </c>
      <c r="N396">
        <v>8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1.6989999999999998</v>
      </c>
    </row>
    <row r="397" spans="1:22" x14ac:dyDescent="0.3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1.6989999999999998</v>
      </c>
      <c r="M397">
        <v>44</v>
      </c>
      <c r="N397">
        <v>9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1.6989999999999998</v>
      </c>
    </row>
    <row r="398" spans="1:22" x14ac:dyDescent="0.3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1.9989999999999999</v>
      </c>
      <c r="M398">
        <v>45</v>
      </c>
      <c r="N398">
        <v>1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1.9989999999999999</v>
      </c>
    </row>
    <row r="399" spans="1:22" x14ac:dyDescent="0.3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1.399</v>
      </c>
      <c r="M399">
        <v>45</v>
      </c>
      <c r="N399">
        <v>2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1.399</v>
      </c>
    </row>
    <row r="400" spans="1:22" x14ac:dyDescent="0.3">
      <c r="A400">
        <v>45</v>
      </c>
      <c r="B400">
        <v>3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1.9989999999999999</v>
      </c>
      <c r="M400">
        <v>45</v>
      </c>
      <c r="N400">
        <v>3</v>
      </c>
      <c r="O400">
        <v>0</v>
      </c>
      <c r="P400">
        <v>0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1.9989999999999999</v>
      </c>
    </row>
    <row r="401" spans="1:22" x14ac:dyDescent="0.3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1.6989999999999998</v>
      </c>
      <c r="M401">
        <v>45</v>
      </c>
      <c r="N401">
        <v>4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1.6989999999999998</v>
      </c>
    </row>
    <row r="402" spans="1:22" x14ac:dyDescent="0.3">
      <c r="A402">
        <v>45</v>
      </c>
      <c r="B402">
        <v>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1.9989999999999999</v>
      </c>
      <c r="M402">
        <v>45</v>
      </c>
      <c r="N402">
        <v>5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1.9989999999999999</v>
      </c>
    </row>
    <row r="403" spans="1:22" x14ac:dyDescent="0.3">
      <c r="A403">
        <v>45</v>
      </c>
      <c r="B403">
        <v>6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1.399</v>
      </c>
      <c r="M403">
        <v>45</v>
      </c>
      <c r="N403">
        <v>6</v>
      </c>
      <c r="O403">
        <v>0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0</v>
      </c>
      <c r="V403">
        <v>1.399</v>
      </c>
    </row>
    <row r="404" spans="1:22" x14ac:dyDescent="0.3">
      <c r="A404">
        <v>45</v>
      </c>
      <c r="B404">
        <v>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1.399</v>
      </c>
      <c r="M404">
        <v>45</v>
      </c>
      <c r="N404">
        <v>7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1.399</v>
      </c>
    </row>
    <row r="405" spans="1:22" x14ac:dyDescent="0.3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1.6989999999999998</v>
      </c>
      <c r="M405">
        <v>45</v>
      </c>
      <c r="N405">
        <v>8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1</v>
      </c>
      <c r="V405">
        <v>1.6989999999999998</v>
      </c>
    </row>
    <row r="406" spans="1:22" x14ac:dyDescent="0.3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1.6989999999999998</v>
      </c>
      <c r="M406">
        <v>45</v>
      </c>
      <c r="N406">
        <v>9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1</v>
      </c>
      <c r="U406">
        <v>0</v>
      </c>
      <c r="V406">
        <v>1.6989999999999998</v>
      </c>
    </row>
    <row r="407" spans="1:22" x14ac:dyDescent="0.3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1.9989999999999999</v>
      </c>
      <c r="M407">
        <v>46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0</v>
      </c>
      <c r="V407">
        <v>1.9989999999999999</v>
      </c>
    </row>
    <row r="408" spans="1:22" x14ac:dyDescent="0.3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1.399</v>
      </c>
      <c r="M408">
        <v>46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1.399</v>
      </c>
    </row>
    <row r="409" spans="1:22" x14ac:dyDescent="0.3">
      <c r="A409">
        <v>46</v>
      </c>
      <c r="B409">
        <v>3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1.9989999999999999</v>
      </c>
      <c r="M409">
        <v>46</v>
      </c>
      <c r="N409">
        <v>3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0</v>
      </c>
      <c r="U409">
        <v>0</v>
      </c>
      <c r="V409">
        <v>1.9989999999999999</v>
      </c>
    </row>
    <row r="410" spans="1:22" x14ac:dyDescent="0.3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1.6989999999999998</v>
      </c>
      <c r="M410">
        <v>46</v>
      </c>
      <c r="N410">
        <v>4</v>
      </c>
      <c r="O410">
        <v>1</v>
      </c>
      <c r="P410">
        <v>1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1.6989999999999998</v>
      </c>
    </row>
    <row r="411" spans="1:22" x14ac:dyDescent="0.3">
      <c r="A411">
        <v>46</v>
      </c>
      <c r="B411">
        <v>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1.9989999999999999</v>
      </c>
      <c r="M411">
        <v>46</v>
      </c>
      <c r="N411">
        <v>5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1.9989999999999999</v>
      </c>
    </row>
    <row r="412" spans="1:22" x14ac:dyDescent="0.3">
      <c r="A412">
        <v>46</v>
      </c>
      <c r="B412">
        <v>6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1.399</v>
      </c>
      <c r="M412">
        <v>46</v>
      </c>
      <c r="N412">
        <v>6</v>
      </c>
      <c r="O412">
        <v>0</v>
      </c>
      <c r="P412">
        <v>0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1.399</v>
      </c>
    </row>
    <row r="413" spans="1:22" x14ac:dyDescent="0.3">
      <c r="A413">
        <v>46</v>
      </c>
      <c r="B413">
        <v>7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1.399</v>
      </c>
      <c r="M413">
        <v>46</v>
      </c>
      <c r="N413">
        <v>7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1.399</v>
      </c>
    </row>
    <row r="414" spans="1:22" x14ac:dyDescent="0.3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1.6989999999999998</v>
      </c>
      <c r="M414">
        <v>46</v>
      </c>
      <c r="N414">
        <v>8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1</v>
      </c>
      <c r="V414">
        <v>1.6989999999999998</v>
      </c>
    </row>
    <row r="415" spans="1:22" x14ac:dyDescent="0.3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1.6989999999999998</v>
      </c>
      <c r="M415">
        <v>46</v>
      </c>
      <c r="N415">
        <v>9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1.6989999999999998</v>
      </c>
    </row>
    <row r="416" spans="1:22" x14ac:dyDescent="0.3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1</v>
      </c>
      <c r="H416">
        <v>1.9989999999999999</v>
      </c>
      <c r="M416">
        <v>47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1</v>
      </c>
      <c r="U416">
        <v>0</v>
      </c>
      <c r="V416">
        <v>1.9989999999999999</v>
      </c>
    </row>
    <row r="417" spans="1:22" x14ac:dyDescent="0.3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1.399</v>
      </c>
      <c r="M417">
        <v>47</v>
      </c>
      <c r="N417">
        <v>2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1</v>
      </c>
      <c r="V417">
        <v>1.399</v>
      </c>
    </row>
    <row r="418" spans="1:22" x14ac:dyDescent="0.3">
      <c r="A418">
        <v>47</v>
      </c>
      <c r="B418">
        <v>3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1.9989999999999999</v>
      </c>
      <c r="M418">
        <v>47</v>
      </c>
      <c r="N418">
        <v>3</v>
      </c>
      <c r="O418">
        <v>0</v>
      </c>
      <c r="P418">
        <v>0</v>
      </c>
      <c r="Q418">
        <v>0</v>
      </c>
      <c r="R418">
        <v>1</v>
      </c>
      <c r="S418">
        <v>1</v>
      </c>
      <c r="T418">
        <v>0</v>
      </c>
      <c r="U418">
        <v>0</v>
      </c>
      <c r="V418">
        <v>1.9989999999999999</v>
      </c>
    </row>
    <row r="419" spans="1:22" x14ac:dyDescent="0.3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1.6989999999999998</v>
      </c>
      <c r="M419">
        <v>47</v>
      </c>
      <c r="N419">
        <v>4</v>
      </c>
      <c r="O419">
        <v>1</v>
      </c>
      <c r="P419">
        <v>1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1.6989999999999998</v>
      </c>
    </row>
    <row r="420" spans="1:22" x14ac:dyDescent="0.3">
      <c r="A420">
        <v>47</v>
      </c>
      <c r="B420">
        <v>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1.9989999999999999</v>
      </c>
      <c r="M420">
        <v>47</v>
      </c>
      <c r="N420">
        <v>5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1.9989999999999999</v>
      </c>
    </row>
    <row r="421" spans="1:22" x14ac:dyDescent="0.3">
      <c r="A421">
        <v>47</v>
      </c>
      <c r="B421">
        <v>6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1.399</v>
      </c>
      <c r="M421">
        <v>47</v>
      </c>
      <c r="N421">
        <v>6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1.399</v>
      </c>
    </row>
    <row r="422" spans="1:22" x14ac:dyDescent="0.3">
      <c r="A422">
        <v>47</v>
      </c>
      <c r="B422">
        <v>7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1.399</v>
      </c>
      <c r="M422">
        <v>47</v>
      </c>
      <c r="N422">
        <v>7</v>
      </c>
      <c r="O422">
        <v>1</v>
      </c>
      <c r="P422">
        <v>1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1.399</v>
      </c>
    </row>
    <row r="423" spans="1:22" x14ac:dyDescent="0.3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1.6989999999999998</v>
      </c>
      <c r="M423">
        <v>47</v>
      </c>
      <c r="N423">
        <v>8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1</v>
      </c>
      <c r="V423">
        <v>1.6989999999999998</v>
      </c>
    </row>
    <row r="424" spans="1:22" x14ac:dyDescent="0.3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1</v>
      </c>
      <c r="H424">
        <v>1.6989999999999998</v>
      </c>
      <c r="M424">
        <v>47</v>
      </c>
      <c r="N424">
        <v>9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1.6989999999999998</v>
      </c>
    </row>
    <row r="425" spans="1:22" x14ac:dyDescent="0.3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1</v>
      </c>
      <c r="H425">
        <v>1.9989999999999999</v>
      </c>
      <c r="M425">
        <v>48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1</v>
      </c>
      <c r="U425">
        <v>0</v>
      </c>
      <c r="V425">
        <v>1.9989999999999999</v>
      </c>
    </row>
    <row r="426" spans="1:22" x14ac:dyDescent="0.3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1.399</v>
      </c>
      <c r="M426">
        <v>48</v>
      </c>
      <c r="N426">
        <v>2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1</v>
      </c>
      <c r="V426">
        <v>1.399</v>
      </c>
    </row>
    <row r="427" spans="1:22" x14ac:dyDescent="0.3">
      <c r="A427">
        <v>48</v>
      </c>
      <c r="B427">
        <v>3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1.9989999999999999</v>
      </c>
      <c r="M427">
        <v>48</v>
      </c>
      <c r="N427">
        <v>3</v>
      </c>
      <c r="O427">
        <v>0</v>
      </c>
      <c r="P427">
        <v>0</v>
      </c>
      <c r="Q427">
        <v>0</v>
      </c>
      <c r="R427">
        <v>1</v>
      </c>
      <c r="S427">
        <v>1</v>
      </c>
      <c r="T427">
        <v>0</v>
      </c>
      <c r="U427">
        <v>0</v>
      </c>
      <c r="V427">
        <v>1.9989999999999999</v>
      </c>
    </row>
    <row r="428" spans="1:22" x14ac:dyDescent="0.3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1.6989999999999998</v>
      </c>
      <c r="M428">
        <v>48</v>
      </c>
      <c r="N428">
        <v>4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1.6989999999999998</v>
      </c>
    </row>
    <row r="429" spans="1:22" x14ac:dyDescent="0.3">
      <c r="A429">
        <v>48</v>
      </c>
      <c r="B429">
        <v>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1.9989999999999999</v>
      </c>
      <c r="M429">
        <v>48</v>
      </c>
      <c r="N429">
        <v>5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1.9989999999999999</v>
      </c>
    </row>
    <row r="430" spans="1:22" x14ac:dyDescent="0.3">
      <c r="A430">
        <v>48</v>
      </c>
      <c r="B430">
        <v>6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1.399</v>
      </c>
      <c r="M430">
        <v>48</v>
      </c>
      <c r="N430">
        <v>6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1.399</v>
      </c>
    </row>
    <row r="431" spans="1:22" x14ac:dyDescent="0.3">
      <c r="A431">
        <v>48</v>
      </c>
      <c r="B431">
        <v>7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1.399</v>
      </c>
      <c r="M431">
        <v>48</v>
      </c>
      <c r="N431">
        <v>7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1.399</v>
      </c>
    </row>
    <row r="432" spans="1:22" x14ac:dyDescent="0.3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1.6989999999999998</v>
      </c>
      <c r="M432">
        <v>48</v>
      </c>
      <c r="N432">
        <v>8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1</v>
      </c>
      <c r="V432">
        <v>1.6989999999999998</v>
      </c>
    </row>
    <row r="433" spans="1:22" x14ac:dyDescent="0.3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1.6989999999999998</v>
      </c>
      <c r="M433">
        <v>48</v>
      </c>
      <c r="N433">
        <v>9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1.6989999999999998</v>
      </c>
    </row>
    <row r="434" spans="1:22" x14ac:dyDescent="0.3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1.9989999999999999</v>
      </c>
      <c r="M434">
        <v>49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1</v>
      </c>
      <c r="U434">
        <v>0</v>
      </c>
      <c r="V434">
        <v>1.9989999999999999</v>
      </c>
    </row>
    <row r="435" spans="1:22" x14ac:dyDescent="0.3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1.399</v>
      </c>
      <c r="M435">
        <v>49</v>
      </c>
      <c r="N435">
        <v>2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1.399</v>
      </c>
    </row>
    <row r="436" spans="1:22" x14ac:dyDescent="0.3">
      <c r="A436">
        <v>49</v>
      </c>
      <c r="B436">
        <v>3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1.9989999999999999</v>
      </c>
      <c r="M436">
        <v>49</v>
      </c>
      <c r="N436">
        <v>3</v>
      </c>
      <c r="O436">
        <v>0</v>
      </c>
      <c r="P436">
        <v>0</v>
      </c>
      <c r="Q436">
        <v>0</v>
      </c>
      <c r="R436">
        <v>1</v>
      </c>
      <c r="S436">
        <v>1</v>
      </c>
      <c r="T436">
        <v>0</v>
      </c>
      <c r="U436">
        <v>0</v>
      </c>
      <c r="V436">
        <v>1.9989999999999999</v>
      </c>
    </row>
    <row r="437" spans="1:22" x14ac:dyDescent="0.3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1.6989999999999998</v>
      </c>
      <c r="M437">
        <v>49</v>
      </c>
      <c r="N437">
        <v>4</v>
      </c>
      <c r="O437">
        <v>1</v>
      </c>
      <c r="P437">
        <v>1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1.6989999999999998</v>
      </c>
    </row>
    <row r="438" spans="1:22" x14ac:dyDescent="0.3">
      <c r="A438">
        <v>49</v>
      </c>
      <c r="B438">
        <v>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1.9989999999999999</v>
      </c>
      <c r="M438">
        <v>49</v>
      </c>
      <c r="N438">
        <v>5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1.9989999999999999</v>
      </c>
    </row>
    <row r="439" spans="1:22" x14ac:dyDescent="0.3">
      <c r="A439">
        <v>49</v>
      </c>
      <c r="B439">
        <v>6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1.399</v>
      </c>
      <c r="M439">
        <v>49</v>
      </c>
      <c r="N439">
        <v>6</v>
      </c>
      <c r="O439">
        <v>1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1.399</v>
      </c>
    </row>
    <row r="440" spans="1:22" x14ac:dyDescent="0.3">
      <c r="A440">
        <v>49</v>
      </c>
      <c r="B440">
        <v>7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1.399</v>
      </c>
      <c r="M440">
        <v>49</v>
      </c>
      <c r="N440">
        <v>7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1.399</v>
      </c>
    </row>
    <row r="441" spans="1:22" x14ac:dyDescent="0.3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1.6989999999999998</v>
      </c>
      <c r="M441">
        <v>49</v>
      </c>
      <c r="N441">
        <v>8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1.6989999999999998</v>
      </c>
    </row>
    <row r="442" spans="1:22" x14ac:dyDescent="0.3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1</v>
      </c>
      <c r="H442">
        <v>1.6989999999999998</v>
      </c>
      <c r="M442">
        <v>49</v>
      </c>
      <c r="N442">
        <v>9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</v>
      </c>
      <c r="U442">
        <v>0</v>
      </c>
      <c r="V442">
        <v>1.6989999999999998</v>
      </c>
    </row>
    <row r="443" spans="1:22" x14ac:dyDescent="0.3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1.9989999999999999</v>
      </c>
      <c r="M443">
        <v>50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0</v>
      </c>
      <c r="T443">
        <v>1</v>
      </c>
      <c r="U443">
        <v>0</v>
      </c>
      <c r="V443">
        <v>1.9989999999999999</v>
      </c>
    </row>
    <row r="444" spans="1:22" x14ac:dyDescent="0.3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1.399</v>
      </c>
      <c r="M444">
        <v>50</v>
      </c>
      <c r="N444">
        <v>2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1.399</v>
      </c>
    </row>
    <row r="445" spans="1:22" x14ac:dyDescent="0.3">
      <c r="A445">
        <v>50</v>
      </c>
      <c r="B445">
        <v>3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1.9989999999999999</v>
      </c>
      <c r="M445">
        <v>50</v>
      </c>
      <c r="N445">
        <v>3</v>
      </c>
      <c r="O445">
        <v>0</v>
      </c>
      <c r="P445">
        <v>0</v>
      </c>
      <c r="Q445">
        <v>0</v>
      </c>
      <c r="R445">
        <v>1</v>
      </c>
      <c r="S445">
        <v>1</v>
      </c>
      <c r="T445">
        <v>0</v>
      </c>
      <c r="U445">
        <v>0</v>
      </c>
      <c r="V445">
        <v>1.9989999999999999</v>
      </c>
    </row>
    <row r="446" spans="1:22" x14ac:dyDescent="0.3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1.6989999999999998</v>
      </c>
      <c r="M446">
        <v>50</v>
      </c>
      <c r="N446">
        <v>4</v>
      </c>
      <c r="O446">
        <v>1</v>
      </c>
      <c r="P446">
        <v>1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1.6989999999999998</v>
      </c>
    </row>
    <row r="447" spans="1:22" x14ac:dyDescent="0.3">
      <c r="A447">
        <v>50</v>
      </c>
      <c r="B447">
        <v>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1.9989999999999999</v>
      </c>
      <c r="M447">
        <v>50</v>
      </c>
      <c r="N447">
        <v>5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1.9989999999999999</v>
      </c>
    </row>
    <row r="448" spans="1:22" x14ac:dyDescent="0.3">
      <c r="A448">
        <v>50</v>
      </c>
      <c r="B448">
        <v>6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1.399</v>
      </c>
      <c r="M448">
        <v>50</v>
      </c>
      <c r="N448">
        <v>6</v>
      </c>
      <c r="O448">
        <v>1</v>
      </c>
      <c r="P448">
        <v>0</v>
      </c>
      <c r="Q448">
        <v>1</v>
      </c>
      <c r="R448">
        <v>0</v>
      </c>
      <c r="S448">
        <v>1</v>
      </c>
      <c r="T448">
        <v>0</v>
      </c>
      <c r="U448">
        <v>0</v>
      </c>
      <c r="V448">
        <v>1.399</v>
      </c>
    </row>
    <row r="449" spans="1:22" x14ac:dyDescent="0.3">
      <c r="A449">
        <v>50</v>
      </c>
      <c r="B449">
        <v>7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1.399</v>
      </c>
      <c r="M449">
        <v>50</v>
      </c>
      <c r="N449">
        <v>7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1.399</v>
      </c>
    </row>
    <row r="450" spans="1:22" x14ac:dyDescent="0.3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1.6989999999999998</v>
      </c>
      <c r="M450">
        <v>50</v>
      </c>
      <c r="N450">
        <v>8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1</v>
      </c>
      <c r="V450">
        <v>1.6989999999999998</v>
      </c>
    </row>
    <row r="451" spans="1:22" x14ac:dyDescent="0.3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1</v>
      </c>
      <c r="H451">
        <v>1.6989999999999998</v>
      </c>
      <c r="M451">
        <v>50</v>
      </c>
      <c r="N451">
        <v>9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1.6989999999999998</v>
      </c>
    </row>
    <row r="452" spans="1:22" x14ac:dyDescent="0.3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1.9989999999999999</v>
      </c>
      <c r="M452">
        <v>51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1.9989999999999999</v>
      </c>
    </row>
    <row r="453" spans="1:22" x14ac:dyDescent="0.3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1.399</v>
      </c>
      <c r="M453">
        <v>51</v>
      </c>
      <c r="N453">
        <v>2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1.399</v>
      </c>
    </row>
    <row r="454" spans="1:22" x14ac:dyDescent="0.3">
      <c r="A454">
        <v>51</v>
      </c>
      <c r="B454">
        <v>3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1.9989999999999999</v>
      </c>
      <c r="M454">
        <v>51</v>
      </c>
      <c r="N454">
        <v>3</v>
      </c>
      <c r="O454">
        <v>0</v>
      </c>
      <c r="P454">
        <v>0</v>
      </c>
      <c r="Q454">
        <v>0</v>
      </c>
      <c r="R454">
        <v>1</v>
      </c>
      <c r="S454">
        <v>1</v>
      </c>
      <c r="T454">
        <v>0</v>
      </c>
      <c r="U454">
        <v>0</v>
      </c>
      <c r="V454">
        <v>1.9989999999999999</v>
      </c>
    </row>
    <row r="455" spans="1:22" x14ac:dyDescent="0.3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1.6989999999999998</v>
      </c>
      <c r="M455">
        <v>51</v>
      </c>
      <c r="N455">
        <v>4</v>
      </c>
      <c r="O455">
        <v>1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1.6989999999999998</v>
      </c>
    </row>
    <row r="456" spans="1:22" x14ac:dyDescent="0.3">
      <c r="A456">
        <v>51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1.9989999999999999</v>
      </c>
      <c r="M456">
        <v>51</v>
      </c>
      <c r="N456">
        <v>5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1.9989999999999999</v>
      </c>
    </row>
    <row r="457" spans="1:22" x14ac:dyDescent="0.3">
      <c r="A457">
        <v>51</v>
      </c>
      <c r="B457">
        <v>6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1.399</v>
      </c>
      <c r="M457">
        <v>51</v>
      </c>
      <c r="N457">
        <v>6</v>
      </c>
      <c r="O457">
        <v>1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1.399</v>
      </c>
    </row>
    <row r="458" spans="1:22" x14ac:dyDescent="0.3">
      <c r="A458">
        <v>51</v>
      </c>
      <c r="B458">
        <v>7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1.399</v>
      </c>
      <c r="M458">
        <v>51</v>
      </c>
      <c r="N458">
        <v>7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1.399</v>
      </c>
    </row>
    <row r="459" spans="1:22" x14ac:dyDescent="0.3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1.6989999999999998</v>
      </c>
      <c r="M459">
        <v>51</v>
      </c>
      <c r="N459">
        <v>8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1</v>
      </c>
      <c r="V459">
        <v>1.6989999999999998</v>
      </c>
    </row>
    <row r="460" spans="1:22" x14ac:dyDescent="0.3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1</v>
      </c>
      <c r="H460">
        <v>1.6989999999999998</v>
      </c>
      <c r="M460">
        <v>51</v>
      </c>
      <c r="N460">
        <v>9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1.6989999999999998</v>
      </c>
    </row>
    <row r="461" spans="1:22" x14ac:dyDescent="0.3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1.9989999999999999</v>
      </c>
      <c r="M461">
        <v>52</v>
      </c>
      <c r="N461">
        <v>1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1.9989999999999999</v>
      </c>
    </row>
    <row r="462" spans="1:22" x14ac:dyDescent="0.3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1.399</v>
      </c>
      <c r="M462">
        <v>52</v>
      </c>
      <c r="N462">
        <v>2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1</v>
      </c>
      <c r="V462">
        <v>1.399</v>
      </c>
    </row>
    <row r="463" spans="1:22" x14ac:dyDescent="0.3">
      <c r="A463">
        <v>52</v>
      </c>
      <c r="B463">
        <v>3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1.9989999999999999</v>
      </c>
      <c r="M463">
        <v>52</v>
      </c>
      <c r="N463">
        <v>3</v>
      </c>
      <c r="O463">
        <v>1</v>
      </c>
      <c r="P463">
        <v>0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1.9989999999999999</v>
      </c>
    </row>
    <row r="464" spans="1:22" x14ac:dyDescent="0.3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1.6989999999999998</v>
      </c>
      <c r="M464">
        <v>52</v>
      </c>
      <c r="N464">
        <v>4</v>
      </c>
      <c r="O464">
        <v>1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1.6989999999999998</v>
      </c>
    </row>
    <row r="465" spans="1:22" x14ac:dyDescent="0.3">
      <c r="A465">
        <v>52</v>
      </c>
      <c r="B465">
        <v>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1.9989999999999999</v>
      </c>
      <c r="M465">
        <v>52</v>
      </c>
      <c r="N465">
        <v>5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1.9989999999999999</v>
      </c>
    </row>
    <row r="466" spans="1:22" x14ac:dyDescent="0.3">
      <c r="A466">
        <v>52</v>
      </c>
      <c r="B466">
        <v>6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1.399</v>
      </c>
      <c r="M466">
        <v>52</v>
      </c>
      <c r="N466">
        <v>6</v>
      </c>
      <c r="O466">
        <v>1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1.399</v>
      </c>
    </row>
    <row r="467" spans="1:22" x14ac:dyDescent="0.3">
      <c r="A467">
        <v>52</v>
      </c>
      <c r="B467">
        <v>7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1.399</v>
      </c>
      <c r="M467">
        <v>52</v>
      </c>
      <c r="N467">
        <v>7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1.399</v>
      </c>
    </row>
    <row r="468" spans="1:22" x14ac:dyDescent="0.3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1.6989999999999998</v>
      </c>
      <c r="M468">
        <v>52</v>
      </c>
      <c r="N468">
        <v>8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1</v>
      </c>
      <c r="V468">
        <v>1.6989999999999998</v>
      </c>
    </row>
    <row r="469" spans="1:22" x14ac:dyDescent="0.3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1.6989999999999998</v>
      </c>
      <c r="M469">
        <v>52</v>
      </c>
      <c r="N469">
        <v>9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1</v>
      </c>
      <c r="U469">
        <v>0</v>
      </c>
      <c r="V469">
        <v>1.6989999999999998</v>
      </c>
    </row>
    <row r="470" spans="1:22" x14ac:dyDescent="0.3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1</v>
      </c>
      <c r="H470">
        <v>1.9989999999999999</v>
      </c>
      <c r="M470">
        <v>53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0</v>
      </c>
      <c r="V470">
        <v>1.9989999999999999</v>
      </c>
    </row>
    <row r="471" spans="1:22" x14ac:dyDescent="0.3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1.399</v>
      </c>
      <c r="M471">
        <v>53</v>
      </c>
      <c r="N471">
        <v>2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1.399</v>
      </c>
    </row>
    <row r="472" spans="1:22" x14ac:dyDescent="0.3">
      <c r="A472">
        <v>53</v>
      </c>
      <c r="B472">
        <v>3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1.9989999999999999</v>
      </c>
      <c r="M472">
        <v>53</v>
      </c>
      <c r="N472">
        <v>3</v>
      </c>
      <c r="O472">
        <v>1</v>
      </c>
      <c r="P472">
        <v>0</v>
      </c>
      <c r="Q472">
        <v>0</v>
      </c>
      <c r="R472">
        <v>1</v>
      </c>
      <c r="S472">
        <v>1</v>
      </c>
      <c r="T472">
        <v>0</v>
      </c>
      <c r="U472">
        <v>0</v>
      </c>
      <c r="V472">
        <v>1.9989999999999999</v>
      </c>
    </row>
    <row r="473" spans="1:22" x14ac:dyDescent="0.3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1.6989999999999998</v>
      </c>
      <c r="M473">
        <v>53</v>
      </c>
      <c r="N473">
        <v>4</v>
      </c>
      <c r="O473">
        <v>1</v>
      </c>
      <c r="P473">
        <v>1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1.6989999999999998</v>
      </c>
    </row>
    <row r="474" spans="1:22" x14ac:dyDescent="0.3">
      <c r="A474">
        <v>53</v>
      </c>
      <c r="B474">
        <v>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1.9989999999999999</v>
      </c>
      <c r="M474">
        <v>53</v>
      </c>
      <c r="N474">
        <v>5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1.9989999999999999</v>
      </c>
    </row>
    <row r="475" spans="1:22" x14ac:dyDescent="0.3">
      <c r="A475">
        <v>53</v>
      </c>
      <c r="B475">
        <v>6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1.399</v>
      </c>
      <c r="M475">
        <v>53</v>
      </c>
      <c r="N475">
        <v>6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1.399</v>
      </c>
    </row>
    <row r="476" spans="1:22" x14ac:dyDescent="0.3">
      <c r="A476">
        <v>53</v>
      </c>
      <c r="B476">
        <v>7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1.399</v>
      </c>
      <c r="M476">
        <v>53</v>
      </c>
      <c r="N476">
        <v>7</v>
      </c>
      <c r="O476">
        <v>1</v>
      </c>
      <c r="P476">
        <v>1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1.399</v>
      </c>
    </row>
    <row r="477" spans="1:22" x14ac:dyDescent="0.3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1.6989999999999998</v>
      </c>
      <c r="M477">
        <v>53</v>
      </c>
      <c r="N477">
        <v>8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1</v>
      </c>
      <c r="V477">
        <v>1.6989999999999998</v>
      </c>
    </row>
    <row r="478" spans="1:22" x14ac:dyDescent="0.3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1</v>
      </c>
      <c r="H478">
        <v>1.6989999999999998</v>
      </c>
      <c r="M478">
        <v>53</v>
      </c>
      <c r="N478">
        <v>9</v>
      </c>
      <c r="O478">
        <v>1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1.6989999999999998</v>
      </c>
    </row>
    <row r="479" spans="1:22" x14ac:dyDescent="0.3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1.9989999999999999</v>
      </c>
      <c r="M479">
        <v>54</v>
      </c>
      <c r="N479">
        <v>1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1.9989999999999999</v>
      </c>
    </row>
    <row r="480" spans="1:22" x14ac:dyDescent="0.3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1.399</v>
      </c>
      <c r="M480">
        <v>54</v>
      </c>
      <c r="N480">
        <v>2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1.399</v>
      </c>
    </row>
    <row r="481" spans="1:22" x14ac:dyDescent="0.3">
      <c r="A481">
        <v>54</v>
      </c>
      <c r="B481">
        <v>3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1.9989999999999999</v>
      </c>
      <c r="M481">
        <v>54</v>
      </c>
      <c r="N481">
        <v>3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0</v>
      </c>
      <c r="U481">
        <v>0</v>
      </c>
      <c r="V481">
        <v>1.9989999999999999</v>
      </c>
    </row>
    <row r="482" spans="1:22" x14ac:dyDescent="0.3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1.6989999999999998</v>
      </c>
      <c r="M482">
        <v>54</v>
      </c>
      <c r="N482">
        <v>4</v>
      </c>
      <c r="O482">
        <v>0</v>
      </c>
      <c r="P482">
        <v>1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1.6989999999999998</v>
      </c>
    </row>
    <row r="483" spans="1:22" x14ac:dyDescent="0.3">
      <c r="A483">
        <v>54</v>
      </c>
      <c r="B483">
        <v>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1.9989999999999999</v>
      </c>
      <c r="M483">
        <v>54</v>
      </c>
      <c r="N483">
        <v>5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1.9989999999999999</v>
      </c>
    </row>
    <row r="484" spans="1:22" x14ac:dyDescent="0.3">
      <c r="A484">
        <v>54</v>
      </c>
      <c r="B484">
        <v>6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1.399</v>
      </c>
      <c r="M484">
        <v>54</v>
      </c>
      <c r="N484">
        <v>6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1.399</v>
      </c>
    </row>
    <row r="485" spans="1:22" x14ac:dyDescent="0.3">
      <c r="A485">
        <v>54</v>
      </c>
      <c r="B485">
        <v>7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1.399</v>
      </c>
      <c r="M485">
        <v>54</v>
      </c>
      <c r="N485">
        <v>7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1.399</v>
      </c>
    </row>
    <row r="486" spans="1:22" x14ac:dyDescent="0.3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1.6989999999999998</v>
      </c>
      <c r="M486">
        <v>54</v>
      </c>
      <c r="N486">
        <v>8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1.6989999999999998</v>
      </c>
    </row>
    <row r="487" spans="1:22" x14ac:dyDescent="0.3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1.6989999999999998</v>
      </c>
      <c r="M487">
        <v>54</v>
      </c>
      <c r="N487">
        <v>9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1.6989999999999998</v>
      </c>
    </row>
    <row r="488" spans="1:22" x14ac:dyDescent="0.3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1.9989999999999999</v>
      </c>
      <c r="M488">
        <v>55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1</v>
      </c>
      <c r="U488">
        <v>0</v>
      </c>
      <c r="V488">
        <v>1.9989999999999999</v>
      </c>
    </row>
    <row r="489" spans="1:22" x14ac:dyDescent="0.3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1.399</v>
      </c>
      <c r="M489">
        <v>55</v>
      </c>
      <c r="N489">
        <v>2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1</v>
      </c>
      <c r="V489">
        <v>1.399</v>
      </c>
    </row>
    <row r="490" spans="1:22" x14ac:dyDescent="0.3">
      <c r="A490">
        <v>55</v>
      </c>
      <c r="B490">
        <v>3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1.9989999999999999</v>
      </c>
      <c r="M490">
        <v>55</v>
      </c>
      <c r="N490">
        <v>3</v>
      </c>
      <c r="O490">
        <v>0</v>
      </c>
      <c r="P490">
        <v>0</v>
      </c>
      <c r="Q490">
        <v>0</v>
      </c>
      <c r="R490">
        <v>1</v>
      </c>
      <c r="S490">
        <v>1</v>
      </c>
      <c r="T490">
        <v>0</v>
      </c>
      <c r="U490">
        <v>0</v>
      </c>
      <c r="V490">
        <v>1.9989999999999999</v>
      </c>
    </row>
    <row r="491" spans="1:22" x14ac:dyDescent="0.3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1.6989999999999998</v>
      </c>
      <c r="M491">
        <v>55</v>
      </c>
      <c r="N491">
        <v>4</v>
      </c>
      <c r="O491">
        <v>1</v>
      </c>
      <c r="P491">
        <v>1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1.6989999999999998</v>
      </c>
    </row>
    <row r="492" spans="1:22" x14ac:dyDescent="0.3">
      <c r="A492">
        <v>55</v>
      </c>
      <c r="B492">
        <v>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1.9989999999999999</v>
      </c>
      <c r="M492">
        <v>55</v>
      </c>
      <c r="N492">
        <v>5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1.9989999999999999</v>
      </c>
    </row>
    <row r="493" spans="1:22" x14ac:dyDescent="0.3">
      <c r="A493">
        <v>55</v>
      </c>
      <c r="B493">
        <v>6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1.399</v>
      </c>
      <c r="M493">
        <v>55</v>
      </c>
      <c r="N493">
        <v>6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1.399</v>
      </c>
    </row>
    <row r="494" spans="1:22" x14ac:dyDescent="0.3">
      <c r="A494">
        <v>55</v>
      </c>
      <c r="B494">
        <v>7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1.399</v>
      </c>
      <c r="M494">
        <v>55</v>
      </c>
      <c r="N494">
        <v>7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1.399</v>
      </c>
    </row>
    <row r="495" spans="1:22" x14ac:dyDescent="0.3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1.6989999999999998</v>
      </c>
      <c r="M495">
        <v>55</v>
      </c>
      <c r="N495">
        <v>8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1.6989999999999998</v>
      </c>
    </row>
    <row r="496" spans="1:22" x14ac:dyDescent="0.3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1.6989999999999998</v>
      </c>
      <c r="M496">
        <v>55</v>
      </c>
      <c r="N496">
        <v>9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1</v>
      </c>
      <c r="U496">
        <v>0</v>
      </c>
      <c r="V496">
        <v>1.6989999999999998</v>
      </c>
    </row>
    <row r="497" spans="1:22" x14ac:dyDescent="0.3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1.9989999999999999</v>
      </c>
      <c r="M497">
        <v>56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1</v>
      </c>
      <c r="U497">
        <v>0</v>
      </c>
      <c r="V497">
        <v>1.9989999999999999</v>
      </c>
    </row>
    <row r="498" spans="1:22" x14ac:dyDescent="0.3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1.399</v>
      </c>
      <c r="M498">
        <v>56</v>
      </c>
      <c r="N498">
        <v>2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1</v>
      </c>
      <c r="V498">
        <v>1.399</v>
      </c>
    </row>
    <row r="499" spans="1:22" x14ac:dyDescent="0.3">
      <c r="A499">
        <v>56</v>
      </c>
      <c r="B499">
        <v>3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1.9989999999999999</v>
      </c>
      <c r="M499">
        <v>56</v>
      </c>
      <c r="N499">
        <v>3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1.9989999999999999</v>
      </c>
    </row>
    <row r="500" spans="1:22" x14ac:dyDescent="0.3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1.6989999999999998</v>
      </c>
      <c r="M500">
        <v>56</v>
      </c>
      <c r="N500">
        <v>4</v>
      </c>
      <c r="O500">
        <v>1</v>
      </c>
      <c r="P500">
        <v>1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1.6989999999999998</v>
      </c>
    </row>
    <row r="501" spans="1:22" x14ac:dyDescent="0.3">
      <c r="A501">
        <v>56</v>
      </c>
      <c r="B501">
        <v>5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1.9989999999999999</v>
      </c>
      <c r="M501">
        <v>56</v>
      </c>
      <c r="N501">
        <v>5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1.9989999999999999</v>
      </c>
    </row>
    <row r="502" spans="1:22" x14ac:dyDescent="0.3">
      <c r="A502">
        <v>56</v>
      </c>
      <c r="B502">
        <v>6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1.399</v>
      </c>
      <c r="M502">
        <v>56</v>
      </c>
      <c r="N502">
        <v>6</v>
      </c>
      <c r="O502">
        <v>1</v>
      </c>
      <c r="P502">
        <v>0</v>
      </c>
      <c r="Q502">
        <v>1</v>
      </c>
      <c r="R502">
        <v>0</v>
      </c>
      <c r="S502">
        <v>1</v>
      </c>
      <c r="T502">
        <v>0</v>
      </c>
      <c r="U502">
        <v>0</v>
      </c>
      <c r="V502">
        <v>1.399</v>
      </c>
    </row>
    <row r="503" spans="1:22" x14ac:dyDescent="0.3">
      <c r="A503">
        <v>56</v>
      </c>
      <c r="B503">
        <v>7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1.399</v>
      </c>
      <c r="M503">
        <v>56</v>
      </c>
      <c r="N503">
        <v>7</v>
      </c>
      <c r="O503">
        <v>1</v>
      </c>
      <c r="P503">
        <v>1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1.399</v>
      </c>
    </row>
    <row r="504" spans="1:22" x14ac:dyDescent="0.3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1.6989999999999998</v>
      </c>
      <c r="M504">
        <v>56</v>
      </c>
      <c r="N504">
        <v>8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1</v>
      </c>
      <c r="V504">
        <v>1.6989999999999998</v>
      </c>
    </row>
    <row r="505" spans="1:22" x14ac:dyDescent="0.3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1.6989999999999998</v>
      </c>
      <c r="M505">
        <v>56</v>
      </c>
      <c r="N505">
        <v>9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1.6989999999999998</v>
      </c>
    </row>
    <row r="506" spans="1:22" x14ac:dyDescent="0.3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1.9989999999999999</v>
      </c>
      <c r="M506">
        <v>57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1</v>
      </c>
      <c r="U506">
        <v>0</v>
      </c>
      <c r="V506">
        <v>1.9989999999999999</v>
      </c>
    </row>
    <row r="507" spans="1:22" x14ac:dyDescent="0.3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1.399</v>
      </c>
      <c r="M507">
        <v>57</v>
      </c>
      <c r="N507">
        <v>2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1</v>
      </c>
      <c r="V507">
        <v>1.399</v>
      </c>
    </row>
    <row r="508" spans="1:22" x14ac:dyDescent="0.3">
      <c r="A508">
        <v>57</v>
      </c>
      <c r="B508">
        <v>3</v>
      </c>
      <c r="C508">
        <v>1</v>
      </c>
      <c r="D508">
        <v>0</v>
      </c>
      <c r="E508">
        <v>1</v>
      </c>
      <c r="F508">
        <v>1</v>
      </c>
      <c r="G508">
        <v>0</v>
      </c>
      <c r="H508">
        <v>1.9989999999999999</v>
      </c>
      <c r="M508">
        <v>57</v>
      </c>
      <c r="N508">
        <v>3</v>
      </c>
      <c r="O508">
        <v>1</v>
      </c>
      <c r="P508">
        <v>0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1.9989999999999999</v>
      </c>
    </row>
    <row r="509" spans="1:22" x14ac:dyDescent="0.3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1.6989999999999998</v>
      </c>
      <c r="M509">
        <v>57</v>
      </c>
      <c r="N509">
        <v>4</v>
      </c>
      <c r="O509">
        <v>1</v>
      </c>
      <c r="P509">
        <v>1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1.6989999999999998</v>
      </c>
    </row>
    <row r="510" spans="1:22" x14ac:dyDescent="0.3">
      <c r="A510">
        <v>57</v>
      </c>
      <c r="B510">
        <v>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1.9989999999999999</v>
      </c>
      <c r="M510">
        <v>57</v>
      </c>
      <c r="N510">
        <v>5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1.9989999999999999</v>
      </c>
    </row>
    <row r="511" spans="1:22" x14ac:dyDescent="0.3">
      <c r="A511">
        <v>57</v>
      </c>
      <c r="B511">
        <v>6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1.399</v>
      </c>
      <c r="M511">
        <v>57</v>
      </c>
      <c r="N511">
        <v>6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1.399</v>
      </c>
    </row>
    <row r="512" spans="1:22" x14ac:dyDescent="0.3">
      <c r="A512">
        <v>57</v>
      </c>
      <c r="B512">
        <v>7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1.399</v>
      </c>
      <c r="M512">
        <v>57</v>
      </c>
      <c r="N512">
        <v>7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1.399</v>
      </c>
    </row>
    <row r="513" spans="1:22" x14ac:dyDescent="0.3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1.6989999999999998</v>
      </c>
      <c r="M513">
        <v>57</v>
      </c>
      <c r="N513">
        <v>8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1</v>
      </c>
      <c r="V513">
        <v>1.6989999999999998</v>
      </c>
    </row>
    <row r="514" spans="1:22" x14ac:dyDescent="0.3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1.6989999999999998</v>
      </c>
      <c r="M514">
        <v>57</v>
      </c>
      <c r="N514">
        <v>9</v>
      </c>
      <c r="O514">
        <v>1</v>
      </c>
      <c r="P514">
        <v>0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1.6989999999999998</v>
      </c>
    </row>
    <row r="515" spans="1:22" x14ac:dyDescent="0.3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1.9989999999999999</v>
      </c>
      <c r="M515">
        <v>58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1.9989999999999999</v>
      </c>
    </row>
    <row r="516" spans="1:22" x14ac:dyDescent="0.3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1.399</v>
      </c>
      <c r="M516">
        <v>58</v>
      </c>
      <c r="N516">
        <v>2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1</v>
      </c>
      <c r="V516">
        <v>1.399</v>
      </c>
    </row>
    <row r="517" spans="1:22" x14ac:dyDescent="0.3">
      <c r="A517">
        <v>58</v>
      </c>
      <c r="B517">
        <v>3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1.9989999999999999</v>
      </c>
      <c r="M517">
        <v>58</v>
      </c>
      <c r="N517">
        <v>3</v>
      </c>
      <c r="O517">
        <v>0</v>
      </c>
      <c r="P517">
        <v>0</v>
      </c>
      <c r="Q517">
        <v>0</v>
      </c>
      <c r="R517">
        <v>1</v>
      </c>
      <c r="S517">
        <v>1</v>
      </c>
      <c r="T517">
        <v>0</v>
      </c>
      <c r="U517">
        <v>0</v>
      </c>
      <c r="V517">
        <v>1.9989999999999999</v>
      </c>
    </row>
    <row r="518" spans="1:22" x14ac:dyDescent="0.3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1.6989999999999998</v>
      </c>
      <c r="M518">
        <v>58</v>
      </c>
      <c r="N518">
        <v>4</v>
      </c>
      <c r="O518">
        <v>1</v>
      </c>
      <c r="P518">
        <v>1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1.6989999999999998</v>
      </c>
    </row>
    <row r="519" spans="1:22" x14ac:dyDescent="0.3">
      <c r="A519">
        <v>58</v>
      </c>
      <c r="B519">
        <v>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1.9989999999999999</v>
      </c>
      <c r="M519">
        <v>58</v>
      </c>
      <c r="N519">
        <v>5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1.9989999999999999</v>
      </c>
    </row>
    <row r="520" spans="1:22" x14ac:dyDescent="0.3">
      <c r="A520">
        <v>58</v>
      </c>
      <c r="B520">
        <v>6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1.399</v>
      </c>
      <c r="M520">
        <v>58</v>
      </c>
      <c r="N520">
        <v>6</v>
      </c>
      <c r="O520">
        <v>0</v>
      </c>
      <c r="P520">
        <v>0</v>
      </c>
      <c r="Q520">
        <v>1</v>
      </c>
      <c r="R520">
        <v>0</v>
      </c>
      <c r="S520">
        <v>1</v>
      </c>
      <c r="T520">
        <v>0</v>
      </c>
      <c r="U520">
        <v>0</v>
      </c>
      <c r="V520">
        <v>1.399</v>
      </c>
    </row>
    <row r="521" spans="1:22" x14ac:dyDescent="0.3">
      <c r="A521">
        <v>58</v>
      </c>
      <c r="B521">
        <v>7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1.399</v>
      </c>
      <c r="M521">
        <v>58</v>
      </c>
      <c r="N521">
        <v>7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1.399</v>
      </c>
    </row>
    <row r="522" spans="1:22" x14ac:dyDescent="0.3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1.6989999999999998</v>
      </c>
      <c r="M522">
        <v>58</v>
      </c>
      <c r="N522">
        <v>8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1</v>
      </c>
      <c r="V522">
        <v>1.6989999999999998</v>
      </c>
    </row>
    <row r="523" spans="1:22" x14ac:dyDescent="0.3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1.6989999999999998</v>
      </c>
      <c r="M523">
        <v>58</v>
      </c>
      <c r="N523">
        <v>9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1</v>
      </c>
      <c r="U523">
        <v>0</v>
      </c>
      <c r="V523">
        <v>1.6989999999999998</v>
      </c>
    </row>
    <row r="524" spans="1:22" x14ac:dyDescent="0.3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1.9989999999999999</v>
      </c>
      <c r="M524">
        <v>59</v>
      </c>
      <c r="N524">
        <v>1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1</v>
      </c>
      <c r="U524">
        <v>0</v>
      </c>
      <c r="V524">
        <v>1.9989999999999999</v>
      </c>
    </row>
    <row r="525" spans="1:22" x14ac:dyDescent="0.3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1.399</v>
      </c>
      <c r="M525">
        <v>59</v>
      </c>
      <c r="N525">
        <v>2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1</v>
      </c>
      <c r="V525">
        <v>1.399</v>
      </c>
    </row>
    <row r="526" spans="1:22" x14ac:dyDescent="0.3">
      <c r="A526">
        <v>59</v>
      </c>
      <c r="B526">
        <v>3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1.9989999999999999</v>
      </c>
      <c r="M526">
        <v>59</v>
      </c>
      <c r="N526">
        <v>3</v>
      </c>
      <c r="O526">
        <v>0</v>
      </c>
      <c r="P526">
        <v>0</v>
      </c>
      <c r="Q526">
        <v>0</v>
      </c>
      <c r="R526">
        <v>1</v>
      </c>
      <c r="S526">
        <v>1</v>
      </c>
      <c r="T526">
        <v>0</v>
      </c>
      <c r="U526">
        <v>0</v>
      </c>
      <c r="V526">
        <v>1.9989999999999999</v>
      </c>
    </row>
    <row r="527" spans="1:22" x14ac:dyDescent="0.3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1.6989999999999998</v>
      </c>
      <c r="M527">
        <v>59</v>
      </c>
      <c r="N527">
        <v>4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1.6989999999999998</v>
      </c>
    </row>
    <row r="528" spans="1:22" x14ac:dyDescent="0.3">
      <c r="A528">
        <v>59</v>
      </c>
      <c r="B528">
        <v>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1.9989999999999999</v>
      </c>
      <c r="M528">
        <v>59</v>
      </c>
      <c r="N528">
        <v>5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1.9989999999999999</v>
      </c>
    </row>
    <row r="529" spans="1:22" x14ac:dyDescent="0.3">
      <c r="A529">
        <v>59</v>
      </c>
      <c r="B529">
        <v>6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1.399</v>
      </c>
      <c r="M529">
        <v>59</v>
      </c>
      <c r="N529">
        <v>6</v>
      </c>
      <c r="O529">
        <v>0</v>
      </c>
      <c r="P529">
        <v>0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1.399</v>
      </c>
    </row>
    <row r="530" spans="1:22" x14ac:dyDescent="0.3">
      <c r="A530">
        <v>59</v>
      </c>
      <c r="B530">
        <v>7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1.399</v>
      </c>
      <c r="M530">
        <v>59</v>
      </c>
      <c r="N530">
        <v>7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1.399</v>
      </c>
    </row>
    <row r="531" spans="1:22" x14ac:dyDescent="0.3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1.6989999999999998</v>
      </c>
      <c r="M531">
        <v>59</v>
      </c>
      <c r="N531">
        <v>8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1</v>
      </c>
      <c r="V531">
        <v>1.6989999999999998</v>
      </c>
    </row>
    <row r="532" spans="1:22" x14ac:dyDescent="0.3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1</v>
      </c>
      <c r="H532">
        <v>1.6989999999999998</v>
      </c>
      <c r="M532">
        <v>59</v>
      </c>
      <c r="N532">
        <v>9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1.6989999999999998</v>
      </c>
    </row>
    <row r="533" spans="1:22" x14ac:dyDescent="0.3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1.9989999999999999</v>
      </c>
      <c r="M533">
        <v>60</v>
      </c>
      <c r="N533">
        <v>1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1.9989999999999999</v>
      </c>
    </row>
    <row r="534" spans="1:22" x14ac:dyDescent="0.3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1.399</v>
      </c>
      <c r="M534">
        <v>60</v>
      </c>
      <c r="N534">
        <v>2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1</v>
      </c>
      <c r="V534">
        <v>1.399</v>
      </c>
    </row>
    <row r="535" spans="1:22" x14ac:dyDescent="0.3">
      <c r="A535">
        <v>60</v>
      </c>
      <c r="B535">
        <v>3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1.9989999999999999</v>
      </c>
      <c r="M535">
        <v>60</v>
      </c>
      <c r="N535">
        <v>3</v>
      </c>
      <c r="O535">
        <v>1</v>
      </c>
      <c r="P535">
        <v>0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1.9989999999999999</v>
      </c>
    </row>
    <row r="536" spans="1:22" x14ac:dyDescent="0.3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1.6989999999999998</v>
      </c>
      <c r="M536">
        <v>60</v>
      </c>
      <c r="N536">
        <v>4</v>
      </c>
      <c r="O536">
        <v>1</v>
      </c>
      <c r="P536">
        <v>1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1.6989999999999998</v>
      </c>
    </row>
    <row r="537" spans="1:22" x14ac:dyDescent="0.3">
      <c r="A537">
        <v>60</v>
      </c>
      <c r="B537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1.9989999999999999</v>
      </c>
      <c r="M537">
        <v>60</v>
      </c>
      <c r="N537">
        <v>5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1.9989999999999999</v>
      </c>
    </row>
    <row r="538" spans="1:22" x14ac:dyDescent="0.3">
      <c r="A538">
        <v>60</v>
      </c>
      <c r="B538">
        <v>6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1.399</v>
      </c>
      <c r="M538">
        <v>60</v>
      </c>
      <c r="N538">
        <v>6</v>
      </c>
      <c r="O538">
        <v>1</v>
      </c>
      <c r="P538">
        <v>0</v>
      </c>
      <c r="Q538">
        <v>1</v>
      </c>
      <c r="R538">
        <v>0</v>
      </c>
      <c r="S538">
        <v>1</v>
      </c>
      <c r="T538">
        <v>0</v>
      </c>
      <c r="U538">
        <v>0</v>
      </c>
      <c r="V538">
        <v>1.399</v>
      </c>
    </row>
    <row r="539" spans="1:22" x14ac:dyDescent="0.3">
      <c r="A539">
        <v>60</v>
      </c>
      <c r="B539">
        <v>7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1.399</v>
      </c>
      <c r="M539">
        <v>60</v>
      </c>
      <c r="N539">
        <v>7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1.399</v>
      </c>
    </row>
    <row r="540" spans="1:22" x14ac:dyDescent="0.3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1.6989999999999998</v>
      </c>
      <c r="M540">
        <v>60</v>
      </c>
      <c r="N540">
        <v>8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1</v>
      </c>
      <c r="V540">
        <v>1.6989999999999998</v>
      </c>
    </row>
    <row r="541" spans="1:22" x14ac:dyDescent="0.3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1</v>
      </c>
      <c r="H541">
        <v>1.6989999999999998</v>
      </c>
      <c r="M541">
        <v>60</v>
      </c>
      <c r="N541">
        <v>9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1</v>
      </c>
      <c r="U541">
        <v>0</v>
      </c>
      <c r="V541">
        <v>1.6989999999999998</v>
      </c>
    </row>
    <row r="542" spans="1:22" x14ac:dyDescent="0.3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1.9989999999999999</v>
      </c>
      <c r="M542">
        <v>61</v>
      </c>
      <c r="N542">
        <v>1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1.9989999999999999</v>
      </c>
    </row>
    <row r="543" spans="1:22" x14ac:dyDescent="0.3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1.399</v>
      </c>
      <c r="M543">
        <v>61</v>
      </c>
      <c r="N543">
        <v>2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1</v>
      </c>
      <c r="V543">
        <v>1.399</v>
      </c>
    </row>
    <row r="544" spans="1:22" x14ac:dyDescent="0.3">
      <c r="A544">
        <v>61</v>
      </c>
      <c r="B544">
        <v>3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1.9989999999999999</v>
      </c>
      <c r="M544">
        <v>61</v>
      </c>
      <c r="N544">
        <v>3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1.9989999999999999</v>
      </c>
    </row>
    <row r="545" spans="1:22" x14ac:dyDescent="0.3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1.6989999999999998</v>
      </c>
      <c r="M545">
        <v>61</v>
      </c>
      <c r="N545">
        <v>4</v>
      </c>
      <c r="O545">
        <v>0</v>
      </c>
      <c r="P545">
        <v>1</v>
      </c>
      <c r="Q545">
        <v>0</v>
      </c>
      <c r="R545">
        <v>0</v>
      </c>
      <c r="S545">
        <v>1</v>
      </c>
      <c r="T545">
        <v>0</v>
      </c>
      <c r="U545">
        <v>0</v>
      </c>
      <c r="V545">
        <v>1.6989999999999998</v>
      </c>
    </row>
    <row r="546" spans="1:22" x14ac:dyDescent="0.3">
      <c r="A546">
        <v>61</v>
      </c>
      <c r="B546">
        <v>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1.9989999999999999</v>
      </c>
      <c r="M546">
        <v>61</v>
      </c>
      <c r="N546">
        <v>5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1.9989999999999999</v>
      </c>
    </row>
    <row r="547" spans="1:22" x14ac:dyDescent="0.3">
      <c r="A547">
        <v>61</v>
      </c>
      <c r="B547">
        <v>6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1.399</v>
      </c>
      <c r="M547">
        <v>61</v>
      </c>
      <c r="N547">
        <v>6</v>
      </c>
      <c r="O547">
        <v>0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1.399</v>
      </c>
    </row>
    <row r="548" spans="1:22" x14ac:dyDescent="0.3">
      <c r="A548">
        <v>61</v>
      </c>
      <c r="B548">
        <v>7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1.399</v>
      </c>
      <c r="M548">
        <v>61</v>
      </c>
      <c r="N548">
        <v>7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1.399</v>
      </c>
    </row>
    <row r="549" spans="1:22" x14ac:dyDescent="0.3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1.6989999999999998</v>
      </c>
      <c r="M549">
        <v>61</v>
      </c>
      <c r="N549">
        <v>8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1</v>
      </c>
      <c r="V549">
        <v>1.6989999999999998</v>
      </c>
    </row>
    <row r="550" spans="1:22" x14ac:dyDescent="0.3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1.6989999999999998</v>
      </c>
      <c r="M550">
        <v>61</v>
      </c>
      <c r="N550">
        <v>9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1</v>
      </c>
      <c r="U550">
        <v>0</v>
      </c>
      <c r="V550">
        <v>1.6989999999999998</v>
      </c>
    </row>
    <row r="551" spans="1:22" x14ac:dyDescent="0.3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1.9989999999999999</v>
      </c>
      <c r="M551">
        <v>62</v>
      </c>
      <c r="N551">
        <v>1</v>
      </c>
      <c r="O551">
        <v>1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1.9989999999999999</v>
      </c>
    </row>
    <row r="552" spans="1:22" x14ac:dyDescent="0.3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1.399</v>
      </c>
      <c r="M552">
        <v>62</v>
      </c>
      <c r="N552">
        <v>2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1</v>
      </c>
      <c r="V552">
        <v>1.399</v>
      </c>
    </row>
    <row r="553" spans="1:22" x14ac:dyDescent="0.3">
      <c r="A553">
        <v>62</v>
      </c>
      <c r="B553">
        <v>3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1.9989999999999999</v>
      </c>
      <c r="M553">
        <v>62</v>
      </c>
      <c r="N553">
        <v>3</v>
      </c>
      <c r="O553">
        <v>1</v>
      </c>
      <c r="P553">
        <v>0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1.9989999999999999</v>
      </c>
    </row>
    <row r="554" spans="1:22" x14ac:dyDescent="0.3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1.6989999999999998</v>
      </c>
      <c r="M554">
        <v>62</v>
      </c>
      <c r="N554">
        <v>4</v>
      </c>
      <c r="O554">
        <v>1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1.6989999999999998</v>
      </c>
    </row>
    <row r="555" spans="1:22" x14ac:dyDescent="0.3">
      <c r="A555">
        <v>62</v>
      </c>
      <c r="B555">
        <v>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1.9989999999999999</v>
      </c>
      <c r="M555">
        <v>62</v>
      </c>
      <c r="N555">
        <v>5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1.9989999999999999</v>
      </c>
    </row>
    <row r="556" spans="1:22" x14ac:dyDescent="0.3">
      <c r="A556">
        <v>62</v>
      </c>
      <c r="B556">
        <v>6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1.399</v>
      </c>
      <c r="M556">
        <v>62</v>
      </c>
      <c r="N556">
        <v>6</v>
      </c>
      <c r="O556">
        <v>1</v>
      </c>
      <c r="P556">
        <v>0</v>
      </c>
      <c r="Q556">
        <v>1</v>
      </c>
      <c r="R556">
        <v>0</v>
      </c>
      <c r="S556">
        <v>1</v>
      </c>
      <c r="T556">
        <v>0</v>
      </c>
      <c r="U556">
        <v>0</v>
      </c>
      <c r="V556">
        <v>1.399</v>
      </c>
    </row>
    <row r="557" spans="1:22" x14ac:dyDescent="0.3">
      <c r="A557">
        <v>62</v>
      </c>
      <c r="B557">
        <v>7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1.399</v>
      </c>
      <c r="M557">
        <v>62</v>
      </c>
      <c r="N557">
        <v>7</v>
      </c>
      <c r="O557">
        <v>1</v>
      </c>
      <c r="P557">
        <v>1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1.399</v>
      </c>
    </row>
    <row r="558" spans="1:22" x14ac:dyDescent="0.3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1.6989999999999998</v>
      </c>
      <c r="M558">
        <v>62</v>
      </c>
      <c r="N558">
        <v>8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1</v>
      </c>
      <c r="V558">
        <v>1.6989999999999998</v>
      </c>
    </row>
    <row r="559" spans="1:22" x14ac:dyDescent="0.3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1.6989999999999998</v>
      </c>
      <c r="M559">
        <v>62</v>
      </c>
      <c r="N559">
        <v>9</v>
      </c>
      <c r="O559">
        <v>1</v>
      </c>
      <c r="P559">
        <v>0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1.6989999999999998</v>
      </c>
    </row>
    <row r="560" spans="1:22" x14ac:dyDescent="0.3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1.9989999999999999</v>
      </c>
      <c r="M560">
        <v>63</v>
      </c>
      <c r="N560">
        <v>1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1.9989999999999999</v>
      </c>
    </row>
    <row r="561" spans="1:22" x14ac:dyDescent="0.3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1.399</v>
      </c>
      <c r="M561">
        <v>63</v>
      </c>
      <c r="N561">
        <v>2</v>
      </c>
      <c r="O561">
        <v>1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1</v>
      </c>
      <c r="V561">
        <v>1.399</v>
      </c>
    </row>
    <row r="562" spans="1:22" x14ac:dyDescent="0.3">
      <c r="A562">
        <v>63</v>
      </c>
      <c r="B562">
        <v>3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1.9989999999999999</v>
      </c>
      <c r="M562">
        <v>63</v>
      </c>
      <c r="N562">
        <v>3</v>
      </c>
      <c r="O562">
        <v>1</v>
      </c>
      <c r="P562">
        <v>0</v>
      </c>
      <c r="Q562">
        <v>0</v>
      </c>
      <c r="R562">
        <v>1</v>
      </c>
      <c r="S562">
        <v>1</v>
      </c>
      <c r="T562">
        <v>0</v>
      </c>
      <c r="U562">
        <v>0</v>
      </c>
      <c r="V562">
        <v>1.9989999999999999</v>
      </c>
    </row>
    <row r="563" spans="1:22" x14ac:dyDescent="0.3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1.6989999999999998</v>
      </c>
      <c r="M563">
        <v>63</v>
      </c>
      <c r="N563">
        <v>4</v>
      </c>
      <c r="O563">
        <v>1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1.6989999999999998</v>
      </c>
    </row>
    <row r="564" spans="1:22" x14ac:dyDescent="0.3">
      <c r="A564">
        <v>63</v>
      </c>
      <c r="B564">
        <v>5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1.9989999999999999</v>
      </c>
      <c r="M564">
        <v>63</v>
      </c>
      <c r="N564">
        <v>5</v>
      </c>
      <c r="O564">
        <v>1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1.9989999999999999</v>
      </c>
    </row>
    <row r="565" spans="1:22" x14ac:dyDescent="0.3">
      <c r="A565">
        <v>63</v>
      </c>
      <c r="B565">
        <v>6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1.399</v>
      </c>
      <c r="M565">
        <v>63</v>
      </c>
      <c r="N565">
        <v>6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0</v>
      </c>
      <c r="U565">
        <v>0</v>
      </c>
      <c r="V565">
        <v>1.399</v>
      </c>
    </row>
    <row r="566" spans="1:22" x14ac:dyDescent="0.3">
      <c r="A566">
        <v>63</v>
      </c>
      <c r="B566">
        <v>7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1.399</v>
      </c>
      <c r="M566">
        <v>63</v>
      </c>
      <c r="N566">
        <v>7</v>
      </c>
      <c r="O566">
        <v>1</v>
      </c>
      <c r="P566">
        <v>1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1.399</v>
      </c>
    </row>
    <row r="567" spans="1:22" x14ac:dyDescent="0.3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1.6989999999999998</v>
      </c>
      <c r="M567">
        <v>63</v>
      </c>
      <c r="N567">
        <v>8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1.6989999999999998</v>
      </c>
    </row>
    <row r="568" spans="1:22" x14ac:dyDescent="0.3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1.6989999999999998</v>
      </c>
      <c r="M568">
        <v>63</v>
      </c>
      <c r="N568">
        <v>9</v>
      </c>
      <c r="O568">
        <v>1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0</v>
      </c>
      <c r="V568">
        <v>1.6989999999999998</v>
      </c>
    </row>
    <row r="569" spans="1:22" x14ac:dyDescent="0.3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1.9989999999999999</v>
      </c>
      <c r="M569">
        <v>64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1</v>
      </c>
      <c r="U569">
        <v>0</v>
      </c>
      <c r="V569">
        <v>1.9989999999999999</v>
      </c>
    </row>
    <row r="570" spans="1:22" x14ac:dyDescent="0.3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1.399</v>
      </c>
      <c r="M570">
        <v>64</v>
      </c>
      <c r="N570">
        <v>2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1</v>
      </c>
      <c r="V570">
        <v>1.399</v>
      </c>
    </row>
    <row r="571" spans="1:22" x14ac:dyDescent="0.3">
      <c r="A571">
        <v>64</v>
      </c>
      <c r="B571">
        <v>3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1.9989999999999999</v>
      </c>
      <c r="M571">
        <v>64</v>
      </c>
      <c r="N571">
        <v>3</v>
      </c>
      <c r="O571">
        <v>0</v>
      </c>
      <c r="P571">
        <v>0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1.9989999999999999</v>
      </c>
    </row>
    <row r="572" spans="1:22" x14ac:dyDescent="0.3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1.6989999999999998</v>
      </c>
      <c r="M572">
        <v>64</v>
      </c>
      <c r="N572">
        <v>4</v>
      </c>
      <c r="O572">
        <v>0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1.6989999999999998</v>
      </c>
    </row>
    <row r="573" spans="1:22" x14ac:dyDescent="0.3">
      <c r="A573">
        <v>64</v>
      </c>
      <c r="B573">
        <v>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1.9989999999999999</v>
      </c>
      <c r="M573">
        <v>64</v>
      </c>
      <c r="N573">
        <v>5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1</v>
      </c>
      <c r="V573">
        <v>1.9989999999999999</v>
      </c>
    </row>
    <row r="574" spans="1:22" x14ac:dyDescent="0.3">
      <c r="A574">
        <v>64</v>
      </c>
      <c r="B574">
        <v>6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1.399</v>
      </c>
      <c r="M574">
        <v>64</v>
      </c>
      <c r="N574">
        <v>6</v>
      </c>
      <c r="O574">
        <v>0</v>
      </c>
      <c r="P574">
        <v>0</v>
      </c>
      <c r="Q574">
        <v>1</v>
      </c>
      <c r="R574">
        <v>0</v>
      </c>
      <c r="S574">
        <v>1</v>
      </c>
      <c r="T574">
        <v>0</v>
      </c>
      <c r="U574">
        <v>0</v>
      </c>
      <c r="V574">
        <v>1.399</v>
      </c>
    </row>
    <row r="575" spans="1:22" x14ac:dyDescent="0.3">
      <c r="A575">
        <v>64</v>
      </c>
      <c r="B575">
        <v>7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1.399</v>
      </c>
      <c r="M575">
        <v>64</v>
      </c>
      <c r="N575">
        <v>7</v>
      </c>
      <c r="O575">
        <v>0</v>
      </c>
      <c r="P575">
        <v>1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1.399</v>
      </c>
    </row>
    <row r="576" spans="1:22" x14ac:dyDescent="0.3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1.6989999999999998</v>
      </c>
      <c r="M576">
        <v>64</v>
      </c>
      <c r="N576">
        <v>8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1.6989999999999998</v>
      </c>
    </row>
    <row r="577" spans="1:22" x14ac:dyDescent="0.3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1.6989999999999998</v>
      </c>
      <c r="M577">
        <v>64</v>
      </c>
      <c r="N577">
        <v>9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1.6989999999999998</v>
      </c>
    </row>
    <row r="578" spans="1:22" x14ac:dyDescent="0.3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1.9989999999999999</v>
      </c>
      <c r="M578">
        <v>65</v>
      </c>
      <c r="N578">
        <v>1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1.9989999999999999</v>
      </c>
    </row>
    <row r="579" spans="1:22" x14ac:dyDescent="0.3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1.399</v>
      </c>
      <c r="M579">
        <v>65</v>
      </c>
      <c r="N579">
        <v>2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1.399</v>
      </c>
    </row>
    <row r="580" spans="1:22" x14ac:dyDescent="0.3">
      <c r="A580">
        <v>65</v>
      </c>
      <c r="B580">
        <v>3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1.9989999999999999</v>
      </c>
      <c r="M580">
        <v>65</v>
      </c>
      <c r="N580">
        <v>3</v>
      </c>
      <c r="O580">
        <v>1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1.9989999999999999</v>
      </c>
    </row>
    <row r="581" spans="1:22" x14ac:dyDescent="0.3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1.6989999999999998</v>
      </c>
      <c r="M581">
        <v>65</v>
      </c>
      <c r="N581">
        <v>4</v>
      </c>
      <c r="O581">
        <v>1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1.6989999999999998</v>
      </c>
    </row>
    <row r="582" spans="1:22" x14ac:dyDescent="0.3">
      <c r="A582">
        <v>65</v>
      </c>
      <c r="B582">
        <v>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1.9989999999999999</v>
      </c>
      <c r="M582">
        <v>65</v>
      </c>
      <c r="N582">
        <v>5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1.9989999999999999</v>
      </c>
    </row>
    <row r="583" spans="1:22" x14ac:dyDescent="0.3">
      <c r="A583">
        <v>65</v>
      </c>
      <c r="B583">
        <v>6</v>
      </c>
      <c r="C583">
        <v>1</v>
      </c>
      <c r="D583">
        <v>1</v>
      </c>
      <c r="E583">
        <v>0</v>
      </c>
      <c r="F583">
        <v>1</v>
      </c>
      <c r="G583">
        <v>0</v>
      </c>
      <c r="H583">
        <v>1.399</v>
      </c>
      <c r="M583">
        <v>65</v>
      </c>
      <c r="N583">
        <v>6</v>
      </c>
      <c r="O583">
        <v>1</v>
      </c>
      <c r="P583">
        <v>0</v>
      </c>
      <c r="Q583">
        <v>1</v>
      </c>
      <c r="R583">
        <v>0</v>
      </c>
      <c r="S583">
        <v>1</v>
      </c>
      <c r="T583">
        <v>0</v>
      </c>
      <c r="U583">
        <v>0</v>
      </c>
      <c r="V583">
        <v>1.399</v>
      </c>
    </row>
    <row r="584" spans="1:22" x14ac:dyDescent="0.3">
      <c r="A584">
        <v>65</v>
      </c>
      <c r="B584">
        <v>7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1.399</v>
      </c>
      <c r="M584">
        <v>65</v>
      </c>
      <c r="N584">
        <v>7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1.399</v>
      </c>
    </row>
    <row r="585" spans="1:22" x14ac:dyDescent="0.3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1.6989999999999998</v>
      </c>
      <c r="M585">
        <v>65</v>
      </c>
      <c r="N585">
        <v>8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1</v>
      </c>
      <c r="V585">
        <v>1.6989999999999998</v>
      </c>
    </row>
    <row r="586" spans="1:22" x14ac:dyDescent="0.3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1.6989999999999998</v>
      </c>
      <c r="M586">
        <v>65</v>
      </c>
      <c r="N586">
        <v>9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1.6989999999999998</v>
      </c>
    </row>
    <row r="587" spans="1:22" x14ac:dyDescent="0.3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1.9989999999999999</v>
      </c>
      <c r="M587">
        <v>66</v>
      </c>
      <c r="N587">
        <v>1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</v>
      </c>
      <c r="U587">
        <v>0</v>
      </c>
      <c r="V587">
        <v>1.9989999999999999</v>
      </c>
    </row>
    <row r="588" spans="1:22" x14ac:dyDescent="0.3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1.399</v>
      </c>
      <c r="M588">
        <v>66</v>
      </c>
      <c r="N588">
        <v>2</v>
      </c>
      <c r="O588">
        <v>1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1</v>
      </c>
      <c r="V588">
        <v>1.399</v>
      </c>
    </row>
    <row r="589" spans="1:22" x14ac:dyDescent="0.3">
      <c r="A589">
        <v>66</v>
      </c>
      <c r="B589">
        <v>3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1.9989999999999999</v>
      </c>
      <c r="M589">
        <v>66</v>
      </c>
      <c r="N589">
        <v>3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1.9989999999999999</v>
      </c>
    </row>
    <row r="590" spans="1:22" x14ac:dyDescent="0.3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1.6989999999999998</v>
      </c>
      <c r="M590">
        <v>66</v>
      </c>
      <c r="N590">
        <v>4</v>
      </c>
      <c r="O590">
        <v>0</v>
      </c>
      <c r="P590">
        <v>1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1.6989999999999998</v>
      </c>
    </row>
    <row r="591" spans="1:22" x14ac:dyDescent="0.3">
      <c r="A591">
        <v>66</v>
      </c>
      <c r="B591">
        <v>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1.9989999999999999</v>
      </c>
      <c r="M591">
        <v>66</v>
      </c>
      <c r="N591">
        <v>5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1.9989999999999999</v>
      </c>
    </row>
    <row r="592" spans="1:22" x14ac:dyDescent="0.3">
      <c r="A592">
        <v>66</v>
      </c>
      <c r="B592">
        <v>6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1.399</v>
      </c>
      <c r="M592">
        <v>66</v>
      </c>
      <c r="N592">
        <v>6</v>
      </c>
      <c r="O592">
        <v>0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0</v>
      </c>
      <c r="V592">
        <v>1.399</v>
      </c>
    </row>
    <row r="593" spans="1:22" x14ac:dyDescent="0.3">
      <c r="A593">
        <v>66</v>
      </c>
      <c r="B593">
        <v>7</v>
      </c>
      <c r="C593">
        <v>1</v>
      </c>
      <c r="D593">
        <v>0</v>
      </c>
      <c r="E593">
        <v>0</v>
      </c>
      <c r="F593">
        <v>0</v>
      </c>
      <c r="G593">
        <v>1</v>
      </c>
      <c r="H593">
        <v>1.399</v>
      </c>
      <c r="M593">
        <v>66</v>
      </c>
      <c r="N593">
        <v>7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1.399</v>
      </c>
    </row>
    <row r="594" spans="1:22" x14ac:dyDescent="0.3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1.6989999999999998</v>
      </c>
      <c r="M594">
        <v>66</v>
      </c>
      <c r="N594">
        <v>8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1</v>
      </c>
      <c r="V594">
        <v>1.6989999999999998</v>
      </c>
    </row>
    <row r="595" spans="1:22" x14ac:dyDescent="0.3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1.6989999999999998</v>
      </c>
      <c r="M595">
        <v>66</v>
      </c>
      <c r="N595">
        <v>9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1</v>
      </c>
      <c r="U595">
        <v>0</v>
      </c>
      <c r="V595">
        <v>1.6989999999999998</v>
      </c>
    </row>
    <row r="596" spans="1:22" x14ac:dyDescent="0.3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1.9989999999999999</v>
      </c>
      <c r="M596">
        <v>67</v>
      </c>
      <c r="N596">
        <v>1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1</v>
      </c>
      <c r="U596">
        <v>0</v>
      </c>
      <c r="V596">
        <v>1.9989999999999999</v>
      </c>
    </row>
    <row r="597" spans="1:22" x14ac:dyDescent="0.3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1.399</v>
      </c>
      <c r="M597">
        <v>67</v>
      </c>
      <c r="N597">
        <v>2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1.399</v>
      </c>
    </row>
    <row r="598" spans="1:22" x14ac:dyDescent="0.3">
      <c r="A598">
        <v>67</v>
      </c>
      <c r="B598">
        <v>3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1.9989999999999999</v>
      </c>
      <c r="M598">
        <v>67</v>
      </c>
      <c r="N598">
        <v>3</v>
      </c>
      <c r="O598">
        <v>0</v>
      </c>
      <c r="P598">
        <v>0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1.9989999999999999</v>
      </c>
    </row>
    <row r="599" spans="1:22" x14ac:dyDescent="0.3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1.6989999999999998</v>
      </c>
      <c r="M599">
        <v>67</v>
      </c>
      <c r="N599">
        <v>4</v>
      </c>
      <c r="O599">
        <v>0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1.6989999999999998</v>
      </c>
    </row>
    <row r="600" spans="1:22" x14ac:dyDescent="0.3">
      <c r="A600">
        <v>67</v>
      </c>
      <c r="B600">
        <v>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1.9989999999999999</v>
      </c>
      <c r="M600">
        <v>67</v>
      </c>
      <c r="N600">
        <v>5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1.9989999999999999</v>
      </c>
    </row>
    <row r="601" spans="1:22" x14ac:dyDescent="0.3">
      <c r="A601">
        <v>67</v>
      </c>
      <c r="B601">
        <v>6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1.399</v>
      </c>
      <c r="M601">
        <v>67</v>
      </c>
      <c r="N601">
        <v>6</v>
      </c>
      <c r="O601">
        <v>0</v>
      </c>
      <c r="P601">
        <v>0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1.399</v>
      </c>
    </row>
    <row r="602" spans="1:22" x14ac:dyDescent="0.3">
      <c r="A602">
        <v>67</v>
      </c>
      <c r="B602">
        <v>7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1.399</v>
      </c>
      <c r="M602">
        <v>67</v>
      </c>
      <c r="N602">
        <v>7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1.399</v>
      </c>
    </row>
    <row r="603" spans="1:22" x14ac:dyDescent="0.3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1.6989999999999998</v>
      </c>
      <c r="M603">
        <v>67</v>
      </c>
      <c r="N603">
        <v>8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1</v>
      </c>
      <c r="V603">
        <v>1.6989999999999998</v>
      </c>
    </row>
    <row r="604" spans="1:22" x14ac:dyDescent="0.3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1.6989999999999998</v>
      </c>
      <c r="M604">
        <v>67</v>
      </c>
      <c r="N604">
        <v>9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1.6989999999999998</v>
      </c>
    </row>
    <row r="605" spans="1:22" x14ac:dyDescent="0.3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1.9989999999999999</v>
      </c>
      <c r="M605">
        <v>68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1.9989999999999999</v>
      </c>
    </row>
    <row r="606" spans="1:22" x14ac:dyDescent="0.3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1.399</v>
      </c>
      <c r="M606">
        <v>68</v>
      </c>
      <c r="N606">
        <v>2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v>1.399</v>
      </c>
    </row>
    <row r="607" spans="1:22" x14ac:dyDescent="0.3">
      <c r="A607">
        <v>68</v>
      </c>
      <c r="B607">
        <v>3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1.9989999999999999</v>
      </c>
      <c r="M607">
        <v>68</v>
      </c>
      <c r="N607">
        <v>3</v>
      </c>
      <c r="O607">
        <v>0</v>
      </c>
      <c r="P607">
        <v>0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1.9989999999999999</v>
      </c>
    </row>
    <row r="608" spans="1:22" x14ac:dyDescent="0.3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1.6989999999999998</v>
      </c>
      <c r="M608">
        <v>68</v>
      </c>
      <c r="N608">
        <v>4</v>
      </c>
      <c r="O608">
        <v>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1.6989999999999998</v>
      </c>
    </row>
    <row r="609" spans="1:22" x14ac:dyDescent="0.3">
      <c r="A609">
        <v>68</v>
      </c>
      <c r="B609">
        <v>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1.9989999999999999</v>
      </c>
      <c r="M609">
        <v>68</v>
      </c>
      <c r="N609">
        <v>5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1.9989999999999999</v>
      </c>
    </row>
    <row r="610" spans="1:22" x14ac:dyDescent="0.3">
      <c r="A610">
        <v>68</v>
      </c>
      <c r="B610">
        <v>6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1.399</v>
      </c>
      <c r="M610">
        <v>68</v>
      </c>
      <c r="N610">
        <v>6</v>
      </c>
      <c r="O610">
        <v>0</v>
      </c>
      <c r="P610">
        <v>0</v>
      </c>
      <c r="Q610">
        <v>1</v>
      </c>
      <c r="R610">
        <v>0</v>
      </c>
      <c r="S610">
        <v>1</v>
      </c>
      <c r="T610">
        <v>0</v>
      </c>
      <c r="U610">
        <v>0</v>
      </c>
      <c r="V610">
        <v>1.399</v>
      </c>
    </row>
    <row r="611" spans="1:22" x14ac:dyDescent="0.3">
      <c r="A611">
        <v>68</v>
      </c>
      <c r="B611">
        <v>7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1.399</v>
      </c>
      <c r="M611">
        <v>68</v>
      </c>
      <c r="N611">
        <v>7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1.399</v>
      </c>
    </row>
    <row r="612" spans="1:22" x14ac:dyDescent="0.3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1.6989999999999998</v>
      </c>
      <c r="M612">
        <v>68</v>
      </c>
      <c r="N612">
        <v>8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1</v>
      </c>
      <c r="V612">
        <v>1.6989999999999998</v>
      </c>
    </row>
    <row r="613" spans="1:22" x14ac:dyDescent="0.3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1.6989999999999998</v>
      </c>
      <c r="M613">
        <v>68</v>
      </c>
      <c r="N613">
        <v>9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1</v>
      </c>
      <c r="U613">
        <v>0</v>
      </c>
      <c r="V613">
        <v>1.6989999999999998</v>
      </c>
    </row>
    <row r="614" spans="1:22" x14ac:dyDescent="0.3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1.9989999999999999</v>
      </c>
      <c r="M614">
        <v>69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1.9989999999999999</v>
      </c>
    </row>
    <row r="615" spans="1:22" x14ac:dyDescent="0.3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1.399</v>
      </c>
      <c r="M615">
        <v>69</v>
      </c>
      <c r="N615">
        <v>2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1</v>
      </c>
      <c r="V615">
        <v>1.399</v>
      </c>
    </row>
    <row r="616" spans="1:22" x14ac:dyDescent="0.3">
      <c r="A616">
        <v>69</v>
      </c>
      <c r="B616">
        <v>3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1.9989999999999999</v>
      </c>
      <c r="M616">
        <v>69</v>
      </c>
      <c r="N616">
        <v>3</v>
      </c>
      <c r="O616">
        <v>0</v>
      </c>
      <c r="P616">
        <v>0</v>
      </c>
      <c r="Q616">
        <v>0</v>
      </c>
      <c r="R616">
        <v>1</v>
      </c>
      <c r="S616">
        <v>1</v>
      </c>
      <c r="T616">
        <v>0</v>
      </c>
      <c r="U616">
        <v>0</v>
      </c>
      <c r="V616">
        <v>1.9989999999999999</v>
      </c>
    </row>
    <row r="617" spans="1:22" x14ac:dyDescent="0.3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1.6989999999999998</v>
      </c>
      <c r="M617">
        <v>69</v>
      </c>
      <c r="N617">
        <v>4</v>
      </c>
      <c r="O617">
        <v>0</v>
      </c>
      <c r="P617">
        <v>1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1.6989999999999998</v>
      </c>
    </row>
    <row r="618" spans="1:22" x14ac:dyDescent="0.3">
      <c r="A618">
        <v>69</v>
      </c>
      <c r="B618">
        <v>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1.9989999999999999</v>
      </c>
      <c r="M618">
        <v>69</v>
      </c>
      <c r="N618">
        <v>5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1.9989999999999999</v>
      </c>
    </row>
    <row r="619" spans="1:22" x14ac:dyDescent="0.3">
      <c r="A619">
        <v>69</v>
      </c>
      <c r="B619">
        <v>6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1.399</v>
      </c>
      <c r="M619">
        <v>69</v>
      </c>
      <c r="N619">
        <v>6</v>
      </c>
      <c r="O619">
        <v>0</v>
      </c>
      <c r="P619">
        <v>0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1.399</v>
      </c>
    </row>
    <row r="620" spans="1:22" x14ac:dyDescent="0.3">
      <c r="A620">
        <v>69</v>
      </c>
      <c r="B620">
        <v>7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1.399</v>
      </c>
      <c r="M620">
        <v>69</v>
      </c>
      <c r="N620">
        <v>7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1.399</v>
      </c>
    </row>
    <row r="621" spans="1:22" x14ac:dyDescent="0.3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1.6989999999999998</v>
      </c>
      <c r="M621">
        <v>69</v>
      </c>
      <c r="N621">
        <v>8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1</v>
      </c>
      <c r="V621">
        <v>1.6989999999999998</v>
      </c>
    </row>
    <row r="622" spans="1:22" x14ac:dyDescent="0.3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1.6989999999999998</v>
      </c>
      <c r="M622">
        <v>69</v>
      </c>
      <c r="N622">
        <v>9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1</v>
      </c>
      <c r="U622">
        <v>0</v>
      </c>
      <c r="V622">
        <v>1.6989999999999998</v>
      </c>
    </row>
    <row r="623" spans="1:22" x14ac:dyDescent="0.3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1.9989999999999999</v>
      </c>
      <c r="M623">
        <v>70</v>
      </c>
      <c r="N623">
        <v>1</v>
      </c>
      <c r="O623">
        <v>1</v>
      </c>
      <c r="P623">
        <v>0</v>
      </c>
      <c r="Q623">
        <v>1</v>
      </c>
      <c r="R623">
        <v>0</v>
      </c>
      <c r="S623">
        <v>0</v>
      </c>
      <c r="T623">
        <v>1</v>
      </c>
      <c r="U623">
        <v>0</v>
      </c>
      <c r="V623">
        <v>1.9989999999999999</v>
      </c>
    </row>
    <row r="624" spans="1:22" x14ac:dyDescent="0.3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1.399</v>
      </c>
      <c r="M624">
        <v>70</v>
      </c>
      <c r="N624">
        <v>2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1</v>
      </c>
      <c r="V624">
        <v>1.399</v>
      </c>
    </row>
    <row r="625" spans="1:22" x14ac:dyDescent="0.3">
      <c r="A625">
        <v>70</v>
      </c>
      <c r="B625">
        <v>3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1.9989999999999999</v>
      </c>
      <c r="M625">
        <v>70</v>
      </c>
      <c r="N625">
        <v>3</v>
      </c>
      <c r="O625">
        <v>1</v>
      </c>
      <c r="P625">
        <v>0</v>
      </c>
      <c r="Q625">
        <v>0</v>
      </c>
      <c r="R625">
        <v>1</v>
      </c>
      <c r="S625">
        <v>1</v>
      </c>
      <c r="T625">
        <v>0</v>
      </c>
      <c r="U625">
        <v>0</v>
      </c>
      <c r="V625">
        <v>1.9989999999999999</v>
      </c>
    </row>
    <row r="626" spans="1:22" x14ac:dyDescent="0.3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1.6989999999999998</v>
      </c>
      <c r="M626">
        <v>70</v>
      </c>
      <c r="N626">
        <v>4</v>
      </c>
      <c r="O626">
        <v>1</v>
      </c>
      <c r="P626">
        <v>1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1.6989999999999998</v>
      </c>
    </row>
    <row r="627" spans="1:22" x14ac:dyDescent="0.3">
      <c r="A627">
        <v>70</v>
      </c>
      <c r="B627">
        <v>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1.9989999999999999</v>
      </c>
      <c r="M627">
        <v>70</v>
      </c>
      <c r="N627">
        <v>5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1.9989999999999999</v>
      </c>
    </row>
    <row r="628" spans="1:22" x14ac:dyDescent="0.3">
      <c r="A628">
        <v>70</v>
      </c>
      <c r="B628">
        <v>6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1.399</v>
      </c>
      <c r="M628">
        <v>70</v>
      </c>
      <c r="N628">
        <v>6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1.399</v>
      </c>
    </row>
    <row r="629" spans="1:22" x14ac:dyDescent="0.3">
      <c r="A629">
        <v>70</v>
      </c>
      <c r="B629">
        <v>7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1.399</v>
      </c>
      <c r="M629">
        <v>70</v>
      </c>
      <c r="N629">
        <v>7</v>
      </c>
      <c r="O629">
        <v>1</v>
      </c>
      <c r="P629">
        <v>1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1.399</v>
      </c>
    </row>
    <row r="630" spans="1:22" x14ac:dyDescent="0.3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1.6989999999999998</v>
      </c>
      <c r="M630">
        <v>70</v>
      </c>
      <c r="N630">
        <v>8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1.6989999999999998</v>
      </c>
    </row>
    <row r="631" spans="1:22" x14ac:dyDescent="0.3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1.6989999999999998</v>
      </c>
      <c r="M631">
        <v>70</v>
      </c>
      <c r="N631">
        <v>9</v>
      </c>
      <c r="O631">
        <v>1</v>
      </c>
      <c r="P631">
        <v>0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1.6989999999999998</v>
      </c>
    </row>
    <row r="632" spans="1:22" x14ac:dyDescent="0.3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1.9989999999999999</v>
      </c>
      <c r="M632">
        <v>71</v>
      </c>
      <c r="N632">
        <v>1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1</v>
      </c>
      <c r="U632">
        <v>0</v>
      </c>
      <c r="V632">
        <v>1.9989999999999999</v>
      </c>
    </row>
    <row r="633" spans="1:22" x14ac:dyDescent="0.3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1.399</v>
      </c>
      <c r="M633">
        <v>71</v>
      </c>
      <c r="N633">
        <v>2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1.399</v>
      </c>
    </row>
    <row r="634" spans="1:22" x14ac:dyDescent="0.3">
      <c r="A634">
        <v>71</v>
      </c>
      <c r="B634">
        <v>3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1.9989999999999999</v>
      </c>
      <c r="M634">
        <v>71</v>
      </c>
      <c r="N634">
        <v>3</v>
      </c>
      <c r="O634">
        <v>0</v>
      </c>
      <c r="P634">
        <v>0</v>
      </c>
      <c r="Q634">
        <v>0</v>
      </c>
      <c r="R634">
        <v>1</v>
      </c>
      <c r="S634">
        <v>1</v>
      </c>
      <c r="T634">
        <v>0</v>
      </c>
      <c r="U634">
        <v>0</v>
      </c>
      <c r="V634">
        <v>1.9989999999999999</v>
      </c>
    </row>
    <row r="635" spans="1:22" x14ac:dyDescent="0.3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1.6989999999999998</v>
      </c>
      <c r="M635">
        <v>71</v>
      </c>
      <c r="N635">
        <v>4</v>
      </c>
      <c r="O635">
        <v>0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1.6989999999999998</v>
      </c>
    </row>
    <row r="636" spans="1:22" x14ac:dyDescent="0.3">
      <c r="A636">
        <v>71</v>
      </c>
      <c r="B636">
        <v>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1.9989999999999999</v>
      </c>
      <c r="M636">
        <v>71</v>
      </c>
      <c r="N636">
        <v>5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1.9989999999999999</v>
      </c>
    </row>
    <row r="637" spans="1:22" x14ac:dyDescent="0.3">
      <c r="A637">
        <v>71</v>
      </c>
      <c r="B637">
        <v>6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1.399</v>
      </c>
      <c r="M637">
        <v>71</v>
      </c>
      <c r="N637">
        <v>6</v>
      </c>
      <c r="O637"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  <c r="V637">
        <v>1.399</v>
      </c>
    </row>
    <row r="638" spans="1:22" x14ac:dyDescent="0.3">
      <c r="A638">
        <v>71</v>
      </c>
      <c r="B638">
        <v>7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1.399</v>
      </c>
      <c r="M638">
        <v>71</v>
      </c>
      <c r="N638">
        <v>7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1.399</v>
      </c>
    </row>
    <row r="639" spans="1:22" x14ac:dyDescent="0.3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1.6989999999999998</v>
      </c>
      <c r="M639">
        <v>71</v>
      </c>
      <c r="N639">
        <v>8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1</v>
      </c>
      <c r="V639">
        <v>1.6989999999999998</v>
      </c>
    </row>
    <row r="640" spans="1:22" x14ac:dyDescent="0.3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1.6989999999999998</v>
      </c>
      <c r="M640">
        <v>71</v>
      </c>
      <c r="N640">
        <v>9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1.6989999999999998</v>
      </c>
    </row>
    <row r="641" spans="1:22" x14ac:dyDescent="0.3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1.9989999999999999</v>
      </c>
      <c r="M641">
        <v>72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1</v>
      </c>
      <c r="U641">
        <v>0</v>
      </c>
      <c r="V641">
        <v>1.9989999999999999</v>
      </c>
    </row>
    <row r="642" spans="1:22" x14ac:dyDescent="0.3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1.399</v>
      </c>
      <c r="M642">
        <v>72</v>
      </c>
      <c r="N642">
        <v>2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1</v>
      </c>
      <c r="V642">
        <v>1.399</v>
      </c>
    </row>
    <row r="643" spans="1:22" x14ac:dyDescent="0.3">
      <c r="A643">
        <v>72</v>
      </c>
      <c r="B643">
        <v>3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1.9989999999999999</v>
      </c>
      <c r="M643">
        <v>72</v>
      </c>
      <c r="N643">
        <v>3</v>
      </c>
      <c r="O643">
        <v>0</v>
      </c>
      <c r="P643">
        <v>0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1.9989999999999999</v>
      </c>
    </row>
    <row r="644" spans="1:22" x14ac:dyDescent="0.3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1.6989999999999998</v>
      </c>
      <c r="M644">
        <v>72</v>
      </c>
      <c r="N644">
        <v>4</v>
      </c>
      <c r="O644">
        <v>0</v>
      </c>
      <c r="P644">
        <v>1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1.6989999999999998</v>
      </c>
    </row>
    <row r="645" spans="1:22" x14ac:dyDescent="0.3">
      <c r="A645">
        <v>72</v>
      </c>
      <c r="B645">
        <v>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1.9989999999999999</v>
      </c>
      <c r="M645">
        <v>72</v>
      </c>
      <c r="N645">
        <v>5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1.9989999999999999</v>
      </c>
    </row>
    <row r="646" spans="1:22" x14ac:dyDescent="0.3">
      <c r="A646">
        <v>72</v>
      </c>
      <c r="B646">
        <v>6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1.399</v>
      </c>
      <c r="M646">
        <v>72</v>
      </c>
      <c r="N646">
        <v>6</v>
      </c>
      <c r="O646">
        <v>1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1.399</v>
      </c>
    </row>
    <row r="647" spans="1:22" x14ac:dyDescent="0.3">
      <c r="A647">
        <v>72</v>
      </c>
      <c r="B647">
        <v>7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1.399</v>
      </c>
      <c r="M647">
        <v>72</v>
      </c>
      <c r="N647">
        <v>7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1.399</v>
      </c>
    </row>
    <row r="648" spans="1:22" x14ac:dyDescent="0.3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1.6989999999999998</v>
      </c>
      <c r="M648">
        <v>72</v>
      </c>
      <c r="N648">
        <v>8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1</v>
      </c>
      <c r="V648">
        <v>1.6989999999999998</v>
      </c>
    </row>
    <row r="649" spans="1:22" x14ac:dyDescent="0.3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1.6989999999999998</v>
      </c>
      <c r="M649">
        <v>72</v>
      </c>
      <c r="N649">
        <v>9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1.6989999999999998</v>
      </c>
    </row>
    <row r="650" spans="1:22" x14ac:dyDescent="0.3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1.9989999999999999</v>
      </c>
      <c r="M650">
        <v>73</v>
      </c>
      <c r="N650">
        <v>1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1</v>
      </c>
      <c r="U650">
        <v>0</v>
      </c>
      <c r="V650">
        <v>1.9989999999999999</v>
      </c>
    </row>
    <row r="651" spans="1:22" x14ac:dyDescent="0.3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1.399</v>
      </c>
      <c r="M651">
        <v>73</v>
      </c>
      <c r="N651">
        <v>2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1</v>
      </c>
      <c r="V651">
        <v>1.399</v>
      </c>
    </row>
    <row r="652" spans="1:22" x14ac:dyDescent="0.3">
      <c r="A652">
        <v>73</v>
      </c>
      <c r="B652">
        <v>3</v>
      </c>
      <c r="C652">
        <v>1</v>
      </c>
      <c r="D652">
        <v>0</v>
      </c>
      <c r="E652">
        <v>1</v>
      </c>
      <c r="F652">
        <v>1</v>
      </c>
      <c r="G652">
        <v>0</v>
      </c>
      <c r="H652">
        <v>1.9989999999999999</v>
      </c>
      <c r="M652">
        <v>73</v>
      </c>
      <c r="N652">
        <v>3</v>
      </c>
      <c r="O652">
        <v>1</v>
      </c>
      <c r="P652">
        <v>0</v>
      </c>
      <c r="Q652">
        <v>0</v>
      </c>
      <c r="R652">
        <v>1</v>
      </c>
      <c r="S652">
        <v>1</v>
      </c>
      <c r="T652">
        <v>0</v>
      </c>
      <c r="U652">
        <v>0</v>
      </c>
      <c r="V652">
        <v>1.9989999999999999</v>
      </c>
    </row>
    <row r="653" spans="1:22" x14ac:dyDescent="0.3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1.6989999999999998</v>
      </c>
      <c r="M653">
        <v>73</v>
      </c>
      <c r="N653">
        <v>4</v>
      </c>
      <c r="O653">
        <v>0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1.6989999999999998</v>
      </c>
    </row>
    <row r="654" spans="1:22" x14ac:dyDescent="0.3">
      <c r="A654">
        <v>73</v>
      </c>
      <c r="B654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1.9989999999999999</v>
      </c>
      <c r="M654">
        <v>73</v>
      </c>
      <c r="N654">
        <v>5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1.9989999999999999</v>
      </c>
    </row>
    <row r="655" spans="1:22" x14ac:dyDescent="0.3">
      <c r="A655">
        <v>73</v>
      </c>
      <c r="B655">
        <v>6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1.399</v>
      </c>
      <c r="M655">
        <v>73</v>
      </c>
      <c r="N655">
        <v>6</v>
      </c>
      <c r="O655">
        <v>1</v>
      </c>
      <c r="P655">
        <v>0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1.399</v>
      </c>
    </row>
    <row r="656" spans="1:22" x14ac:dyDescent="0.3">
      <c r="A656">
        <v>73</v>
      </c>
      <c r="B656">
        <v>7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1.399</v>
      </c>
      <c r="M656">
        <v>73</v>
      </c>
      <c r="N656">
        <v>7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1.399</v>
      </c>
    </row>
    <row r="657" spans="1:22" x14ac:dyDescent="0.3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1.6989999999999998</v>
      </c>
      <c r="M657">
        <v>73</v>
      </c>
      <c r="N657">
        <v>8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1</v>
      </c>
      <c r="V657">
        <v>1.6989999999999998</v>
      </c>
    </row>
    <row r="658" spans="1:22" x14ac:dyDescent="0.3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1.6989999999999998</v>
      </c>
      <c r="M658">
        <v>73</v>
      </c>
      <c r="N658">
        <v>9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1</v>
      </c>
      <c r="U658">
        <v>0</v>
      </c>
      <c r="V658">
        <v>1.6989999999999998</v>
      </c>
    </row>
    <row r="659" spans="1:22" x14ac:dyDescent="0.3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1.9989999999999999</v>
      </c>
      <c r="M659">
        <v>74</v>
      </c>
      <c r="N659">
        <v>1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0</v>
      </c>
      <c r="V659">
        <v>1.9989999999999999</v>
      </c>
    </row>
    <row r="660" spans="1:22" x14ac:dyDescent="0.3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1.399</v>
      </c>
      <c r="M660">
        <v>74</v>
      </c>
      <c r="N660">
        <v>2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1</v>
      </c>
      <c r="V660">
        <v>1.399</v>
      </c>
    </row>
    <row r="661" spans="1:22" x14ac:dyDescent="0.3">
      <c r="A661">
        <v>74</v>
      </c>
      <c r="B661">
        <v>3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1.9989999999999999</v>
      </c>
      <c r="M661">
        <v>74</v>
      </c>
      <c r="N661">
        <v>3</v>
      </c>
      <c r="O661">
        <v>0</v>
      </c>
      <c r="P661">
        <v>0</v>
      </c>
      <c r="Q661">
        <v>0</v>
      </c>
      <c r="R661">
        <v>1</v>
      </c>
      <c r="S661">
        <v>1</v>
      </c>
      <c r="T661">
        <v>0</v>
      </c>
      <c r="U661">
        <v>0</v>
      </c>
      <c r="V661">
        <v>1.9989999999999999</v>
      </c>
    </row>
    <row r="662" spans="1:22" x14ac:dyDescent="0.3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1.6989999999999998</v>
      </c>
      <c r="M662">
        <v>74</v>
      </c>
      <c r="N662">
        <v>4</v>
      </c>
      <c r="O662">
        <v>0</v>
      </c>
      <c r="P662">
        <v>1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1.6989999999999998</v>
      </c>
    </row>
    <row r="663" spans="1:22" x14ac:dyDescent="0.3">
      <c r="A663">
        <v>74</v>
      </c>
      <c r="B663">
        <v>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1.9989999999999999</v>
      </c>
      <c r="M663">
        <v>74</v>
      </c>
      <c r="N663">
        <v>5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1</v>
      </c>
      <c r="V663">
        <v>1.9989999999999999</v>
      </c>
    </row>
    <row r="664" spans="1:22" x14ac:dyDescent="0.3">
      <c r="A664">
        <v>74</v>
      </c>
      <c r="B664">
        <v>6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1.399</v>
      </c>
      <c r="M664">
        <v>74</v>
      </c>
      <c r="N664">
        <v>6</v>
      </c>
      <c r="O664">
        <v>0</v>
      </c>
      <c r="P664">
        <v>0</v>
      </c>
      <c r="Q664">
        <v>1</v>
      </c>
      <c r="R664">
        <v>0</v>
      </c>
      <c r="S664">
        <v>1</v>
      </c>
      <c r="T664">
        <v>0</v>
      </c>
      <c r="U664">
        <v>0</v>
      </c>
      <c r="V664">
        <v>1.399</v>
      </c>
    </row>
    <row r="665" spans="1:22" x14ac:dyDescent="0.3">
      <c r="A665">
        <v>74</v>
      </c>
      <c r="B665">
        <v>7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1.399</v>
      </c>
      <c r="M665">
        <v>74</v>
      </c>
      <c r="N665">
        <v>7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1.399</v>
      </c>
    </row>
    <row r="666" spans="1:22" x14ac:dyDescent="0.3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1.6989999999999998</v>
      </c>
      <c r="M666">
        <v>74</v>
      </c>
      <c r="N666">
        <v>8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1</v>
      </c>
      <c r="V666">
        <v>1.6989999999999998</v>
      </c>
    </row>
    <row r="667" spans="1:22" x14ac:dyDescent="0.3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1.6989999999999998</v>
      </c>
      <c r="M667">
        <v>74</v>
      </c>
      <c r="N667">
        <v>9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1</v>
      </c>
      <c r="U667">
        <v>0</v>
      </c>
      <c r="V667">
        <v>1.6989999999999998</v>
      </c>
    </row>
    <row r="668" spans="1:22" x14ac:dyDescent="0.3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1.9989999999999999</v>
      </c>
      <c r="M668">
        <v>75</v>
      </c>
      <c r="N668">
        <v>1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1.9989999999999999</v>
      </c>
    </row>
    <row r="669" spans="1:22" x14ac:dyDescent="0.3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1.399</v>
      </c>
      <c r="M669">
        <v>75</v>
      </c>
      <c r="N669">
        <v>2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1</v>
      </c>
      <c r="V669">
        <v>1.399</v>
      </c>
    </row>
    <row r="670" spans="1:22" x14ac:dyDescent="0.3">
      <c r="A670">
        <v>75</v>
      </c>
      <c r="B670">
        <v>3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1.9989999999999999</v>
      </c>
      <c r="M670">
        <v>75</v>
      </c>
      <c r="N670">
        <v>3</v>
      </c>
      <c r="O670">
        <v>0</v>
      </c>
      <c r="P670">
        <v>0</v>
      </c>
      <c r="Q670">
        <v>0</v>
      </c>
      <c r="R670">
        <v>1</v>
      </c>
      <c r="S670">
        <v>1</v>
      </c>
      <c r="T670">
        <v>0</v>
      </c>
      <c r="U670">
        <v>0</v>
      </c>
      <c r="V670">
        <v>1.9989999999999999</v>
      </c>
    </row>
    <row r="671" spans="1:22" x14ac:dyDescent="0.3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1.6989999999999998</v>
      </c>
      <c r="M671">
        <v>75</v>
      </c>
      <c r="N671">
        <v>4</v>
      </c>
      <c r="O671">
        <v>0</v>
      </c>
      <c r="P671">
        <v>1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1.6989999999999998</v>
      </c>
    </row>
    <row r="672" spans="1:22" x14ac:dyDescent="0.3">
      <c r="A672">
        <v>75</v>
      </c>
      <c r="B67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1.9989999999999999</v>
      </c>
      <c r="M672">
        <v>75</v>
      </c>
      <c r="N672">
        <v>5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1</v>
      </c>
      <c r="V672">
        <v>1.9989999999999999</v>
      </c>
    </row>
    <row r="673" spans="1:22" x14ac:dyDescent="0.3">
      <c r="A673">
        <v>75</v>
      </c>
      <c r="B673">
        <v>6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1.399</v>
      </c>
      <c r="M673">
        <v>75</v>
      </c>
      <c r="N673">
        <v>6</v>
      </c>
      <c r="O673">
        <v>1</v>
      </c>
      <c r="P673">
        <v>0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1.399</v>
      </c>
    </row>
    <row r="674" spans="1:22" x14ac:dyDescent="0.3">
      <c r="A674">
        <v>75</v>
      </c>
      <c r="B674">
        <v>7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1.399</v>
      </c>
      <c r="M674">
        <v>75</v>
      </c>
      <c r="N674">
        <v>7</v>
      </c>
      <c r="O674">
        <v>1</v>
      </c>
      <c r="P674">
        <v>1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1.399</v>
      </c>
    </row>
    <row r="675" spans="1:22" x14ac:dyDescent="0.3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1.6989999999999998</v>
      </c>
      <c r="M675">
        <v>75</v>
      </c>
      <c r="N675">
        <v>8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1</v>
      </c>
      <c r="V675">
        <v>1.6989999999999998</v>
      </c>
    </row>
    <row r="676" spans="1:22" x14ac:dyDescent="0.3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1</v>
      </c>
      <c r="H676">
        <v>1.6989999999999998</v>
      </c>
      <c r="M676">
        <v>75</v>
      </c>
      <c r="N676">
        <v>9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1.6989999999999998</v>
      </c>
    </row>
    <row r="677" spans="1:22" x14ac:dyDescent="0.3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1.9989999999999999</v>
      </c>
      <c r="M677">
        <v>76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1</v>
      </c>
      <c r="U677">
        <v>0</v>
      </c>
      <c r="V677">
        <v>1.9989999999999999</v>
      </c>
    </row>
    <row r="678" spans="1:22" x14ac:dyDescent="0.3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1.399</v>
      </c>
      <c r="M678">
        <v>76</v>
      </c>
      <c r="N678">
        <v>2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</v>
      </c>
      <c r="V678">
        <v>1.399</v>
      </c>
    </row>
    <row r="679" spans="1:22" x14ac:dyDescent="0.3">
      <c r="A679">
        <v>76</v>
      </c>
      <c r="B679">
        <v>3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1.9989999999999999</v>
      </c>
      <c r="M679">
        <v>76</v>
      </c>
      <c r="N679">
        <v>3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0</v>
      </c>
      <c r="U679">
        <v>0</v>
      </c>
      <c r="V679">
        <v>1.9989999999999999</v>
      </c>
    </row>
    <row r="680" spans="1:22" x14ac:dyDescent="0.3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1.6989999999999998</v>
      </c>
      <c r="M680">
        <v>76</v>
      </c>
      <c r="N680">
        <v>4</v>
      </c>
      <c r="O680">
        <v>1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1.6989999999999998</v>
      </c>
    </row>
    <row r="681" spans="1:22" x14ac:dyDescent="0.3">
      <c r="A681">
        <v>76</v>
      </c>
      <c r="B681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1.9989999999999999</v>
      </c>
      <c r="M681">
        <v>76</v>
      </c>
      <c r="N681">
        <v>5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1.9989999999999999</v>
      </c>
    </row>
    <row r="682" spans="1:22" x14ac:dyDescent="0.3">
      <c r="A682">
        <v>76</v>
      </c>
      <c r="B682">
        <v>6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1.399</v>
      </c>
      <c r="M682">
        <v>76</v>
      </c>
      <c r="N682">
        <v>6</v>
      </c>
      <c r="O682">
        <v>1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0</v>
      </c>
      <c r="V682">
        <v>1.399</v>
      </c>
    </row>
    <row r="683" spans="1:22" x14ac:dyDescent="0.3">
      <c r="A683">
        <v>76</v>
      </c>
      <c r="B683">
        <v>7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1.399</v>
      </c>
      <c r="M683">
        <v>76</v>
      </c>
      <c r="N683">
        <v>7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1.399</v>
      </c>
    </row>
    <row r="684" spans="1:22" x14ac:dyDescent="0.3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1.6989999999999998</v>
      </c>
      <c r="M684">
        <v>76</v>
      </c>
      <c r="N684">
        <v>8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1</v>
      </c>
      <c r="V684">
        <v>1.6989999999999998</v>
      </c>
    </row>
    <row r="685" spans="1:22" x14ac:dyDescent="0.3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1.6989999999999998</v>
      </c>
      <c r="M685">
        <v>76</v>
      </c>
      <c r="N685">
        <v>9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1</v>
      </c>
      <c r="U685">
        <v>0</v>
      </c>
      <c r="V685">
        <v>1.6989999999999998</v>
      </c>
    </row>
    <row r="686" spans="1:22" x14ac:dyDescent="0.3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1.9989999999999999</v>
      </c>
      <c r="M686">
        <v>77</v>
      </c>
      <c r="N686">
        <v>1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1.9989999999999999</v>
      </c>
    </row>
    <row r="687" spans="1:22" x14ac:dyDescent="0.3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1.399</v>
      </c>
      <c r="M687">
        <v>77</v>
      </c>
      <c r="N687">
        <v>2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1.399</v>
      </c>
    </row>
    <row r="688" spans="1:22" x14ac:dyDescent="0.3">
      <c r="A688">
        <v>77</v>
      </c>
      <c r="B688">
        <v>3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1.9989999999999999</v>
      </c>
      <c r="M688">
        <v>77</v>
      </c>
      <c r="N688">
        <v>3</v>
      </c>
      <c r="O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0</v>
      </c>
      <c r="V688">
        <v>1.9989999999999999</v>
      </c>
    </row>
    <row r="689" spans="1:22" x14ac:dyDescent="0.3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1.6989999999999998</v>
      </c>
      <c r="M689">
        <v>77</v>
      </c>
      <c r="N689">
        <v>4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1.6989999999999998</v>
      </c>
    </row>
    <row r="690" spans="1:22" x14ac:dyDescent="0.3">
      <c r="A690">
        <v>77</v>
      </c>
      <c r="B690">
        <v>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1.9989999999999999</v>
      </c>
      <c r="M690">
        <v>77</v>
      </c>
      <c r="N690">
        <v>5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1.9989999999999999</v>
      </c>
    </row>
    <row r="691" spans="1:22" x14ac:dyDescent="0.3">
      <c r="A691">
        <v>77</v>
      </c>
      <c r="B691">
        <v>6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1.399</v>
      </c>
      <c r="M691">
        <v>77</v>
      </c>
      <c r="N691">
        <v>6</v>
      </c>
      <c r="O691">
        <v>0</v>
      </c>
      <c r="P691">
        <v>0</v>
      </c>
      <c r="Q691">
        <v>1</v>
      </c>
      <c r="R691">
        <v>0</v>
      </c>
      <c r="S691">
        <v>1</v>
      </c>
      <c r="T691">
        <v>0</v>
      </c>
      <c r="U691">
        <v>0</v>
      </c>
      <c r="V691">
        <v>1.399</v>
      </c>
    </row>
    <row r="692" spans="1:22" x14ac:dyDescent="0.3">
      <c r="A692">
        <v>77</v>
      </c>
      <c r="B692">
        <v>7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1.399</v>
      </c>
      <c r="M692">
        <v>77</v>
      </c>
      <c r="N692">
        <v>7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1.399</v>
      </c>
    </row>
    <row r="693" spans="1:22" x14ac:dyDescent="0.3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1.6989999999999998</v>
      </c>
      <c r="M693">
        <v>77</v>
      </c>
      <c r="N693">
        <v>8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1</v>
      </c>
      <c r="V693">
        <v>1.6989999999999998</v>
      </c>
    </row>
    <row r="694" spans="1:22" x14ac:dyDescent="0.3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1</v>
      </c>
      <c r="H694">
        <v>1.6989999999999998</v>
      </c>
      <c r="M694">
        <v>77</v>
      </c>
      <c r="N694">
        <v>9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1</v>
      </c>
      <c r="U694">
        <v>0</v>
      </c>
      <c r="V694">
        <v>1.6989999999999998</v>
      </c>
    </row>
    <row r="695" spans="1:22" x14ac:dyDescent="0.3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1.9989999999999999</v>
      </c>
      <c r="M695">
        <v>78</v>
      </c>
      <c r="N695">
        <v>1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1.9989999999999999</v>
      </c>
    </row>
    <row r="696" spans="1:22" x14ac:dyDescent="0.3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1.399</v>
      </c>
      <c r="M696">
        <v>78</v>
      </c>
      <c r="N696">
        <v>2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1</v>
      </c>
      <c r="V696">
        <v>1.399</v>
      </c>
    </row>
    <row r="697" spans="1:22" x14ac:dyDescent="0.3">
      <c r="A697">
        <v>78</v>
      </c>
      <c r="B697">
        <v>3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1.9989999999999999</v>
      </c>
      <c r="M697">
        <v>78</v>
      </c>
      <c r="N697">
        <v>3</v>
      </c>
      <c r="O697">
        <v>1</v>
      </c>
      <c r="P697">
        <v>0</v>
      </c>
      <c r="Q697">
        <v>0</v>
      </c>
      <c r="R697">
        <v>1</v>
      </c>
      <c r="S697">
        <v>1</v>
      </c>
      <c r="T697">
        <v>0</v>
      </c>
      <c r="U697">
        <v>0</v>
      </c>
      <c r="V697">
        <v>1.9989999999999999</v>
      </c>
    </row>
    <row r="698" spans="1:22" x14ac:dyDescent="0.3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1.6989999999999998</v>
      </c>
      <c r="M698">
        <v>78</v>
      </c>
      <c r="N698">
        <v>4</v>
      </c>
      <c r="O698">
        <v>1</v>
      </c>
      <c r="P698">
        <v>1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1.6989999999999998</v>
      </c>
    </row>
    <row r="699" spans="1:22" x14ac:dyDescent="0.3">
      <c r="A699">
        <v>78</v>
      </c>
      <c r="B699">
        <v>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1.9989999999999999</v>
      </c>
      <c r="M699">
        <v>78</v>
      </c>
      <c r="N699">
        <v>5</v>
      </c>
      <c r="O699">
        <v>0</v>
      </c>
      <c r="P699">
        <v>1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1.9989999999999999</v>
      </c>
    </row>
    <row r="700" spans="1:22" x14ac:dyDescent="0.3">
      <c r="A700">
        <v>78</v>
      </c>
      <c r="B700">
        <v>6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1.399</v>
      </c>
      <c r="M700">
        <v>78</v>
      </c>
      <c r="N700">
        <v>6</v>
      </c>
      <c r="O700">
        <v>1</v>
      </c>
      <c r="P700">
        <v>0</v>
      </c>
      <c r="Q700">
        <v>1</v>
      </c>
      <c r="R700">
        <v>0</v>
      </c>
      <c r="S700">
        <v>1</v>
      </c>
      <c r="T700">
        <v>0</v>
      </c>
      <c r="U700">
        <v>0</v>
      </c>
      <c r="V700">
        <v>1.399</v>
      </c>
    </row>
    <row r="701" spans="1:22" x14ac:dyDescent="0.3">
      <c r="A701">
        <v>78</v>
      </c>
      <c r="B701">
        <v>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1.399</v>
      </c>
      <c r="M701">
        <v>78</v>
      </c>
      <c r="N701">
        <v>7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1.399</v>
      </c>
    </row>
    <row r="702" spans="1:22" x14ac:dyDescent="0.3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1.6989999999999998</v>
      </c>
      <c r="M702">
        <v>78</v>
      </c>
      <c r="N702">
        <v>8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1</v>
      </c>
      <c r="V702">
        <v>1.6989999999999998</v>
      </c>
    </row>
    <row r="703" spans="1:22" x14ac:dyDescent="0.3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1.6989999999999998</v>
      </c>
      <c r="M703">
        <v>78</v>
      </c>
      <c r="N703">
        <v>9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1.6989999999999998</v>
      </c>
    </row>
    <row r="704" spans="1:22" x14ac:dyDescent="0.3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1.9989999999999999</v>
      </c>
      <c r="M704">
        <v>79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1</v>
      </c>
      <c r="U704">
        <v>0</v>
      </c>
      <c r="V704">
        <v>1.9989999999999999</v>
      </c>
    </row>
    <row r="705" spans="1:22" x14ac:dyDescent="0.3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1.399</v>
      </c>
      <c r="M705">
        <v>79</v>
      </c>
      <c r="N705">
        <v>2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1.399</v>
      </c>
    </row>
    <row r="706" spans="1:22" x14ac:dyDescent="0.3">
      <c r="A706">
        <v>79</v>
      </c>
      <c r="B706">
        <v>3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1.9989999999999999</v>
      </c>
      <c r="M706">
        <v>79</v>
      </c>
      <c r="N706">
        <v>3</v>
      </c>
      <c r="O706">
        <v>0</v>
      </c>
      <c r="P706">
        <v>0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1.9989999999999999</v>
      </c>
    </row>
    <row r="707" spans="1:22" x14ac:dyDescent="0.3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1.6989999999999998</v>
      </c>
      <c r="M707">
        <v>79</v>
      </c>
      <c r="N707">
        <v>4</v>
      </c>
      <c r="O707">
        <v>0</v>
      </c>
      <c r="P707">
        <v>1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1.6989999999999998</v>
      </c>
    </row>
    <row r="708" spans="1:22" x14ac:dyDescent="0.3">
      <c r="A708">
        <v>79</v>
      </c>
      <c r="B708">
        <v>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1.9989999999999999</v>
      </c>
      <c r="M708">
        <v>79</v>
      </c>
      <c r="N708">
        <v>5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1.9989999999999999</v>
      </c>
    </row>
    <row r="709" spans="1:22" x14ac:dyDescent="0.3">
      <c r="A709">
        <v>79</v>
      </c>
      <c r="B709">
        <v>6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1.399</v>
      </c>
      <c r="M709">
        <v>79</v>
      </c>
      <c r="N709">
        <v>6</v>
      </c>
      <c r="O709">
        <v>0</v>
      </c>
      <c r="P709">
        <v>0</v>
      </c>
      <c r="Q709">
        <v>1</v>
      </c>
      <c r="R709">
        <v>0</v>
      </c>
      <c r="S709">
        <v>1</v>
      </c>
      <c r="T709">
        <v>0</v>
      </c>
      <c r="U709">
        <v>0</v>
      </c>
      <c r="V709">
        <v>1.399</v>
      </c>
    </row>
    <row r="710" spans="1:22" x14ac:dyDescent="0.3">
      <c r="A710">
        <v>79</v>
      </c>
      <c r="B710">
        <v>7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1.399</v>
      </c>
      <c r="M710">
        <v>79</v>
      </c>
      <c r="N710">
        <v>7</v>
      </c>
      <c r="O710">
        <v>0</v>
      </c>
      <c r="P710">
        <v>1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1.399</v>
      </c>
    </row>
    <row r="711" spans="1:22" x14ac:dyDescent="0.3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1.6989999999999998</v>
      </c>
      <c r="M711">
        <v>79</v>
      </c>
      <c r="N711">
        <v>8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1</v>
      </c>
      <c r="V711">
        <v>1.6989999999999998</v>
      </c>
    </row>
    <row r="712" spans="1:22" x14ac:dyDescent="0.3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1</v>
      </c>
      <c r="H712">
        <v>1.6989999999999998</v>
      </c>
      <c r="M712">
        <v>79</v>
      </c>
      <c r="N712">
        <v>9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1.6989999999999998</v>
      </c>
    </row>
    <row r="713" spans="1:22" x14ac:dyDescent="0.3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1.9989999999999999</v>
      </c>
      <c r="M713">
        <v>80</v>
      </c>
      <c r="N713">
        <v>1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1</v>
      </c>
      <c r="U713">
        <v>0</v>
      </c>
      <c r="V713">
        <v>1.9989999999999999</v>
      </c>
    </row>
    <row r="714" spans="1:22" x14ac:dyDescent="0.3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1.399</v>
      </c>
      <c r="M714">
        <v>80</v>
      </c>
      <c r="N714">
        <v>2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1</v>
      </c>
      <c r="V714">
        <v>1.399</v>
      </c>
    </row>
    <row r="715" spans="1:22" x14ac:dyDescent="0.3">
      <c r="A715">
        <v>80</v>
      </c>
      <c r="B715">
        <v>3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1.9989999999999999</v>
      </c>
      <c r="M715">
        <v>80</v>
      </c>
      <c r="N715">
        <v>3</v>
      </c>
      <c r="O715">
        <v>0</v>
      </c>
      <c r="P715">
        <v>0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1.9989999999999999</v>
      </c>
    </row>
    <row r="716" spans="1:22" x14ac:dyDescent="0.3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1.6989999999999998</v>
      </c>
      <c r="M716">
        <v>80</v>
      </c>
      <c r="N716">
        <v>4</v>
      </c>
      <c r="O716">
        <v>0</v>
      </c>
      <c r="P716">
        <v>1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1.6989999999999998</v>
      </c>
    </row>
    <row r="717" spans="1:22" x14ac:dyDescent="0.3">
      <c r="A717">
        <v>80</v>
      </c>
      <c r="B717">
        <v>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1.9989999999999999</v>
      </c>
      <c r="M717">
        <v>80</v>
      </c>
      <c r="N717">
        <v>5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1.9989999999999999</v>
      </c>
    </row>
    <row r="718" spans="1:22" x14ac:dyDescent="0.3">
      <c r="A718">
        <v>80</v>
      </c>
      <c r="B718">
        <v>6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1.399</v>
      </c>
      <c r="M718">
        <v>80</v>
      </c>
      <c r="N718">
        <v>6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0</v>
      </c>
      <c r="U718">
        <v>0</v>
      </c>
      <c r="V718">
        <v>1.399</v>
      </c>
    </row>
    <row r="719" spans="1:22" x14ac:dyDescent="0.3">
      <c r="A719">
        <v>80</v>
      </c>
      <c r="B719">
        <v>7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1.399</v>
      </c>
      <c r="M719">
        <v>80</v>
      </c>
      <c r="N719">
        <v>7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1.399</v>
      </c>
    </row>
    <row r="720" spans="1:22" x14ac:dyDescent="0.3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1.6989999999999998</v>
      </c>
      <c r="M720">
        <v>80</v>
      </c>
      <c r="N720">
        <v>8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1</v>
      </c>
      <c r="V720">
        <v>1.6989999999999998</v>
      </c>
    </row>
    <row r="721" spans="1:22" x14ac:dyDescent="0.3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1.6989999999999998</v>
      </c>
      <c r="M721">
        <v>80</v>
      </c>
      <c r="N721">
        <v>9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1</v>
      </c>
      <c r="U721">
        <v>0</v>
      </c>
      <c r="V721">
        <v>1.6989999999999998</v>
      </c>
    </row>
    <row r="722" spans="1:22" x14ac:dyDescent="0.3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1.9989999999999999</v>
      </c>
      <c r="M722">
        <v>81</v>
      </c>
      <c r="N722">
        <v>1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1</v>
      </c>
      <c r="U722">
        <v>0</v>
      </c>
      <c r="V722">
        <v>1.9989999999999999</v>
      </c>
    </row>
    <row r="723" spans="1:22" x14ac:dyDescent="0.3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1.399</v>
      </c>
      <c r="M723">
        <v>81</v>
      </c>
      <c r="N723">
        <v>2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1</v>
      </c>
      <c r="V723">
        <v>1.399</v>
      </c>
    </row>
    <row r="724" spans="1:22" x14ac:dyDescent="0.3">
      <c r="A724">
        <v>81</v>
      </c>
      <c r="B724">
        <v>3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1.9989999999999999</v>
      </c>
      <c r="M724">
        <v>81</v>
      </c>
      <c r="N724">
        <v>3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1.9989999999999999</v>
      </c>
    </row>
    <row r="725" spans="1:22" x14ac:dyDescent="0.3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1.6989999999999998</v>
      </c>
      <c r="M725">
        <v>81</v>
      </c>
      <c r="N725">
        <v>4</v>
      </c>
      <c r="O725">
        <v>0</v>
      </c>
      <c r="P725">
        <v>1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1.6989999999999998</v>
      </c>
    </row>
    <row r="726" spans="1:22" x14ac:dyDescent="0.3">
      <c r="A726">
        <v>81</v>
      </c>
      <c r="B726">
        <v>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1.9989999999999999</v>
      </c>
      <c r="M726">
        <v>81</v>
      </c>
      <c r="N726">
        <v>5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1.9989999999999999</v>
      </c>
    </row>
    <row r="727" spans="1:22" x14ac:dyDescent="0.3">
      <c r="A727">
        <v>81</v>
      </c>
      <c r="B727">
        <v>6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1.399</v>
      </c>
      <c r="M727">
        <v>81</v>
      </c>
      <c r="N727">
        <v>6</v>
      </c>
      <c r="O727">
        <v>0</v>
      </c>
      <c r="P727">
        <v>0</v>
      </c>
      <c r="Q727">
        <v>1</v>
      </c>
      <c r="R727">
        <v>0</v>
      </c>
      <c r="S727">
        <v>1</v>
      </c>
      <c r="T727">
        <v>0</v>
      </c>
      <c r="U727">
        <v>0</v>
      </c>
      <c r="V727">
        <v>1.399</v>
      </c>
    </row>
    <row r="728" spans="1:22" x14ac:dyDescent="0.3">
      <c r="A728">
        <v>81</v>
      </c>
      <c r="B728">
        <v>7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1.399</v>
      </c>
      <c r="M728">
        <v>81</v>
      </c>
      <c r="N728">
        <v>7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1</v>
      </c>
      <c r="U728">
        <v>0</v>
      </c>
      <c r="V728">
        <v>1.399</v>
      </c>
    </row>
    <row r="729" spans="1:22" x14ac:dyDescent="0.3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1.6989999999999998</v>
      </c>
      <c r="M729">
        <v>81</v>
      </c>
      <c r="N729">
        <v>8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1</v>
      </c>
      <c r="V729">
        <v>1.6989999999999998</v>
      </c>
    </row>
    <row r="730" spans="1:22" x14ac:dyDescent="0.3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1.6989999999999998</v>
      </c>
      <c r="M730">
        <v>81</v>
      </c>
      <c r="N730">
        <v>9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1.6989999999999998</v>
      </c>
    </row>
    <row r="731" spans="1:22" x14ac:dyDescent="0.3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1</v>
      </c>
      <c r="H731">
        <v>1.9989999999999999</v>
      </c>
      <c r="M731">
        <v>82</v>
      </c>
      <c r="N731">
        <v>1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1</v>
      </c>
      <c r="U731">
        <v>0</v>
      </c>
      <c r="V731">
        <v>1.9989999999999999</v>
      </c>
    </row>
    <row r="732" spans="1:22" x14ac:dyDescent="0.3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1.399</v>
      </c>
      <c r="M732">
        <v>82</v>
      </c>
      <c r="N732">
        <v>2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1.399</v>
      </c>
    </row>
    <row r="733" spans="1:22" x14ac:dyDescent="0.3">
      <c r="A733">
        <v>82</v>
      </c>
      <c r="B733">
        <v>3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1.9989999999999999</v>
      </c>
      <c r="M733">
        <v>82</v>
      </c>
      <c r="N733">
        <v>3</v>
      </c>
      <c r="O733">
        <v>0</v>
      </c>
      <c r="P733">
        <v>0</v>
      </c>
      <c r="Q733">
        <v>0</v>
      </c>
      <c r="R733">
        <v>1</v>
      </c>
      <c r="S733">
        <v>1</v>
      </c>
      <c r="T733">
        <v>0</v>
      </c>
      <c r="U733">
        <v>0</v>
      </c>
      <c r="V733">
        <v>1.9989999999999999</v>
      </c>
    </row>
    <row r="734" spans="1:22" x14ac:dyDescent="0.3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1.6989999999999998</v>
      </c>
      <c r="M734">
        <v>82</v>
      </c>
      <c r="N734">
        <v>4</v>
      </c>
      <c r="O734">
        <v>1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1.6989999999999998</v>
      </c>
    </row>
    <row r="735" spans="1:22" x14ac:dyDescent="0.3">
      <c r="A735">
        <v>82</v>
      </c>
      <c r="B735">
        <v>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1.9989999999999999</v>
      </c>
      <c r="M735">
        <v>82</v>
      </c>
      <c r="N735">
        <v>5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1.9989999999999999</v>
      </c>
    </row>
    <row r="736" spans="1:22" x14ac:dyDescent="0.3">
      <c r="A736">
        <v>82</v>
      </c>
      <c r="B736">
        <v>6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1.399</v>
      </c>
      <c r="M736">
        <v>82</v>
      </c>
      <c r="N736">
        <v>6</v>
      </c>
      <c r="O736">
        <v>1</v>
      </c>
      <c r="P736">
        <v>0</v>
      </c>
      <c r="Q736">
        <v>1</v>
      </c>
      <c r="R736">
        <v>0</v>
      </c>
      <c r="S736">
        <v>1</v>
      </c>
      <c r="T736">
        <v>0</v>
      </c>
      <c r="U736">
        <v>0</v>
      </c>
      <c r="V736">
        <v>1.399</v>
      </c>
    </row>
    <row r="737" spans="1:22" x14ac:dyDescent="0.3">
      <c r="A737">
        <v>82</v>
      </c>
      <c r="B737">
        <v>7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1.399</v>
      </c>
      <c r="M737">
        <v>82</v>
      </c>
      <c r="N737">
        <v>7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1.399</v>
      </c>
    </row>
    <row r="738" spans="1:22" x14ac:dyDescent="0.3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1.6989999999999998</v>
      </c>
      <c r="M738">
        <v>82</v>
      </c>
      <c r="N738">
        <v>8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1</v>
      </c>
      <c r="V738">
        <v>1.6989999999999998</v>
      </c>
    </row>
    <row r="739" spans="1:22" x14ac:dyDescent="0.3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1.6989999999999998</v>
      </c>
      <c r="M739">
        <v>82</v>
      </c>
      <c r="N739">
        <v>9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0</v>
      </c>
      <c r="V739">
        <v>1.6989999999999998</v>
      </c>
    </row>
    <row r="740" spans="1:22" x14ac:dyDescent="0.3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1.9989999999999999</v>
      </c>
      <c r="M740">
        <v>83</v>
      </c>
      <c r="N740">
        <v>1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1.9989999999999999</v>
      </c>
    </row>
    <row r="741" spans="1:22" x14ac:dyDescent="0.3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1.399</v>
      </c>
      <c r="M741">
        <v>83</v>
      </c>
      <c r="N741">
        <v>2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  <c r="V741">
        <v>1.399</v>
      </c>
    </row>
    <row r="742" spans="1:22" x14ac:dyDescent="0.3">
      <c r="A742">
        <v>83</v>
      </c>
      <c r="B742">
        <v>3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1.9989999999999999</v>
      </c>
      <c r="M742">
        <v>83</v>
      </c>
      <c r="N742">
        <v>3</v>
      </c>
      <c r="O742">
        <v>1</v>
      </c>
      <c r="P742">
        <v>0</v>
      </c>
      <c r="Q742">
        <v>0</v>
      </c>
      <c r="R742">
        <v>1</v>
      </c>
      <c r="S742">
        <v>1</v>
      </c>
      <c r="T742">
        <v>0</v>
      </c>
      <c r="U742">
        <v>0</v>
      </c>
      <c r="V742">
        <v>1.9989999999999999</v>
      </c>
    </row>
    <row r="743" spans="1:22" x14ac:dyDescent="0.3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1.6989999999999998</v>
      </c>
      <c r="M743">
        <v>83</v>
      </c>
      <c r="N743">
        <v>4</v>
      </c>
      <c r="O743">
        <v>1</v>
      </c>
      <c r="P743">
        <v>1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1.6989999999999998</v>
      </c>
    </row>
    <row r="744" spans="1:22" x14ac:dyDescent="0.3">
      <c r="A744">
        <v>83</v>
      </c>
      <c r="B744">
        <v>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1.9989999999999999</v>
      </c>
      <c r="M744">
        <v>83</v>
      </c>
      <c r="N744">
        <v>5</v>
      </c>
      <c r="O744">
        <v>0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1.9989999999999999</v>
      </c>
    </row>
    <row r="745" spans="1:22" x14ac:dyDescent="0.3">
      <c r="A745">
        <v>83</v>
      </c>
      <c r="B745">
        <v>6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1.399</v>
      </c>
      <c r="M745">
        <v>83</v>
      </c>
      <c r="N745">
        <v>6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0</v>
      </c>
      <c r="U745">
        <v>0</v>
      </c>
      <c r="V745">
        <v>1.399</v>
      </c>
    </row>
    <row r="746" spans="1:22" x14ac:dyDescent="0.3">
      <c r="A746">
        <v>83</v>
      </c>
      <c r="B746">
        <v>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1.399</v>
      </c>
      <c r="M746">
        <v>83</v>
      </c>
      <c r="N746">
        <v>7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1.399</v>
      </c>
    </row>
    <row r="747" spans="1:22" x14ac:dyDescent="0.3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1.6989999999999998</v>
      </c>
      <c r="M747">
        <v>83</v>
      </c>
      <c r="N747">
        <v>8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1</v>
      </c>
      <c r="V747">
        <v>1.6989999999999998</v>
      </c>
    </row>
    <row r="748" spans="1:22" x14ac:dyDescent="0.3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1.6989999999999998</v>
      </c>
      <c r="M748">
        <v>83</v>
      </c>
      <c r="N748">
        <v>9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1</v>
      </c>
      <c r="U748">
        <v>0</v>
      </c>
      <c r="V748">
        <v>1.6989999999999998</v>
      </c>
    </row>
    <row r="749" spans="1:22" x14ac:dyDescent="0.3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1.9989999999999999</v>
      </c>
      <c r="M749">
        <v>84</v>
      </c>
      <c r="N749">
        <v>1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1.9989999999999999</v>
      </c>
    </row>
    <row r="750" spans="1:22" x14ac:dyDescent="0.3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1.399</v>
      </c>
      <c r="M750">
        <v>84</v>
      </c>
      <c r="N750">
        <v>2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1.399</v>
      </c>
    </row>
    <row r="751" spans="1:22" x14ac:dyDescent="0.3">
      <c r="A751">
        <v>84</v>
      </c>
      <c r="B751">
        <v>3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1.9989999999999999</v>
      </c>
      <c r="M751">
        <v>84</v>
      </c>
      <c r="N751">
        <v>3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1.9989999999999999</v>
      </c>
    </row>
    <row r="752" spans="1:22" x14ac:dyDescent="0.3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1.6989999999999998</v>
      </c>
      <c r="M752">
        <v>84</v>
      </c>
      <c r="N752">
        <v>4</v>
      </c>
      <c r="O752">
        <v>0</v>
      </c>
      <c r="P752">
        <v>1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1.6989999999999998</v>
      </c>
    </row>
    <row r="753" spans="1:22" x14ac:dyDescent="0.3">
      <c r="A753">
        <v>84</v>
      </c>
      <c r="B753">
        <v>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1.9989999999999999</v>
      </c>
      <c r="M753">
        <v>84</v>
      </c>
      <c r="N753">
        <v>5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1.9989999999999999</v>
      </c>
    </row>
    <row r="754" spans="1:22" x14ac:dyDescent="0.3">
      <c r="A754">
        <v>84</v>
      </c>
      <c r="B754">
        <v>6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1.399</v>
      </c>
      <c r="M754">
        <v>84</v>
      </c>
      <c r="N754">
        <v>6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1.399</v>
      </c>
    </row>
    <row r="755" spans="1:22" x14ac:dyDescent="0.3">
      <c r="A755">
        <v>84</v>
      </c>
      <c r="B755">
        <v>7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1.399</v>
      </c>
      <c r="M755">
        <v>84</v>
      </c>
      <c r="N755">
        <v>7</v>
      </c>
      <c r="O755">
        <v>0</v>
      </c>
      <c r="P755">
        <v>1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1.399</v>
      </c>
    </row>
    <row r="756" spans="1:22" x14ac:dyDescent="0.3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1.6989999999999998</v>
      </c>
      <c r="M756">
        <v>84</v>
      </c>
      <c r="N756">
        <v>8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1</v>
      </c>
      <c r="V756">
        <v>1.6989999999999998</v>
      </c>
    </row>
    <row r="757" spans="1:22" x14ac:dyDescent="0.3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1.6989999999999998</v>
      </c>
      <c r="M757">
        <v>84</v>
      </c>
      <c r="N757">
        <v>9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1</v>
      </c>
      <c r="U757">
        <v>0</v>
      </c>
      <c r="V757">
        <v>1.6989999999999998</v>
      </c>
    </row>
    <row r="758" spans="1:22" x14ac:dyDescent="0.3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1.9989999999999999</v>
      </c>
      <c r="M758">
        <v>85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1</v>
      </c>
      <c r="U758">
        <v>0</v>
      </c>
      <c r="V758">
        <v>1.9989999999999999</v>
      </c>
    </row>
    <row r="759" spans="1:22" x14ac:dyDescent="0.3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1.399</v>
      </c>
      <c r="M759">
        <v>85</v>
      </c>
      <c r="N759">
        <v>2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1</v>
      </c>
      <c r="V759">
        <v>1.399</v>
      </c>
    </row>
    <row r="760" spans="1:22" x14ac:dyDescent="0.3">
      <c r="A760">
        <v>85</v>
      </c>
      <c r="B760">
        <v>3</v>
      </c>
      <c r="C760">
        <v>0</v>
      </c>
      <c r="D760">
        <v>0</v>
      </c>
      <c r="E760">
        <v>1</v>
      </c>
      <c r="F760">
        <v>1</v>
      </c>
      <c r="G760">
        <v>0</v>
      </c>
      <c r="H760">
        <v>1.9989999999999999</v>
      </c>
      <c r="M760">
        <v>85</v>
      </c>
      <c r="N760">
        <v>3</v>
      </c>
      <c r="O760">
        <v>0</v>
      </c>
      <c r="P760">
        <v>0</v>
      </c>
      <c r="Q760">
        <v>0</v>
      </c>
      <c r="R760">
        <v>1</v>
      </c>
      <c r="S760">
        <v>1</v>
      </c>
      <c r="T760">
        <v>0</v>
      </c>
      <c r="U760">
        <v>0</v>
      </c>
      <c r="V760">
        <v>1.9989999999999999</v>
      </c>
    </row>
    <row r="761" spans="1:22" x14ac:dyDescent="0.3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1.6989999999999998</v>
      </c>
      <c r="M761">
        <v>85</v>
      </c>
      <c r="N761">
        <v>4</v>
      </c>
      <c r="O761">
        <v>0</v>
      </c>
      <c r="P761">
        <v>1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1.6989999999999998</v>
      </c>
    </row>
    <row r="762" spans="1:22" x14ac:dyDescent="0.3">
      <c r="A762">
        <v>85</v>
      </c>
      <c r="B762">
        <v>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1.9989999999999999</v>
      </c>
      <c r="M762">
        <v>85</v>
      </c>
      <c r="N762">
        <v>5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1.9989999999999999</v>
      </c>
    </row>
    <row r="763" spans="1:22" x14ac:dyDescent="0.3">
      <c r="A763">
        <v>85</v>
      </c>
      <c r="B763">
        <v>6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1.399</v>
      </c>
      <c r="M763">
        <v>85</v>
      </c>
      <c r="N763">
        <v>6</v>
      </c>
      <c r="O763">
        <v>0</v>
      </c>
      <c r="P763">
        <v>0</v>
      </c>
      <c r="Q763">
        <v>1</v>
      </c>
      <c r="R763">
        <v>0</v>
      </c>
      <c r="S763">
        <v>1</v>
      </c>
      <c r="T763">
        <v>0</v>
      </c>
      <c r="U763">
        <v>0</v>
      </c>
      <c r="V763">
        <v>1.399</v>
      </c>
    </row>
    <row r="764" spans="1:22" x14ac:dyDescent="0.3">
      <c r="A764">
        <v>85</v>
      </c>
      <c r="B764">
        <v>7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1.399</v>
      </c>
      <c r="M764">
        <v>85</v>
      </c>
      <c r="N764">
        <v>7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1.399</v>
      </c>
    </row>
    <row r="765" spans="1:22" x14ac:dyDescent="0.3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1.6989999999999998</v>
      </c>
      <c r="M765">
        <v>85</v>
      </c>
      <c r="N765">
        <v>8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1</v>
      </c>
      <c r="V765">
        <v>1.6989999999999998</v>
      </c>
    </row>
    <row r="766" spans="1:22" x14ac:dyDescent="0.3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1.6989999999999998</v>
      </c>
      <c r="M766">
        <v>85</v>
      </c>
      <c r="N766">
        <v>9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1.6989999999999998</v>
      </c>
    </row>
    <row r="767" spans="1:22" x14ac:dyDescent="0.3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1.9989999999999999</v>
      </c>
      <c r="M767">
        <v>86</v>
      </c>
      <c r="N767">
        <v>1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1.9989999999999999</v>
      </c>
    </row>
    <row r="768" spans="1:22" x14ac:dyDescent="0.3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1.399</v>
      </c>
      <c r="M768">
        <v>86</v>
      </c>
      <c r="N768">
        <v>2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1</v>
      </c>
      <c r="V768">
        <v>1.399</v>
      </c>
    </row>
    <row r="769" spans="1:22" x14ac:dyDescent="0.3">
      <c r="A769">
        <v>86</v>
      </c>
      <c r="B769">
        <v>3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1.9989999999999999</v>
      </c>
      <c r="M769">
        <v>86</v>
      </c>
      <c r="N769">
        <v>3</v>
      </c>
      <c r="O769">
        <v>0</v>
      </c>
      <c r="P769">
        <v>0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1.9989999999999999</v>
      </c>
    </row>
    <row r="770" spans="1:22" x14ac:dyDescent="0.3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1.6989999999999998</v>
      </c>
      <c r="M770">
        <v>86</v>
      </c>
      <c r="N770">
        <v>4</v>
      </c>
      <c r="O770">
        <v>0</v>
      </c>
      <c r="P770">
        <v>1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1.6989999999999998</v>
      </c>
    </row>
    <row r="771" spans="1:22" x14ac:dyDescent="0.3">
      <c r="A771">
        <v>86</v>
      </c>
      <c r="B771">
        <v>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1.9989999999999999</v>
      </c>
      <c r="M771">
        <v>86</v>
      </c>
      <c r="N771">
        <v>5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1.9989999999999999</v>
      </c>
    </row>
    <row r="772" spans="1:22" x14ac:dyDescent="0.3">
      <c r="A772">
        <v>86</v>
      </c>
      <c r="B772">
        <v>6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1.399</v>
      </c>
      <c r="M772">
        <v>86</v>
      </c>
      <c r="N772">
        <v>6</v>
      </c>
      <c r="O772">
        <v>0</v>
      </c>
      <c r="P772">
        <v>0</v>
      </c>
      <c r="Q772">
        <v>1</v>
      </c>
      <c r="R772">
        <v>0</v>
      </c>
      <c r="S772">
        <v>1</v>
      </c>
      <c r="T772">
        <v>0</v>
      </c>
      <c r="U772">
        <v>0</v>
      </c>
      <c r="V772">
        <v>1.399</v>
      </c>
    </row>
    <row r="773" spans="1:22" x14ac:dyDescent="0.3">
      <c r="A773">
        <v>86</v>
      </c>
      <c r="B773">
        <v>7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1.399</v>
      </c>
      <c r="M773">
        <v>86</v>
      </c>
      <c r="N773">
        <v>7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1.399</v>
      </c>
    </row>
    <row r="774" spans="1:22" x14ac:dyDescent="0.3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1.6989999999999998</v>
      </c>
      <c r="M774">
        <v>86</v>
      </c>
      <c r="N774">
        <v>8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1</v>
      </c>
      <c r="V774">
        <v>1.6989999999999998</v>
      </c>
    </row>
    <row r="775" spans="1:22" x14ac:dyDescent="0.3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1</v>
      </c>
      <c r="H775">
        <v>1.6989999999999998</v>
      </c>
      <c r="M775">
        <v>86</v>
      </c>
      <c r="N775">
        <v>9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1</v>
      </c>
      <c r="U775">
        <v>0</v>
      </c>
      <c r="V775">
        <v>1.6989999999999998</v>
      </c>
    </row>
    <row r="776" spans="1:22" x14ac:dyDescent="0.3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1</v>
      </c>
      <c r="H776">
        <v>1.9989999999999999</v>
      </c>
      <c r="M776">
        <v>87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1</v>
      </c>
      <c r="U776">
        <v>0</v>
      </c>
      <c r="V776">
        <v>1.9989999999999999</v>
      </c>
    </row>
    <row r="777" spans="1:22" x14ac:dyDescent="0.3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1.399</v>
      </c>
      <c r="M777">
        <v>87</v>
      </c>
      <c r="N777">
        <v>2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1</v>
      </c>
      <c r="V777">
        <v>1.399</v>
      </c>
    </row>
    <row r="778" spans="1:22" x14ac:dyDescent="0.3">
      <c r="A778">
        <v>87</v>
      </c>
      <c r="B778">
        <v>3</v>
      </c>
      <c r="C778">
        <v>1</v>
      </c>
      <c r="D778">
        <v>0</v>
      </c>
      <c r="E778">
        <v>1</v>
      </c>
      <c r="F778">
        <v>1</v>
      </c>
      <c r="G778">
        <v>0</v>
      </c>
      <c r="H778">
        <v>1.9989999999999999</v>
      </c>
      <c r="M778">
        <v>87</v>
      </c>
      <c r="N778">
        <v>3</v>
      </c>
      <c r="O778">
        <v>1</v>
      </c>
      <c r="P778">
        <v>0</v>
      </c>
      <c r="Q778">
        <v>0</v>
      </c>
      <c r="R778">
        <v>1</v>
      </c>
      <c r="S778">
        <v>1</v>
      </c>
      <c r="T778">
        <v>0</v>
      </c>
      <c r="U778">
        <v>0</v>
      </c>
      <c r="V778">
        <v>1.9989999999999999</v>
      </c>
    </row>
    <row r="779" spans="1:22" x14ac:dyDescent="0.3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1.6989999999999998</v>
      </c>
      <c r="M779">
        <v>87</v>
      </c>
      <c r="N779">
        <v>4</v>
      </c>
      <c r="O779">
        <v>1</v>
      </c>
      <c r="P779">
        <v>1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1.6989999999999998</v>
      </c>
    </row>
    <row r="780" spans="1:22" x14ac:dyDescent="0.3">
      <c r="A780">
        <v>87</v>
      </c>
      <c r="B780">
        <v>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1.9989999999999999</v>
      </c>
      <c r="M780">
        <v>87</v>
      </c>
      <c r="N780">
        <v>5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1.9989999999999999</v>
      </c>
    </row>
    <row r="781" spans="1:22" x14ac:dyDescent="0.3">
      <c r="A781">
        <v>87</v>
      </c>
      <c r="B781">
        <v>6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1.399</v>
      </c>
      <c r="M781">
        <v>87</v>
      </c>
      <c r="N781">
        <v>6</v>
      </c>
      <c r="O781">
        <v>0</v>
      </c>
      <c r="P781">
        <v>0</v>
      </c>
      <c r="Q781">
        <v>1</v>
      </c>
      <c r="R781">
        <v>0</v>
      </c>
      <c r="S781">
        <v>1</v>
      </c>
      <c r="T781">
        <v>0</v>
      </c>
      <c r="U781">
        <v>0</v>
      </c>
      <c r="V781">
        <v>1.399</v>
      </c>
    </row>
    <row r="782" spans="1:22" x14ac:dyDescent="0.3">
      <c r="A782">
        <v>87</v>
      </c>
      <c r="B782">
        <v>7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1.399</v>
      </c>
      <c r="M782">
        <v>87</v>
      </c>
      <c r="N782">
        <v>7</v>
      </c>
      <c r="O782">
        <v>0</v>
      </c>
      <c r="P782">
        <v>1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1.399</v>
      </c>
    </row>
    <row r="783" spans="1:22" x14ac:dyDescent="0.3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1.6989999999999998</v>
      </c>
      <c r="M783">
        <v>87</v>
      </c>
      <c r="N783">
        <v>8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1</v>
      </c>
      <c r="V783">
        <v>1.6989999999999998</v>
      </c>
    </row>
    <row r="784" spans="1:22" x14ac:dyDescent="0.3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1</v>
      </c>
      <c r="H784">
        <v>1.6989999999999998</v>
      </c>
      <c r="M784">
        <v>87</v>
      </c>
      <c r="N784">
        <v>9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1</v>
      </c>
      <c r="U784">
        <v>0</v>
      </c>
      <c r="V784">
        <v>1.6989999999999998</v>
      </c>
    </row>
    <row r="785" spans="1:22" x14ac:dyDescent="0.3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1.9989999999999999</v>
      </c>
      <c r="M785">
        <v>88</v>
      </c>
      <c r="N785">
        <v>1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1.9989999999999999</v>
      </c>
    </row>
    <row r="786" spans="1:22" x14ac:dyDescent="0.3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1.399</v>
      </c>
      <c r="M786">
        <v>88</v>
      </c>
      <c r="N786">
        <v>2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1</v>
      </c>
      <c r="V786">
        <v>1.399</v>
      </c>
    </row>
    <row r="787" spans="1:22" x14ac:dyDescent="0.3">
      <c r="A787">
        <v>88</v>
      </c>
      <c r="B787">
        <v>3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1.9989999999999999</v>
      </c>
      <c r="M787">
        <v>88</v>
      </c>
      <c r="N787">
        <v>3</v>
      </c>
      <c r="O787">
        <v>0</v>
      </c>
      <c r="P787">
        <v>0</v>
      </c>
      <c r="Q787">
        <v>0</v>
      </c>
      <c r="R787">
        <v>1</v>
      </c>
      <c r="S787">
        <v>1</v>
      </c>
      <c r="T787">
        <v>0</v>
      </c>
      <c r="U787">
        <v>0</v>
      </c>
      <c r="V787">
        <v>1.9989999999999999</v>
      </c>
    </row>
    <row r="788" spans="1:22" x14ac:dyDescent="0.3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1.6989999999999998</v>
      </c>
      <c r="M788">
        <v>88</v>
      </c>
      <c r="N788">
        <v>4</v>
      </c>
      <c r="O788">
        <v>1</v>
      </c>
      <c r="P788">
        <v>1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1.6989999999999998</v>
      </c>
    </row>
    <row r="789" spans="1:22" x14ac:dyDescent="0.3">
      <c r="A789">
        <v>88</v>
      </c>
      <c r="B789">
        <v>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1.9989999999999999</v>
      </c>
      <c r="M789">
        <v>88</v>
      </c>
      <c r="N789">
        <v>5</v>
      </c>
      <c r="O789">
        <v>0</v>
      </c>
      <c r="P789">
        <v>1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1.9989999999999999</v>
      </c>
    </row>
    <row r="790" spans="1:22" x14ac:dyDescent="0.3">
      <c r="A790">
        <v>88</v>
      </c>
      <c r="B790">
        <v>6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1.399</v>
      </c>
      <c r="M790">
        <v>88</v>
      </c>
      <c r="N790">
        <v>6</v>
      </c>
      <c r="O790">
        <v>1</v>
      </c>
      <c r="P790">
        <v>0</v>
      </c>
      <c r="Q790">
        <v>1</v>
      </c>
      <c r="R790">
        <v>0</v>
      </c>
      <c r="S790">
        <v>1</v>
      </c>
      <c r="T790">
        <v>0</v>
      </c>
      <c r="U790">
        <v>0</v>
      </c>
      <c r="V790">
        <v>1.399</v>
      </c>
    </row>
    <row r="791" spans="1:22" x14ac:dyDescent="0.3">
      <c r="A791">
        <v>88</v>
      </c>
      <c r="B791">
        <v>7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1.399</v>
      </c>
      <c r="M791">
        <v>88</v>
      </c>
      <c r="N791">
        <v>7</v>
      </c>
      <c r="O791">
        <v>1</v>
      </c>
      <c r="P791">
        <v>1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1.399</v>
      </c>
    </row>
    <row r="792" spans="1:22" x14ac:dyDescent="0.3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1.6989999999999998</v>
      </c>
      <c r="M792">
        <v>88</v>
      </c>
      <c r="N792">
        <v>8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1</v>
      </c>
      <c r="V792">
        <v>1.6989999999999998</v>
      </c>
    </row>
    <row r="793" spans="1:22" x14ac:dyDescent="0.3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1.6989999999999998</v>
      </c>
      <c r="M793">
        <v>88</v>
      </c>
      <c r="N793">
        <v>9</v>
      </c>
      <c r="O793">
        <v>1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1.6989999999999998</v>
      </c>
    </row>
    <row r="794" spans="1:22" x14ac:dyDescent="0.3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1.9989999999999999</v>
      </c>
      <c r="M794">
        <v>89</v>
      </c>
      <c r="N794">
        <v>1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1</v>
      </c>
      <c r="U794">
        <v>0</v>
      </c>
      <c r="V794">
        <v>1.9989999999999999</v>
      </c>
    </row>
    <row r="795" spans="1:22" x14ac:dyDescent="0.3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1.399</v>
      </c>
      <c r="M795">
        <v>89</v>
      </c>
      <c r="N795">
        <v>2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1</v>
      </c>
      <c r="V795">
        <v>1.399</v>
      </c>
    </row>
    <row r="796" spans="1:22" x14ac:dyDescent="0.3">
      <c r="A796">
        <v>89</v>
      </c>
      <c r="B796">
        <v>3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1.9989999999999999</v>
      </c>
      <c r="M796">
        <v>89</v>
      </c>
      <c r="N796">
        <v>3</v>
      </c>
      <c r="O796">
        <v>0</v>
      </c>
      <c r="P796">
        <v>0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1.9989999999999999</v>
      </c>
    </row>
    <row r="797" spans="1:22" x14ac:dyDescent="0.3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1.6989999999999998</v>
      </c>
      <c r="M797">
        <v>89</v>
      </c>
      <c r="N797">
        <v>4</v>
      </c>
      <c r="O797">
        <v>0</v>
      </c>
      <c r="P797">
        <v>1</v>
      </c>
      <c r="Q797">
        <v>0</v>
      </c>
      <c r="R797">
        <v>0</v>
      </c>
      <c r="S797">
        <v>1</v>
      </c>
      <c r="T797">
        <v>0</v>
      </c>
      <c r="U797">
        <v>0</v>
      </c>
      <c r="V797">
        <v>1.6989999999999998</v>
      </c>
    </row>
    <row r="798" spans="1:22" x14ac:dyDescent="0.3">
      <c r="A798">
        <v>89</v>
      </c>
      <c r="B798">
        <v>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1.9989999999999999</v>
      </c>
      <c r="M798">
        <v>89</v>
      </c>
      <c r="N798">
        <v>5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1.9989999999999999</v>
      </c>
    </row>
    <row r="799" spans="1:22" x14ac:dyDescent="0.3">
      <c r="A799">
        <v>89</v>
      </c>
      <c r="B799">
        <v>6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1.399</v>
      </c>
      <c r="M799">
        <v>89</v>
      </c>
      <c r="N799">
        <v>6</v>
      </c>
      <c r="O799">
        <v>0</v>
      </c>
      <c r="P799">
        <v>0</v>
      </c>
      <c r="Q799">
        <v>1</v>
      </c>
      <c r="R799">
        <v>0</v>
      </c>
      <c r="S799">
        <v>1</v>
      </c>
      <c r="T799">
        <v>0</v>
      </c>
      <c r="U799">
        <v>0</v>
      </c>
      <c r="V799">
        <v>1.399</v>
      </c>
    </row>
    <row r="800" spans="1:22" x14ac:dyDescent="0.3">
      <c r="A800">
        <v>89</v>
      </c>
      <c r="B800">
        <v>7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1.399</v>
      </c>
      <c r="M800">
        <v>89</v>
      </c>
      <c r="N800">
        <v>7</v>
      </c>
      <c r="O800">
        <v>0</v>
      </c>
      <c r="P800">
        <v>1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1.399</v>
      </c>
    </row>
    <row r="801" spans="1:22" x14ac:dyDescent="0.3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1.6989999999999998</v>
      </c>
      <c r="M801">
        <v>89</v>
      </c>
      <c r="N801">
        <v>8</v>
      </c>
      <c r="O801">
        <v>0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1</v>
      </c>
      <c r="V801">
        <v>1.6989999999999998</v>
      </c>
    </row>
    <row r="802" spans="1:22" x14ac:dyDescent="0.3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1</v>
      </c>
      <c r="H802">
        <v>1.6989999999999998</v>
      </c>
      <c r="M802">
        <v>89</v>
      </c>
      <c r="N802">
        <v>9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1.6989999999999998</v>
      </c>
    </row>
    <row r="803" spans="1:22" x14ac:dyDescent="0.3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1.9989999999999999</v>
      </c>
      <c r="M803">
        <v>90</v>
      </c>
      <c r="N803">
        <v>1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1</v>
      </c>
      <c r="U803">
        <v>0</v>
      </c>
      <c r="V803">
        <v>1.9989999999999999</v>
      </c>
    </row>
    <row r="804" spans="1:22" x14ac:dyDescent="0.3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1.399</v>
      </c>
      <c r="M804">
        <v>90</v>
      </c>
      <c r="N804">
        <v>2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1.399</v>
      </c>
    </row>
    <row r="805" spans="1:22" x14ac:dyDescent="0.3">
      <c r="A805">
        <v>90</v>
      </c>
      <c r="B805">
        <v>3</v>
      </c>
      <c r="C805">
        <v>0</v>
      </c>
      <c r="D805">
        <v>0</v>
      </c>
      <c r="E805">
        <v>1</v>
      </c>
      <c r="F805">
        <v>1</v>
      </c>
      <c r="G805">
        <v>0</v>
      </c>
      <c r="H805">
        <v>1.9989999999999999</v>
      </c>
      <c r="M805">
        <v>90</v>
      </c>
      <c r="N805">
        <v>3</v>
      </c>
      <c r="O805">
        <v>0</v>
      </c>
      <c r="P805">
        <v>0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1.9989999999999999</v>
      </c>
    </row>
    <row r="806" spans="1:22" x14ac:dyDescent="0.3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1.6989999999999998</v>
      </c>
      <c r="M806">
        <v>90</v>
      </c>
      <c r="N806">
        <v>4</v>
      </c>
      <c r="O806">
        <v>1</v>
      </c>
      <c r="P806">
        <v>1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1.6989999999999998</v>
      </c>
    </row>
    <row r="807" spans="1:22" x14ac:dyDescent="0.3">
      <c r="A807">
        <v>90</v>
      </c>
      <c r="B807">
        <v>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1.9989999999999999</v>
      </c>
      <c r="M807">
        <v>90</v>
      </c>
      <c r="N807">
        <v>5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1.9989999999999999</v>
      </c>
    </row>
    <row r="808" spans="1:22" x14ac:dyDescent="0.3">
      <c r="A808">
        <v>90</v>
      </c>
      <c r="B808">
        <v>6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1.399</v>
      </c>
      <c r="M808">
        <v>90</v>
      </c>
      <c r="N808">
        <v>6</v>
      </c>
      <c r="O808">
        <v>1</v>
      </c>
      <c r="P808">
        <v>0</v>
      </c>
      <c r="Q808">
        <v>1</v>
      </c>
      <c r="R808">
        <v>0</v>
      </c>
      <c r="S808">
        <v>1</v>
      </c>
      <c r="T808">
        <v>0</v>
      </c>
      <c r="U808">
        <v>0</v>
      </c>
      <c r="V808">
        <v>1.399</v>
      </c>
    </row>
    <row r="809" spans="1:22" x14ac:dyDescent="0.3">
      <c r="A809">
        <v>90</v>
      </c>
      <c r="B809">
        <v>7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1.399</v>
      </c>
      <c r="M809">
        <v>90</v>
      </c>
      <c r="N809">
        <v>7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1.399</v>
      </c>
    </row>
    <row r="810" spans="1:22" x14ac:dyDescent="0.3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1.6989999999999998</v>
      </c>
      <c r="M810">
        <v>90</v>
      </c>
      <c r="N810">
        <v>8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1</v>
      </c>
      <c r="V810">
        <v>1.6989999999999998</v>
      </c>
    </row>
    <row r="811" spans="1:22" x14ac:dyDescent="0.3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1.6989999999999998</v>
      </c>
      <c r="M811">
        <v>90</v>
      </c>
      <c r="N811">
        <v>9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1</v>
      </c>
      <c r="U811">
        <v>0</v>
      </c>
      <c r="V811">
        <v>1.6989999999999998</v>
      </c>
    </row>
    <row r="812" spans="1:22" x14ac:dyDescent="0.3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1.9989999999999999</v>
      </c>
      <c r="M812">
        <v>91</v>
      </c>
      <c r="N812">
        <v>1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1</v>
      </c>
      <c r="U812">
        <v>0</v>
      </c>
      <c r="V812">
        <v>1.9989999999999999</v>
      </c>
    </row>
    <row r="813" spans="1:22" x14ac:dyDescent="0.3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1.399</v>
      </c>
      <c r="M813">
        <v>91</v>
      </c>
      <c r="N813">
        <v>2</v>
      </c>
      <c r="O813">
        <v>1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1</v>
      </c>
      <c r="V813">
        <v>1.399</v>
      </c>
    </row>
    <row r="814" spans="1:22" x14ac:dyDescent="0.3">
      <c r="A814">
        <v>91</v>
      </c>
      <c r="B814">
        <v>3</v>
      </c>
      <c r="C814">
        <v>1</v>
      </c>
      <c r="D814">
        <v>0</v>
      </c>
      <c r="E814">
        <v>1</v>
      </c>
      <c r="F814">
        <v>1</v>
      </c>
      <c r="G814">
        <v>0</v>
      </c>
      <c r="H814">
        <v>1.9989999999999999</v>
      </c>
      <c r="M814">
        <v>91</v>
      </c>
      <c r="N814">
        <v>3</v>
      </c>
      <c r="O814">
        <v>1</v>
      </c>
      <c r="P814">
        <v>0</v>
      </c>
      <c r="Q814">
        <v>0</v>
      </c>
      <c r="R814">
        <v>1</v>
      </c>
      <c r="S814">
        <v>1</v>
      </c>
      <c r="T814">
        <v>0</v>
      </c>
      <c r="U814">
        <v>0</v>
      </c>
      <c r="V814">
        <v>1.9989999999999999</v>
      </c>
    </row>
    <row r="815" spans="1:22" x14ac:dyDescent="0.3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1.6989999999999998</v>
      </c>
      <c r="M815">
        <v>91</v>
      </c>
      <c r="N815">
        <v>4</v>
      </c>
      <c r="O815">
        <v>1</v>
      </c>
      <c r="P815">
        <v>1</v>
      </c>
      <c r="Q815">
        <v>0</v>
      </c>
      <c r="R815">
        <v>0</v>
      </c>
      <c r="S815">
        <v>1</v>
      </c>
      <c r="T815">
        <v>0</v>
      </c>
      <c r="U815">
        <v>0</v>
      </c>
      <c r="V815">
        <v>1.6989999999999998</v>
      </c>
    </row>
    <row r="816" spans="1:22" x14ac:dyDescent="0.3">
      <c r="A816">
        <v>91</v>
      </c>
      <c r="B816">
        <v>5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1.9989999999999999</v>
      </c>
      <c r="M816">
        <v>91</v>
      </c>
      <c r="N816">
        <v>5</v>
      </c>
      <c r="O816">
        <v>1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1.9989999999999999</v>
      </c>
    </row>
    <row r="817" spans="1:22" x14ac:dyDescent="0.3">
      <c r="A817">
        <v>91</v>
      </c>
      <c r="B817">
        <v>6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1.399</v>
      </c>
      <c r="M817">
        <v>91</v>
      </c>
      <c r="N817">
        <v>6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1.399</v>
      </c>
    </row>
    <row r="818" spans="1:22" x14ac:dyDescent="0.3">
      <c r="A818">
        <v>91</v>
      </c>
      <c r="B818">
        <v>7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1.399</v>
      </c>
      <c r="M818">
        <v>91</v>
      </c>
      <c r="N818">
        <v>7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1</v>
      </c>
      <c r="U818">
        <v>0</v>
      </c>
      <c r="V818">
        <v>1.399</v>
      </c>
    </row>
    <row r="819" spans="1:22" x14ac:dyDescent="0.3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1.6989999999999998</v>
      </c>
      <c r="M819">
        <v>91</v>
      </c>
      <c r="N819">
        <v>8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1</v>
      </c>
      <c r="V819">
        <v>1.6989999999999998</v>
      </c>
    </row>
    <row r="820" spans="1:22" x14ac:dyDescent="0.3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1.6989999999999998</v>
      </c>
      <c r="M820">
        <v>91</v>
      </c>
      <c r="N820">
        <v>9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1.6989999999999998</v>
      </c>
    </row>
    <row r="821" spans="1:22" x14ac:dyDescent="0.3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1</v>
      </c>
      <c r="H821">
        <v>1.9989999999999999</v>
      </c>
      <c r="M821">
        <v>92</v>
      </c>
      <c r="N821">
        <v>1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1</v>
      </c>
      <c r="U821">
        <v>0</v>
      </c>
      <c r="V821">
        <v>1.9989999999999999</v>
      </c>
    </row>
    <row r="822" spans="1:22" x14ac:dyDescent="0.3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1.399</v>
      </c>
      <c r="M822">
        <v>92</v>
      </c>
      <c r="N822">
        <v>2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1</v>
      </c>
      <c r="V822">
        <v>1.399</v>
      </c>
    </row>
    <row r="823" spans="1:22" x14ac:dyDescent="0.3">
      <c r="A823">
        <v>92</v>
      </c>
      <c r="B823">
        <v>3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1.9989999999999999</v>
      </c>
      <c r="M823">
        <v>92</v>
      </c>
      <c r="N823">
        <v>3</v>
      </c>
      <c r="O823">
        <v>1</v>
      </c>
      <c r="P823">
        <v>0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1.9989999999999999</v>
      </c>
    </row>
    <row r="824" spans="1:22" x14ac:dyDescent="0.3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0</v>
      </c>
      <c r="H824">
        <v>1.6989999999999998</v>
      </c>
      <c r="M824">
        <v>92</v>
      </c>
      <c r="N824">
        <v>4</v>
      </c>
      <c r="O824">
        <v>1</v>
      </c>
      <c r="P824">
        <v>1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1.6989999999999998</v>
      </c>
    </row>
    <row r="825" spans="1:22" x14ac:dyDescent="0.3">
      <c r="A825">
        <v>92</v>
      </c>
      <c r="B825">
        <v>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1.9989999999999999</v>
      </c>
      <c r="M825">
        <v>92</v>
      </c>
      <c r="N825">
        <v>5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1.9989999999999999</v>
      </c>
    </row>
    <row r="826" spans="1:22" x14ac:dyDescent="0.3">
      <c r="A826">
        <v>92</v>
      </c>
      <c r="B826">
        <v>6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1.399</v>
      </c>
      <c r="M826">
        <v>92</v>
      </c>
      <c r="N826">
        <v>6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0</v>
      </c>
      <c r="U826">
        <v>0</v>
      </c>
      <c r="V826">
        <v>1.399</v>
      </c>
    </row>
    <row r="827" spans="1:22" x14ac:dyDescent="0.3">
      <c r="A827">
        <v>92</v>
      </c>
      <c r="B827">
        <v>7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1.399</v>
      </c>
      <c r="M827">
        <v>92</v>
      </c>
      <c r="N827">
        <v>7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1.399</v>
      </c>
    </row>
    <row r="828" spans="1:22" x14ac:dyDescent="0.3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1.6989999999999998</v>
      </c>
      <c r="M828">
        <v>92</v>
      </c>
      <c r="N828">
        <v>8</v>
      </c>
      <c r="O828">
        <v>1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1</v>
      </c>
      <c r="V828">
        <v>1.6989999999999998</v>
      </c>
    </row>
    <row r="829" spans="1:22" x14ac:dyDescent="0.3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1.6989999999999998</v>
      </c>
      <c r="M829">
        <v>92</v>
      </c>
      <c r="N829">
        <v>9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1</v>
      </c>
      <c r="U829">
        <v>0</v>
      </c>
      <c r="V829">
        <v>1.6989999999999998</v>
      </c>
    </row>
    <row r="830" spans="1:22" x14ac:dyDescent="0.3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1.9989999999999999</v>
      </c>
      <c r="M830">
        <v>93</v>
      </c>
      <c r="N830">
        <v>1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1.9989999999999999</v>
      </c>
    </row>
    <row r="831" spans="1:22" x14ac:dyDescent="0.3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1.399</v>
      </c>
      <c r="M831">
        <v>93</v>
      </c>
      <c r="N831">
        <v>2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1.399</v>
      </c>
    </row>
    <row r="832" spans="1:22" x14ac:dyDescent="0.3">
      <c r="A832">
        <v>93</v>
      </c>
      <c r="B832">
        <v>3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1.9989999999999999</v>
      </c>
      <c r="M832">
        <v>93</v>
      </c>
      <c r="N832">
        <v>3</v>
      </c>
      <c r="O832">
        <v>0</v>
      </c>
      <c r="P832">
        <v>0</v>
      </c>
      <c r="Q832">
        <v>0</v>
      </c>
      <c r="R832">
        <v>1</v>
      </c>
      <c r="S832">
        <v>1</v>
      </c>
      <c r="T832">
        <v>0</v>
      </c>
      <c r="U832">
        <v>0</v>
      </c>
      <c r="V832">
        <v>1.9989999999999999</v>
      </c>
    </row>
    <row r="833" spans="1:22" x14ac:dyDescent="0.3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1.6989999999999998</v>
      </c>
      <c r="M833">
        <v>93</v>
      </c>
      <c r="N833">
        <v>4</v>
      </c>
      <c r="O833">
        <v>1</v>
      </c>
      <c r="P833">
        <v>1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1.6989999999999998</v>
      </c>
    </row>
    <row r="834" spans="1:22" x14ac:dyDescent="0.3">
      <c r="A834">
        <v>93</v>
      </c>
      <c r="B834">
        <v>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1.9989999999999999</v>
      </c>
      <c r="M834">
        <v>93</v>
      </c>
      <c r="N834">
        <v>5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1.9989999999999999</v>
      </c>
    </row>
    <row r="835" spans="1:22" x14ac:dyDescent="0.3">
      <c r="A835">
        <v>93</v>
      </c>
      <c r="B835">
        <v>6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1.399</v>
      </c>
      <c r="M835">
        <v>93</v>
      </c>
      <c r="N835">
        <v>6</v>
      </c>
      <c r="O835">
        <v>0</v>
      </c>
      <c r="P835">
        <v>0</v>
      </c>
      <c r="Q835">
        <v>1</v>
      </c>
      <c r="R835">
        <v>0</v>
      </c>
      <c r="S835">
        <v>1</v>
      </c>
      <c r="T835">
        <v>0</v>
      </c>
      <c r="U835">
        <v>0</v>
      </c>
      <c r="V835">
        <v>1.399</v>
      </c>
    </row>
    <row r="836" spans="1:22" x14ac:dyDescent="0.3">
      <c r="A836">
        <v>93</v>
      </c>
      <c r="B836">
        <v>7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1.399</v>
      </c>
      <c r="M836">
        <v>93</v>
      </c>
      <c r="N836">
        <v>7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1.399</v>
      </c>
    </row>
    <row r="837" spans="1:22" x14ac:dyDescent="0.3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1.6989999999999998</v>
      </c>
      <c r="M837">
        <v>93</v>
      </c>
      <c r="N837">
        <v>8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1.6989999999999998</v>
      </c>
    </row>
    <row r="838" spans="1:22" x14ac:dyDescent="0.3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1.6989999999999998</v>
      </c>
      <c r="M838">
        <v>93</v>
      </c>
      <c r="N838">
        <v>9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1.6989999999999998</v>
      </c>
    </row>
    <row r="839" spans="1:22" x14ac:dyDescent="0.3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1.9989999999999999</v>
      </c>
      <c r="M839">
        <v>94</v>
      </c>
      <c r="N839">
        <v>1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1.9989999999999999</v>
      </c>
    </row>
    <row r="840" spans="1:22" x14ac:dyDescent="0.3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1.399</v>
      </c>
      <c r="M840">
        <v>94</v>
      </c>
      <c r="N840">
        <v>2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1</v>
      </c>
      <c r="V840">
        <v>1.399</v>
      </c>
    </row>
    <row r="841" spans="1:22" x14ac:dyDescent="0.3">
      <c r="A841">
        <v>94</v>
      </c>
      <c r="B841">
        <v>3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1.9989999999999999</v>
      </c>
      <c r="M841">
        <v>94</v>
      </c>
      <c r="N841">
        <v>3</v>
      </c>
      <c r="O841">
        <v>0</v>
      </c>
      <c r="P841">
        <v>0</v>
      </c>
      <c r="Q841">
        <v>0</v>
      </c>
      <c r="R841">
        <v>1</v>
      </c>
      <c r="S841">
        <v>1</v>
      </c>
      <c r="T841">
        <v>0</v>
      </c>
      <c r="U841">
        <v>0</v>
      </c>
      <c r="V841">
        <v>1.9989999999999999</v>
      </c>
    </row>
    <row r="842" spans="1:22" x14ac:dyDescent="0.3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1.6989999999999998</v>
      </c>
      <c r="M842">
        <v>94</v>
      </c>
      <c r="N842">
        <v>4</v>
      </c>
      <c r="O842">
        <v>0</v>
      </c>
      <c r="P842">
        <v>1</v>
      </c>
      <c r="Q842">
        <v>0</v>
      </c>
      <c r="R842">
        <v>0</v>
      </c>
      <c r="S842">
        <v>1</v>
      </c>
      <c r="T842">
        <v>0</v>
      </c>
      <c r="U842">
        <v>0</v>
      </c>
      <c r="V842">
        <v>1.6989999999999998</v>
      </c>
    </row>
    <row r="843" spans="1:22" x14ac:dyDescent="0.3">
      <c r="A843">
        <v>94</v>
      </c>
      <c r="B843">
        <v>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1.9989999999999999</v>
      </c>
      <c r="M843">
        <v>94</v>
      </c>
      <c r="N843">
        <v>5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1.9989999999999999</v>
      </c>
    </row>
    <row r="844" spans="1:22" x14ac:dyDescent="0.3">
      <c r="A844">
        <v>94</v>
      </c>
      <c r="B844">
        <v>6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1.399</v>
      </c>
      <c r="M844">
        <v>94</v>
      </c>
      <c r="N844">
        <v>6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1.399</v>
      </c>
    </row>
    <row r="845" spans="1:22" x14ac:dyDescent="0.3">
      <c r="A845">
        <v>94</v>
      </c>
      <c r="B845">
        <v>7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1.399</v>
      </c>
      <c r="M845">
        <v>94</v>
      </c>
      <c r="N845">
        <v>7</v>
      </c>
      <c r="O845">
        <v>0</v>
      </c>
      <c r="P845">
        <v>1</v>
      </c>
      <c r="Q845">
        <v>0</v>
      </c>
      <c r="R845">
        <v>0</v>
      </c>
      <c r="S845">
        <v>0</v>
      </c>
      <c r="T845">
        <v>1</v>
      </c>
      <c r="U845">
        <v>0</v>
      </c>
      <c r="V845">
        <v>1.399</v>
      </c>
    </row>
    <row r="846" spans="1:22" x14ac:dyDescent="0.3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1.6989999999999998</v>
      </c>
      <c r="M846">
        <v>94</v>
      </c>
      <c r="N846">
        <v>8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1</v>
      </c>
      <c r="V846">
        <v>1.6989999999999998</v>
      </c>
    </row>
    <row r="847" spans="1:22" x14ac:dyDescent="0.3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1</v>
      </c>
      <c r="H847">
        <v>1.6989999999999998</v>
      </c>
      <c r="M847">
        <v>94</v>
      </c>
      <c r="N847">
        <v>9</v>
      </c>
      <c r="O847">
        <v>1</v>
      </c>
      <c r="P847">
        <v>0</v>
      </c>
      <c r="Q847">
        <v>0</v>
      </c>
      <c r="R847">
        <v>1</v>
      </c>
      <c r="S847">
        <v>0</v>
      </c>
      <c r="T847">
        <v>1</v>
      </c>
      <c r="U847">
        <v>0</v>
      </c>
      <c r="V847">
        <v>1.6989999999999998</v>
      </c>
    </row>
    <row r="848" spans="1:22" x14ac:dyDescent="0.3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1.9989999999999999</v>
      </c>
      <c r="M848">
        <v>95</v>
      </c>
      <c r="N848">
        <v>1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1</v>
      </c>
      <c r="U848">
        <v>0</v>
      </c>
      <c r="V848">
        <v>1.9989999999999999</v>
      </c>
    </row>
    <row r="849" spans="1:22" x14ac:dyDescent="0.3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1.399</v>
      </c>
      <c r="M849">
        <v>95</v>
      </c>
      <c r="N849">
        <v>2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1</v>
      </c>
      <c r="V849">
        <v>1.399</v>
      </c>
    </row>
    <row r="850" spans="1:22" x14ac:dyDescent="0.3">
      <c r="A850">
        <v>95</v>
      </c>
      <c r="B850">
        <v>3</v>
      </c>
      <c r="C850">
        <v>1</v>
      </c>
      <c r="D850">
        <v>0</v>
      </c>
      <c r="E850">
        <v>1</v>
      </c>
      <c r="F850">
        <v>1</v>
      </c>
      <c r="G850">
        <v>0</v>
      </c>
      <c r="H850">
        <v>1.9989999999999999</v>
      </c>
      <c r="M850">
        <v>95</v>
      </c>
      <c r="N850">
        <v>3</v>
      </c>
      <c r="O850">
        <v>1</v>
      </c>
      <c r="P850">
        <v>0</v>
      </c>
      <c r="Q850">
        <v>0</v>
      </c>
      <c r="R850">
        <v>1</v>
      </c>
      <c r="S850">
        <v>1</v>
      </c>
      <c r="T850">
        <v>0</v>
      </c>
      <c r="U850">
        <v>0</v>
      </c>
      <c r="V850">
        <v>1.9989999999999999</v>
      </c>
    </row>
    <row r="851" spans="1:22" x14ac:dyDescent="0.3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1.6989999999999998</v>
      </c>
      <c r="M851">
        <v>95</v>
      </c>
      <c r="N851">
        <v>4</v>
      </c>
      <c r="O851">
        <v>1</v>
      </c>
      <c r="P851">
        <v>1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1.6989999999999998</v>
      </c>
    </row>
    <row r="852" spans="1:22" x14ac:dyDescent="0.3">
      <c r="A852">
        <v>95</v>
      </c>
      <c r="B852">
        <v>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1.9989999999999999</v>
      </c>
      <c r="M852">
        <v>95</v>
      </c>
      <c r="N852">
        <v>5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1.9989999999999999</v>
      </c>
    </row>
    <row r="853" spans="1:22" x14ac:dyDescent="0.3">
      <c r="A853">
        <v>95</v>
      </c>
      <c r="B853">
        <v>6</v>
      </c>
      <c r="C853">
        <v>1</v>
      </c>
      <c r="D853">
        <v>1</v>
      </c>
      <c r="E853">
        <v>0</v>
      </c>
      <c r="F853">
        <v>1</v>
      </c>
      <c r="G853">
        <v>0</v>
      </c>
      <c r="H853">
        <v>1.399</v>
      </c>
      <c r="M853">
        <v>95</v>
      </c>
      <c r="N853">
        <v>6</v>
      </c>
      <c r="O853">
        <v>1</v>
      </c>
      <c r="P853">
        <v>0</v>
      </c>
      <c r="Q853">
        <v>1</v>
      </c>
      <c r="R853">
        <v>0</v>
      </c>
      <c r="S853">
        <v>1</v>
      </c>
      <c r="T853">
        <v>0</v>
      </c>
      <c r="U853">
        <v>0</v>
      </c>
      <c r="V853">
        <v>1.399</v>
      </c>
    </row>
    <row r="854" spans="1:22" x14ac:dyDescent="0.3">
      <c r="A854">
        <v>95</v>
      </c>
      <c r="B854">
        <v>7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1.399</v>
      </c>
      <c r="M854">
        <v>95</v>
      </c>
      <c r="N854">
        <v>7</v>
      </c>
      <c r="O854">
        <v>0</v>
      </c>
      <c r="P854">
        <v>1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1.399</v>
      </c>
    </row>
    <row r="855" spans="1:22" x14ac:dyDescent="0.3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1.6989999999999998</v>
      </c>
      <c r="M855">
        <v>95</v>
      </c>
      <c r="N855">
        <v>8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1</v>
      </c>
      <c r="V855">
        <v>1.6989999999999998</v>
      </c>
    </row>
    <row r="856" spans="1:22" x14ac:dyDescent="0.3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1.6989999999999998</v>
      </c>
      <c r="M856">
        <v>95</v>
      </c>
      <c r="N856">
        <v>9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1</v>
      </c>
      <c r="U856">
        <v>0</v>
      </c>
      <c r="V856">
        <v>1.6989999999999998</v>
      </c>
    </row>
    <row r="857" spans="1:22" x14ac:dyDescent="0.3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1.9989999999999999</v>
      </c>
      <c r="M857">
        <v>96</v>
      </c>
      <c r="N857">
        <v>1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1</v>
      </c>
      <c r="U857">
        <v>0</v>
      </c>
      <c r="V857">
        <v>1.9989999999999999</v>
      </c>
    </row>
    <row r="858" spans="1:22" x14ac:dyDescent="0.3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1.399</v>
      </c>
      <c r="M858">
        <v>96</v>
      </c>
      <c r="N858">
        <v>2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1</v>
      </c>
      <c r="V858">
        <v>1.399</v>
      </c>
    </row>
    <row r="859" spans="1:22" x14ac:dyDescent="0.3">
      <c r="A859">
        <v>96</v>
      </c>
      <c r="B859">
        <v>3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1.9989999999999999</v>
      </c>
      <c r="M859">
        <v>96</v>
      </c>
      <c r="N859">
        <v>3</v>
      </c>
      <c r="O859">
        <v>0</v>
      </c>
      <c r="P859">
        <v>0</v>
      </c>
      <c r="Q859">
        <v>0</v>
      </c>
      <c r="R859">
        <v>1</v>
      </c>
      <c r="S859">
        <v>1</v>
      </c>
      <c r="T859">
        <v>0</v>
      </c>
      <c r="U859">
        <v>0</v>
      </c>
      <c r="V859">
        <v>1.9989999999999999</v>
      </c>
    </row>
    <row r="860" spans="1:22" x14ac:dyDescent="0.3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1.6989999999999998</v>
      </c>
      <c r="M860">
        <v>96</v>
      </c>
      <c r="N860">
        <v>4</v>
      </c>
      <c r="O860">
        <v>0</v>
      </c>
      <c r="P860">
        <v>1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1.6989999999999998</v>
      </c>
    </row>
    <row r="861" spans="1:22" x14ac:dyDescent="0.3">
      <c r="A861">
        <v>96</v>
      </c>
      <c r="B861">
        <v>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1.9989999999999999</v>
      </c>
      <c r="M861">
        <v>96</v>
      </c>
      <c r="N861">
        <v>5</v>
      </c>
      <c r="O861">
        <v>0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1.9989999999999999</v>
      </c>
    </row>
    <row r="862" spans="1:22" x14ac:dyDescent="0.3">
      <c r="A862">
        <v>96</v>
      </c>
      <c r="B862">
        <v>6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1.399</v>
      </c>
      <c r="M862">
        <v>96</v>
      </c>
      <c r="N862">
        <v>6</v>
      </c>
      <c r="O862">
        <v>0</v>
      </c>
      <c r="P862">
        <v>0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1.399</v>
      </c>
    </row>
    <row r="863" spans="1:22" x14ac:dyDescent="0.3">
      <c r="A863">
        <v>96</v>
      </c>
      <c r="B863">
        <v>7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1.399</v>
      </c>
      <c r="M863">
        <v>96</v>
      </c>
      <c r="N863">
        <v>7</v>
      </c>
      <c r="O863">
        <v>0</v>
      </c>
      <c r="P863">
        <v>1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1.399</v>
      </c>
    </row>
    <row r="864" spans="1:22" x14ac:dyDescent="0.3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1.6989999999999998</v>
      </c>
      <c r="M864">
        <v>96</v>
      </c>
      <c r="N864">
        <v>8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1.6989999999999998</v>
      </c>
    </row>
    <row r="865" spans="1:22" x14ac:dyDescent="0.3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1</v>
      </c>
      <c r="H865">
        <v>1.6989999999999998</v>
      </c>
      <c r="M865">
        <v>96</v>
      </c>
      <c r="N865">
        <v>9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1.6989999999999998</v>
      </c>
    </row>
    <row r="866" spans="1:22" x14ac:dyDescent="0.3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1.9989999999999999</v>
      </c>
      <c r="M866">
        <v>97</v>
      </c>
      <c r="N866">
        <v>1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1</v>
      </c>
      <c r="U866">
        <v>0</v>
      </c>
      <c r="V866">
        <v>1.9989999999999999</v>
      </c>
    </row>
    <row r="867" spans="1:22" x14ac:dyDescent="0.3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1.399</v>
      </c>
      <c r="M867">
        <v>97</v>
      </c>
      <c r="N867">
        <v>2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1.399</v>
      </c>
    </row>
    <row r="868" spans="1:22" x14ac:dyDescent="0.3">
      <c r="A868">
        <v>97</v>
      </c>
      <c r="B868">
        <v>3</v>
      </c>
      <c r="C868">
        <v>0</v>
      </c>
      <c r="D868">
        <v>0</v>
      </c>
      <c r="E868">
        <v>1</v>
      </c>
      <c r="F868">
        <v>1</v>
      </c>
      <c r="G868">
        <v>0</v>
      </c>
      <c r="H868">
        <v>1.9989999999999999</v>
      </c>
      <c r="M868">
        <v>97</v>
      </c>
      <c r="N868">
        <v>3</v>
      </c>
      <c r="O868">
        <v>0</v>
      </c>
      <c r="P868">
        <v>0</v>
      </c>
      <c r="Q868">
        <v>0</v>
      </c>
      <c r="R868">
        <v>1</v>
      </c>
      <c r="S868">
        <v>1</v>
      </c>
      <c r="T868">
        <v>0</v>
      </c>
      <c r="U868">
        <v>0</v>
      </c>
      <c r="V868">
        <v>1.9989999999999999</v>
      </c>
    </row>
    <row r="869" spans="1:22" x14ac:dyDescent="0.3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1.6989999999999998</v>
      </c>
      <c r="M869">
        <v>97</v>
      </c>
      <c r="N869">
        <v>4</v>
      </c>
      <c r="O869">
        <v>0</v>
      </c>
      <c r="P869">
        <v>1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1.6989999999999998</v>
      </c>
    </row>
    <row r="870" spans="1:22" x14ac:dyDescent="0.3">
      <c r="A870">
        <v>97</v>
      </c>
      <c r="B870">
        <v>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1.9989999999999999</v>
      </c>
      <c r="M870">
        <v>97</v>
      </c>
      <c r="N870">
        <v>5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1.9989999999999999</v>
      </c>
    </row>
    <row r="871" spans="1:22" x14ac:dyDescent="0.3">
      <c r="A871">
        <v>97</v>
      </c>
      <c r="B871">
        <v>6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1.399</v>
      </c>
      <c r="M871">
        <v>97</v>
      </c>
      <c r="N871">
        <v>6</v>
      </c>
      <c r="O871">
        <v>0</v>
      </c>
      <c r="P871">
        <v>0</v>
      </c>
      <c r="Q871">
        <v>1</v>
      </c>
      <c r="R871">
        <v>0</v>
      </c>
      <c r="S871">
        <v>1</v>
      </c>
      <c r="T871">
        <v>0</v>
      </c>
      <c r="U871">
        <v>0</v>
      </c>
      <c r="V871">
        <v>1.399</v>
      </c>
    </row>
    <row r="872" spans="1:22" x14ac:dyDescent="0.3">
      <c r="A872">
        <v>97</v>
      </c>
      <c r="B872">
        <v>7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1.399</v>
      </c>
      <c r="M872">
        <v>97</v>
      </c>
      <c r="N872">
        <v>7</v>
      </c>
      <c r="O872">
        <v>0</v>
      </c>
      <c r="P872">
        <v>1</v>
      </c>
      <c r="Q872">
        <v>0</v>
      </c>
      <c r="R872">
        <v>0</v>
      </c>
      <c r="S872">
        <v>0</v>
      </c>
      <c r="T872">
        <v>1</v>
      </c>
      <c r="U872">
        <v>0</v>
      </c>
      <c r="V872">
        <v>1.399</v>
      </c>
    </row>
    <row r="873" spans="1:22" x14ac:dyDescent="0.3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1.6989999999999998</v>
      </c>
      <c r="M873">
        <v>97</v>
      </c>
      <c r="N873">
        <v>8</v>
      </c>
      <c r="O873">
        <v>0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1</v>
      </c>
      <c r="V873">
        <v>1.6989999999999998</v>
      </c>
    </row>
    <row r="874" spans="1:22" x14ac:dyDescent="0.3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1.6989999999999998</v>
      </c>
      <c r="M874">
        <v>97</v>
      </c>
      <c r="N874">
        <v>9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1</v>
      </c>
      <c r="U874">
        <v>0</v>
      </c>
      <c r="V874">
        <v>1.6989999999999998</v>
      </c>
    </row>
    <row r="875" spans="1:22" x14ac:dyDescent="0.3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1.9989999999999999</v>
      </c>
      <c r="M875">
        <v>98</v>
      </c>
      <c r="N875">
        <v>1</v>
      </c>
      <c r="O875">
        <v>1</v>
      </c>
      <c r="P875">
        <v>0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1.9989999999999999</v>
      </c>
    </row>
    <row r="876" spans="1:22" x14ac:dyDescent="0.3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1.399</v>
      </c>
      <c r="M876">
        <v>98</v>
      </c>
      <c r="N876">
        <v>2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1</v>
      </c>
      <c r="V876">
        <v>1.399</v>
      </c>
    </row>
    <row r="877" spans="1:22" x14ac:dyDescent="0.3">
      <c r="A877">
        <v>98</v>
      </c>
      <c r="B877">
        <v>3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1.9989999999999999</v>
      </c>
      <c r="M877">
        <v>98</v>
      </c>
      <c r="N877">
        <v>3</v>
      </c>
      <c r="O877">
        <v>1</v>
      </c>
      <c r="P877">
        <v>0</v>
      </c>
      <c r="Q877">
        <v>0</v>
      </c>
      <c r="R877">
        <v>1</v>
      </c>
      <c r="S877">
        <v>1</v>
      </c>
      <c r="T877">
        <v>0</v>
      </c>
      <c r="U877">
        <v>0</v>
      </c>
      <c r="V877">
        <v>1.9989999999999999</v>
      </c>
    </row>
    <row r="878" spans="1:22" x14ac:dyDescent="0.3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1.6989999999999998</v>
      </c>
      <c r="M878">
        <v>98</v>
      </c>
      <c r="N878">
        <v>4</v>
      </c>
      <c r="O878">
        <v>1</v>
      </c>
      <c r="P878">
        <v>1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1.6989999999999998</v>
      </c>
    </row>
    <row r="879" spans="1:22" x14ac:dyDescent="0.3">
      <c r="A879">
        <v>98</v>
      </c>
      <c r="B879">
        <v>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1.9989999999999999</v>
      </c>
      <c r="M879">
        <v>98</v>
      </c>
      <c r="N879">
        <v>5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1.9989999999999999</v>
      </c>
    </row>
    <row r="880" spans="1:22" x14ac:dyDescent="0.3">
      <c r="A880">
        <v>98</v>
      </c>
      <c r="B880">
        <v>6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1.399</v>
      </c>
      <c r="M880">
        <v>98</v>
      </c>
      <c r="N880">
        <v>6</v>
      </c>
      <c r="O880">
        <v>1</v>
      </c>
      <c r="P880">
        <v>0</v>
      </c>
      <c r="Q880">
        <v>1</v>
      </c>
      <c r="R880">
        <v>0</v>
      </c>
      <c r="S880">
        <v>1</v>
      </c>
      <c r="T880">
        <v>0</v>
      </c>
      <c r="U880">
        <v>0</v>
      </c>
      <c r="V880">
        <v>1.399</v>
      </c>
    </row>
    <row r="881" spans="1:22" x14ac:dyDescent="0.3">
      <c r="A881">
        <v>98</v>
      </c>
      <c r="B881">
        <v>7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1.399</v>
      </c>
      <c r="M881">
        <v>98</v>
      </c>
      <c r="N881">
        <v>7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1.399</v>
      </c>
    </row>
    <row r="882" spans="1:22" x14ac:dyDescent="0.3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1.6989999999999998</v>
      </c>
      <c r="M882">
        <v>98</v>
      </c>
      <c r="N882">
        <v>8</v>
      </c>
      <c r="O882">
        <v>1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1</v>
      </c>
      <c r="V882">
        <v>1.6989999999999998</v>
      </c>
    </row>
    <row r="883" spans="1:22" x14ac:dyDescent="0.3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1.6989999999999998</v>
      </c>
      <c r="M883">
        <v>98</v>
      </c>
      <c r="N883">
        <v>9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1.6989999999999998</v>
      </c>
    </row>
    <row r="884" spans="1:22" x14ac:dyDescent="0.3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1.9989999999999999</v>
      </c>
      <c r="M884">
        <v>99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1</v>
      </c>
      <c r="U884">
        <v>0</v>
      </c>
      <c r="V884">
        <v>1.9989999999999999</v>
      </c>
    </row>
    <row r="885" spans="1:22" x14ac:dyDescent="0.3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1.399</v>
      </c>
      <c r="M885">
        <v>99</v>
      </c>
      <c r="N885">
        <v>2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1</v>
      </c>
      <c r="V885">
        <v>1.399</v>
      </c>
    </row>
    <row r="886" spans="1:22" x14ac:dyDescent="0.3">
      <c r="A886">
        <v>99</v>
      </c>
      <c r="B886">
        <v>3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1.9989999999999999</v>
      </c>
      <c r="M886">
        <v>99</v>
      </c>
      <c r="N886">
        <v>3</v>
      </c>
      <c r="O886">
        <v>0</v>
      </c>
      <c r="P886">
        <v>0</v>
      </c>
      <c r="Q886">
        <v>0</v>
      </c>
      <c r="R886">
        <v>1</v>
      </c>
      <c r="S886">
        <v>1</v>
      </c>
      <c r="T886">
        <v>0</v>
      </c>
      <c r="U886">
        <v>0</v>
      </c>
      <c r="V886">
        <v>1.9989999999999999</v>
      </c>
    </row>
    <row r="887" spans="1:22" x14ac:dyDescent="0.3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1.6989999999999998</v>
      </c>
      <c r="M887">
        <v>99</v>
      </c>
      <c r="N887">
        <v>4</v>
      </c>
      <c r="O887">
        <v>0</v>
      </c>
      <c r="P887">
        <v>1</v>
      </c>
      <c r="Q887">
        <v>0</v>
      </c>
      <c r="R887">
        <v>0</v>
      </c>
      <c r="S887">
        <v>1</v>
      </c>
      <c r="T887">
        <v>0</v>
      </c>
      <c r="U887">
        <v>0</v>
      </c>
      <c r="V887">
        <v>1.6989999999999998</v>
      </c>
    </row>
    <row r="888" spans="1:22" x14ac:dyDescent="0.3">
      <c r="A888">
        <v>99</v>
      </c>
      <c r="B888">
        <v>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1.9989999999999999</v>
      </c>
      <c r="M888">
        <v>99</v>
      </c>
      <c r="N888">
        <v>5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1.9989999999999999</v>
      </c>
    </row>
    <row r="889" spans="1:22" x14ac:dyDescent="0.3">
      <c r="A889">
        <v>99</v>
      </c>
      <c r="B889">
        <v>6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1.399</v>
      </c>
      <c r="M889">
        <v>99</v>
      </c>
      <c r="N889">
        <v>6</v>
      </c>
      <c r="O889">
        <v>0</v>
      </c>
      <c r="P889">
        <v>0</v>
      </c>
      <c r="Q889">
        <v>1</v>
      </c>
      <c r="R889">
        <v>0</v>
      </c>
      <c r="S889">
        <v>1</v>
      </c>
      <c r="T889">
        <v>0</v>
      </c>
      <c r="U889">
        <v>0</v>
      </c>
      <c r="V889">
        <v>1.399</v>
      </c>
    </row>
    <row r="890" spans="1:22" x14ac:dyDescent="0.3">
      <c r="A890">
        <v>99</v>
      </c>
      <c r="B890">
        <v>7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1.399</v>
      </c>
      <c r="M890">
        <v>99</v>
      </c>
      <c r="N890">
        <v>7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1</v>
      </c>
      <c r="U890">
        <v>0</v>
      </c>
      <c r="V890">
        <v>1.399</v>
      </c>
    </row>
    <row r="891" spans="1:22" x14ac:dyDescent="0.3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1.6989999999999998</v>
      </c>
      <c r="M891">
        <v>99</v>
      </c>
      <c r="N891">
        <v>8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1</v>
      </c>
      <c r="V891">
        <v>1.6989999999999998</v>
      </c>
    </row>
    <row r="892" spans="1:22" x14ac:dyDescent="0.3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1.6989999999999998</v>
      </c>
      <c r="M892">
        <v>99</v>
      </c>
      <c r="N892">
        <v>9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1.6989999999999998</v>
      </c>
    </row>
    <row r="893" spans="1:22" x14ac:dyDescent="0.3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1.9989999999999999</v>
      </c>
      <c r="M893">
        <v>100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1</v>
      </c>
      <c r="U893">
        <v>0</v>
      </c>
      <c r="V893">
        <v>1.9989999999999999</v>
      </c>
    </row>
    <row r="894" spans="1:22" x14ac:dyDescent="0.3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1.399</v>
      </c>
      <c r="M894">
        <v>100</v>
      </c>
      <c r="N894">
        <v>2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0</v>
      </c>
      <c r="U894">
        <v>1</v>
      </c>
      <c r="V894">
        <v>1.399</v>
      </c>
    </row>
    <row r="895" spans="1:22" x14ac:dyDescent="0.3">
      <c r="A895">
        <v>100</v>
      </c>
      <c r="B895">
        <v>3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1.9989999999999999</v>
      </c>
      <c r="M895">
        <v>100</v>
      </c>
      <c r="N895">
        <v>3</v>
      </c>
      <c r="O895">
        <v>0</v>
      </c>
      <c r="P895">
        <v>0</v>
      </c>
      <c r="Q895">
        <v>0</v>
      </c>
      <c r="R895">
        <v>1</v>
      </c>
      <c r="S895">
        <v>1</v>
      </c>
      <c r="T895">
        <v>0</v>
      </c>
      <c r="U895">
        <v>0</v>
      </c>
      <c r="V895">
        <v>1.9989999999999999</v>
      </c>
    </row>
    <row r="896" spans="1:22" x14ac:dyDescent="0.3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1.6989999999999998</v>
      </c>
      <c r="M896">
        <v>100</v>
      </c>
      <c r="N896">
        <v>4</v>
      </c>
      <c r="O896">
        <v>0</v>
      </c>
      <c r="P896">
        <v>1</v>
      </c>
      <c r="Q896">
        <v>0</v>
      </c>
      <c r="R896">
        <v>0</v>
      </c>
      <c r="S896">
        <v>1</v>
      </c>
      <c r="T896">
        <v>0</v>
      </c>
      <c r="U896">
        <v>0</v>
      </c>
      <c r="V896">
        <v>1.6989999999999998</v>
      </c>
    </row>
    <row r="897" spans="1:22" x14ac:dyDescent="0.3">
      <c r="A897">
        <v>100</v>
      </c>
      <c r="B897">
        <v>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1.9989999999999999</v>
      </c>
      <c r="M897">
        <v>100</v>
      </c>
      <c r="N897">
        <v>5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1.9989999999999999</v>
      </c>
    </row>
    <row r="898" spans="1:22" x14ac:dyDescent="0.3">
      <c r="A898">
        <v>100</v>
      </c>
      <c r="B898">
        <v>6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1.399</v>
      </c>
      <c r="M898">
        <v>100</v>
      </c>
      <c r="N898">
        <v>6</v>
      </c>
      <c r="O898">
        <v>1</v>
      </c>
      <c r="P898">
        <v>0</v>
      </c>
      <c r="Q898">
        <v>1</v>
      </c>
      <c r="R898">
        <v>0</v>
      </c>
      <c r="S898">
        <v>1</v>
      </c>
      <c r="T898">
        <v>0</v>
      </c>
      <c r="U898">
        <v>0</v>
      </c>
      <c r="V898">
        <v>1.399</v>
      </c>
    </row>
    <row r="899" spans="1:22" x14ac:dyDescent="0.3">
      <c r="A899">
        <v>100</v>
      </c>
      <c r="B899">
        <v>7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1.399</v>
      </c>
      <c r="M899">
        <v>100</v>
      </c>
      <c r="N899">
        <v>7</v>
      </c>
      <c r="O899">
        <v>1</v>
      </c>
      <c r="P899">
        <v>1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1.399</v>
      </c>
    </row>
    <row r="900" spans="1:22" x14ac:dyDescent="0.3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1.6989999999999998</v>
      </c>
      <c r="M900">
        <v>100</v>
      </c>
      <c r="N900">
        <v>8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1</v>
      </c>
      <c r="V900">
        <v>1.6989999999999998</v>
      </c>
    </row>
    <row r="901" spans="1:22" x14ac:dyDescent="0.3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1</v>
      </c>
      <c r="H901">
        <v>1.6989999999999998</v>
      </c>
      <c r="M901">
        <v>100</v>
      </c>
      <c r="N901">
        <v>9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1</v>
      </c>
      <c r="U901">
        <v>0</v>
      </c>
      <c r="V901">
        <v>1.6989999999999998</v>
      </c>
    </row>
    <row r="902" spans="1:22" x14ac:dyDescent="0.3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1.9989999999999999</v>
      </c>
      <c r="M902">
        <v>101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1</v>
      </c>
      <c r="U902">
        <v>0</v>
      </c>
      <c r="V902">
        <v>1.9989999999999999</v>
      </c>
    </row>
    <row r="903" spans="1:22" x14ac:dyDescent="0.3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1.399</v>
      </c>
      <c r="M903">
        <v>101</v>
      </c>
      <c r="N903">
        <v>2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1</v>
      </c>
      <c r="V903">
        <v>1.399</v>
      </c>
    </row>
    <row r="904" spans="1:22" x14ac:dyDescent="0.3">
      <c r="A904">
        <v>101</v>
      </c>
      <c r="B904">
        <v>3</v>
      </c>
      <c r="C904">
        <v>1</v>
      </c>
      <c r="D904">
        <v>0</v>
      </c>
      <c r="E904">
        <v>1</v>
      </c>
      <c r="F904">
        <v>1</v>
      </c>
      <c r="G904">
        <v>0</v>
      </c>
      <c r="H904">
        <v>1.9989999999999999</v>
      </c>
      <c r="M904">
        <v>101</v>
      </c>
      <c r="N904">
        <v>3</v>
      </c>
      <c r="O904">
        <v>1</v>
      </c>
      <c r="P904">
        <v>0</v>
      </c>
      <c r="Q904">
        <v>0</v>
      </c>
      <c r="R904">
        <v>1</v>
      </c>
      <c r="S904">
        <v>1</v>
      </c>
      <c r="T904">
        <v>0</v>
      </c>
      <c r="U904">
        <v>0</v>
      </c>
      <c r="V904">
        <v>1.9989999999999999</v>
      </c>
    </row>
    <row r="905" spans="1:22" x14ac:dyDescent="0.3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1.6989999999999998</v>
      </c>
      <c r="M905">
        <v>101</v>
      </c>
      <c r="N905">
        <v>4</v>
      </c>
      <c r="O905">
        <v>1</v>
      </c>
      <c r="P905">
        <v>1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1.6989999999999998</v>
      </c>
    </row>
    <row r="906" spans="1:22" x14ac:dyDescent="0.3">
      <c r="A906">
        <v>101</v>
      </c>
      <c r="B906">
        <v>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1.9989999999999999</v>
      </c>
      <c r="M906">
        <v>101</v>
      </c>
      <c r="N906">
        <v>5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1</v>
      </c>
      <c r="V906">
        <v>1.9989999999999999</v>
      </c>
    </row>
    <row r="907" spans="1:22" x14ac:dyDescent="0.3">
      <c r="A907">
        <v>101</v>
      </c>
      <c r="B907">
        <v>6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1.399</v>
      </c>
      <c r="M907">
        <v>101</v>
      </c>
      <c r="N907">
        <v>6</v>
      </c>
      <c r="O907">
        <v>1</v>
      </c>
      <c r="P907">
        <v>0</v>
      </c>
      <c r="Q907">
        <v>1</v>
      </c>
      <c r="R907">
        <v>0</v>
      </c>
      <c r="S907">
        <v>1</v>
      </c>
      <c r="T907">
        <v>0</v>
      </c>
      <c r="U907">
        <v>0</v>
      </c>
      <c r="V907">
        <v>1.399</v>
      </c>
    </row>
    <row r="908" spans="1:22" x14ac:dyDescent="0.3">
      <c r="A908">
        <v>101</v>
      </c>
      <c r="B908">
        <v>7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1.399</v>
      </c>
      <c r="M908">
        <v>101</v>
      </c>
      <c r="N908">
        <v>7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1.399</v>
      </c>
    </row>
    <row r="909" spans="1:22" x14ac:dyDescent="0.3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1.6989999999999998</v>
      </c>
      <c r="M909">
        <v>101</v>
      </c>
      <c r="N909">
        <v>8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1</v>
      </c>
      <c r="V909">
        <v>1.6989999999999998</v>
      </c>
    </row>
    <row r="910" spans="1:22" x14ac:dyDescent="0.3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1.6989999999999998</v>
      </c>
      <c r="M910">
        <v>101</v>
      </c>
      <c r="N910">
        <v>9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1</v>
      </c>
      <c r="U910">
        <v>0</v>
      </c>
      <c r="V910">
        <v>1.6989999999999998</v>
      </c>
    </row>
    <row r="911" spans="1:22" x14ac:dyDescent="0.3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1.9989999999999999</v>
      </c>
      <c r="M911">
        <v>102</v>
      </c>
      <c r="N911">
        <v>1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1</v>
      </c>
      <c r="U911">
        <v>0</v>
      </c>
      <c r="V911">
        <v>1.9989999999999999</v>
      </c>
    </row>
    <row r="912" spans="1:22" x14ac:dyDescent="0.3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1.399</v>
      </c>
      <c r="M912">
        <v>102</v>
      </c>
      <c r="N912">
        <v>2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1.399</v>
      </c>
    </row>
    <row r="913" spans="1:22" x14ac:dyDescent="0.3">
      <c r="A913">
        <v>102</v>
      </c>
      <c r="B913">
        <v>3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1.9989999999999999</v>
      </c>
      <c r="M913">
        <v>102</v>
      </c>
      <c r="N913">
        <v>3</v>
      </c>
      <c r="O913">
        <v>0</v>
      </c>
      <c r="P913">
        <v>0</v>
      </c>
      <c r="Q913">
        <v>0</v>
      </c>
      <c r="R913">
        <v>1</v>
      </c>
      <c r="S913">
        <v>1</v>
      </c>
      <c r="T913">
        <v>0</v>
      </c>
      <c r="U913">
        <v>0</v>
      </c>
      <c r="V913">
        <v>1.9989999999999999</v>
      </c>
    </row>
    <row r="914" spans="1:22" x14ac:dyDescent="0.3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1.6989999999999998</v>
      </c>
      <c r="M914">
        <v>102</v>
      </c>
      <c r="N914">
        <v>4</v>
      </c>
      <c r="O914">
        <v>0</v>
      </c>
      <c r="P914">
        <v>1</v>
      </c>
      <c r="Q914">
        <v>0</v>
      </c>
      <c r="R914">
        <v>0</v>
      </c>
      <c r="S914">
        <v>1</v>
      </c>
      <c r="T914">
        <v>0</v>
      </c>
      <c r="U914">
        <v>0</v>
      </c>
      <c r="V914">
        <v>1.6989999999999998</v>
      </c>
    </row>
    <row r="915" spans="1:22" x14ac:dyDescent="0.3">
      <c r="A915">
        <v>102</v>
      </c>
      <c r="B915">
        <v>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1.9989999999999999</v>
      </c>
      <c r="M915">
        <v>102</v>
      </c>
      <c r="N915">
        <v>5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1.9989999999999999</v>
      </c>
    </row>
    <row r="916" spans="1:22" x14ac:dyDescent="0.3">
      <c r="A916">
        <v>102</v>
      </c>
      <c r="B916">
        <v>6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1.399</v>
      </c>
      <c r="M916">
        <v>102</v>
      </c>
      <c r="N916">
        <v>6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1.399</v>
      </c>
    </row>
    <row r="917" spans="1:22" x14ac:dyDescent="0.3">
      <c r="A917">
        <v>102</v>
      </c>
      <c r="B917">
        <v>7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1.399</v>
      </c>
      <c r="M917">
        <v>102</v>
      </c>
      <c r="N917">
        <v>7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1.399</v>
      </c>
    </row>
    <row r="918" spans="1:22" x14ac:dyDescent="0.3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1.6989999999999998</v>
      </c>
      <c r="M918">
        <v>102</v>
      </c>
      <c r="N918">
        <v>8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1</v>
      </c>
      <c r="V918">
        <v>1.6989999999999998</v>
      </c>
    </row>
    <row r="919" spans="1:22" x14ac:dyDescent="0.3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1</v>
      </c>
      <c r="H919">
        <v>1.6989999999999998</v>
      </c>
      <c r="M919">
        <v>102</v>
      </c>
      <c r="N919">
        <v>9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1</v>
      </c>
      <c r="U919">
        <v>0</v>
      </c>
      <c r="V919">
        <v>1.6989999999999998</v>
      </c>
    </row>
    <row r="920" spans="1:22" x14ac:dyDescent="0.3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1</v>
      </c>
      <c r="H920">
        <v>1.9989999999999999</v>
      </c>
      <c r="M920">
        <v>103</v>
      </c>
      <c r="N920">
        <v>1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1</v>
      </c>
      <c r="U920">
        <v>0</v>
      </c>
      <c r="V920">
        <v>1.9989999999999999</v>
      </c>
    </row>
    <row r="921" spans="1:22" x14ac:dyDescent="0.3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1.399</v>
      </c>
      <c r="M921">
        <v>103</v>
      </c>
      <c r="N921">
        <v>2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1</v>
      </c>
      <c r="V921">
        <v>1.399</v>
      </c>
    </row>
    <row r="922" spans="1:22" x14ac:dyDescent="0.3">
      <c r="A922">
        <v>103</v>
      </c>
      <c r="B922">
        <v>3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1.9989999999999999</v>
      </c>
      <c r="M922">
        <v>103</v>
      </c>
      <c r="N922">
        <v>3</v>
      </c>
      <c r="O922">
        <v>0</v>
      </c>
      <c r="P922">
        <v>0</v>
      </c>
      <c r="Q922">
        <v>0</v>
      </c>
      <c r="R922">
        <v>1</v>
      </c>
      <c r="S922">
        <v>1</v>
      </c>
      <c r="T922">
        <v>0</v>
      </c>
      <c r="U922">
        <v>0</v>
      </c>
      <c r="V922">
        <v>1.9989999999999999</v>
      </c>
    </row>
    <row r="923" spans="1:22" x14ac:dyDescent="0.3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1.6989999999999998</v>
      </c>
      <c r="M923">
        <v>103</v>
      </c>
      <c r="N923">
        <v>4</v>
      </c>
      <c r="O923">
        <v>0</v>
      </c>
      <c r="P923">
        <v>1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1.6989999999999998</v>
      </c>
    </row>
    <row r="924" spans="1:22" x14ac:dyDescent="0.3">
      <c r="A924">
        <v>103</v>
      </c>
      <c r="B924">
        <v>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1.9989999999999999</v>
      </c>
      <c r="M924">
        <v>103</v>
      </c>
      <c r="N924">
        <v>5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1.9989999999999999</v>
      </c>
    </row>
    <row r="925" spans="1:22" x14ac:dyDescent="0.3">
      <c r="A925">
        <v>103</v>
      </c>
      <c r="B925">
        <v>6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1.399</v>
      </c>
      <c r="M925">
        <v>103</v>
      </c>
      <c r="N925">
        <v>6</v>
      </c>
      <c r="O925">
        <v>1</v>
      </c>
      <c r="P925">
        <v>0</v>
      </c>
      <c r="Q925">
        <v>1</v>
      </c>
      <c r="R925">
        <v>0</v>
      </c>
      <c r="S925">
        <v>1</v>
      </c>
      <c r="T925">
        <v>0</v>
      </c>
      <c r="U925">
        <v>0</v>
      </c>
      <c r="V925">
        <v>1.399</v>
      </c>
    </row>
    <row r="926" spans="1:22" x14ac:dyDescent="0.3">
      <c r="A926">
        <v>103</v>
      </c>
      <c r="B926">
        <v>7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1.399</v>
      </c>
      <c r="M926">
        <v>103</v>
      </c>
      <c r="N926">
        <v>7</v>
      </c>
      <c r="O926">
        <v>1</v>
      </c>
      <c r="P926">
        <v>1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1.399</v>
      </c>
    </row>
    <row r="927" spans="1:22" x14ac:dyDescent="0.3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1.6989999999999998</v>
      </c>
      <c r="M927">
        <v>103</v>
      </c>
      <c r="N927">
        <v>8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1</v>
      </c>
      <c r="V927">
        <v>1.6989999999999998</v>
      </c>
    </row>
    <row r="928" spans="1:22" x14ac:dyDescent="0.3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1</v>
      </c>
      <c r="H928">
        <v>1.6989999999999998</v>
      </c>
      <c r="M928">
        <v>103</v>
      </c>
      <c r="N928">
        <v>9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1</v>
      </c>
      <c r="U928">
        <v>0</v>
      </c>
      <c r="V928">
        <v>1.6989999999999998</v>
      </c>
    </row>
    <row r="929" spans="1:22" x14ac:dyDescent="0.3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1</v>
      </c>
      <c r="H929">
        <v>1.9989999999999999</v>
      </c>
      <c r="M929">
        <v>104</v>
      </c>
      <c r="N929">
        <v>1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1.9989999999999999</v>
      </c>
    </row>
    <row r="930" spans="1:22" x14ac:dyDescent="0.3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1.399</v>
      </c>
      <c r="M930">
        <v>104</v>
      </c>
      <c r="N930">
        <v>2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1.399</v>
      </c>
    </row>
    <row r="931" spans="1:22" x14ac:dyDescent="0.3">
      <c r="A931">
        <v>104</v>
      </c>
      <c r="B931">
        <v>3</v>
      </c>
      <c r="C931">
        <v>1</v>
      </c>
      <c r="D931">
        <v>0</v>
      </c>
      <c r="E931">
        <v>1</v>
      </c>
      <c r="F931">
        <v>1</v>
      </c>
      <c r="G931">
        <v>0</v>
      </c>
      <c r="H931">
        <v>1.9989999999999999</v>
      </c>
      <c r="M931">
        <v>104</v>
      </c>
      <c r="N931">
        <v>3</v>
      </c>
      <c r="O931">
        <v>1</v>
      </c>
      <c r="P931">
        <v>0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1.9989999999999999</v>
      </c>
    </row>
    <row r="932" spans="1:22" x14ac:dyDescent="0.3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1.6989999999999998</v>
      </c>
      <c r="M932">
        <v>104</v>
      </c>
      <c r="N932">
        <v>4</v>
      </c>
      <c r="O932">
        <v>1</v>
      </c>
      <c r="P932">
        <v>1</v>
      </c>
      <c r="Q932">
        <v>0</v>
      </c>
      <c r="R932">
        <v>0</v>
      </c>
      <c r="S932">
        <v>1</v>
      </c>
      <c r="T932">
        <v>0</v>
      </c>
      <c r="U932">
        <v>0</v>
      </c>
      <c r="V932">
        <v>1.6989999999999998</v>
      </c>
    </row>
    <row r="933" spans="1:22" x14ac:dyDescent="0.3">
      <c r="A933">
        <v>104</v>
      </c>
      <c r="B933">
        <v>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1.9989999999999999</v>
      </c>
      <c r="M933">
        <v>104</v>
      </c>
      <c r="N933">
        <v>5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1.9989999999999999</v>
      </c>
    </row>
    <row r="934" spans="1:22" x14ac:dyDescent="0.3">
      <c r="A934">
        <v>104</v>
      </c>
      <c r="B934">
        <v>6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1.399</v>
      </c>
      <c r="M934">
        <v>104</v>
      </c>
      <c r="N934">
        <v>6</v>
      </c>
      <c r="O934">
        <v>1</v>
      </c>
      <c r="P934">
        <v>0</v>
      </c>
      <c r="Q934">
        <v>1</v>
      </c>
      <c r="R934">
        <v>0</v>
      </c>
      <c r="S934">
        <v>1</v>
      </c>
      <c r="T934">
        <v>0</v>
      </c>
      <c r="U934">
        <v>0</v>
      </c>
      <c r="V934">
        <v>1.399</v>
      </c>
    </row>
    <row r="935" spans="1:22" x14ac:dyDescent="0.3">
      <c r="A935">
        <v>104</v>
      </c>
      <c r="B935">
        <v>7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1.399</v>
      </c>
      <c r="M935">
        <v>104</v>
      </c>
      <c r="N935">
        <v>7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1.399</v>
      </c>
    </row>
    <row r="936" spans="1:22" x14ac:dyDescent="0.3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1.6989999999999998</v>
      </c>
      <c r="M936">
        <v>104</v>
      </c>
      <c r="N936">
        <v>8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1</v>
      </c>
      <c r="V936">
        <v>1.6989999999999998</v>
      </c>
    </row>
    <row r="937" spans="1:22" x14ac:dyDescent="0.3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1</v>
      </c>
      <c r="H937">
        <v>1.6989999999999998</v>
      </c>
      <c r="M937">
        <v>104</v>
      </c>
      <c r="N937">
        <v>9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1</v>
      </c>
      <c r="U937">
        <v>0</v>
      </c>
      <c r="V937">
        <v>1.6989999999999998</v>
      </c>
    </row>
    <row r="938" spans="1:22" x14ac:dyDescent="0.3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1</v>
      </c>
      <c r="H938">
        <v>1.9989999999999999</v>
      </c>
      <c r="M938">
        <v>105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</v>
      </c>
      <c r="U938">
        <v>0</v>
      </c>
      <c r="V938">
        <v>1.9989999999999999</v>
      </c>
    </row>
    <row r="939" spans="1:22" x14ac:dyDescent="0.3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1.399</v>
      </c>
      <c r="M939">
        <v>105</v>
      </c>
      <c r="N939">
        <v>2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1</v>
      </c>
      <c r="V939">
        <v>1.399</v>
      </c>
    </row>
    <row r="940" spans="1:22" x14ac:dyDescent="0.3">
      <c r="A940">
        <v>105</v>
      </c>
      <c r="B940">
        <v>3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1.9989999999999999</v>
      </c>
      <c r="M940">
        <v>105</v>
      </c>
      <c r="N940">
        <v>3</v>
      </c>
      <c r="O940">
        <v>0</v>
      </c>
      <c r="P940">
        <v>0</v>
      </c>
      <c r="Q940">
        <v>0</v>
      </c>
      <c r="R940">
        <v>1</v>
      </c>
      <c r="S940">
        <v>1</v>
      </c>
      <c r="T940">
        <v>0</v>
      </c>
      <c r="U940">
        <v>0</v>
      </c>
      <c r="V940">
        <v>1.9989999999999999</v>
      </c>
    </row>
    <row r="941" spans="1:22" x14ac:dyDescent="0.3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1.6989999999999998</v>
      </c>
      <c r="M941">
        <v>105</v>
      </c>
      <c r="N941">
        <v>4</v>
      </c>
      <c r="O941">
        <v>0</v>
      </c>
      <c r="P941">
        <v>1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1.6989999999999998</v>
      </c>
    </row>
    <row r="942" spans="1:22" x14ac:dyDescent="0.3">
      <c r="A942">
        <v>105</v>
      </c>
      <c r="B942">
        <v>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1.9989999999999999</v>
      </c>
      <c r="M942">
        <v>105</v>
      </c>
      <c r="N942">
        <v>5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1</v>
      </c>
      <c r="V942">
        <v>1.9989999999999999</v>
      </c>
    </row>
    <row r="943" spans="1:22" x14ac:dyDescent="0.3">
      <c r="A943">
        <v>105</v>
      </c>
      <c r="B943">
        <v>6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1.399</v>
      </c>
      <c r="M943">
        <v>105</v>
      </c>
      <c r="N943">
        <v>6</v>
      </c>
      <c r="O943">
        <v>0</v>
      </c>
      <c r="P943">
        <v>0</v>
      </c>
      <c r="Q943">
        <v>1</v>
      </c>
      <c r="R943">
        <v>0</v>
      </c>
      <c r="S943">
        <v>1</v>
      </c>
      <c r="T943">
        <v>0</v>
      </c>
      <c r="U943">
        <v>0</v>
      </c>
      <c r="V943">
        <v>1.399</v>
      </c>
    </row>
    <row r="944" spans="1:22" x14ac:dyDescent="0.3">
      <c r="A944">
        <v>105</v>
      </c>
      <c r="B944">
        <v>7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1.399</v>
      </c>
      <c r="M944">
        <v>105</v>
      </c>
      <c r="N944">
        <v>7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1.399</v>
      </c>
    </row>
    <row r="945" spans="1:22" x14ac:dyDescent="0.3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1.6989999999999998</v>
      </c>
      <c r="M945">
        <v>105</v>
      </c>
      <c r="N945">
        <v>8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1</v>
      </c>
      <c r="V945">
        <v>1.6989999999999998</v>
      </c>
    </row>
    <row r="946" spans="1:22" x14ac:dyDescent="0.3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1.6989999999999998</v>
      </c>
      <c r="M946">
        <v>105</v>
      </c>
      <c r="N946">
        <v>9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1</v>
      </c>
      <c r="U946">
        <v>0</v>
      </c>
      <c r="V946">
        <v>1.6989999999999998</v>
      </c>
    </row>
    <row r="947" spans="1:22" x14ac:dyDescent="0.3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1</v>
      </c>
      <c r="H947">
        <v>1.9989999999999999</v>
      </c>
      <c r="M947">
        <v>106</v>
      </c>
      <c r="N947">
        <v>1</v>
      </c>
      <c r="O947">
        <v>1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1.9989999999999999</v>
      </c>
    </row>
    <row r="948" spans="1:22" x14ac:dyDescent="0.3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1.399</v>
      </c>
      <c r="M948">
        <v>106</v>
      </c>
      <c r="N948">
        <v>2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1</v>
      </c>
      <c r="V948">
        <v>1.399</v>
      </c>
    </row>
    <row r="949" spans="1:22" x14ac:dyDescent="0.3">
      <c r="A949">
        <v>106</v>
      </c>
      <c r="B949">
        <v>3</v>
      </c>
      <c r="C949">
        <v>1</v>
      </c>
      <c r="D949">
        <v>0</v>
      </c>
      <c r="E949">
        <v>1</v>
      </c>
      <c r="F949">
        <v>1</v>
      </c>
      <c r="G949">
        <v>0</v>
      </c>
      <c r="H949">
        <v>1.9989999999999999</v>
      </c>
      <c r="M949">
        <v>106</v>
      </c>
      <c r="N949">
        <v>3</v>
      </c>
      <c r="O949">
        <v>1</v>
      </c>
      <c r="P949">
        <v>0</v>
      </c>
      <c r="Q949">
        <v>0</v>
      </c>
      <c r="R949">
        <v>1</v>
      </c>
      <c r="S949">
        <v>1</v>
      </c>
      <c r="T949">
        <v>0</v>
      </c>
      <c r="U949">
        <v>0</v>
      </c>
      <c r="V949">
        <v>1.9989999999999999</v>
      </c>
    </row>
    <row r="950" spans="1:22" x14ac:dyDescent="0.3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1.6989999999999998</v>
      </c>
      <c r="M950">
        <v>106</v>
      </c>
      <c r="N950">
        <v>4</v>
      </c>
      <c r="O950">
        <v>0</v>
      </c>
      <c r="P950">
        <v>1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1.6989999999999998</v>
      </c>
    </row>
    <row r="951" spans="1:22" x14ac:dyDescent="0.3">
      <c r="A951">
        <v>106</v>
      </c>
      <c r="B951">
        <v>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1.9989999999999999</v>
      </c>
      <c r="M951">
        <v>106</v>
      </c>
      <c r="N951">
        <v>5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1.9989999999999999</v>
      </c>
    </row>
    <row r="952" spans="1:22" x14ac:dyDescent="0.3">
      <c r="A952">
        <v>106</v>
      </c>
      <c r="B952">
        <v>6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1.399</v>
      </c>
      <c r="M952">
        <v>106</v>
      </c>
      <c r="N952">
        <v>6</v>
      </c>
      <c r="O952">
        <v>1</v>
      </c>
      <c r="P952">
        <v>0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1.399</v>
      </c>
    </row>
    <row r="953" spans="1:22" x14ac:dyDescent="0.3">
      <c r="A953">
        <v>106</v>
      </c>
      <c r="B953">
        <v>7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1.399</v>
      </c>
      <c r="M953">
        <v>106</v>
      </c>
      <c r="N953">
        <v>7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1.399</v>
      </c>
    </row>
    <row r="954" spans="1:22" x14ac:dyDescent="0.3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1.6989999999999998</v>
      </c>
      <c r="M954">
        <v>106</v>
      </c>
      <c r="N954">
        <v>8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1</v>
      </c>
      <c r="V954">
        <v>1.6989999999999998</v>
      </c>
    </row>
    <row r="955" spans="1:22" x14ac:dyDescent="0.3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1</v>
      </c>
      <c r="H955">
        <v>1.6989999999999998</v>
      </c>
      <c r="M955">
        <v>106</v>
      </c>
      <c r="N955">
        <v>9</v>
      </c>
      <c r="O955">
        <v>1</v>
      </c>
      <c r="P955">
        <v>0</v>
      </c>
      <c r="Q955">
        <v>0</v>
      </c>
      <c r="R955">
        <v>1</v>
      </c>
      <c r="S955">
        <v>0</v>
      </c>
      <c r="T955">
        <v>1</v>
      </c>
      <c r="U955">
        <v>0</v>
      </c>
      <c r="V955">
        <v>1.6989999999999998</v>
      </c>
    </row>
    <row r="956" spans="1:22" x14ac:dyDescent="0.3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1.9989999999999999</v>
      </c>
      <c r="M956">
        <v>107</v>
      </c>
      <c r="N956">
        <v>1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1</v>
      </c>
      <c r="U956">
        <v>0</v>
      </c>
      <c r="V956">
        <v>1.9989999999999999</v>
      </c>
    </row>
    <row r="957" spans="1:22" x14ac:dyDescent="0.3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1.399</v>
      </c>
      <c r="M957">
        <v>107</v>
      </c>
      <c r="N957">
        <v>2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1</v>
      </c>
      <c r="V957">
        <v>1.399</v>
      </c>
    </row>
    <row r="958" spans="1:22" x14ac:dyDescent="0.3">
      <c r="A958">
        <v>107</v>
      </c>
      <c r="B958">
        <v>3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1.9989999999999999</v>
      </c>
      <c r="M958">
        <v>107</v>
      </c>
      <c r="N958">
        <v>3</v>
      </c>
      <c r="O958">
        <v>0</v>
      </c>
      <c r="P958">
        <v>0</v>
      </c>
      <c r="Q958">
        <v>0</v>
      </c>
      <c r="R958">
        <v>1</v>
      </c>
      <c r="S958">
        <v>1</v>
      </c>
      <c r="T958">
        <v>0</v>
      </c>
      <c r="U958">
        <v>0</v>
      </c>
      <c r="V958">
        <v>1.9989999999999999</v>
      </c>
    </row>
    <row r="959" spans="1:22" x14ac:dyDescent="0.3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1.6989999999999998</v>
      </c>
      <c r="M959">
        <v>107</v>
      </c>
      <c r="N959">
        <v>4</v>
      </c>
      <c r="O959">
        <v>0</v>
      </c>
      <c r="P959">
        <v>1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1.6989999999999998</v>
      </c>
    </row>
    <row r="960" spans="1:22" x14ac:dyDescent="0.3">
      <c r="A960">
        <v>107</v>
      </c>
      <c r="B960">
        <v>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1.9989999999999999</v>
      </c>
      <c r="M960">
        <v>107</v>
      </c>
      <c r="N960">
        <v>5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1.9989999999999999</v>
      </c>
    </row>
    <row r="961" spans="1:22" x14ac:dyDescent="0.3">
      <c r="A961">
        <v>107</v>
      </c>
      <c r="B961">
        <v>6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1.399</v>
      </c>
      <c r="M961">
        <v>107</v>
      </c>
      <c r="N961">
        <v>6</v>
      </c>
      <c r="O961">
        <v>0</v>
      </c>
      <c r="P961">
        <v>0</v>
      </c>
      <c r="Q961">
        <v>1</v>
      </c>
      <c r="R961">
        <v>0</v>
      </c>
      <c r="S961">
        <v>1</v>
      </c>
      <c r="T961">
        <v>0</v>
      </c>
      <c r="U961">
        <v>0</v>
      </c>
      <c r="V961">
        <v>1.399</v>
      </c>
    </row>
    <row r="962" spans="1:22" x14ac:dyDescent="0.3">
      <c r="A962">
        <v>107</v>
      </c>
      <c r="B962">
        <v>7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1.399</v>
      </c>
      <c r="M962">
        <v>107</v>
      </c>
      <c r="N962">
        <v>7</v>
      </c>
      <c r="O962">
        <v>0</v>
      </c>
      <c r="P962">
        <v>1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1.399</v>
      </c>
    </row>
    <row r="963" spans="1:22" x14ac:dyDescent="0.3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1.6989999999999998</v>
      </c>
      <c r="M963">
        <v>107</v>
      </c>
      <c r="N963">
        <v>8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1</v>
      </c>
      <c r="V963">
        <v>1.6989999999999998</v>
      </c>
    </row>
    <row r="964" spans="1:22" x14ac:dyDescent="0.3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1.6989999999999998</v>
      </c>
      <c r="M964">
        <v>107</v>
      </c>
      <c r="N964">
        <v>9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1</v>
      </c>
      <c r="U964">
        <v>0</v>
      </c>
      <c r="V964">
        <v>1.6989999999999998</v>
      </c>
    </row>
    <row r="965" spans="1:22" x14ac:dyDescent="0.3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1</v>
      </c>
      <c r="H965">
        <v>1.9989999999999999</v>
      </c>
      <c r="M965">
        <v>108</v>
      </c>
      <c r="N965">
        <v>1</v>
      </c>
      <c r="O965">
        <v>1</v>
      </c>
      <c r="P965">
        <v>0</v>
      </c>
      <c r="Q965">
        <v>1</v>
      </c>
      <c r="R965">
        <v>0</v>
      </c>
      <c r="S965">
        <v>0</v>
      </c>
      <c r="T965">
        <v>1</v>
      </c>
      <c r="U965">
        <v>0</v>
      </c>
      <c r="V965">
        <v>1.9989999999999999</v>
      </c>
    </row>
    <row r="966" spans="1:22" x14ac:dyDescent="0.3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1.399</v>
      </c>
      <c r="M966">
        <v>108</v>
      </c>
      <c r="N966">
        <v>2</v>
      </c>
      <c r="O966">
        <v>1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1</v>
      </c>
      <c r="V966">
        <v>1.399</v>
      </c>
    </row>
    <row r="967" spans="1:22" x14ac:dyDescent="0.3">
      <c r="A967">
        <v>108</v>
      </c>
      <c r="B967">
        <v>3</v>
      </c>
      <c r="C967">
        <v>1</v>
      </c>
      <c r="D967">
        <v>0</v>
      </c>
      <c r="E967">
        <v>1</v>
      </c>
      <c r="F967">
        <v>1</v>
      </c>
      <c r="G967">
        <v>0</v>
      </c>
      <c r="H967">
        <v>1.9989999999999999</v>
      </c>
      <c r="M967">
        <v>108</v>
      </c>
      <c r="N967">
        <v>3</v>
      </c>
      <c r="O967">
        <v>1</v>
      </c>
      <c r="P967">
        <v>0</v>
      </c>
      <c r="Q967">
        <v>0</v>
      </c>
      <c r="R967">
        <v>1</v>
      </c>
      <c r="S967">
        <v>1</v>
      </c>
      <c r="T967">
        <v>0</v>
      </c>
      <c r="U967">
        <v>0</v>
      </c>
      <c r="V967">
        <v>1.9989999999999999</v>
      </c>
    </row>
    <row r="968" spans="1:22" x14ac:dyDescent="0.3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0</v>
      </c>
      <c r="H968">
        <v>1.6989999999999998</v>
      </c>
      <c r="M968">
        <v>108</v>
      </c>
      <c r="N968">
        <v>4</v>
      </c>
      <c r="O968">
        <v>1</v>
      </c>
      <c r="P968">
        <v>1</v>
      </c>
      <c r="Q968">
        <v>0</v>
      </c>
      <c r="R968">
        <v>0</v>
      </c>
      <c r="S968">
        <v>1</v>
      </c>
      <c r="T968">
        <v>0</v>
      </c>
      <c r="U968">
        <v>0</v>
      </c>
      <c r="V968">
        <v>1.6989999999999998</v>
      </c>
    </row>
    <row r="969" spans="1:22" x14ac:dyDescent="0.3">
      <c r="A969">
        <v>108</v>
      </c>
      <c r="B969">
        <v>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1.9989999999999999</v>
      </c>
      <c r="M969">
        <v>108</v>
      </c>
      <c r="N969">
        <v>5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1.9989999999999999</v>
      </c>
    </row>
    <row r="970" spans="1:22" x14ac:dyDescent="0.3">
      <c r="A970">
        <v>108</v>
      </c>
      <c r="B970">
        <v>6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1.399</v>
      </c>
      <c r="M970">
        <v>108</v>
      </c>
      <c r="N970">
        <v>6</v>
      </c>
      <c r="O970">
        <v>1</v>
      </c>
      <c r="P970">
        <v>0</v>
      </c>
      <c r="Q970">
        <v>1</v>
      </c>
      <c r="R970">
        <v>0</v>
      </c>
      <c r="S970">
        <v>1</v>
      </c>
      <c r="T970">
        <v>0</v>
      </c>
      <c r="U970">
        <v>0</v>
      </c>
      <c r="V970">
        <v>1.399</v>
      </c>
    </row>
    <row r="971" spans="1:22" x14ac:dyDescent="0.3">
      <c r="A971">
        <v>108</v>
      </c>
      <c r="B971">
        <v>7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1.399</v>
      </c>
      <c r="M971">
        <v>108</v>
      </c>
      <c r="N971">
        <v>7</v>
      </c>
      <c r="O971">
        <v>1</v>
      </c>
      <c r="P971">
        <v>1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1.399</v>
      </c>
    </row>
    <row r="972" spans="1:22" x14ac:dyDescent="0.3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1.6989999999999998</v>
      </c>
      <c r="M972">
        <v>108</v>
      </c>
      <c r="N972">
        <v>8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1</v>
      </c>
      <c r="V972">
        <v>1.6989999999999998</v>
      </c>
    </row>
    <row r="973" spans="1:22" x14ac:dyDescent="0.3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1</v>
      </c>
      <c r="H973">
        <v>1.6989999999999998</v>
      </c>
      <c r="M973">
        <v>108</v>
      </c>
      <c r="N973">
        <v>9</v>
      </c>
      <c r="O973">
        <v>1</v>
      </c>
      <c r="P973">
        <v>0</v>
      </c>
      <c r="Q973">
        <v>0</v>
      </c>
      <c r="R973">
        <v>1</v>
      </c>
      <c r="S973">
        <v>0</v>
      </c>
      <c r="T973">
        <v>1</v>
      </c>
      <c r="U973">
        <v>0</v>
      </c>
      <c r="V973">
        <v>1.6989999999999998</v>
      </c>
    </row>
    <row r="974" spans="1:22" x14ac:dyDescent="0.3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1.9989999999999999</v>
      </c>
      <c r="M974">
        <v>109</v>
      </c>
      <c r="N974">
        <v>1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0</v>
      </c>
      <c r="V974">
        <v>1.9989999999999999</v>
      </c>
    </row>
    <row r="975" spans="1:22" x14ac:dyDescent="0.3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1.399</v>
      </c>
      <c r="M975">
        <v>109</v>
      </c>
      <c r="N975">
        <v>2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1</v>
      </c>
      <c r="V975">
        <v>1.399</v>
      </c>
    </row>
    <row r="976" spans="1:22" x14ac:dyDescent="0.3">
      <c r="A976">
        <v>109</v>
      </c>
      <c r="B976">
        <v>3</v>
      </c>
      <c r="C976">
        <v>1</v>
      </c>
      <c r="D976">
        <v>0</v>
      </c>
      <c r="E976">
        <v>1</v>
      </c>
      <c r="F976">
        <v>1</v>
      </c>
      <c r="G976">
        <v>0</v>
      </c>
      <c r="H976">
        <v>1.9989999999999999</v>
      </c>
      <c r="M976">
        <v>109</v>
      </c>
      <c r="N976">
        <v>3</v>
      </c>
      <c r="O976">
        <v>1</v>
      </c>
      <c r="P976">
        <v>0</v>
      </c>
      <c r="Q976">
        <v>0</v>
      </c>
      <c r="R976">
        <v>1</v>
      </c>
      <c r="S976">
        <v>1</v>
      </c>
      <c r="T976">
        <v>0</v>
      </c>
      <c r="U976">
        <v>0</v>
      </c>
      <c r="V976">
        <v>1.9989999999999999</v>
      </c>
    </row>
    <row r="977" spans="1:22" x14ac:dyDescent="0.3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0</v>
      </c>
      <c r="H977">
        <v>1.6989999999999998</v>
      </c>
      <c r="M977">
        <v>109</v>
      </c>
      <c r="N977">
        <v>4</v>
      </c>
      <c r="O977">
        <v>1</v>
      </c>
      <c r="P977">
        <v>1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1.6989999999999998</v>
      </c>
    </row>
    <row r="978" spans="1:22" x14ac:dyDescent="0.3">
      <c r="A978">
        <v>109</v>
      </c>
      <c r="B978">
        <v>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1.9989999999999999</v>
      </c>
      <c r="M978">
        <v>109</v>
      </c>
      <c r="N978">
        <v>5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1.9989999999999999</v>
      </c>
    </row>
    <row r="979" spans="1:22" x14ac:dyDescent="0.3">
      <c r="A979">
        <v>109</v>
      </c>
      <c r="B979">
        <v>6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1.399</v>
      </c>
      <c r="M979">
        <v>109</v>
      </c>
      <c r="N979">
        <v>6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0</v>
      </c>
      <c r="U979">
        <v>0</v>
      </c>
      <c r="V979">
        <v>1.399</v>
      </c>
    </row>
    <row r="980" spans="1:22" x14ac:dyDescent="0.3">
      <c r="A980">
        <v>109</v>
      </c>
      <c r="B980">
        <v>7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1.399</v>
      </c>
      <c r="M980">
        <v>109</v>
      </c>
      <c r="N980">
        <v>7</v>
      </c>
      <c r="O980">
        <v>1</v>
      </c>
      <c r="P980">
        <v>1</v>
      </c>
      <c r="Q980">
        <v>0</v>
      </c>
      <c r="R980">
        <v>0</v>
      </c>
      <c r="S980">
        <v>0</v>
      </c>
      <c r="T980">
        <v>1</v>
      </c>
      <c r="U980">
        <v>0</v>
      </c>
      <c r="V980">
        <v>1.399</v>
      </c>
    </row>
    <row r="981" spans="1:22" x14ac:dyDescent="0.3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1.6989999999999998</v>
      </c>
      <c r="M981">
        <v>109</v>
      </c>
      <c r="N981">
        <v>8</v>
      </c>
      <c r="O981">
        <v>0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1</v>
      </c>
      <c r="V981">
        <v>1.6989999999999998</v>
      </c>
    </row>
    <row r="982" spans="1:22" x14ac:dyDescent="0.3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1</v>
      </c>
      <c r="H982">
        <v>1.6989999999999998</v>
      </c>
      <c r="M982">
        <v>109</v>
      </c>
      <c r="N982">
        <v>9</v>
      </c>
      <c r="O982">
        <v>1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2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1</v>
      </c>
      <c r="B1" t="s">
        <v>30</v>
      </c>
      <c r="C1" t="s">
        <v>31</v>
      </c>
    </row>
    <row r="2" spans="1:3" x14ac:dyDescent="0.3">
      <c r="A2">
        <v>1</v>
      </c>
      <c r="B2">
        <v>1</v>
      </c>
      <c r="C2">
        <f>IF(B2=1,0,1)</f>
        <v>0</v>
      </c>
    </row>
    <row r="3" spans="1:3" x14ac:dyDescent="0.3">
      <c r="A3">
        <v>2</v>
      </c>
      <c r="B3">
        <v>1</v>
      </c>
      <c r="C3">
        <f t="shared" ref="C3:C66" si="0">IF(B3=1,0,1)</f>
        <v>0</v>
      </c>
    </row>
    <row r="4" spans="1:3" x14ac:dyDescent="0.3">
      <c r="A4">
        <v>3</v>
      </c>
      <c r="B4">
        <v>1</v>
      </c>
      <c r="C4">
        <f t="shared" si="0"/>
        <v>0</v>
      </c>
    </row>
    <row r="5" spans="1:3" x14ac:dyDescent="0.3">
      <c r="A5">
        <v>4</v>
      </c>
      <c r="B5">
        <v>0</v>
      </c>
      <c r="C5">
        <f t="shared" si="0"/>
        <v>1</v>
      </c>
    </row>
    <row r="6" spans="1:3" x14ac:dyDescent="0.3">
      <c r="A6">
        <v>5</v>
      </c>
      <c r="B6">
        <v>0</v>
      </c>
      <c r="C6">
        <f t="shared" si="0"/>
        <v>1</v>
      </c>
    </row>
    <row r="7" spans="1:3" x14ac:dyDescent="0.3">
      <c r="A7">
        <v>6</v>
      </c>
      <c r="B7">
        <v>1</v>
      </c>
      <c r="C7">
        <f t="shared" si="0"/>
        <v>0</v>
      </c>
    </row>
    <row r="8" spans="1:3" x14ac:dyDescent="0.3">
      <c r="A8">
        <v>7</v>
      </c>
      <c r="B8">
        <v>0</v>
      </c>
      <c r="C8">
        <f t="shared" si="0"/>
        <v>1</v>
      </c>
    </row>
    <row r="9" spans="1:3" x14ac:dyDescent="0.3">
      <c r="A9">
        <v>8</v>
      </c>
      <c r="B9">
        <v>1</v>
      </c>
      <c r="C9">
        <f t="shared" si="0"/>
        <v>0</v>
      </c>
    </row>
    <row r="10" spans="1:3" x14ac:dyDescent="0.3">
      <c r="A10">
        <v>9</v>
      </c>
      <c r="B10">
        <v>1</v>
      </c>
      <c r="C10">
        <f t="shared" si="0"/>
        <v>0</v>
      </c>
    </row>
    <row r="11" spans="1:3" x14ac:dyDescent="0.3">
      <c r="A11">
        <v>1</v>
      </c>
      <c r="B11">
        <v>0</v>
      </c>
      <c r="C11">
        <f t="shared" si="0"/>
        <v>1</v>
      </c>
    </row>
    <row r="12" spans="1:3" x14ac:dyDescent="0.3">
      <c r="A12">
        <v>2</v>
      </c>
      <c r="B12">
        <v>0</v>
      </c>
      <c r="C12">
        <f t="shared" si="0"/>
        <v>1</v>
      </c>
    </row>
    <row r="13" spans="1:3" x14ac:dyDescent="0.3">
      <c r="A13">
        <v>3</v>
      </c>
      <c r="B13">
        <v>1</v>
      </c>
      <c r="C13">
        <f t="shared" si="0"/>
        <v>0</v>
      </c>
    </row>
    <row r="14" spans="1:3" x14ac:dyDescent="0.3">
      <c r="A14">
        <v>4</v>
      </c>
      <c r="B14">
        <v>1</v>
      </c>
      <c r="C14">
        <f t="shared" si="0"/>
        <v>0</v>
      </c>
    </row>
    <row r="15" spans="1:3" x14ac:dyDescent="0.3">
      <c r="A15">
        <v>5</v>
      </c>
      <c r="B15">
        <v>0</v>
      </c>
      <c r="C15">
        <f t="shared" si="0"/>
        <v>1</v>
      </c>
    </row>
    <row r="16" spans="1:3" x14ac:dyDescent="0.3">
      <c r="A16">
        <v>6</v>
      </c>
      <c r="B16">
        <v>0</v>
      </c>
      <c r="C16">
        <f t="shared" si="0"/>
        <v>1</v>
      </c>
    </row>
    <row r="17" spans="1:3" x14ac:dyDescent="0.3">
      <c r="A17">
        <v>7</v>
      </c>
      <c r="B17">
        <v>0</v>
      </c>
      <c r="C17">
        <f t="shared" si="0"/>
        <v>1</v>
      </c>
    </row>
    <row r="18" spans="1:3" x14ac:dyDescent="0.3">
      <c r="A18">
        <v>8</v>
      </c>
      <c r="B18">
        <v>0</v>
      </c>
      <c r="C18">
        <f t="shared" si="0"/>
        <v>1</v>
      </c>
    </row>
    <row r="19" spans="1:3" x14ac:dyDescent="0.3">
      <c r="A19">
        <v>9</v>
      </c>
      <c r="B19">
        <v>0</v>
      </c>
      <c r="C19">
        <f t="shared" si="0"/>
        <v>1</v>
      </c>
    </row>
    <row r="20" spans="1:3" x14ac:dyDescent="0.3">
      <c r="A20">
        <v>1</v>
      </c>
      <c r="B20">
        <v>0</v>
      </c>
      <c r="C20">
        <f t="shared" si="0"/>
        <v>1</v>
      </c>
    </row>
    <row r="21" spans="1:3" x14ac:dyDescent="0.3">
      <c r="A21">
        <v>2</v>
      </c>
      <c r="B21">
        <v>0</v>
      </c>
      <c r="C21">
        <f t="shared" si="0"/>
        <v>1</v>
      </c>
    </row>
    <row r="22" spans="1:3" x14ac:dyDescent="0.3">
      <c r="A22">
        <v>3</v>
      </c>
      <c r="B22">
        <v>0</v>
      </c>
      <c r="C22">
        <f t="shared" si="0"/>
        <v>1</v>
      </c>
    </row>
    <row r="23" spans="1:3" x14ac:dyDescent="0.3">
      <c r="A23">
        <v>4</v>
      </c>
      <c r="B23">
        <v>1</v>
      </c>
      <c r="C23">
        <f t="shared" si="0"/>
        <v>0</v>
      </c>
    </row>
    <row r="24" spans="1:3" x14ac:dyDescent="0.3">
      <c r="A24">
        <v>5</v>
      </c>
      <c r="B24">
        <v>0</v>
      </c>
      <c r="C24">
        <f t="shared" si="0"/>
        <v>1</v>
      </c>
    </row>
    <row r="25" spans="1:3" x14ac:dyDescent="0.3">
      <c r="A25">
        <v>6</v>
      </c>
      <c r="B25">
        <v>1</v>
      </c>
      <c r="C25">
        <f t="shared" si="0"/>
        <v>0</v>
      </c>
    </row>
    <row r="26" spans="1:3" x14ac:dyDescent="0.3">
      <c r="A26">
        <v>7</v>
      </c>
      <c r="B26">
        <v>1</v>
      </c>
      <c r="C26">
        <f t="shared" si="0"/>
        <v>0</v>
      </c>
    </row>
    <row r="27" spans="1:3" x14ac:dyDescent="0.3">
      <c r="A27">
        <v>8</v>
      </c>
      <c r="B27">
        <v>0</v>
      </c>
      <c r="C27">
        <f t="shared" si="0"/>
        <v>1</v>
      </c>
    </row>
    <row r="28" spans="1:3" x14ac:dyDescent="0.3">
      <c r="A28">
        <v>9</v>
      </c>
      <c r="B28">
        <v>0</v>
      </c>
      <c r="C28">
        <f t="shared" si="0"/>
        <v>1</v>
      </c>
    </row>
    <row r="29" spans="1:3" x14ac:dyDescent="0.3">
      <c r="A29">
        <v>1</v>
      </c>
      <c r="B29">
        <v>1</v>
      </c>
      <c r="C29">
        <f t="shared" si="0"/>
        <v>0</v>
      </c>
    </row>
    <row r="30" spans="1:3" x14ac:dyDescent="0.3">
      <c r="A30">
        <v>2</v>
      </c>
      <c r="B30">
        <v>0</v>
      </c>
      <c r="C30">
        <f t="shared" si="0"/>
        <v>1</v>
      </c>
    </row>
    <row r="31" spans="1:3" x14ac:dyDescent="0.3">
      <c r="A31">
        <v>3</v>
      </c>
      <c r="B31">
        <v>1</v>
      </c>
      <c r="C31">
        <f t="shared" si="0"/>
        <v>0</v>
      </c>
    </row>
    <row r="32" spans="1:3" x14ac:dyDescent="0.3">
      <c r="A32">
        <v>4</v>
      </c>
      <c r="B32">
        <v>1</v>
      </c>
      <c r="C32">
        <f t="shared" si="0"/>
        <v>0</v>
      </c>
    </row>
    <row r="33" spans="1:3" x14ac:dyDescent="0.3">
      <c r="A33">
        <v>5</v>
      </c>
      <c r="B33">
        <v>1</v>
      </c>
      <c r="C33">
        <f t="shared" si="0"/>
        <v>0</v>
      </c>
    </row>
    <row r="34" spans="1:3" x14ac:dyDescent="0.3">
      <c r="A34">
        <v>6</v>
      </c>
      <c r="B34">
        <v>1</v>
      </c>
      <c r="C34">
        <f t="shared" si="0"/>
        <v>0</v>
      </c>
    </row>
    <row r="35" spans="1:3" x14ac:dyDescent="0.3">
      <c r="A35">
        <v>7</v>
      </c>
      <c r="B35">
        <v>0</v>
      </c>
      <c r="C35">
        <f t="shared" si="0"/>
        <v>1</v>
      </c>
    </row>
    <row r="36" spans="1:3" x14ac:dyDescent="0.3">
      <c r="A36">
        <v>8</v>
      </c>
      <c r="B36">
        <v>1</v>
      </c>
      <c r="C36">
        <f t="shared" si="0"/>
        <v>0</v>
      </c>
    </row>
    <row r="37" spans="1:3" x14ac:dyDescent="0.3">
      <c r="A37">
        <v>9</v>
      </c>
      <c r="B37">
        <v>0</v>
      </c>
      <c r="C37">
        <f t="shared" si="0"/>
        <v>1</v>
      </c>
    </row>
    <row r="38" spans="1:3" x14ac:dyDescent="0.3">
      <c r="A38">
        <v>1</v>
      </c>
      <c r="B38">
        <v>0</v>
      </c>
      <c r="C38">
        <f t="shared" si="0"/>
        <v>1</v>
      </c>
    </row>
    <row r="39" spans="1:3" x14ac:dyDescent="0.3">
      <c r="A39">
        <v>2</v>
      </c>
      <c r="B39">
        <v>0</v>
      </c>
      <c r="C39">
        <f t="shared" si="0"/>
        <v>1</v>
      </c>
    </row>
    <row r="40" spans="1:3" x14ac:dyDescent="0.3">
      <c r="A40">
        <v>3</v>
      </c>
      <c r="B40">
        <v>1</v>
      </c>
      <c r="C40">
        <f t="shared" si="0"/>
        <v>0</v>
      </c>
    </row>
    <row r="41" spans="1:3" x14ac:dyDescent="0.3">
      <c r="A41">
        <v>4</v>
      </c>
      <c r="B41">
        <v>1</v>
      </c>
      <c r="C41">
        <f t="shared" si="0"/>
        <v>0</v>
      </c>
    </row>
    <row r="42" spans="1:3" x14ac:dyDescent="0.3">
      <c r="A42">
        <v>5</v>
      </c>
      <c r="B42">
        <v>0</v>
      </c>
      <c r="C42">
        <f t="shared" si="0"/>
        <v>1</v>
      </c>
    </row>
    <row r="43" spans="1:3" x14ac:dyDescent="0.3">
      <c r="A43">
        <v>6</v>
      </c>
      <c r="B43">
        <v>1</v>
      </c>
      <c r="C43">
        <f t="shared" si="0"/>
        <v>0</v>
      </c>
    </row>
    <row r="44" spans="1:3" x14ac:dyDescent="0.3">
      <c r="A44">
        <v>7</v>
      </c>
      <c r="B44">
        <v>0</v>
      </c>
      <c r="C44">
        <f t="shared" si="0"/>
        <v>1</v>
      </c>
    </row>
    <row r="45" spans="1:3" x14ac:dyDescent="0.3">
      <c r="A45">
        <v>8</v>
      </c>
      <c r="B45">
        <v>0</v>
      </c>
      <c r="C45">
        <f t="shared" si="0"/>
        <v>1</v>
      </c>
    </row>
    <row r="46" spans="1:3" x14ac:dyDescent="0.3">
      <c r="A46">
        <v>9</v>
      </c>
      <c r="B46">
        <v>0</v>
      </c>
      <c r="C46">
        <f t="shared" si="0"/>
        <v>1</v>
      </c>
    </row>
    <row r="47" spans="1:3" x14ac:dyDescent="0.3">
      <c r="A47">
        <v>1</v>
      </c>
      <c r="B47">
        <v>0</v>
      </c>
      <c r="C47">
        <f t="shared" si="0"/>
        <v>1</v>
      </c>
    </row>
    <row r="48" spans="1:3" x14ac:dyDescent="0.3">
      <c r="A48">
        <v>2</v>
      </c>
      <c r="B48">
        <v>0</v>
      </c>
      <c r="C48">
        <f t="shared" si="0"/>
        <v>1</v>
      </c>
    </row>
    <row r="49" spans="1:3" x14ac:dyDescent="0.3">
      <c r="A49">
        <v>3</v>
      </c>
      <c r="B49">
        <v>1</v>
      </c>
      <c r="C49">
        <f t="shared" si="0"/>
        <v>0</v>
      </c>
    </row>
    <row r="50" spans="1:3" x14ac:dyDescent="0.3">
      <c r="A50">
        <v>4</v>
      </c>
      <c r="B50">
        <v>1</v>
      </c>
      <c r="C50">
        <f t="shared" si="0"/>
        <v>0</v>
      </c>
    </row>
    <row r="51" spans="1:3" x14ac:dyDescent="0.3">
      <c r="A51">
        <v>5</v>
      </c>
      <c r="B51">
        <v>0</v>
      </c>
      <c r="C51">
        <f t="shared" si="0"/>
        <v>1</v>
      </c>
    </row>
    <row r="52" spans="1:3" x14ac:dyDescent="0.3">
      <c r="A52">
        <v>6</v>
      </c>
      <c r="B52">
        <v>0</v>
      </c>
      <c r="C52">
        <f t="shared" si="0"/>
        <v>1</v>
      </c>
    </row>
    <row r="53" spans="1:3" x14ac:dyDescent="0.3">
      <c r="A53">
        <v>7</v>
      </c>
      <c r="B53">
        <v>0</v>
      </c>
      <c r="C53">
        <f t="shared" si="0"/>
        <v>1</v>
      </c>
    </row>
    <row r="54" spans="1:3" x14ac:dyDescent="0.3">
      <c r="A54">
        <v>8</v>
      </c>
      <c r="B54">
        <v>0</v>
      </c>
      <c r="C54">
        <f t="shared" si="0"/>
        <v>1</v>
      </c>
    </row>
    <row r="55" spans="1:3" x14ac:dyDescent="0.3">
      <c r="A55">
        <v>9</v>
      </c>
      <c r="B55">
        <v>0</v>
      </c>
      <c r="C55">
        <f t="shared" si="0"/>
        <v>1</v>
      </c>
    </row>
    <row r="56" spans="1:3" x14ac:dyDescent="0.3">
      <c r="A56">
        <v>1</v>
      </c>
      <c r="B56">
        <v>0</v>
      </c>
      <c r="C56">
        <f t="shared" si="0"/>
        <v>1</v>
      </c>
    </row>
    <row r="57" spans="1:3" x14ac:dyDescent="0.3">
      <c r="A57">
        <v>2</v>
      </c>
      <c r="B57">
        <v>0</v>
      </c>
      <c r="C57">
        <f t="shared" si="0"/>
        <v>1</v>
      </c>
    </row>
    <row r="58" spans="1:3" x14ac:dyDescent="0.3">
      <c r="A58">
        <v>3</v>
      </c>
      <c r="B58">
        <v>0</v>
      </c>
      <c r="C58">
        <f t="shared" si="0"/>
        <v>1</v>
      </c>
    </row>
    <row r="59" spans="1:3" x14ac:dyDescent="0.3">
      <c r="A59">
        <v>4</v>
      </c>
      <c r="B59">
        <v>0</v>
      </c>
      <c r="C59">
        <f t="shared" si="0"/>
        <v>1</v>
      </c>
    </row>
    <row r="60" spans="1:3" x14ac:dyDescent="0.3">
      <c r="A60">
        <v>5</v>
      </c>
      <c r="B60">
        <v>0</v>
      </c>
      <c r="C60">
        <f t="shared" si="0"/>
        <v>1</v>
      </c>
    </row>
    <row r="61" spans="1:3" x14ac:dyDescent="0.3">
      <c r="A61">
        <v>6</v>
      </c>
      <c r="B61">
        <v>1</v>
      </c>
      <c r="C61">
        <f t="shared" si="0"/>
        <v>0</v>
      </c>
    </row>
    <row r="62" spans="1:3" x14ac:dyDescent="0.3">
      <c r="A62">
        <v>7</v>
      </c>
      <c r="B62">
        <v>1</v>
      </c>
      <c r="C62">
        <f t="shared" si="0"/>
        <v>0</v>
      </c>
    </row>
    <row r="63" spans="1:3" x14ac:dyDescent="0.3">
      <c r="A63">
        <v>8</v>
      </c>
      <c r="B63">
        <v>0</v>
      </c>
      <c r="C63">
        <f t="shared" si="0"/>
        <v>1</v>
      </c>
    </row>
    <row r="64" spans="1:3" x14ac:dyDescent="0.3">
      <c r="A64">
        <v>9</v>
      </c>
      <c r="B64">
        <v>1</v>
      </c>
      <c r="C64">
        <f t="shared" si="0"/>
        <v>0</v>
      </c>
    </row>
    <row r="65" spans="1:3" x14ac:dyDescent="0.3">
      <c r="A65">
        <v>1</v>
      </c>
      <c r="B65">
        <v>0</v>
      </c>
      <c r="C65">
        <f t="shared" si="0"/>
        <v>1</v>
      </c>
    </row>
    <row r="66" spans="1:3" x14ac:dyDescent="0.3">
      <c r="A66">
        <v>2</v>
      </c>
      <c r="B66">
        <v>0</v>
      </c>
      <c r="C66">
        <f t="shared" si="0"/>
        <v>1</v>
      </c>
    </row>
    <row r="67" spans="1:3" x14ac:dyDescent="0.3">
      <c r="A67">
        <v>3</v>
      </c>
      <c r="B67">
        <v>0</v>
      </c>
      <c r="C67">
        <f t="shared" ref="C67:C130" si="1">IF(B67=1,0,1)</f>
        <v>1</v>
      </c>
    </row>
    <row r="68" spans="1:3" x14ac:dyDescent="0.3">
      <c r="A68">
        <v>4</v>
      </c>
      <c r="B68">
        <v>0</v>
      </c>
      <c r="C68">
        <f t="shared" si="1"/>
        <v>1</v>
      </c>
    </row>
    <row r="69" spans="1:3" x14ac:dyDescent="0.3">
      <c r="A69">
        <v>5</v>
      </c>
      <c r="B69">
        <v>0</v>
      </c>
      <c r="C69">
        <f t="shared" si="1"/>
        <v>1</v>
      </c>
    </row>
    <row r="70" spans="1:3" x14ac:dyDescent="0.3">
      <c r="A70">
        <v>6</v>
      </c>
      <c r="B70">
        <v>0</v>
      </c>
      <c r="C70">
        <f t="shared" si="1"/>
        <v>1</v>
      </c>
    </row>
    <row r="71" spans="1:3" x14ac:dyDescent="0.3">
      <c r="A71">
        <v>7</v>
      </c>
      <c r="B71">
        <v>0</v>
      </c>
      <c r="C71">
        <f t="shared" si="1"/>
        <v>1</v>
      </c>
    </row>
    <row r="72" spans="1:3" x14ac:dyDescent="0.3">
      <c r="A72">
        <v>8</v>
      </c>
      <c r="B72">
        <v>0</v>
      </c>
      <c r="C72">
        <f t="shared" si="1"/>
        <v>1</v>
      </c>
    </row>
    <row r="73" spans="1:3" x14ac:dyDescent="0.3">
      <c r="A73">
        <v>9</v>
      </c>
      <c r="B73">
        <v>0</v>
      </c>
      <c r="C73">
        <f t="shared" si="1"/>
        <v>1</v>
      </c>
    </row>
    <row r="74" spans="1:3" x14ac:dyDescent="0.3">
      <c r="A74">
        <v>1</v>
      </c>
      <c r="B74">
        <v>0</v>
      </c>
      <c r="C74">
        <f t="shared" si="1"/>
        <v>1</v>
      </c>
    </row>
    <row r="75" spans="1:3" x14ac:dyDescent="0.3">
      <c r="A75">
        <v>2</v>
      </c>
      <c r="B75">
        <v>0</v>
      </c>
      <c r="C75">
        <f t="shared" si="1"/>
        <v>1</v>
      </c>
    </row>
    <row r="76" spans="1:3" x14ac:dyDescent="0.3">
      <c r="A76">
        <v>3</v>
      </c>
      <c r="B76">
        <v>0</v>
      </c>
      <c r="C76">
        <f t="shared" si="1"/>
        <v>1</v>
      </c>
    </row>
    <row r="77" spans="1:3" x14ac:dyDescent="0.3">
      <c r="A77">
        <v>4</v>
      </c>
      <c r="B77">
        <v>0</v>
      </c>
      <c r="C77">
        <f t="shared" si="1"/>
        <v>1</v>
      </c>
    </row>
    <row r="78" spans="1:3" x14ac:dyDescent="0.3">
      <c r="A78">
        <v>5</v>
      </c>
      <c r="B78">
        <v>0</v>
      </c>
      <c r="C78">
        <f t="shared" si="1"/>
        <v>1</v>
      </c>
    </row>
    <row r="79" spans="1:3" x14ac:dyDescent="0.3">
      <c r="A79">
        <v>6</v>
      </c>
      <c r="B79">
        <v>1</v>
      </c>
      <c r="C79">
        <f t="shared" si="1"/>
        <v>0</v>
      </c>
    </row>
    <row r="80" spans="1:3" x14ac:dyDescent="0.3">
      <c r="A80">
        <v>7</v>
      </c>
      <c r="B80">
        <v>0</v>
      </c>
      <c r="C80">
        <f t="shared" si="1"/>
        <v>1</v>
      </c>
    </row>
    <row r="81" spans="1:3" x14ac:dyDescent="0.3">
      <c r="A81">
        <v>8</v>
      </c>
      <c r="B81">
        <v>0</v>
      </c>
      <c r="C81">
        <f t="shared" si="1"/>
        <v>1</v>
      </c>
    </row>
    <row r="82" spans="1:3" x14ac:dyDescent="0.3">
      <c r="A82">
        <v>9</v>
      </c>
      <c r="B82">
        <v>0</v>
      </c>
      <c r="C82">
        <f t="shared" si="1"/>
        <v>1</v>
      </c>
    </row>
    <row r="83" spans="1:3" x14ac:dyDescent="0.3">
      <c r="A83">
        <v>1</v>
      </c>
      <c r="B83">
        <v>0</v>
      </c>
      <c r="C83">
        <f t="shared" si="1"/>
        <v>1</v>
      </c>
    </row>
    <row r="84" spans="1:3" x14ac:dyDescent="0.3">
      <c r="A84">
        <v>2</v>
      </c>
      <c r="B84">
        <v>0</v>
      </c>
      <c r="C84">
        <f t="shared" si="1"/>
        <v>1</v>
      </c>
    </row>
    <row r="85" spans="1:3" x14ac:dyDescent="0.3">
      <c r="A85">
        <v>3</v>
      </c>
      <c r="B85">
        <v>0</v>
      </c>
      <c r="C85">
        <f t="shared" si="1"/>
        <v>1</v>
      </c>
    </row>
    <row r="86" spans="1:3" x14ac:dyDescent="0.3">
      <c r="A86">
        <v>4</v>
      </c>
      <c r="B86">
        <v>1</v>
      </c>
      <c r="C86">
        <f t="shared" si="1"/>
        <v>0</v>
      </c>
    </row>
    <row r="87" spans="1:3" x14ac:dyDescent="0.3">
      <c r="A87">
        <v>5</v>
      </c>
      <c r="B87">
        <v>0</v>
      </c>
      <c r="C87">
        <f t="shared" si="1"/>
        <v>1</v>
      </c>
    </row>
    <row r="88" spans="1:3" x14ac:dyDescent="0.3">
      <c r="A88">
        <v>6</v>
      </c>
      <c r="B88">
        <v>1</v>
      </c>
      <c r="C88">
        <f t="shared" si="1"/>
        <v>0</v>
      </c>
    </row>
    <row r="89" spans="1:3" x14ac:dyDescent="0.3">
      <c r="A89">
        <v>7</v>
      </c>
      <c r="B89">
        <v>0</v>
      </c>
      <c r="C89">
        <f t="shared" si="1"/>
        <v>1</v>
      </c>
    </row>
    <row r="90" spans="1:3" x14ac:dyDescent="0.3">
      <c r="A90">
        <v>8</v>
      </c>
      <c r="B90">
        <v>0</v>
      </c>
      <c r="C90">
        <f t="shared" si="1"/>
        <v>1</v>
      </c>
    </row>
    <row r="91" spans="1:3" x14ac:dyDescent="0.3">
      <c r="A91">
        <v>9</v>
      </c>
      <c r="B91">
        <v>0</v>
      </c>
      <c r="C91">
        <f t="shared" si="1"/>
        <v>1</v>
      </c>
    </row>
    <row r="92" spans="1:3" x14ac:dyDescent="0.3">
      <c r="A92">
        <v>1</v>
      </c>
      <c r="B92">
        <v>1</v>
      </c>
      <c r="C92">
        <f t="shared" si="1"/>
        <v>0</v>
      </c>
    </row>
    <row r="93" spans="1:3" x14ac:dyDescent="0.3">
      <c r="A93">
        <v>2</v>
      </c>
      <c r="B93">
        <v>0</v>
      </c>
      <c r="C93">
        <f t="shared" si="1"/>
        <v>1</v>
      </c>
    </row>
    <row r="94" spans="1:3" x14ac:dyDescent="0.3">
      <c r="A94">
        <v>3</v>
      </c>
      <c r="B94">
        <v>1</v>
      </c>
      <c r="C94">
        <f t="shared" si="1"/>
        <v>0</v>
      </c>
    </row>
    <row r="95" spans="1:3" x14ac:dyDescent="0.3">
      <c r="A95">
        <v>4</v>
      </c>
      <c r="B95">
        <v>1</v>
      </c>
      <c r="C95">
        <f t="shared" si="1"/>
        <v>0</v>
      </c>
    </row>
    <row r="96" spans="1:3" x14ac:dyDescent="0.3">
      <c r="A96">
        <v>5</v>
      </c>
      <c r="B96">
        <v>0</v>
      </c>
      <c r="C96">
        <f t="shared" si="1"/>
        <v>1</v>
      </c>
    </row>
    <row r="97" spans="1:3" x14ac:dyDescent="0.3">
      <c r="A97">
        <v>6</v>
      </c>
      <c r="B97">
        <v>1</v>
      </c>
      <c r="C97">
        <f t="shared" si="1"/>
        <v>0</v>
      </c>
    </row>
    <row r="98" spans="1:3" x14ac:dyDescent="0.3">
      <c r="A98">
        <v>7</v>
      </c>
      <c r="B98">
        <v>1</v>
      </c>
      <c r="C98">
        <f t="shared" si="1"/>
        <v>0</v>
      </c>
    </row>
    <row r="99" spans="1:3" x14ac:dyDescent="0.3">
      <c r="A99">
        <v>8</v>
      </c>
      <c r="B99">
        <v>0</v>
      </c>
      <c r="C99">
        <f t="shared" si="1"/>
        <v>1</v>
      </c>
    </row>
    <row r="100" spans="1:3" x14ac:dyDescent="0.3">
      <c r="A100">
        <v>9</v>
      </c>
      <c r="B100">
        <v>1</v>
      </c>
      <c r="C100">
        <f t="shared" si="1"/>
        <v>0</v>
      </c>
    </row>
    <row r="101" spans="1:3" x14ac:dyDescent="0.3">
      <c r="A101">
        <v>1</v>
      </c>
      <c r="B101">
        <v>1</v>
      </c>
      <c r="C101">
        <f t="shared" si="1"/>
        <v>0</v>
      </c>
    </row>
    <row r="102" spans="1:3" x14ac:dyDescent="0.3">
      <c r="A102">
        <v>2</v>
      </c>
      <c r="B102">
        <v>0</v>
      </c>
      <c r="C102">
        <f t="shared" si="1"/>
        <v>1</v>
      </c>
    </row>
    <row r="103" spans="1:3" x14ac:dyDescent="0.3">
      <c r="A103">
        <v>3</v>
      </c>
      <c r="B103">
        <v>1</v>
      </c>
      <c r="C103">
        <f t="shared" si="1"/>
        <v>0</v>
      </c>
    </row>
    <row r="104" spans="1:3" x14ac:dyDescent="0.3">
      <c r="A104">
        <v>4</v>
      </c>
      <c r="B104">
        <v>1</v>
      </c>
      <c r="C104">
        <f t="shared" si="1"/>
        <v>0</v>
      </c>
    </row>
    <row r="105" spans="1:3" x14ac:dyDescent="0.3">
      <c r="A105">
        <v>5</v>
      </c>
      <c r="B105">
        <v>0</v>
      </c>
      <c r="C105">
        <f t="shared" si="1"/>
        <v>1</v>
      </c>
    </row>
    <row r="106" spans="1:3" x14ac:dyDescent="0.3">
      <c r="A106">
        <v>6</v>
      </c>
      <c r="B106">
        <v>1</v>
      </c>
      <c r="C106">
        <f t="shared" si="1"/>
        <v>0</v>
      </c>
    </row>
    <row r="107" spans="1:3" x14ac:dyDescent="0.3">
      <c r="A107">
        <v>7</v>
      </c>
      <c r="B107">
        <v>1</v>
      </c>
      <c r="C107">
        <f t="shared" si="1"/>
        <v>0</v>
      </c>
    </row>
    <row r="108" spans="1:3" x14ac:dyDescent="0.3">
      <c r="A108">
        <v>8</v>
      </c>
      <c r="B108">
        <v>0</v>
      </c>
      <c r="C108">
        <f t="shared" si="1"/>
        <v>1</v>
      </c>
    </row>
    <row r="109" spans="1:3" x14ac:dyDescent="0.3">
      <c r="A109">
        <v>9</v>
      </c>
      <c r="B109">
        <v>1</v>
      </c>
      <c r="C109">
        <f t="shared" si="1"/>
        <v>0</v>
      </c>
    </row>
    <row r="110" spans="1:3" x14ac:dyDescent="0.3">
      <c r="A110">
        <v>1</v>
      </c>
      <c r="B110">
        <v>0</v>
      </c>
      <c r="C110">
        <f t="shared" si="1"/>
        <v>1</v>
      </c>
    </row>
    <row r="111" spans="1:3" x14ac:dyDescent="0.3">
      <c r="A111">
        <v>2</v>
      </c>
      <c r="B111">
        <v>0</v>
      </c>
      <c r="C111">
        <f t="shared" si="1"/>
        <v>1</v>
      </c>
    </row>
    <row r="112" spans="1:3" x14ac:dyDescent="0.3">
      <c r="A112">
        <v>3</v>
      </c>
      <c r="B112">
        <v>0</v>
      </c>
      <c r="C112">
        <f t="shared" si="1"/>
        <v>1</v>
      </c>
    </row>
    <row r="113" spans="1:3" x14ac:dyDescent="0.3">
      <c r="A113">
        <v>4</v>
      </c>
      <c r="B113">
        <v>0</v>
      </c>
      <c r="C113">
        <f t="shared" si="1"/>
        <v>1</v>
      </c>
    </row>
    <row r="114" spans="1:3" x14ac:dyDescent="0.3">
      <c r="A114">
        <v>5</v>
      </c>
      <c r="B114">
        <v>0</v>
      </c>
      <c r="C114">
        <f t="shared" si="1"/>
        <v>1</v>
      </c>
    </row>
    <row r="115" spans="1:3" x14ac:dyDescent="0.3">
      <c r="A115">
        <v>6</v>
      </c>
      <c r="B115">
        <v>0</v>
      </c>
      <c r="C115">
        <f t="shared" si="1"/>
        <v>1</v>
      </c>
    </row>
    <row r="116" spans="1:3" x14ac:dyDescent="0.3">
      <c r="A116">
        <v>7</v>
      </c>
      <c r="B116">
        <v>0</v>
      </c>
      <c r="C116">
        <f t="shared" si="1"/>
        <v>1</v>
      </c>
    </row>
    <row r="117" spans="1:3" x14ac:dyDescent="0.3">
      <c r="A117">
        <v>8</v>
      </c>
      <c r="B117">
        <v>0</v>
      </c>
      <c r="C117">
        <f t="shared" si="1"/>
        <v>1</v>
      </c>
    </row>
    <row r="118" spans="1:3" x14ac:dyDescent="0.3">
      <c r="A118">
        <v>9</v>
      </c>
      <c r="B118">
        <v>0</v>
      </c>
      <c r="C118">
        <f t="shared" si="1"/>
        <v>1</v>
      </c>
    </row>
    <row r="119" spans="1:3" x14ac:dyDescent="0.3">
      <c r="A119">
        <v>1</v>
      </c>
      <c r="B119">
        <v>0</v>
      </c>
      <c r="C119">
        <f t="shared" si="1"/>
        <v>1</v>
      </c>
    </row>
    <row r="120" spans="1:3" x14ac:dyDescent="0.3">
      <c r="A120">
        <v>2</v>
      </c>
      <c r="B120">
        <v>0</v>
      </c>
      <c r="C120">
        <f t="shared" si="1"/>
        <v>1</v>
      </c>
    </row>
    <row r="121" spans="1:3" x14ac:dyDescent="0.3">
      <c r="A121">
        <v>3</v>
      </c>
      <c r="B121">
        <v>0</v>
      </c>
      <c r="C121">
        <f t="shared" si="1"/>
        <v>1</v>
      </c>
    </row>
    <row r="122" spans="1:3" x14ac:dyDescent="0.3">
      <c r="A122">
        <v>4</v>
      </c>
      <c r="B122">
        <v>0</v>
      </c>
      <c r="C122">
        <f t="shared" si="1"/>
        <v>1</v>
      </c>
    </row>
    <row r="123" spans="1:3" x14ac:dyDescent="0.3">
      <c r="A123">
        <v>5</v>
      </c>
      <c r="B123">
        <v>0</v>
      </c>
      <c r="C123">
        <f t="shared" si="1"/>
        <v>1</v>
      </c>
    </row>
    <row r="124" spans="1:3" x14ac:dyDescent="0.3">
      <c r="A124">
        <v>6</v>
      </c>
      <c r="B124">
        <v>1</v>
      </c>
      <c r="C124">
        <f t="shared" si="1"/>
        <v>0</v>
      </c>
    </row>
    <row r="125" spans="1:3" x14ac:dyDescent="0.3">
      <c r="A125">
        <v>7</v>
      </c>
      <c r="B125">
        <v>1</v>
      </c>
      <c r="C125">
        <f t="shared" si="1"/>
        <v>0</v>
      </c>
    </row>
    <row r="126" spans="1:3" x14ac:dyDescent="0.3">
      <c r="A126">
        <v>8</v>
      </c>
      <c r="B126">
        <v>1</v>
      </c>
      <c r="C126">
        <f t="shared" si="1"/>
        <v>0</v>
      </c>
    </row>
    <row r="127" spans="1:3" x14ac:dyDescent="0.3">
      <c r="A127">
        <v>9</v>
      </c>
      <c r="B127">
        <v>1</v>
      </c>
      <c r="C127">
        <f t="shared" si="1"/>
        <v>0</v>
      </c>
    </row>
    <row r="128" spans="1:3" x14ac:dyDescent="0.3">
      <c r="A128">
        <v>1</v>
      </c>
      <c r="B128">
        <v>0</v>
      </c>
      <c r="C128">
        <f t="shared" si="1"/>
        <v>1</v>
      </c>
    </row>
    <row r="129" spans="1:3" x14ac:dyDescent="0.3">
      <c r="A129">
        <v>2</v>
      </c>
      <c r="B129">
        <v>0</v>
      </c>
      <c r="C129">
        <f t="shared" si="1"/>
        <v>1</v>
      </c>
    </row>
    <row r="130" spans="1:3" x14ac:dyDescent="0.3">
      <c r="A130">
        <v>3</v>
      </c>
      <c r="B130">
        <v>0</v>
      </c>
      <c r="C130">
        <f t="shared" si="1"/>
        <v>1</v>
      </c>
    </row>
    <row r="131" spans="1:3" x14ac:dyDescent="0.3">
      <c r="A131">
        <v>4</v>
      </c>
      <c r="B131">
        <v>1</v>
      </c>
      <c r="C131">
        <f t="shared" ref="C131:C194" si="2">IF(B131=1,0,1)</f>
        <v>0</v>
      </c>
    </row>
    <row r="132" spans="1:3" x14ac:dyDescent="0.3">
      <c r="A132">
        <v>5</v>
      </c>
      <c r="B132">
        <v>0</v>
      </c>
      <c r="C132">
        <f t="shared" si="2"/>
        <v>1</v>
      </c>
    </row>
    <row r="133" spans="1:3" x14ac:dyDescent="0.3">
      <c r="A133">
        <v>6</v>
      </c>
      <c r="B133">
        <v>1</v>
      </c>
      <c r="C133">
        <f t="shared" si="2"/>
        <v>0</v>
      </c>
    </row>
    <row r="134" spans="1:3" x14ac:dyDescent="0.3">
      <c r="A134">
        <v>7</v>
      </c>
      <c r="B134">
        <v>0</v>
      </c>
      <c r="C134">
        <f t="shared" si="2"/>
        <v>1</v>
      </c>
    </row>
    <row r="135" spans="1:3" x14ac:dyDescent="0.3">
      <c r="A135">
        <v>8</v>
      </c>
      <c r="B135">
        <v>0</v>
      </c>
      <c r="C135">
        <f t="shared" si="2"/>
        <v>1</v>
      </c>
    </row>
    <row r="136" spans="1:3" x14ac:dyDescent="0.3">
      <c r="A136">
        <v>9</v>
      </c>
      <c r="B136">
        <v>0</v>
      </c>
      <c r="C136">
        <f t="shared" si="2"/>
        <v>1</v>
      </c>
    </row>
    <row r="137" spans="1:3" x14ac:dyDescent="0.3">
      <c r="A137">
        <v>1</v>
      </c>
      <c r="B137">
        <v>0</v>
      </c>
      <c r="C137">
        <f t="shared" si="2"/>
        <v>1</v>
      </c>
    </row>
    <row r="138" spans="1:3" x14ac:dyDescent="0.3">
      <c r="A138">
        <v>2</v>
      </c>
      <c r="B138">
        <v>0</v>
      </c>
      <c r="C138">
        <f t="shared" si="2"/>
        <v>1</v>
      </c>
    </row>
    <row r="139" spans="1:3" x14ac:dyDescent="0.3">
      <c r="A139">
        <v>3</v>
      </c>
      <c r="B139">
        <v>0</v>
      </c>
      <c r="C139">
        <f t="shared" si="2"/>
        <v>1</v>
      </c>
    </row>
    <row r="140" spans="1:3" x14ac:dyDescent="0.3">
      <c r="A140">
        <v>4</v>
      </c>
      <c r="B140">
        <v>0</v>
      </c>
      <c r="C140">
        <f t="shared" si="2"/>
        <v>1</v>
      </c>
    </row>
    <row r="141" spans="1:3" x14ac:dyDescent="0.3">
      <c r="A141">
        <v>5</v>
      </c>
      <c r="B141">
        <v>0</v>
      </c>
      <c r="C141">
        <f t="shared" si="2"/>
        <v>1</v>
      </c>
    </row>
    <row r="142" spans="1:3" x14ac:dyDescent="0.3">
      <c r="A142">
        <v>6</v>
      </c>
      <c r="B142">
        <v>0</v>
      </c>
      <c r="C142">
        <f t="shared" si="2"/>
        <v>1</v>
      </c>
    </row>
    <row r="143" spans="1:3" x14ac:dyDescent="0.3">
      <c r="A143">
        <v>7</v>
      </c>
      <c r="B143">
        <v>0</v>
      </c>
      <c r="C143">
        <f t="shared" si="2"/>
        <v>1</v>
      </c>
    </row>
    <row r="144" spans="1:3" x14ac:dyDescent="0.3">
      <c r="A144">
        <v>8</v>
      </c>
      <c r="B144">
        <v>0</v>
      </c>
      <c r="C144">
        <f t="shared" si="2"/>
        <v>1</v>
      </c>
    </row>
    <row r="145" spans="1:3" x14ac:dyDescent="0.3">
      <c r="A145">
        <v>9</v>
      </c>
      <c r="B145">
        <v>0</v>
      </c>
      <c r="C145">
        <f t="shared" si="2"/>
        <v>1</v>
      </c>
    </row>
    <row r="146" spans="1:3" x14ac:dyDescent="0.3">
      <c r="A146">
        <v>1</v>
      </c>
      <c r="B146">
        <v>0</v>
      </c>
      <c r="C146">
        <f t="shared" si="2"/>
        <v>1</v>
      </c>
    </row>
    <row r="147" spans="1:3" x14ac:dyDescent="0.3">
      <c r="A147">
        <v>2</v>
      </c>
      <c r="B147">
        <v>0</v>
      </c>
      <c r="C147">
        <f t="shared" si="2"/>
        <v>1</v>
      </c>
    </row>
    <row r="148" spans="1:3" x14ac:dyDescent="0.3">
      <c r="A148">
        <v>3</v>
      </c>
      <c r="B148">
        <v>0</v>
      </c>
      <c r="C148">
        <f t="shared" si="2"/>
        <v>1</v>
      </c>
    </row>
    <row r="149" spans="1:3" x14ac:dyDescent="0.3">
      <c r="A149">
        <v>4</v>
      </c>
      <c r="B149">
        <v>0</v>
      </c>
      <c r="C149">
        <f t="shared" si="2"/>
        <v>1</v>
      </c>
    </row>
    <row r="150" spans="1:3" x14ac:dyDescent="0.3">
      <c r="A150">
        <v>5</v>
      </c>
      <c r="B150">
        <v>0</v>
      </c>
      <c r="C150">
        <f t="shared" si="2"/>
        <v>1</v>
      </c>
    </row>
    <row r="151" spans="1:3" x14ac:dyDescent="0.3">
      <c r="A151">
        <v>6</v>
      </c>
      <c r="B151">
        <v>0</v>
      </c>
      <c r="C151">
        <f t="shared" si="2"/>
        <v>1</v>
      </c>
    </row>
    <row r="152" spans="1:3" x14ac:dyDescent="0.3">
      <c r="A152">
        <v>7</v>
      </c>
      <c r="B152">
        <v>0</v>
      </c>
      <c r="C152">
        <f t="shared" si="2"/>
        <v>1</v>
      </c>
    </row>
    <row r="153" spans="1:3" x14ac:dyDescent="0.3">
      <c r="A153">
        <v>8</v>
      </c>
      <c r="B153">
        <v>0</v>
      </c>
      <c r="C153">
        <f t="shared" si="2"/>
        <v>1</v>
      </c>
    </row>
    <row r="154" spans="1:3" x14ac:dyDescent="0.3">
      <c r="A154">
        <v>9</v>
      </c>
      <c r="B154">
        <v>0</v>
      </c>
      <c r="C154">
        <f t="shared" si="2"/>
        <v>1</v>
      </c>
    </row>
    <row r="155" spans="1:3" x14ac:dyDescent="0.3">
      <c r="A155">
        <v>1</v>
      </c>
      <c r="B155">
        <v>0</v>
      </c>
      <c r="C155">
        <f t="shared" si="2"/>
        <v>1</v>
      </c>
    </row>
    <row r="156" spans="1:3" x14ac:dyDescent="0.3">
      <c r="A156">
        <v>2</v>
      </c>
      <c r="B156">
        <v>0</v>
      </c>
      <c r="C156">
        <f t="shared" si="2"/>
        <v>1</v>
      </c>
    </row>
    <row r="157" spans="1:3" x14ac:dyDescent="0.3">
      <c r="A157">
        <v>3</v>
      </c>
      <c r="B157">
        <v>1</v>
      </c>
      <c r="C157">
        <f t="shared" si="2"/>
        <v>0</v>
      </c>
    </row>
    <row r="158" spans="1:3" x14ac:dyDescent="0.3">
      <c r="A158">
        <v>4</v>
      </c>
      <c r="B158">
        <v>1</v>
      </c>
      <c r="C158">
        <f t="shared" si="2"/>
        <v>0</v>
      </c>
    </row>
    <row r="159" spans="1:3" x14ac:dyDescent="0.3">
      <c r="A159">
        <v>5</v>
      </c>
      <c r="B159">
        <v>0</v>
      </c>
      <c r="C159">
        <f t="shared" si="2"/>
        <v>1</v>
      </c>
    </row>
    <row r="160" spans="1:3" x14ac:dyDescent="0.3">
      <c r="A160">
        <v>6</v>
      </c>
      <c r="B160">
        <v>1</v>
      </c>
      <c r="C160">
        <f t="shared" si="2"/>
        <v>0</v>
      </c>
    </row>
    <row r="161" spans="1:3" x14ac:dyDescent="0.3">
      <c r="A161">
        <v>7</v>
      </c>
      <c r="B161">
        <v>0</v>
      </c>
      <c r="C161">
        <f t="shared" si="2"/>
        <v>1</v>
      </c>
    </row>
    <row r="162" spans="1:3" x14ac:dyDescent="0.3">
      <c r="A162">
        <v>8</v>
      </c>
      <c r="B162">
        <v>0</v>
      </c>
      <c r="C162">
        <f t="shared" si="2"/>
        <v>1</v>
      </c>
    </row>
    <row r="163" spans="1:3" x14ac:dyDescent="0.3">
      <c r="A163">
        <v>9</v>
      </c>
      <c r="B163">
        <v>0</v>
      </c>
      <c r="C163">
        <f t="shared" si="2"/>
        <v>1</v>
      </c>
    </row>
    <row r="164" spans="1:3" x14ac:dyDescent="0.3">
      <c r="A164">
        <v>1</v>
      </c>
      <c r="B164">
        <v>1</v>
      </c>
      <c r="C164">
        <f t="shared" si="2"/>
        <v>0</v>
      </c>
    </row>
    <row r="165" spans="1:3" x14ac:dyDescent="0.3">
      <c r="A165">
        <v>2</v>
      </c>
      <c r="B165">
        <v>0</v>
      </c>
      <c r="C165">
        <f t="shared" si="2"/>
        <v>1</v>
      </c>
    </row>
    <row r="166" spans="1:3" x14ac:dyDescent="0.3">
      <c r="A166">
        <v>3</v>
      </c>
      <c r="B166">
        <v>0</v>
      </c>
      <c r="C166">
        <f t="shared" si="2"/>
        <v>1</v>
      </c>
    </row>
    <row r="167" spans="1:3" x14ac:dyDescent="0.3">
      <c r="A167">
        <v>4</v>
      </c>
      <c r="B167">
        <v>1</v>
      </c>
      <c r="C167">
        <f t="shared" si="2"/>
        <v>0</v>
      </c>
    </row>
    <row r="168" spans="1:3" x14ac:dyDescent="0.3">
      <c r="A168">
        <v>5</v>
      </c>
      <c r="B168">
        <v>1</v>
      </c>
      <c r="C168">
        <f t="shared" si="2"/>
        <v>0</v>
      </c>
    </row>
    <row r="169" spans="1:3" x14ac:dyDescent="0.3">
      <c r="A169">
        <v>6</v>
      </c>
      <c r="B169">
        <v>1</v>
      </c>
      <c r="C169">
        <f t="shared" si="2"/>
        <v>0</v>
      </c>
    </row>
    <row r="170" spans="1:3" x14ac:dyDescent="0.3">
      <c r="A170">
        <v>7</v>
      </c>
      <c r="B170">
        <v>1</v>
      </c>
      <c r="C170">
        <f t="shared" si="2"/>
        <v>0</v>
      </c>
    </row>
    <row r="171" spans="1:3" x14ac:dyDescent="0.3">
      <c r="A171">
        <v>8</v>
      </c>
      <c r="B171">
        <v>1</v>
      </c>
      <c r="C171">
        <f t="shared" si="2"/>
        <v>0</v>
      </c>
    </row>
    <row r="172" spans="1:3" x14ac:dyDescent="0.3">
      <c r="A172">
        <v>9</v>
      </c>
      <c r="B172">
        <v>0</v>
      </c>
      <c r="C172">
        <f t="shared" si="2"/>
        <v>1</v>
      </c>
    </row>
    <row r="173" spans="1:3" x14ac:dyDescent="0.3">
      <c r="A173">
        <v>1</v>
      </c>
      <c r="B173">
        <v>0</v>
      </c>
      <c r="C173">
        <f t="shared" si="2"/>
        <v>1</v>
      </c>
    </row>
    <row r="174" spans="1:3" x14ac:dyDescent="0.3">
      <c r="A174">
        <v>2</v>
      </c>
      <c r="B174">
        <v>0</v>
      </c>
      <c r="C174">
        <f t="shared" si="2"/>
        <v>1</v>
      </c>
    </row>
    <row r="175" spans="1:3" x14ac:dyDescent="0.3">
      <c r="A175">
        <v>3</v>
      </c>
      <c r="B175">
        <v>0</v>
      </c>
      <c r="C175">
        <f t="shared" si="2"/>
        <v>1</v>
      </c>
    </row>
    <row r="176" spans="1:3" x14ac:dyDescent="0.3">
      <c r="A176">
        <v>4</v>
      </c>
      <c r="B176">
        <v>0</v>
      </c>
      <c r="C176">
        <f t="shared" si="2"/>
        <v>1</v>
      </c>
    </row>
    <row r="177" spans="1:3" x14ac:dyDescent="0.3">
      <c r="A177">
        <v>5</v>
      </c>
      <c r="B177">
        <v>0</v>
      </c>
      <c r="C177">
        <f t="shared" si="2"/>
        <v>1</v>
      </c>
    </row>
    <row r="178" spans="1:3" x14ac:dyDescent="0.3">
      <c r="A178">
        <v>6</v>
      </c>
      <c r="B178">
        <v>0</v>
      </c>
      <c r="C178">
        <f t="shared" si="2"/>
        <v>1</v>
      </c>
    </row>
    <row r="179" spans="1:3" x14ac:dyDescent="0.3">
      <c r="A179">
        <v>7</v>
      </c>
      <c r="B179">
        <v>0</v>
      </c>
      <c r="C179">
        <f t="shared" si="2"/>
        <v>1</v>
      </c>
    </row>
    <row r="180" spans="1:3" x14ac:dyDescent="0.3">
      <c r="A180">
        <v>8</v>
      </c>
      <c r="B180">
        <v>0</v>
      </c>
      <c r="C180">
        <f t="shared" si="2"/>
        <v>1</v>
      </c>
    </row>
    <row r="181" spans="1:3" x14ac:dyDescent="0.3">
      <c r="A181">
        <v>9</v>
      </c>
      <c r="B181">
        <v>0</v>
      </c>
      <c r="C181">
        <f t="shared" si="2"/>
        <v>1</v>
      </c>
    </row>
    <row r="182" spans="1:3" x14ac:dyDescent="0.3">
      <c r="A182">
        <v>1</v>
      </c>
      <c r="B182">
        <v>1</v>
      </c>
      <c r="C182">
        <f t="shared" si="2"/>
        <v>0</v>
      </c>
    </row>
    <row r="183" spans="1:3" x14ac:dyDescent="0.3">
      <c r="A183">
        <v>2</v>
      </c>
      <c r="B183">
        <v>1</v>
      </c>
      <c r="C183">
        <f t="shared" si="2"/>
        <v>0</v>
      </c>
    </row>
    <row r="184" spans="1:3" x14ac:dyDescent="0.3">
      <c r="A184">
        <v>3</v>
      </c>
      <c r="B184">
        <v>1</v>
      </c>
      <c r="C184">
        <f t="shared" si="2"/>
        <v>0</v>
      </c>
    </row>
    <row r="185" spans="1:3" x14ac:dyDescent="0.3">
      <c r="A185">
        <v>4</v>
      </c>
      <c r="B185">
        <v>1</v>
      </c>
      <c r="C185">
        <f t="shared" si="2"/>
        <v>0</v>
      </c>
    </row>
    <row r="186" spans="1:3" x14ac:dyDescent="0.3">
      <c r="A186">
        <v>5</v>
      </c>
      <c r="B186">
        <v>1</v>
      </c>
      <c r="C186">
        <f t="shared" si="2"/>
        <v>0</v>
      </c>
    </row>
    <row r="187" spans="1:3" x14ac:dyDescent="0.3">
      <c r="A187">
        <v>6</v>
      </c>
      <c r="B187">
        <v>1</v>
      </c>
      <c r="C187">
        <f t="shared" si="2"/>
        <v>0</v>
      </c>
    </row>
    <row r="188" spans="1:3" x14ac:dyDescent="0.3">
      <c r="A188">
        <v>7</v>
      </c>
      <c r="B188">
        <v>0</v>
      </c>
      <c r="C188">
        <f t="shared" si="2"/>
        <v>1</v>
      </c>
    </row>
    <row r="189" spans="1:3" x14ac:dyDescent="0.3">
      <c r="A189">
        <v>8</v>
      </c>
      <c r="B189">
        <v>0</v>
      </c>
      <c r="C189">
        <f t="shared" si="2"/>
        <v>1</v>
      </c>
    </row>
    <row r="190" spans="1:3" x14ac:dyDescent="0.3">
      <c r="A190">
        <v>9</v>
      </c>
      <c r="B190">
        <v>0</v>
      </c>
      <c r="C190">
        <f t="shared" si="2"/>
        <v>1</v>
      </c>
    </row>
    <row r="191" spans="1:3" x14ac:dyDescent="0.3">
      <c r="A191">
        <v>1</v>
      </c>
      <c r="B191">
        <v>0</v>
      </c>
      <c r="C191">
        <f t="shared" si="2"/>
        <v>1</v>
      </c>
    </row>
    <row r="192" spans="1:3" x14ac:dyDescent="0.3">
      <c r="A192">
        <v>2</v>
      </c>
      <c r="B192">
        <v>0</v>
      </c>
      <c r="C192">
        <f t="shared" si="2"/>
        <v>1</v>
      </c>
    </row>
    <row r="193" spans="1:3" x14ac:dyDescent="0.3">
      <c r="A193">
        <v>3</v>
      </c>
      <c r="B193">
        <v>0</v>
      </c>
      <c r="C193">
        <f t="shared" si="2"/>
        <v>1</v>
      </c>
    </row>
    <row r="194" spans="1:3" x14ac:dyDescent="0.3">
      <c r="A194">
        <v>4</v>
      </c>
      <c r="B194">
        <v>0</v>
      </c>
      <c r="C194">
        <f t="shared" si="2"/>
        <v>1</v>
      </c>
    </row>
    <row r="195" spans="1:3" x14ac:dyDescent="0.3">
      <c r="A195">
        <v>5</v>
      </c>
      <c r="B195">
        <v>0</v>
      </c>
      <c r="C195">
        <f t="shared" ref="C195:C258" si="3">IF(B195=1,0,1)</f>
        <v>1</v>
      </c>
    </row>
    <row r="196" spans="1:3" x14ac:dyDescent="0.3">
      <c r="A196">
        <v>6</v>
      </c>
      <c r="B196">
        <v>1</v>
      </c>
      <c r="C196">
        <f t="shared" si="3"/>
        <v>0</v>
      </c>
    </row>
    <row r="197" spans="1:3" x14ac:dyDescent="0.3">
      <c r="A197">
        <v>7</v>
      </c>
      <c r="B197">
        <v>0</v>
      </c>
      <c r="C197">
        <f t="shared" si="3"/>
        <v>1</v>
      </c>
    </row>
    <row r="198" spans="1:3" x14ac:dyDescent="0.3">
      <c r="A198">
        <v>8</v>
      </c>
      <c r="B198">
        <v>0</v>
      </c>
      <c r="C198">
        <f t="shared" si="3"/>
        <v>1</v>
      </c>
    </row>
    <row r="199" spans="1:3" x14ac:dyDescent="0.3">
      <c r="A199">
        <v>9</v>
      </c>
      <c r="B199">
        <v>0</v>
      </c>
      <c r="C199">
        <f t="shared" si="3"/>
        <v>1</v>
      </c>
    </row>
    <row r="200" spans="1:3" x14ac:dyDescent="0.3">
      <c r="A200">
        <v>1</v>
      </c>
      <c r="B200">
        <v>0</v>
      </c>
      <c r="C200">
        <f t="shared" si="3"/>
        <v>1</v>
      </c>
    </row>
    <row r="201" spans="1:3" x14ac:dyDescent="0.3">
      <c r="A201">
        <v>2</v>
      </c>
      <c r="B201">
        <v>1</v>
      </c>
      <c r="C201">
        <f t="shared" si="3"/>
        <v>0</v>
      </c>
    </row>
    <row r="202" spans="1:3" x14ac:dyDescent="0.3">
      <c r="A202">
        <v>3</v>
      </c>
      <c r="B202">
        <v>0</v>
      </c>
      <c r="C202">
        <f t="shared" si="3"/>
        <v>1</v>
      </c>
    </row>
    <row r="203" spans="1:3" x14ac:dyDescent="0.3">
      <c r="A203">
        <v>4</v>
      </c>
      <c r="B203">
        <v>1</v>
      </c>
      <c r="C203">
        <f t="shared" si="3"/>
        <v>0</v>
      </c>
    </row>
    <row r="204" spans="1:3" x14ac:dyDescent="0.3">
      <c r="A204">
        <v>5</v>
      </c>
      <c r="B204">
        <v>0</v>
      </c>
      <c r="C204">
        <f t="shared" si="3"/>
        <v>1</v>
      </c>
    </row>
    <row r="205" spans="1:3" x14ac:dyDescent="0.3">
      <c r="A205">
        <v>6</v>
      </c>
      <c r="B205">
        <v>1</v>
      </c>
      <c r="C205">
        <f t="shared" si="3"/>
        <v>0</v>
      </c>
    </row>
    <row r="206" spans="1:3" x14ac:dyDescent="0.3">
      <c r="A206">
        <v>7</v>
      </c>
      <c r="B206">
        <v>1</v>
      </c>
      <c r="C206">
        <f t="shared" si="3"/>
        <v>0</v>
      </c>
    </row>
    <row r="207" spans="1:3" x14ac:dyDescent="0.3">
      <c r="A207">
        <v>8</v>
      </c>
      <c r="B207">
        <v>0</v>
      </c>
      <c r="C207">
        <f t="shared" si="3"/>
        <v>1</v>
      </c>
    </row>
    <row r="208" spans="1:3" x14ac:dyDescent="0.3">
      <c r="A208">
        <v>9</v>
      </c>
      <c r="B208">
        <v>0</v>
      </c>
      <c r="C208">
        <f t="shared" si="3"/>
        <v>1</v>
      </c>
    </row>
    <row r="209" spans="1:3" x14ac:dyDescent="0.3">
      <c r="A209">
        <v>1</v>
      </c>
      <c r="B209">
        <v>0</v>
      </c>
      <c r="C209">
        <f t="shared" si="3"/>
        <v>1</v>
      </c>
    </row>
    <row r="210" spans="1:3" x14ac:dyDescent="0.3">
      <c r="A210">
        <v>2</v>
      </c>
      <c r="B210">
        <v>0</v>
      </c>
      <c r="C210">
        <f t="shared" si="3"/>
        <v>1</v>
      </c>
    </row>
    <row r="211" spans="1:3" x14ac:dyDescent="0.3">
      <c r="A211">
        <v>3</v>
      </c>
      <c r="B211">
        <v>0</v>
      </c>
      <c r="C211">
        <f t="shared" si="3"/>
        <v>1</v>
      </c>
    </row>
    <row r="212" spans="1:3" x14ac:dyDescent="0.3">
      <c r="A212">
        <v>4</v>
      </c>
      <c r="B212">
        <v>0</v>
      </c>
      <c r="C212">
        <f t="shared" si="3"/>
        <v>1</v>
      </c>
    </row>
    <row r="213" spans="1:3" x14ac:dyDescent="0.3">
      <c r="A213">
        <v>5</v>
      </c>
      <c r="B213">
        <v>1</v>
      </c>
      <c r="C213">
        <f t="shared" si="3"/>
        <v>0</v>
      </c>
    </row>
    <row r="214" spans="1:3" x14ac:dyDescent="0.3">
      <c r="A214">
        <v>6</v>
      </c>
      <c r="B214">
        <v>0</v>
      </c>
      <c r="C214">
        <f t="shared" si="3"/>
        <v>1</v>
      </c>
    </row>
    <row r="215" spans="1:3" x14ac:dyDescent="0.3">
      <c r="A215">
        <v>7</v>
      </c>
      <c r="B215">
        <v>1</v>
      </c>
      <c r="C215">
        <f t="shared" si="3"/>
        <v>0</v>
      </c>
    </row>
    <row r="216" spans="1:3" x14ac:dyDescent="0.3">
      <c r="A216">
        <v>8</v>
      </c>
      <c r="B216">
        <v>0</v>
      </c>
      <c r="C216">
        <f t="shared" si="3"/>
        <v>1</v>
      </c>
    </row>
    <row r="217" spans="1:3" x14ac:dyDescent="0.3">
      <c r="A217">
        <v>9</v>
      </c>
      <c r="B217">
        <v>0</v>
      </c>
      <c r="C217">
        <f t="shared" si="3"/>
        <v>1</v>
      </c>
    </row>
    <row r="218" spans="1:3" x14ac:dyDescent="0.3">
      <c r="A218">
        <v>1</v>
      </c>
      <c r="B218">
        <v>0</v>
      </c>
      <c r="C218">
        <f t="shared" si="3"/>
        <v>1</v>
      </c>
    </row>
    <row r="219" spans="1:3" x14ac:dyDescent="0.3">
      <c r="A219">
        <v>2</v>
      </c>
      <c r="B219">
        <v>0</v>
      </c>
      <c r="C219">
        <f t="shared" si="3"/>
        <v>1</v>
      </c>
    </row>
    <row r="220" spans="1:3" x14ac:dyDescent="0.3">
      <c r="A220">
        <v>3</v>
      </c>
      <c r="B220">
        <v>0</v>
      </c>
      <c r="C220">
        <f t="shared" si="3"/>
        <v>1</v>
      </c>
    </row>
    <row r="221" spans="1:3" x14ac:dyDescent="0.3">
      <c r="A221">
        <v>4</v>
      </c>
      <c r="B221">
        <v>0</v>
      </c>
      <c r="C221">
        <f t="shared" si="3"/>
        <v>1</v>
      </c>
    </row>
    <row r="222" spans="1:3" x14ac:dyDescent="0.3">
      <c r="A222">
        <v>5</v>
      </c>
      <c r="B222">
        <v>0</v>
      </c>
      <c r="C222">
        <f t="shared" si="3"/>
        <v>1</v>
      </c>
    </row>
    <row r="223" spans="1:3" x14ac:dyDescent="0.3">
      <c r="A223">
        <v>6</v>
      </c>
      <c r="B223">
        <v>0</v>
      </c>
      <c r="C223">
        <f t="shared" si="3"/>
        <v>1</v>
      </c>
    </row>
    <row r="224" spans="1:3" x14ac:dyDescent="0.3">
      <c r="A224">
        <v>7</v>
      </c>
      <c r="B224">
        <v>0</v>
      </c>
      <c r="C224">
        <f t="shared" si="3"/>
        <v>1</v>
      </c>
    </row>
    <row r="225" spans="1:3" x14ac:dyDescent="0.3">
      <c r="A225">
        <v>8</v>
      </c>
      <c r="B225">
        <v>0</v>
      </c>
      <c r="C225">
        <f t="shared" si="3"/>
        <v>1</v>
      </c>
    </row>
    <row r="226" spans="1:3" x14ac:dyDescent="0.3">
      <c r="A226">
        <v>9</v>
      </c>
      <c r="B226">
        <v>0</v>
      </c>
      <c r="C226">
        <f t="shared" si="3"/>
        <v>1</v>
      </c>
    </row>
    <row r="227" spans="1:3" x14ac:dyDescent="0.3">
      <c r="A227">
        <v>1</v>
      </c>
      <c r="B227">
        <v>0</v>
      </c>
      <c r="C227">
        <f t="shared" si="3"/>
        <v>1</v>
      </c>
    </row>
    <row r="228" spans="1:3" x14ac:dyDescent="0.3">
      <c r="A228">
        <v>2</v>
      </c>
      <c r="B228">
        <v>0</v>
      </c>
      <c r="C228">
        <f t="shared" si="3"/>
        <v>1</v>
      </c>
    </row>
    <row r="229" spans="1:3" x14ac:dyDescent="0.3">
      <c r="A229">
        <v>3</v>
      </c>
      <c r="B229">
        <v>0</v>
      </c>
      <c r="C229">
        <f t="shared" si="3"/>
        <v>1</v>
      </c>
    </row>
    <row r="230" spans="1:3" x14ac:dyDescent="0.3">
      <c r="A230">
        <v>4</v>
      </c>
      <c r="B230">
        <v>0</v>
      </c>
      <c r="C230">
        <f t="shared" si="3"/>
        <v>1</v>
      </c>
    </row>
    <row r="231" spans="1:3" x14ac:dyDescent="0.3">
      <c r="A231">
        <v>5</v>
      </c>
      <c r="B231">
        <v>0</v>
      </c>
      <c r="C231">
        <f t="shared" si="3"/>
        <v>1</v>
      </c>
    </row>
    <row r="232" spans="1:3" x14ac:dyDescent="0.3">
      <c r="A232">
        <v>6</v>
      </c>
      <c r="B232">
        <v>0</v>
      </c>
      <c r="C232">
        <f t="shared" si="3"/>
        <v>1</v>
      </c>
    </row>
    <row r="233" spans="1:3" x14ac:dyDescent="0.3">
      <c r="A233">
        <v>7</v>
      </c>
      <c r="B233">
        <v>0</v>
      </c>
      <c r="C233">
        <f t="shared" si="3"/>
        <v>1</v>
      </c>
    </row>
    <row r="234" spans="1:3" x14ac:dyDescent="0.3">
      <c r="A234">
        <v>8</v>
      </c>
      <c r="B234">
        <v>0</v>
      </c>
      <c r="C234">
        <f t="shared" si="3"/>
        <v>1</v>
      </c>
    </row>
    <row r="235" spans="1:3" x14ac:dyDescent="0.3">
      <c r="A235">
        <v>9</v>
      </c>
      <c r="B235">
        <v>0</v>
      </c>
      <c r="C235">
        <f t="shared" si="3"/>
        <v>1</v>
      </c>
    </row>
    <row r="236" spans="1:3" x14ac:dyDescent="0.3">
      <c r="A236">
        <v>1</v>
      </c>
      <c r="B236">
        <v>0</v>
      </c>
      <c r="C236">
        <f t="shared" si="3"/>
        <v>1</v>
      </c>
    </row>
    <row r="237" spans="1:3" x14ac:dyDescent="0.3">
      <c r="A237">
        <v>2</v>
      </c>
      <c r="B237">
        <v>1</v>
      </c>
      <c r="C237">
        <f t="shared" si="3"/>
        <v>0</v>
      </c>
    </row>
    <row r="238" spans="1:3" x14ac:dyDescent="0.3">
      <c r="A238">
        <v>3</v>
      </c>
      <c r="B238">
        <v>0</v>
      </c>
      <c r="C238">
        <f t="shared" si="3"/>
        <v>1</v>
      </c>
    </row>
    <row r="239" spans="1:3" x14ac:dyDescent="0.3">
      <c r="A239">
        <v>4</v>
      </c>
      <c r="B239">
        <v>1</v>
      </c>
      <c r="C239">
        <f t="shared" si="3"/>
        <v>0</v>
      </c>
    </row>
    <row r="240" spans="1:3" x14ac:dyDescent="0.3">
      <c r="A240">
        <v>5</v>
      </c>
      <c r="B240">
        <v>0</v>
      </c>
      <c r="C240">
        <f t="shared" si="3"/>
        <v>1</v>
      </c>
    </row>
    <row r="241" spans="1:3" x14ac:dyDescent="0.3">
      <c r="A241">
        <v>6</v>
      </c>
      <c r="B241">
        <v>1</v>
      </c>
      <c r="C241">
        <f t="shared" si="3"/>
        <v>0</v>
      </c>
    </row>
    <row r="242" spans="1:3" x14ac:dyDescent="0.3">
      <c r="A242">
        <v>7</v>
      </c>
      <c r="B242">
        <v>1</v>
      </c>
      <c r="C242">
        <f t="shared" si="3"/>
        <v>0</v>
      </c>
    </row>
    <row r="243" spans="1:3" x14ac:dyDescent="0.3">
      <c r="A243">
        <v>8</v>
      </c>
      <c r="B243">
        <v>0</v>
      </c>
      <c r="C243">
        <f t="shared" si="3"/>
        <v>1</v>
      </c>
    </row>
    <row r="244" spans="1:3" x14ac:dyDescent="0.3">
      <c r="A244">
        <v>9</v>
      </c>
      <c r="B244">
        <v>1</v>
      </c>
      <c r="C244">
        <f t="shared" si="3"/>
        <v>0</v>
      </c>
    </row>
    <row r="245" spans="1:3" x14ac:dyDescent="0.3">
      <c r="A245">
        <v>1</v>
      </c>
      <c r="B245">
        <v>1</v>
      </c>
      <c r="C245">
        <f t="shared" si="3"/>
        <v>0</v>
      </c>
    </row>
    <row r="246" spans="1:3" x14ac:dyDescent="0.3">
      <c r="A246">
        <v>2</v>
      </c>
      <c r="B246">
        <v>0</v>
      </c>
      <c r="C246">
        <f t="shared" si="3"/>
        <v>1</v>
      </c>
    </row>
    <row r="247" spans="1:3" x14ac:dyDescent="0.3">
      <c r="A247">
        <v>3</v>
      </c>
      <c r="B247">
        <v>0</v>
      </c>
      <c r="C247">
        <f t="shared" si="3"/>
        <v>1</v>
      </c>
    </row>
    <row r="248" spans="1:3" x14ac:dyDescent="0.3">
      <c r="A248">
        <v>4</v>
      </c>
      <c r="B248">
        <v>1</v>
      </c>
      <c r="C248">
        <f t="shared" si="3"/>
        <v>0</v>
      </c>
    </row>
    <row r="249" spans="1:3" x14ac:dyDescent="0.3">
      <c r="A249">
        <v>5</v>
      </c>
      <c r="B249">
        <v>0</v>
      </c>
      <c r="C249">
        <f t="shared" si="3"/>
        <v>1</v>
      </c>
    </row>
    <row r="250" spans="1:3" x14ac:dyDescent="0.3">
      <c r="A250">
        <v>6</v>
      </c>
      <c r="B250">
        <v>1</v>
      </c>
      <c r="C250">
        <f t="shared" si="3"/>
        <v>0</v>
      </c>
    </row>
    <row r="251" spans="1:3" x14ac:dyDescent="0.3">
      <c r="A251">
        <v>7</v>
      </c>
      <c r="B251">
        <v>1</v>
      </c>
      <c r="C251">
        <f t="shared" si="3"/>
        <v>0</v>
      </c>
    </row>
    <row r="252" spans="1:3" x14ac:dyDescent="0.3">
      <c r="A252">
        <v>8</v>
      </c>
      <c r="B252">
        <v>1</v>
      </c>
      <c r="C252">
        <f t="shared" si="3"/>
        <v>0</v>
      </c>
    </row>
    <row r="253" spans="1:3" x14ac:dyDescent="0.3">
      <c r="A253">
        <v>9</v>
      </c>
      <c r="B253">
        <v>0</v>
      </c>
      <c r="C253">
        <f t="shared" si="3"/>
        <v>1</v>
      </c>
    </row>
    <row r="254" spans="1:3" x14ac:dyDescent="0.3">
      <c r="A254">
        <v>1</v>
      </c>
      <c r="B254">
        <v>0</v>
      </c>
      <c r="C254">
        <f t="shared" si="3"/>
        <v>1</v>
      </c>
    </row>
    <row r="255" spans="1:3" x14ac:dyDescent="0.3">
      <c r="A255">
        <v>2</v>
      </c>
      <c r="B255">
        <v>0</v>
      </c>
      <c r="C255">
        <f t="shared" si="3"/>
        <v>1</v>
      </c>
    </row>
    <row r="256" spans="1:3" x14ac:dyDescent="0.3">
      <c r="A256">
        <v>3</v>
      </c>
      <c r="B256">
        <v>1</v>
      </c>
      <c r="C256">
        <f t="shared" si="3"/>
        <v>0</v>
      </c>
    </row>
    <row r="257" spans="1:3" x14ac:dyDescent="0.3">
      <c r="A257">
        <v>4</v>
      </c>
      <c r="B257">
        <v>1</v>
      </c>
      <c r="C257">
        <f t="shared" si="3"/>
        <v>0</v>
      </c>
    </row>
    <row r="258" spans="1:3" x14ac:dyDescent="0.3">
      <c r="A258">
        <v>5</v>
      </c>
      <c r="B258">
        <v>0</v>
      </c>
      <c r="C258">
        <f t="shared" si="3"/>
        <v>1</v>
      </c>
    </row>
    <row r="259" spans="1:3" x14ac:dyDescent="0.3">
      <c r="A259">
        <v>6</v>
      </c>
      <c r="B259">
        <v>1</v>
      </c>
      <c r="C259">
        <f t="shared" ref="C259:C322" si="4">IF(B259=1,0,1)</f>
        <v>0</v>
      </c>
    </row>
    <row r="260" spans="1:3" x14ac:dyDescent="0.3">
      <c r="A260">
        <v>7</v>
      </c>
      <c r="B260">
        <v>0</v>
      </c>
      <c r="C260">
        <f t="shared" si="4"/>
        <v>1</v>
      </c>
    </row>
    <row r="261" spans="1:3" x14ac:dyDescent="0.3">
      <c r="A261">
        <v>8</v>
      </c>
      <c r="B261">
        <v>0</v>
      </c>
      <c r="C261">
        <f t="shared" si="4"/>
        <v>1</v>
      </c>
    </row>
    <row r="262" spans="1:3" x14ac:dyDescent="0.3">
      <c r="A262">
        <v>9</v>
      </c>
      <c r="B262">
        <v>0</v>
      </c>
      <c r="C262">
        <f t="shared" si="4"/>
        <v>1</v>
      </c>
    </row>
    <row r="263" spans="1:3" x14ac:dyDescent="0.3">
      <c r="A263">
        <v>1</v>
      </c>
      <c r="B263">
        <v>0</v>
      </c>
      <c r="C263">
        <f t="shared" si="4"/>
        <v>1</v>
      </c>
    </row>
    <row r="264" spans="1:3" x14ac:dyDescent="0.3">
      <c r="A264">
        <v>2</v>
      </c>
      <c r="B264">
        <v>0</v>
      </c>
      <c r="C264">
        <f t="shared" si="4"/>
        <v>1</v>
      </c>
    </row>
    <row r="265" spans="1:3" x14ac:dyDescent="0.3">
      <c r="A265">
        <v>3</v>
      </c>
      <c r="B265">
        <v>1</v>
      </c>
      <c r="C265">
        <f t="shared" si="4"/>
        <v>0</v>
      </c>
    </row>
    <row r="266" spans="1:3" x14ac:dyDescent="0.3">
      <c r="A266">
        <v>4</v>
      </c>
      <c r="B266">
        <v>1</v>
      </c>
      <c r="C266">
        <f t="shared" si="4"/>
        <v>0</v>
      </c>
    </row>
    <row r="267" spans="1:3" x14ac:dyDescent="0.3">
      <c r="A267">
        <v>5</v>
      </c>
      <c r="B267">
        <v>0</v>
      </c>
      <c r="C267">
        <f t="shared" si="4"/>
        <v>1</v>
      </c>
    </row>
    <row r="268" spans="1:3" x14ac:dyDescent="0.3">
      <c r="A268">
        <v>6</v>
      </c>
      <c r="B268">
        <v>1</v>
      </c>
      <c r="C268">
        <f t="shared" si="4"/>
        <v>0</v>
      </c>
    </row>
    <row r="269" spans="1:3" x14ac:dyDescent="0.3">
      <c r="A269">
        <v>7</v>
      </c>
      <c r="B269">
        <v>0</v>
      </c>
      <c r="C269">
        <f t="shared" si="4"/>
        <v>1</v>
      </c>
    </row>
    <row r="270" spans="1:3" x14ac:dyDescent="0.3">
      <c r="A270">
        <v>8</v>
      </c>
      <c r="B270">
        <v>0</v>
      </c>
      <c r="C270">
        <f t="shared" si="4"/>
        <v>1</v>
      </c>
    </row>
    <row r="271" spans="1:3" x14ac:dyDescent="0.3">
      <c r="A271">
        <v>9</v>
      </c>
      <c r="B271">
        <v>0</v>
      </c>
      <c r="C271">
        <f t="shared" si="4"/>
        <v>1</v>
      </c>
    </row>
    <row r="272" spans="1:3" x14ac:dyDescent="0.3">
      <c r="A272">
        <v>1</v>
      </c>
      <c r="B272">
        <v>0</v>
      </c>
      <c r="C272">
        <f t="shared" si="4"/>
        <v>1</v>
      </c>
    </row>
    <row r="273" spans="1:3" x14ac:dyDescent="0.3">
      <c r="A273">
        <v>2</v>
      </c>
      <c r="B273">
        <v>0</v>
      </c>
      <c r="C273">
        <f t="shared" si="4"/>
        <v>1</v>
      </c>
    </row>
    <row r="274" spans="1:3" x14ac:dyDescent="0.3">
      <c r="A274">
        <v>3</v>
      </c>
      <c r="B274">
        <v>0</v>
      </c>
      <c r="C274">
        <f t="shared" si="4"/>
        <v>1</v>
      </c>
    </row>
    <row r="275" spans="1:3" x14ac:dyDescent="0.3">
      <c r="A275">
        <v>4</v>
      </c>
      <c r="B275">
        <v>0</v>
      </c>
      <c r="C275">
        <f t="shared" si="4"/>
        <v>1</v>
      </c>
    </row>
    <row r="276" spans="1:3" x14ac:dyDescent="0.3">
      <c r="A276">
        <v>5</v>
      </c>
      <c r="B276">
        <v>0</v>
      </c>
      <c r="C276">
        <f t="shared" si="4"/>
        <v>1</v>
      </c>
    </row>
    <row r="277" spans="1:3" x14ac:dyDescent="0.3">
      <c r="A277">
        <v>6</v>
      </c>
      <c r="B277">
        <v>0</v>
      </c>
      <c r="C277">
        <f t="shared" si="4"/>
        <v>1</v>
      </c>
    </row>
    <row r="278" spans="1:3" x14ac:dyDescent="0.3">
      <c r="A278">
        <v>7</v>
      </c>
      <c r="B278">
        <v>0</v>
      </c>
      <c r="C278">
        <f t="shared" si="4"/>
        <v>1</v>
      </c>
    </row>
    <row r="279" spans="1:3" x14ac:dyDescent="0.3">
      <c r="A279">
        <v>8</v>
      </c>
      <c r="B279">
        <v>0</v>
      </c>
      <c r="C279">
        <f t="shared" si="4"/>
        <v>1</v>
      </c>
    </row>
    <row r="280" spans="1:3" x14ac:dyDescent="0.3">
      <c r="A280">
        <v>9</v>
      </c>
      <c r="B280">
        <v>0</v>
      </c>
      <c r="C280">
        <f t="shared" si="4"/>
        <v>1</v>
      </c>
    </row>
    <row r="281" spans="1:3" x14ac:dyDescent="0.3">
      <c r="A281">
        <v>1</v>
      </c>
      <c r="B281">
        <v>0</v>
      </c>
      <c r="C281">
        <f t="shared" si="4"/>
        <v>1</v>
      </c>
    </row>
    <row r="282" spans="1:3" x14ac:dyDescent="0.3">
      <c r="A282">
        <v>2</v>
      </c>
      <c r="B282">
        <v>0</v>
      </c>
      <c r="C282">
        <f t="shared" si="4"/>
        <v>1</v>
      </c>
    </row>
    <row r="283" spans="1:3" x14ac:dyDescent="0.3">
      <c r="A283">
        <v>3</v>
      </c>
      <c r="B283">
        <v>0</v>
      </c>
      <c r="C283">
        <f t="shared" si="4"/>
        <v>1</v>
      </c>
    </row>
    <row r="284" spans="1:3" x14ac:dyDescent="0.3">
      <c r="A284">
        <v>4</v>
      </c>
      <c r="B284">
        <v>0</v>
      </c>
      <c r="C284">
        <f t="shared" si="4"/>
        <v>1</v>
      </c>
    </row>
    <row r="285" spans="1:3" x14ac:dyDescent="0.3">
      <c r="A285">
        <v>5</v>
      </c>
      <c r="B285">
        <v>0</v>
      </c>
      <c r="C285">
        <f t="shared" si="4"/>
        <v>1</v>
      </c>
    </row>
    <row r="286" spans="1:3" x14ac:dyDescent="0.3">
      <c r="A286">
        <v>6</v>
      </c>
      <c r="B286">
        <v>0</v>
      </c>
      <c r="C286">
        <f t="shared" si="4"/>
        <v>1</v>
      </c>
    </row>
    <row r="287" spans="1:3" x14ac:dyDescent="0.3">
      <c r="A287">
        <v>7</v>
      </c>
      <c r="B287">
        <v>0</v>
      </c>
      <c r="C287">
        <f t="shared" si="4"/>
        <v>1</v>
      </c>
    </row>
    <row r="288" spans="1:3" x14ac:dyDescent="0.3">
      <c r="A288">
        <v>8</v>
      </c>
      <c r="B288">
        <v>0</v>
      </c>
      <c r="C288">
        <f t="shared" si="4"/>
        <v>1</v>
      </c>
    </row>
    <row r="289" spans="1:3" x14ac:dyDescent="0.3">
      <c r="A289">
        <v>9</v>
      </c>
      <c r="B289">
        <v>0</v>
      </c>
      <c r="C289">
        <f t="shared" si="4"/>
        <v>1</v>
      </c>
    </row>
    <row r="290" spans="1:3" x14ac:dyDescent="0.3">
      <c r="A290">
        <v>1</v>
      </c>
      <c r="B290">
        <v>0</v>
      </c>
      <c r="C290">
        <f t="shared" si="4"/>
        <v>1</v>
      </c>
    </row>
    <row r="291" spans="1:3" x14ac:dyDescent="0.3">
      <c r="A291">
        <v>2</v>
      </c>
      <c r="B291">
        <v>0</v>
      </c>
      <c r="C291">
        <f t="shared" si="4"/>
        <v>1</v>
      </c>
    </row>
    <row r="292" spans="1:3" x14ac:dyDescent="0.3">
      <c r="A292">
        <v>3</v>
      </c>
      <c r="B292">
        <v>1</v>
      </c>
      <c r="C292">
        <f t="shared" si="4"/>
        <v>0</v>
      </c>
    </row>
    <row r="293" spans="1:3" x14ac:dyDescent="0.3">
      <c r="A293">
        <v>4</v>
      </c>
      <c r="B293">
        <v>1</v>
      </c>
      <c r="C293">
        <f t="shared" si="4"/>
        <v>0</v>
      </c>
    </row>
    <row r="294" spans="1:3" x14ac:dyDescent="0.3">
      <c r="A294">
        <v>5</v>
      </c>
      <c r="B294">
        <v>0</v>
      </c>
      <c r="C294">
        <f t="shared" si="4"/>
        <v>1</v>
      </c>
    </row>
    <row r="295" spans="1:3" x14ac:dyDescent="0.3">
      <c r="A295">
        <v>6</v>
      </c>
      <c r="B295">
        <v>1</v>
      </c>
      <c r="C295">
        <f t="shared" si="4"/>
        <v>0</v>
      </c>
    </row>
    <row r="296" spans="1:3" x14ac:dyDescent="0.3">
      <c r="A296">
        <v>7</v>
      </c>
      <c r="B296">
        <v>0</v>
      </c>
      <c r="C296">
        <f t="shared" si="4"/>
        <v>1</v>
      </c>
    </row>
    <row r="297" spans="1:3" x14ac:dyDescent="0.3">
      <c r="A297">
        <v>8</v>
      </c>
      <c r="B297">
        <v>0</v>
      </c>
      <c r="C297">
        <f t="shared" si="4"/>
        <v>1</v>
      </c>
    </row>
    <row r="298" spans="1:3" x14ac:dyDescent="0.3">
      <c r="A298">
        <v>9</v>
      </c>
      <c r="B298">
        <v>1</v>
      </c>
      <c r="C298">
        <f t="shared" si="4"/>
        <v>0</v>
      </c>
    </row>
    <row r="299" spans="1:3" x14ac:dyDescent="0.3">
      <c r="A299">
        <v>1</v>
      </c>
      <c r="B299">
        <v>1</v>
      </c>
      <c r="C299">
        <f t="shared" si="4"/>
        <v>0</v>
      </c>
    </row>
    <row r="300" spans="1:3" x14ac:dyDescent="0.3">
      <c r="A300">
        <v>2</v>
      </c>
      <c r="B300">
        <v>0</v>
      </c>
      <c r="C300">
        <f t="shared" si="4"/>
        <v>1</v>
      </c>
    </row>
    <row r="301" spans="1:3" x14ac:dyDescent="0.3">
      <c r="A301">
        <v>3</v>
      </c>
      <c r="B301">
        <v>0</v>
      </c>
      <c r="C301">
        <f t="shared" si="4"/>
        <v>1</v>
      </c>
    </row>
    <row r="302" spans="1:3" x14ac:dyDescent="0.3">
      <c r="A302">
        <v>4</v>
      </c>
      <c r="B302">
        <v>1</v>
      </c>
      <c r="C302">
        <f t="shared" si="4"/>
        <v>0</v>
      </c>
    </row>
    <row r="303" spans="1:3" x14ac:dyDescent="0.3">
      <c r="A303">
        <v>5</v>
      </c>
      <c r="B303">
        <v>1</v>
      </c>
      <c r="C303">
        <f t="shared" si="4"/>
        <v>0</v>
      </c>
    </row>
    <row r="304" spans="1:3" x14ac:dyDescent="0.3">
      <c r="A304">
        <v>6</v>
      </c>
      <c r="B304">
        <v>1</v>
      </c>
      <c r="C304">
        <f t="shared" si="4"/>
        <v>0</v>
      </c>
    </row>
    <row r="305" spans="1:3" x14ac:dyDescent="0.3">
      <c r="A305">
        <v>7</v>
      </c>
      <c r="B305">
        <v>1</v>
      </c>
      <c r="C305">
        <f t="shared" si="4"/>
        <v>0</v>
      </c>
    </row>
    <row r="306" spans="1:3" x14ac:dyDescent="0.3">
      <c r="A306">
        <v>8</v>
      </c>
      <c r="B306">
        <v>1</v>
      </c>
      <c r="C306">
        <f t="shared" si="4"/>
        <v>0</v>
      </c>
    </row>
    <row r="307" spans="1:3" x14ac:dyDescent="0.3">
      <c r="A307">
        <v>9</v>
      </c>
      <c r="B307">
        <v>0</v>
      </c>
      <c r="C307">
        <f t="shared" si="4"/>
        <v>1</v>
      </c>
    </row>
    <row r="308" spans="1:3" x14ac:dyDescent="0.3">
      <c r="A308">
        <v>1</v>
      </c>
      <c r="B308">
        <v>0</v>
      </c>
      <c r="C308">
        <f t="shared" si="4"/>
        <v>1</v>
      </c>
    </row>
    <row r="309" spans="1:3" x14ac:dyDescent="0.3">
      <c r="A309">
        <v>2</v>
      </c>
      <c r="B309">
        <v>0</v>
      </c>
      <c r="C309">
        <f t="shared" si="4"/>
        <v>1</v>
      </c>
    </row>
    <row r="310" spans="1:3" x14ac:dyDescent="0.3">
      <c r="A310">
        <v>3</v>
      </c>
      <c r="B310">
        <v>0</v>
      </c>
      <c r="C310">
        <f t="shared" si="4"/>
        <v>1</v>
      </c>
    </row>
    <row r="311" spans="1:3" x14ac:dyDescent="0.3">
      <c r="A311">
        <v>4</v>
      </c>
      <c r="B311">
        <v>0</v>
      </c>
      <c r="C311">
        <f t="shared" si="4"/>
        <v>1</v>
      </c>
    </row>
    <row r="312" spans="1:3" x14ac:dyDescent="0.3">
      <c r="A312">
        <v>5</v>
      </c>
      <c r="B312">
        <v>0</v>
      </c>
      <c r="C312">
        <f t="shared" si="4"/>
        <v>1</v>
      </c>
    </row>
    <row r="313" spans="1:3" x14ac:dyDescent="0.3">
      <c r="A313">
        <v>6</v>
      </c>
      <c r="B313">
        <v>0</v>
      </c>
      <c r="C313">
        <f t="shared" si="4"/>
        <v>1</v>
      </c>
    </row>
    <row r="314" spans="1:3" x14ac:dyDescent="0.3">
      <c r="A314">
        <v>7</v>
      </c>
      <c r="B314">
        <v>0</v>
      </c>
      <c r="C314">
        <f t="shared" si="4"/>
        <v>1</v>
      </c>
    </row>
    <row r="315" spans="1:3" x14ac:dyDescent="0.3">
      <c r="A315">
        <v>8</v>
      </c>
      <c r="B315">
        <v>0</v>
      </c>
      <c r="C315">
        <f t="shared" si="4"/>
        <v>1</v>
      </c>
    </row>
    <row r="316" spans="1:3" x14ac:dyDescent="0.3">
      <c r="A316">
        <v>9</v>
      </c>
      <c r="B316">
        <v>0</v>
      </c>
      <c r="C316">
        <f t="shared" si="4"/>
        <v>1</v>
      </c>
    </row>
    <row r="317" spans="1:3" x14ac:dyDescent="0.3">
      <c r="A317">
        <v>1</v>
      </c>
      <c r="B317">
        <v>0</v>
      </c>
      <c r="C317">
        <f t="shared" si="4"/>
        <v>1</v>
      </c>
    </row>
    <row r="318" spans="1:3" x14ac:dyDescent="0.3">
      <c r="A318">
        <v>2</v>
      </c>
      <c r="B318">
        <v>0</v>
      </c>
      <c r="C318">
        <f t="shared" si="4"/>
        <v>1</v>
      </c>
    </row>
    <row r="319" spans="1:3" x14ac:dyDescent="0.3">
      <c r="A319">
        <v>3</v>
      </c>
      <c r="B319">
        <v>1</v>
      </c>
      <c r="C319">
        <f t="shared" si="4"/>
        <v>0</v>
      </c>
    </row>
    <row r="320" spans="1:3" x14ac:dyDescent="0.3">
      <c r="A320">
        <v>4</v>
      </c>
      <c r="B320">
        <v>1</v>
      </c>
      <c r="C320">
        <f t="shared" si="4"/>
        <v>0</v>
      </c>
    </row>
    <row r="321" spans="1:3" x14ac:dyDescent="0.3">
      <c r="A321">
        <v>5</v>
      </c>
      <c r="B321">
        <v>0</v>
      </c>
      <c r="C321">
        <f t="shared" si="4"/>
        <v>1</v>
      </c>
    </row>
    <row r="322" spans="1:3" x14ac:dyDescent="0.3">
      <c r="A322">
        <v>6</v>
      </c>
      <c r="B322">
        <v>1</v>
      </c>
      <c r="C322">
        <f t="shared" si="4"/>
        <v>0</v>
      </c>
    </row>
    <row r="323" spans="1:3" x14ac:dyDescent="0.3">
      <c r="A323">
        <v>7</v>
      </c>
      <c r="B323">
        <v>1</v>
      </c>
      <c r="C323">
        <f t="shared" ref="C323:C386" si="5">IF(B323=1,0,1)</f>
        <v>0</v>
      </c>
    </row>
    <row r="324" spans="1:3" x14ac:dyDescent="0.3">
      <c r="A324">
        <v>8</v>
      </c>
      <c r="B324">
        <v>0</v>
      </c>
      <c r="C324">
        <f t="shared" si="5"/>
        <v>1</v>
      </c>
    </row>
    <row r="325" spans="1:3" x14ac:dyDescent="0.3">
      <c r="A325">
        <v>9</v>
      </c>
      <c r="B325">
        <v>0</v>
      </c>
      <c r="C325">
        <f t="shared" si="5"/>
        <v>1</v>
      </c>
    </row>
    <row r="326" spans="1:3" x14ac:dyDescent="0.3">
      <c r="A326">
        <v>1</v>
      </c>
      <c r="B326">
        <v>0</v>
      </c>
      <c r="C326">
        <f t="shared" si="5"/>
        <v>1</v>
      </c>
    </row>
    <row r="327" spans="1:3" x14ac:dyDescent="0.3">
      <c r="A327">
        <v>2</v>
      </c>
      <c r="B327">
        <v>0</v>
      </c>
      <c r="C327">
        <f t="shared" si="5"/>
        <v>1</v>
      </c>
    </row>
    <row r="328" spans="1:3" x14ac:dyDescent="0.3">
      <c r="A328">
        <v>3</v>
      </c>
      <c r="B328">
        <v>0</v>
      </c>
      <c r="C328">
        <f t="shared" si="5"/>
        <v>1</v>
      </c>
    </row>
    <row r="329" spans="1:3" x14ac:dyDescent="0.3">
      <c r="A329">
        <v>4</v>
      </c>
      <c r="B329">
        <v>0</v>
      </c>
      <c r="C329">
        <f t="shared" si="5"/>
        <v>1</v>
      </c>
    </row>
    <row r="330" spans="1:3" x14ac:dyDescent="0.3">
      <c r="A330">
        <v>5</v>
      </c>
      <c r="B330">
        <v>0</v>
      </c>
      <c r="C330">
        <f t="shared" si="5"/>
        <v>1</v>
      </c>
    </row>
    <row r="331" spans="1:3" x14ac:dyDescent="0.3">
      <c r="A331">
        <v>6</v>
      </c>
      <c r="B331">
        <v>0</v>
      </c>
      <c r="C331">
        <f t="shared" si="5"/>
        <v>1</v>
      </c>
    </row>
    <row r="332" spans="1:3" x14ac:dyDescent="0.3">
      <c r="A332">
        <v>7</v>
      </c>
      <c r="B332">
        <v>0</v>
      </c>
      <c r="C332">
        <f t="shared" si="5"/>
        <v>1</v>
      </c>
    </row>
    <row r="333" spans="1:3" x14ac:dyDescent="0.3">
      <c r="A333">
        <v>8</v>
      </c>
      <c r="B333">
        <v>0</v>
      </c>
      <c r="C333">
        <f t="shared" si="5"/>
        <v>1</v>
      </c>
    </row>
    <row r="334" spans="1:3" x14ac:dyDescent="0.3">
      <c r="A334">
        <v>9</v>
      </c>
      <c r="B334">
        <v>0</v>
      </c>
      <c r="C334">
        <f t="shared" si="5"/>
        <v>1</v>
      </c>
    </row>
    <row r="335" spans="1:3" x14ac:dyDescent="0.3">
      <c r="A335">
        <v>1</v>
      </c>
      <c r="B335">
        <v>0</v>
      </c>
      <c r="C335">
        <f t="shared" si="5"/>
        <v>1</v>
      </c>
    </row>
    <row r="336" spans="1:3" x14ac:dyDescent="0.3">
      <c r="A336">
        <v>2</v>
      </c>
      <c r="B336">
        <v>0</v>
      </c>
      <c r="C336">
        <f t="shared" si="5"/>
        <v>1</v>
      </c>
    </row>
    <row r="337" spans="1:3" x14ac:dyDescent="0.3">
      <c r="A337">
        <v>3</v>
      </c>
      <c r="B337">
        <v>0</v>
      </c>
      <c r="C337">
        <f t="shared" si="5"/>
        <v>1</v>
      </c>
    </row>
    <row r="338" spans="1:3" x14ac:dyDescent="0.3">
      <c r="A338">
        <v>4</v>
      </c>
      <c r="B338">
        <v>1</v>
      </c>
      <c r="C338">
        <f t="shared" si="5"/>
        <v>0</v>
      </c>
    </row>
    <row r="339" spans="1:3" x14ac:dyDescent="0.3">
      <c r="A339">
        <v>5</v>
      </c>
      <c r="B339">
        <v>0</v>
      </c>
      <c r="C339">
        <f t="shared" si="5"/>
        <v>1</v>
      </c>
    </row>
    <row r="340" spans="1:3" x14ac:dyDescent="0.3">
      <c r="A340">
        <v>6</v>
      </c>
      <c r="B340">
        <v>1</v>
      </c>
      <c r="C340">
        <f t="shared" si="5"/>
        <v>0</v>
      </c>
    </row>
    <row r="341" spans="1:3" x14ac:dyDescent="0.3">
      <c r="A341">
        <v>7</v>
      </c>
      <c r="B341">
        <v>0</v>
      </c>
      <c r="C341">
        <f t="shared" si="5"/>
        <v>1</v>
      </c>
    </row>
    <row r="342" spans="1:3" x14ac:dyDescent="0.3">
      <c r="A342">
        <v>8</v>
      </c>
      <c r="B342">
        <v>0</v>
      </c>
      <c r="C342">
        <f t="shared" si="5"/>
        <v>1</v>
      </c>
    </row>
    <row r="343" spans="1:3" x14ac:dyDescent="0.3">
      <c r="A343">
        <v>9</v>
      </c>
      <c r="B343">
        <v>0</v>
      </c>
      <c r="C343">
        <f t="shared" si="5"/>
        <v>1</v>
      </c>
    </row>
    <row r="344" spans="1:3" x14ac:dyDescent="0.3">
      <c r="A344">
        <v>1</v>
      </c>
      <c r="B344">
        <v>0</v>
      </c>
      <c r="C344">
        <f t="shared" si="5"/>
        <v>1</v>
      </c>
    </row>
    <row r="345" spans="1:3" x14ac:dyDescent="0.3">
      <c r="A345">
        <v>2</v>
      </c>
      <c r="B345">
        <v>0</v>
      </c>
      <c r="C345">
        <f t="shared" si="5"/>
        <v>1</v>
      </c>
    </row>
    <row r="346" spans="1:3" x14ac:dyDescent="0.3">
      <c r="A346">
        <v>3</v>
      </c>
      <c r="B346">
        <v>0</v>
      </c>
      <c r="C346">
        <f t="shared" si="5"/>
        <v>1</v>
      </c>
    </row>
    <row r="347" spans="1:3" x14ac:dyDescent="0.3">
      <c r="A347">
        <v>4</v>
      </c>
      <c r="B347">
        <v>1</v>
      </c>
      <c r="C347">
        <f t="shared" si="5"/>
        <v>0</v>
      </c>
    </row>
    <row r="348" spans="1:3" x14ac:dyDescent="0.3">
      <c r="A348">
        <v>5</v>
      </c>
      <c r="B348">
        <v>0</v>
      </c>
      <c r="C348">
        <f t="shared" si="5"/>
        <v>1</v>
      </c>
    </row>
    <row r="349" spans="1:3" x14ac:dyDescent="0.3">
      <c r="A349">
        <v>6</v>
      </c>
      <c r="B349">
        <v>1</v>
      </c>
      <c r="C349">
        <f t="shared" si="5"/>
        <v>0</v>
      </c>
    </row>
    <row r="350" spans="1:3" x14ac:dyDescent="0.3">
      <c r="A350">
        <v>7</v>
      </c>
      <c r="B350">
        <v>0</v>
      </c>
      <c r="C350">
        <f t="shared" si="5"/>
        <v>1</v>
      </c>
    </row>
    <row r="351" spans="1:3" x14ac:dyDescent="0.3">
      <c r="A351">
        <v>8</v>
      </c>
      <c r="B351">
        <v>0</v>
      </c>
      <c r="C351">
        <f t="shared" si="5"/>
        <v>1</v>
      </c>
    </row>
    <row r="352" spans="1:3" x14ac:dyDescent="0.3">
      <c r="A352">
        <v>9</v>
      </c>
      <c r="B352">
        <v>0</v>
      </c>
      <c r="C352">
        <f t="shared" si="5"/>
        <v>1</v>
      </c>
    </row>
    <row r="353" spans="1:3" x14ac:dyDescent="0.3">
      <c r="A353">
        <v>1</v>
      </c>
      <c r="B353">
        <v>0</v>
      </c>
      <c r="C353">
        <f t="shared" si="5"/>
        <v>1</v>
      </c>
    </row>
    <row r="354" spans="1:3" x14ac:dyDescent="0.3">
      <c r="A354">
        <v>2</v>
      </c>
      <c r="B354">
        <v>0</v>
      </c>
      <c r="C354">
        <f t="shared" si="5"/>
        <v>1</v>
      </c>
    </row>
    <row r="355" spans="1:3" x14ac:dyDescent="0.3">
      <c r="A355">
        <v>3</v>
      </c>
      <c r="B355">
        <v>0</v>
      </c>
      <c r="C355">
        <f t="shared" si="5"/>
        <v>1</v>
      </c>
    </row>
    <row r="356" spans="1:3" x14ac:dyDescent="0.3">
      <c r="A356">
        <v>4</v>
      </c>
      <c r="B356">
        <v>0</v>
      </c>
      <c r="C356">
        <f t="shared" si="5"/>
        <v>1</v>
      </c>
    </row>
    <row r="357" spans="1:3" x14ac:dyDescent="0.3">
      <c r="A357">
        <v>5</v>
      </c>
      <c r="B357">
        <v>0</v>
      </c>
      <c r="C357">
        <f t="shared" si="5"/>
        <v>1</v>
      </c>
    </row>
    <row r="358" spans="1:3" x14ac:dyDescent="0.3">
      <c r="A358">
        <v>6</v>
      </c>
      <c r="B358">
        <v>0</v>
      </c>
      <c r="C358">
        <f t="shared" si="5"/>
        <v>1</v>
      </c>
    </row>
    <row r="359" spans="1:3" x14ac:dyDescent="0.3">
      <c r="A359">
        <v>7</v>
      </c>
      <c r="B359">
        <v>0</v>
      </c>
      <c r="C359">
        <f t="shared" si="5"/>
        <v>1</v>
      </c>
    </row>
    <row r="360" spans="1:3" x14ac:dyDescent="0.3">
      <c r="A360">
        <v>8</v>
      </c>
      <c r="B360">
        <v>0</v>
      </c>
      <c r="C360">
        <f t="shared" si="5"/>
        <v>1</v>
      </c>
    </row>
    <row r="361" spans="1:3" x14ac:dyDescent="0.3">
      <c r="A361">
        <v>9</v>
      </c>
      <c r="B361">
        <v>0</v>
      </c>
      <c r="C361">
        <f t="shared" si="5"/>
        <v>1</v>
      </c>
    </row>
    <row r="362" spans="1:3" x14ac:dyDescent="0.3">
      <c r="A362">
        <v>1</v>
      </c>
      <c r="B362">
        <v>0</v>
      </c>
      <c r="C362">
        <f t="shared" si="5"/>
        <v>1</v>
      </c>
    </row>
    <row r="363" spans="1:3" x14ac:dyDescent="0.3">
      <c r="A363">
        <v>2</v>
      </c>
      <c r="B363">
        <v>0</v>
      </c>
      <c r="C363">
        <f t="shared" si="5"/>
        <v>1</v>
      </c>
    </row>
    <row r="364" spans="1:3" x14ac:dyDescent="0.3">
      <c r="A364">
        <v>3</v>
      </c>
      <c r="B364">
        <v>0</v>
      </c>
      <c r="C364">
        <f t="shared" si="5"/>
        <v>1</v>
      </c>
    </row>
    <row r="365" spans="1:3" x14ac:dyDescent="0.3">
      <c r="A365">
        <v>4</v>
      </c>
      <c r="B365">
        <v>0</v>
      </c>
      <c r="C365">
        <f t="shared" si="5"/>
        <v>1</v>
      </c>
    </row>
    <row r="366" spans="1:3" x14ac:dyDescent="0.3">
      <c r="A366">
        <v>5</v>
      </c>
      <c r="B366">
        <v>0</v>
      </c>
      <c r="C366">
        <f t="shared" si="5"/>
        <v>1</v>
      </c>
    </row>
    <row r="367" spans="1:3" x14ac:dyDescent="0.3">
      <c r="A367">
        <v>6</v>
      </c>
      <c r="B367">
        <v>0</v>
      </c>
      <c r="C367">
        <f t="shared" si="5"/>
        <v>1</v>
      </c>
    </row>
    <row r="368" spans="1:3" x14ac:dyDescent="0.3">
      <c r="A368">
        <v>7</v>
      </c>
      <c r="B368">
        <v>0</v>
      </c>
      <c r="C368">
        <f t="shared" si="5"/>
        <v>1</v>
      </c>
    </row>
    <row r="369" spans="1:3" x14ac:dyDescent="0.3">
      <c r="A369">
        <v>8</v>
      </c>
      <c r="B369">
        <v>0</v>
      </c>
      <c r="C369">
        <f t="shared" si="5"/>
        <v>1</v>
      </c>
    </row>
    <row r="370" spans="1:3" x14ac:dyDescent="0.3">
      <c r="A370">
        <v>9</v>
      </c>
      <c r="B370">
        <v>0</v>
      </c>
      <c r="C370">
        <f t="shared" si="5"/>
        <v>1</v>
      </c>
    </row>
    <row r="371" spans="1:3" x14ac:dyDescent="0.3">
      <c r="A371">
        <v>1</v>
      </c>
      <c r="B371">
        <v>0</v>
      </c>
      <c r="C371">
        <f t="shared" si="5"/>
        <v>1</v>
      </c>
    </row>
    <row r="372" spans="1:3" x14ac:dyDescent="0.3">
      <c r="A372">
        <v>2</v>
      </c>
      <c r="B372">
        <v>0</v>
      </c>
      <c r="C372">
        <f t="shared" si="5"/>
        <v>1</v>
      </c>
    </row>
    <row r="373" spans="1:3" x14ac:dyDescent="0.3">
      <c r="A373">
        <v>3</v>
      </c>
      <c r="B373">
        <v>1</v>
      </c>
      <c r="C373">
        <f t="shared" si="5"/>
        <v>0</v>
      </c>
    </row>
    <row r="374" spans="1:3" x14ac:dyDescent="0.3">
      <c r="A374">
        <v>4</v>
      </c>
      <c r="B374">
        <v>1</v>
      </c>
      <c r="C374">
        <f t="shared" si="5"/>
        <v>0</v>
      </c>
    </row>
    <row r="375" spans="1:3" x14ac:dyDescent="0.3">
      <c r="A375">
        <v>5</v>
      </c>
      <c r="B375">
        <v>0</v>
      </c>
      <c r="C375">
        <f t="shared" si="5"/>
        <v>1</v>
      </c>
    </row>
    <row r="376" spans="1:3" x14ac:dyDescent="0.3">
      <c r="A376">
        <v>6</v>
      </c>
      <c r="B376">
        <v>1</v>
      </c>
      <c r="C376">
        <f t="shared" si="5"/>
        <v>0</v>
      </c>
    </row>
    <row r="377" spans="1:3" x14ac:dyDescent="0.3">
      <c r="A377">
        <v>7</v>
      </c>
      <c r="B377">
        <v>0</v>
      </c>
      <c r="C377">
        <f t="shared" si="5"/>
        <v>1</v>
      </c>
    </row>
    <row r="378" spans="1:3" x14ac:dyDescent="0.3">
      <c r="A378">
        <v>8</v>
      </c>
      <c r="B378">
        <v>0</v>
      </c>
      <c r="C378">
        <f t="shared" si="5"/>
        <v>1</v>
      </c>
    </row>
    <row r="379" spans="1:3" x14ac:dyDescent="0.3">
      <c r="A379">
        <v>9</v>
      </c>
      <c r="B379">
        <v>0</v>
      </c>
      <c r="C379">
        <f t="shared" si="5"/>
        <v>1</v>
      </c>
    </row>
    <row r="380" spans="1:3" x14ac:dyDescent="0.3">
      <c r="A380">
        <v>1</v>
      </c>
      <c r="B380">
        <v>1</v>
      </c>
      <c r="C380">
        <f t="shared" si="5"/>
        <v>0</v>
      </c>
    </row>
    <row r="381" spans="1:3" x14ac:dyDescent="0.3">
      <c r="A381">
        <v>2</v>
      </c>
      <c r="B381">
        <v>1</v>
      </c>
      <c r="C381">
        <f t="shared" si="5"/>
        <v>0</v>
      </c>
    </row>
    <row r="382" spans="1:3" x14ac:dyDescent="0.3">
      <c r="A382">
        <v>3</v>
      </c>
      <c r="B382">
        <v>1</v>
      </c>
      <c r="C382">
        <f t="shared" si="5"/>
        <v>0</v>
      </c>
    </row>
    <row r="383" spans="1:3" x14ac:dyDescent="0.3">
      <c r="A383">
        <v>4</v>
      </c>
      <c r="B383">
        <v>1</v>
      </c>
      <c r="C383">
        <f t="shared" si="5"/>
        <v>0</v>
      </c>
    </row>
    <row r="384" spans="1:3" x14ac:dyDescent="0.3">
      <c r="A384">
        <v>5</v>
      </c>
      <c r="B384">
        <v>1</v>
      </c>
      <c r="C384">
        <f t="shared" si="5"/>
        <v>0</v>
      </c>
    </row>
    <row r="385" spans="1:3" x14ac:dyDescent="0.3">
      <c r="A385">
        <v>6</v>
      </c>
      <c r="B385">
        <v>1</v>
      </c>
      <c r="C385">
        <f t="shared" si="5"/>
        <v>0</v>
      </c>
    </row>
    <row r="386" spans="1:3" x14ac:dyDescent="0.3">
      <c r="A386">
        <v>7</v>
      </c>
      <c r="B386">
        <v>1</v>
      </c>
      <c r="C386">
        <f t="shared" si="5"/>
        <v>0</v>
      </c>
    </row>
    <row r="387" spans="1:3" x14ac:dyDescent="0.3">
      <c r="A387">
        <v>8</v>
      </c>
      <c r="B387">
        <v>1</v>
      </c>
      <c r="C387">
        <f t="shared" ref="C387:C450" si="6">IF(B387=1,0,1)</f>
        <v>0</v>
      </c>
    </row>
    <row r="388" spans="1:3" x14ac:dyDescent="0.3">
      <c r="A388">
        <v>9</v>
      </c>
      <c r="B388">
        <v>1</v>
      </c>
      <c r="C388">
        <f t="shared" si="6"/>
        <v>0</v>
      </c>
    </row>
    <row r="389" spans="1:3" x14ac:dyDescent="0.3">
      <c r="A389">
        <v>1</v>
      </c>
      <c r="B389">
        <v>0</v>
      </c>
      <c r="C389">
        <f t="shared" si="6"/>
        <v>1</v>
      </c>
    </row>
    <row r="390" spans="1:3" x14ac:dyDescent="0.3">
      <c r="A390">
        <v>2</v>
      </c>
      <c r="B390">
        <v>0</v>
      </c>
      <c r="C390">
        <f t="shared" si="6"/>
        <v>1</v>
      </c>
    </row>
    <row r="391" spans="1:3" x14ac:dyDescent="0.3">
      <c r="A391">
        <v>3</v>
      </c>
      <c r="B391">
        <v>1</v>
      </c>
      <c r="C391">
        <f t="shared" si="6"/>
        <v>0</v>
      </c>
    </row>
    <row r="392" spans="1:3" x14ac:dyDescent="0.3">
      <c r="A392">
        <v>4</v>
      </c>
      <c r="B392">
        <v>1</v>
      </c>
      <c r="C392">
        <f t="shared" si="6"/>
        <v>0</v>
      </c>
    </row>
    <row r="393" spans="1:3" x14ac:dyDescent="0.3">
      <c r="A393">
        <v>5</v>
      </c>
      <c r="B393">
        <v>0</v>
      </c>
      <c r="C393">
        <f t="shared" si="6"/>
        <v>1</v>
      </c>
    </row>
    <row r="394" spans="1:3" x14ac:dyDescent="0.3">
      <c r="A394">
        <v>6</v>
      </c>
      <c r="B394">
        <v>1</v>
      </c>
      <c r="C394">
        <f t="shared" si="6"/>
        <v>0</v>
      </c>
    </row>
    <row r="395" spans="1:3" x14ac:dyDescent="0.3">
      <c r="A395">
        <v>7</v>
      </c>
      <c r="B395">
        <v>0</v>
      </c>
      <c r="C395">
        <f t="shared" si="6"/>
        <v>1</v>
      </c>
    </row>
    <row r="396" spans="1:3" x14ac:dyDescent="0.3">
      <c r="A396">
        <v>8</v>
      </c>
      <c r="B396">
        <v>0</v>
      </c>
      <c r="C396">
        <f t="shared" si="6"/>
        <v>1</v>
      </c>
    </row>
    <row r="397" spans="1:3" x14ac:dyDescent="0.3">
      <c r="A397">
        <v>9</v>
      </c>
      <c r="B397">
        <v>0</v>
      </c>
      <c r="C397">
        <f t="shared" si="6"/>
        <v>1</v>
      </c>
    </row>
    <row r="398" spans="1:3" x14ac:dyDescent="0.3">
      <c r="A398">
        <v>1</v>
      </c>
      <c r="B398">
        <v>0</v>
      </c>
      <c r="C398">
        <f t="shared" si="6"/>
        <v>1</v>
      </c>
    </row>
    <row r="399" spans="1:3" x14ac:dyDescent="0.3">
      <c r="A399">
        <v>2</v>
      </c>
      <c r="B399">
        <v>0</v>
      </c>
      <c r="C399">
        <f t="shared" si="6"/>
        <v>1</v>
      </c>
    </row>
    <row r="400" spans="1:3" x14ac:dyDescent="0.3">
      <c r="A400">
        <v>3</v>
      </c>
      <c r="B400">
        <v>0</v>
      </c>
      <c r="C400">
        <f t="shared" si="6"/>
        <v>1</v>
      </c>
    </row>
    <row r="401" spans="1:3" x14ac:dyDescent="0.3">
      <c r="A401">
        <v>4</v>
      </c>
      <c r="B401">
        <v>1</v>
      </c>
      <c r="C401">
        <f t="shared" si="6"/>
        <v>0</v>
      </c>
    </row>
    <row r="402" spans="1:3" x14ac:dyDescent="0.3">
      <c r="A402">
        <v>5</v>
      </c>
      <c r="B402">
        <v>0</v>
      </c>
      <c r="C402">
        <f t="shared" si="6"/>
        <v>1</v>
      </c>
    </row>
    <row r="403" spans="1:3" x14ac:dyDescent="0.3">
      <c r="A403">
        <v>6</v>
      </c>
      <c r="B403">
        <v>0</v>
      </c>
      <c r="C403">
        <f t="shared" si="6"/>
        <v>1</v>
      </c>
    </row>
    <row r="404" spans="1:3" x14ac:dyDescent="0.3">
      <c r="A404">
        <v>7</v>
      </c>
      <c r="B404">
        <v>0</v>
      </c>
      <c r="C404">
        <f t="shared" si="6"/>
        <v>1</v>
      </c>
    </row>
    <row r="405" spans="1:3" x14ac:dyDescent="0.3">
      <c r="A405">
        <v>8</v>
      </c>
      <c r="B405">
        <v>0</v>
      </c>
      <c r="C405">
        <f t="shared" si="6"/>
        <v>1</v>
      </c>
    </row>
    <row r="406" spans="1:3" x14ac:dyDescent="0.3">
      <c r="A406">
        <v>9</v>
      </c>
      <c r="B406">
        <v>0</v>
      </c>
      <c r="C406">
        <f t="shared" si="6"/>
        <v>1</v>
      </c>
    </row>
    <row r="407" spans="1:3" x14ac:dyDescent="0.3">
      <c r="A407">
        <v>1</v>
      </c>
      <c r="B407">
        <v>0</v>
      </c>
      <c r="C407">
        <f t="shared" si="6"/>
        <v>1</v>
      </c>
    </row>
    <row r="408" spans="1:3" x14ac:dyDescent="0.3">
      <c r="A408">
        <v>2</v>
      </c>
      <c r="B408">
        <v>0</v>
      </c>
      <c r="C408">
        <f t="shared" si="6"/>
        <v>1</v>
      </c>
    </row>
    <row r="409" spans="1:3" x14ac:dyDescent="0.3">
      <c r="A409">
        <v>3</v>
      </c>
      <c r="B409">
        <v>1</v>
      </c>
      <c r="C409">
        <f t="shared" si="6"/>
        <v>0</v>
      </c>
    </row>
    <row r="410" spans="1:3" x14ac:dyDescent="0.3">
      <c r="A410">
        <v>4</v>
      </c>
      <c r="B410">
        <v>1</v>
      </c>
      <c r="C410">
        <f t="shared" si="6"/>
        <v>0</v>
      </c>
    </row>
    <row r="411" spans="1:3" x14ac:dyDescent="0.3">
      <c r="A411">
        <v>5</v>
      </c>
      <c r="B411">
        <v>0</v>
      </c>
      <c r="C411">
        <f t="shared" si="6"/>
        <v>1</v>
      </c>
    </row>
    <row r="412" spans="1:3" x14ac:dyDescent="0.3">
      <c r="A412">
        <v>6</v>
      </c>
      <c r="B412">
        <v>0</v>
      </c>
      <c r="C412">
        <f t="shared" si="6"/>
        <v>1</v>
      </c>
    </row>
    <row r="413" spans="1:3" x14ac:dyDescent="0.3">
      <c r="A413">
        <v>7</v>
      </c>
      <c r="B413">
        <v>0</v>
      </c>
      <c r="C413">
        <f t="shared" si="6"/>
        <v>1</v>
      </c>
    </row>
    <row r="414" spans="1:3" x14ac:dyDescent="0.3">
      <c r="A414">
        <v>8</v>
      </c>
      <c r="B414">
        <v>0</v>
      </c>
      <c r="C414">
        <f t="shared" si="6"/>
        <v>1</v>
      </c>
    </row>
    <row r="415" spans="1:3" x14ac:dyDescent="0.3">
      <c r="A415">
        <v>9</v>
      </c>
      <c r="B415">
        <v>0</v>
      </c>
      <c r="C415">
        <f t="shared" si="6"/>
        <v>1</v>
      </c>
    </row>
    <row r="416" spans="1:3" x14ac:dyDescent="0.3">
      <c r="A416">
        <v>1</v>
      </c>
      <c r="B416">
        <v>0</v>
      </c>
      <c r="C416">
        <f t="shared" si="6"/>
        <v>1</v>
      </c>
    </row>
    <row r="417" spans="1:3" x14ac:dyDescent="0.3">
      <c r="A417">
        <v>2</v>
      </c>
      <c r="B417">
        <v>0</v>
      </c>
      <c r="C417">
        <f t="shared" si="6"/>
        <v>1</v>
      </c>
    </row>
    <row r="418" spans="1:3" x14ac:dyDescent="0.3">
      <c r="A418">
        <v>3</v>
      </c>
      <c r="B418">
        <v>0</v>
      </c>
      <c r="C418">
        <f t="shared" si="6"/>
        <v>1</v>
      </c>
    </row>
    <row r="419" spans="1:3" x14ac:dyDescent="0.3">
      <c r="A419">
        <v>4</v>
      </c>
      <c r="B419">
        <v>1</v>
      </c>
      <c r="C419">
        <f t="shared" si="6"/>
        <v>0</v>
      </c>
    </row>
    <row r="420" spans="1:3" x14ac:dyDescent="0.3">
      <c r="A420">
        <v>5</v>
      </c>
      <c r="B420">
        <v>0</v>
      </c>
      <c r="C420">
        <f t="shared" si="6"/>
        <v>1</v>
      </c>
    </row>
    <row r="421" spans="1:3" x14ac:dyDescent="0.3">
      <c r="A421">
        <v>6</v>
      </c>
      <c r="B421">
        <v>0</v>
      </c>
      <c r="C421">
        <f t="shared" si="6"/>
        <v>1</v>
      </c>
    </row>
    <row r="422" spans="1:3" x14ac:dyDescent="0.3">
      <c r="A422">
        <v>7</v>
      </c>
      <c r="B422">
        <v>1</v>
      </c>
      <c r="C422">
        <f t="shared" si="6"/>
        <v>0</v>
      </c>
    </row>
    <row r="423" spans="1:3" x14ac:dyDescent="0.3">
      <c r="A423">
        <v>8</v>
      </c>
      <c r="B423">
        <v>0</v>
      </c>
      <c r="C423">
        <f t="shared" si="6"/>
        <v>1</v>
      </c>
    </row>
    <row r="424" spans="1:3" x14ac:dyDescent="0.3">
      <c r="A424">
        <v>9</v>
      </c>
      <c r="B424">
        <v>0</v>
      </c>
      <c r="C424">
        <f t="shared" si="6"/>
        <v>1</v>
      </c>
    </row>
    <row r="425" spans="1:3" x14ac:dyDescent="0.3">
      <c r="A425">
        <v>1</v>
      </c>
      <c r="B425">
        <v>0</v>
      </c>
      <c r="C425">
        <f t="shared" si="6"/>
        <v>1</v>
      </c>
    </row>
    <row r="426" spans="1:3" x14ac:dyDescent="0.3">
      <c r="A426">
        <v>2</v>
      </c>
      <c r="B426">
        <v>0</v>
      </c>
      <c r="C426">
        <f t="shared" si="6"/>
        <v>1</v>
      </c>
    </row>
    <row r="427" spans="1:3" x14ac:dyDescent="0.3">
      <c r="A427">
        <v>3</v>
      </c>
      <c r="B427">
        <v>0</v>
      </c>
      <c r="C427">
        <f t="shared" si="6"/>
        <v>1</v>
      </c>
    </row>
    <row r="428" spans="1:3" x14ac:dyDescent="0.3">
      <c r="A428">
        <v>4</v>
      </c>
      <c r="B428">
        <v>0</v>
      </c>
      <c r="C428">
        <f t="shared" si="6"/>
        <v>1</v>
      </c>
    </row>
    <row r="429" spans="1:3" x14ac:dyDescent="0.3">
      <c r="A429">
        <v>5</v>
      </c>
      <c r="B429">
        <v>0</v>
      </c>
      <c r="C429">
        <f t="shared" si="6"/>
        <v>1</v>
      </c>
    </row>
    <row r="430" spans="1:3" x14ac:dyDescent="0.3">
      <c r="A430">
        <v>6</v>
      </c>
      <c r="B430">
        <v>1</v>
      </c>
      <c r="C430">
        <f t="shared" si="6"/>
        <v>0</v>
      </c>
    </row>
    <row r="431" spans="1:3" x14ac:dyDescent="0.3">
      <c r="A431">
        <v>7</v>
      </c>
      <c r="B431">
        <v>0</v>
      </c>
      <c r="C431">
        <f t="shared" si="6"/>
        <v>1</v>
      </c>
    </row>
    <row r="432" spans="1:3" x14ac:dyDescent="0.3">
      <c r="A432">
        <v>8</v>
      </c>
      <c r="B432">
        <v>0</v>
      </c>
      <c r="C432">
        <f t="shared" si="6"/>
        <v>1</v>
      </c>
    </row>
    <row r="433" spans="1:3" x14ac:dyDescent="0.3">
      <c r="A433">
        <v>9</v>
      </c>
      <c r="B433">
        <v>0</v>
      </c>
      <c r="C433">
        <f t="shared" si="6"/>
        <v>1</v>
      </c>
    </row>
    <row r="434" spans="1:3" x14ac:dyDescent="0.3">
      <c r="A434">
        <v>1</v>
      </c>
      <c r="B434">
        <v>0</v>
      </c>
      <c r="C434">
        <f t="shared" si="6"/>
        <v>1</v>
      </c>
    </row>
    <row r="435" spans="1:3" x14ac:dyDescent="0.3">
      <c r="A435">
        <v>2</v>
      </c>
      <c r="B435">
        <v>0</v>
      </c>
      <c r="C435">
        <f t="shared" si="6"/>
        <v>1</v>
      </c>
    </row>
    <row r="436" spans="1:3" x14ac:dyDescent="0.3">
      <c r="A436">
        <v>3</v>
      </c>
      <c r="B436">
        <v>0</v>
      </c>
      <c r="C436">
        <f t="shared" si="6"/>
        <v>1</v>
      </c>
    </row>
    <row r="437" spans="1:3" x14ac:dyDescent="0.3">
      <c r="A437">
        <v>4</v>
      </c>
      <c r="B437">
        <v>1</v>
      </c>
      <c r="C437">
        <f t="shared" si="6"/>
        <v>0</v>
      </c>
    </row>
    <row r="438" spans="1:3" x14ac:dyDescent="0.3">
      <c r="A438">
        <v>5</v>
      </c>
      <c r="B438">
        <v>0</v>
      </c>
      <c r="C438">
        <f t="shared" si="6"/>
        <v>1</v>
      </c>
    </row>
    <row r="439" spans="1:3" x14ac:dyDescent="0.3">
      <c r="A439">
        <v>6</v>
      </c>
      <c r="B439">
        <v>1</v>
      </c>
      <c r="C439">
        <f t="shared" si="6"/>
        <v>0</v>
      </c>
    </row>
    <row r="440" spans="1:3" x14ac:dyDescent="0.3">
      <c r="A440">
        <v>7</v>
      </c>
      <c r="B440">
        <v>1</v>
      </c>
      <c r="C440">
        <f t="shared" si="6"/>
        <v>0</v>
      </c>
    </row>
    <row r="441" spans="1:3" x14ac:dyDescent="0.3">
      <c r="A441">
        <v>8</v>
      </c>
      <c r="B441">
        <v>0</v>
      </c>
      <c r="C441">
        <f t="shared" si="6"/>
        <v>1</v>
      </c>
    </row>
    <row r="442" spans="1:3" x14ac:dyDescent="0.3">
      <c r="A442">
        <v>9</v>
      </c>
      <c r="B442">
        <v>0</v>
      </c>
      <c r="C442">
        <f t="shared" si="6"/>
        <v>1</v>
      </c>
    </row>
    <row r="443" spans="1:3" x14ac:dyDescent="0.3">
      <c r="A443">
        <v>1</v>
      </c>
      <c r="B443">
        <v>1</v>
      </c>
      <c r="C443">
        <f t="shared" si="6"/>
        <v>0</v>
      </c>
    </row>
    <row r="444" spans="1:3" x14ac:dyDescent="0.3">
      <c r="A444">
        <v>2</v>
      </c>
      <c r="B444">
        <v>0</v>
      </c>
      <c r="C444">
        <f t="shared" si="6"/>
        <v>1</v>
      </c>
    </row>
    <row r="445" spans="1:3" x14ac:dyDescent="0.3">
      <c r="A445">
        <v>3</v>
      </c>
      <c r="B445">
        <v>0</v>
      </c>
      <c r="C445">
        <f t="shared" si="6"/>
        <v>1</v>
      </c>
    </row>
    <row r="446" spans="1:3" x14ac:dyDescent="0.3">
      <c r="A446">
        <v>4</v>
      </c>
      <c r="B446">
        <v>1</v>
      </c>
      <c r="C446">
        <f t="shared" si="6"/>
        <v>0</v>
      </c>
    </row>
    <row r="447" spans="1:3" x14ac:dyDescent="0.3">
      <c r="A447">
        <v>5</v>
      </c>
      <c r="B447">
        <v>0</v>
      </c>
      <c r="C447">
        <f t="shared" si="6"/>
        <v>1</v>
      </c>
    </row>
    <row r="448" spans="1:3" x14ac:dyDescent="0.3">
      <c r="A448">
        <v>6</v>
      </c>
      <c r="B448">
        <v>1</v>
      </c>
      <c r="C448">
        <f t="shared" si="6"/>
        <v>0</v>
      </c>
    </row>
    <row r="449" spans="1:3" x14ac:dyDescent="0.3">
      <c r="A449">
        <v>7</v>
      </c>
      <c r="B449">
        <v>1</v>
      </c>
      <c r="C449">
        <f t="shared" si="6"/>
        <v>0</v>
      </c>
    </row>
    <row r="450" spans="1:3" x14ac:dyDescent="0.3">
      <c r="A450">
        <v>8</v>
      </c>
      <c r="B450">
        <v>0</v>
      </c>
      <c r="C450">
        <f t="shared" si="6"/>
        <v>1</v>
      </c>
    </row>
    <row r="451" spans="1:3" x14ac:dyDescent="0.3">
      <c r="A451">
        <v>9</v>
      </c>
      <c r="B451">
        <v>0</v>
      </c>
      <c r="C451">
        <f t="shared" ref="C451:C514" si="7">IF(B451=1,0,1)</f>
        <v>1</v>
      </c>
    </row>
    <row r="452" spans="1:3" x14ac:dyDescent="0.3">
      <c r="A452">
        <v>1</v>
      </c>
      <c r="B452">
        <v>0</v>
      </c>
      <c r="C452">
        <f t="shared" si="7"/>
        <v>1</v>
      </c>
    </row>
    <row r="453" spans="1:3" x14ac:dyDescent="0.3">
      <c r="A453">
        <v>2</v>
      </c>
      <c r="B453">
        <v>0</v>
      </c>
      <c r="C453">
        <f t="shared" si="7"/>
        <v>1</v>
      </c>
    </row>
    <row r="454" spans="1:3" x14ac:dyDescent="0.3">
      <c r="A454">
        <v>3</v>
      </c>
      <c r="B454">
        <v>0</v>
      </c>
      <c r="C454">
        <f t="shared" si="7"/>
        <v>1</v>
      </c>
    </row>
    <row r="455" spans="1:3" x14ac:dyDescent="0.3">
      <c r="A455">
        <v>4</v>
      </c>
      <c r="B455">
        <v>1</v>
      </c>
      <c r="C455">
        <f t="shared" si="7"/>
        <v>0</v>
      </c>
    </row>
    <row r="456" spans="1:3" x14ac:dyDescent="0.3">
      <c r="A456">
        <v>5</v>
      </c>
      <c r="B456">
        <v>0</v>
      </c>
      <c r="C456">
        <f t="shared" si="7"/>
        <v>1</v>
      </c>
    </row>
    <row r="457" spans="1:3" x14ac:dyDescent="0.3">
      <c r="A457">
        <v>6</v>
      </c>
      <c r="B457">
        <v>1</v>
      </c>
      <c r="C457">
        <f t="shared" si="7"/>
        <v>0</v>
      </c>
    </row>
    <row r="458" spans="1:3" x14ac:dyDescent="0.3">
      <c r="A458">
        <v>7</v>
      </c>
      <c r="B458">
        <v>0</v>
      </c>
      <c r="C458">
        <f t="shared" si="7"/>
        <v>1</v>
      </c>
    </row>
    <row r="459" spans="1:3" x14ac:dyDescent="0.3">
      <c r="A459">
        <v>8</v>
      </c>
      <c r="B459">
        <v>0</v>
      </c>
      <c r="C459">
        <f t="shared" si="7"/>
        <v>1</v>
      </c>
    </row>
    <row r="460" spans="1:3" x14ac:dyDescent="0.3">
      <c r="A460">
        <v>9</v>
      </c>
      <c r="B460">
        <v>0</v>
      </c>
      <c r="C460">
        <f t="shared" si="7"/>
        <v>1</v>
      </c>
    </row>
    <row r="461" spans="1:3" x14ac:dyDescent="0.3">
      <c r="A461">
        <v>1</v>
      </c>
      <c r="B461">
        <v>0</v>
      </c>
      <c r="C461">
        <f t="shared" si="7"/>
        <v>1</v>
      </c>
    </row>
    <row r="462" spans="1:3" x14ac:dyDescent="0.3">
      <c r="A462">
        <v>2</v>
      </c>
      <c r="B462">
        <v>0</v>
      </c>
      <c r="C462">
        <f t="shared" si="7"/>
        <v>1</v>
      </c>
    </row>
    <row r="463" spans="1:3" x14ac:dyDescent="0.3">
      <c r="A463">
        <v>3</v>
      </c>
      <c r="B463">
        <v>1</v>
      </c>
      <c r="C463">
        <f t="shared" si="7"/>
        <v>0</v>
      </c>
    </row>
    <row r="464" spans="1:3" x14ac:dyDescent="0.3">
      <c r="A464">
        <v>4</v>
      </c>
      <c r="B464">
        <v>1</v>
      </c>
      <c r="C464">
        <f t="shared" si="7"/>
        <v>0</v>
      </c>
    </row>
    <row r="465" spans="1:3" x14ac:dyDescent="0.3">
      <c r="A465">
        <v>5</v>
      </c>
      <c r="B465">
        <v>0</v>
      </c>
      <c r="C465">
        <f t="shared" si="7"/>
        <v>1</v>
      </c>
    </row>
    <row r="466" spans="1:3" x14ac:dyDescent="0.3">
      <c r="A466">
        <v>6</v>
      </c>
      <c r="B466">
        <v>1</v>
      </c>
      <c r="C466">
        <f t="shared" si="7"/>
        <v>0</v>
      </c>
    </row>
    <row r="467" spans="1:3" x14ac:dyDescent="0.3">
      <c r="A467">
        <v>7</v>
      </c>
      <c r="B467">
        <v>0</v>
      </c>
      <c r="C467">
        <f t="shared" si="7"/>
        <v>1</v>
      </c>
    </row>
    <row r="468" spans="1:3" x14ac:dyDescent="0.3">
      <c r="A468">
        <v>8</v>
      </c>
      <c r="B468">
        <v>0</v>
      </c>
      <c r="C468">
        <f t="shared" si="7"/>
        <v>1</v>
      </c>
    </row>
    <row r="469" spans="1:3" x14ac:dyDescent="0.3">
      <c r="A469">
        <v>9</v>
      </c>
      <c r="B469">
        <v>0</v>
      </c>
      <c r="C469">
        <f t="shared" si="7"/>
        <v>1</v>
      </c>
    </row>
    <row r="470" spans="1:3" x14ac:dyDescent="0.3">
      <c r="A470">
        <v>1</v>
      </c>
      <c r="B470">
        <v>0</v>
      </c>
      <c r="C470">
        <f t="shared" si="7"/>
        <v>1</v>
      </c>
    </row>
    <row r="471" spans="1:3" x14ac:dyDescent="0.3">
      <c r="A471">
        <v>2</v>
      </c>
      <c r="B471">
        <v>0</v>
      </c>
      <c r="C471">
        <f t="shared" si="7"/>
        <v>1</v>
      </c>
    </row>
    <row r="472" spans="1:3" x14ac:dyDescent="0.3">
      <c r="A472">
        <v>3</v>
      </c>
      <c r="B472">
        <v>1</v>
      </c>
      <c r="C472">
        <f t="shared" si="7"/>
        <v>0</v>
      </c>
    </row>
    <row r="473" spans="1:3" x14ac:dyDescent="0.3">
      <c r="A473">
        <v>4</v>
      </c>
      <c r="B473">
        <v>1</v>
      </c>
      <c r="C473">
        <f t="shared" si="7"/>
        <v>0</v>
      </c>
    </row>
    <row r="474" spans="1:3" x14ac:dyDescent="0.3">
      <c r="A474">
        <v>5</v>
      </c>
      <c r="B474">
        <v>0</v>
      </c>
      <c r="C474">
        <f t="shared" si="7"/>
        <v>1</v>
      </c>
    </row>
    <row r="475" spans="1:3" x14ac:dyDescent="0.3">
      <c r="A475">
        <v>6</v>
      </c>
      <c r="B475">
        <v>1</v>
      </c>
      <c r="C475">
        <f t="shared" si="7"/>
        <v>0</v>
      </c>
    </row>
    <row r="476" spans="1:3" x14ac:dyDescent="0.3">
      <c r="A476">
        <v>7</v>
      </c>
      <c r="B476">
        <v>1</v>
      </c>
      <c r="C476">
        <f t="shared" si="7"/>
        <v>0</v>
      </c>
    </row>
    <row r="477" spans="1:3" x14ac:dyDescent="0.3">
      <c r="A477">
        <v>8</v>
      </c>
      <c r="B477">
        <v>0</v>
      </c>
      <c r="C477">
        <f t="shared" si="7"/>
        <v>1</v>
      </c>
    </row>
    <row r="478" spans="1:3" x14ac:dyDescent="0.3">
      <c r="A478">
        <v>9</v>
      </c>
      <c r="B478">
        <v>1</v>
      </c>
      <c r="C478">
        <f t="shared" si="7"/>
        <v>0</v>
      </c>
    </row>
    <row r="479" spans="1:3" x14ac:dyDescent="0.3">
      <c r="A479">
        <v>1</v>
      </c>
      <c r="B479">
        <v>0</v>
      </c>
      <c r="C479">
        <f t="shared" si="7"/>
        <v>1</v>
      </c>
    </row>
    <row r="480" spans="1:3" x14ac:dyDescent="0.3">
      <c r="A480">
        <v>2</v>
      </c>
      <c r="B480">
        <v>0</v>
      </c>
      <c r="C480">
        <f t="shared" si="7"/>
        <v>1</v>
      </c>
    </row>
    <row r="481" spans="1:3" x14ac:dyDescent="0.3">
      <c r="A481">
        <v>3</v>
      </c>
      <c r="B481">
        <v>0</v>
      </c>
      <c r="C481">
        <f t="shared" si="7"/>
        <v>1</v>
      </c>
    </row>
    <row r="482" spans="1:3" x14ac:dyDescent="0.3">
      <c r="A482">
        <v>4</v>
      </c>
      <c r="B482">
        <v>0</v>
      </c>
      <c r="C482">
        <f t="shared" si="7"/>
        <v>1</v>
      </c>
    </row>
    <row r="483" spans="1:3" x14ac:dyDescent="0.3">
      <c r="A483">
        <v>5</v>
      </c>
      <c r="B483">
        <v>0</v>
      </c>
      <c r="C483">
        <f t="shared" si="7"/>
        <v>1</v>
      </c>
    </row>
    <row r="484" spans="1:3" x14ac:dyDescent="0.3">
      <c r="A484">
        <v>6</v>
      </c>
      <c r="B484">
        <v>0</v>
      </c>
      <c r="C484">
        <f t="shared" si="7"/>
        <v>1</v>
      </c>
    </row>
    <row r="485" spans="1:3" x14ac:dyDescent="0.3">
      <c r="A485">
        <v>7</v>
      </c>
      <c r="B485">
        <v>0</v>
      </c>
      <c r="C485">
        <f t="shared" si="7"/>
        <v>1</v>
      </c>
    </row>
    <row r="486" spans="1:3" x14ac:dyDescent="0.3">
      <c r="A486">
        <v>8</v>
      </c>
      <c r="B486">
        <v>0</v>
      </c>
      <c r="C486">
        <f t="shared" si="7"/>
        <v>1</v>
      </c>
    </row>
    <row r="487" spans="1:3" x14ac:dyDescent="0.3">
      <c r="A487">
        <v>9</v>
      </c>
      <c r="B487">
        <v>0</v>
      </c>
      <c r="C487">
        <f t="shared" si="7"/>
        <v>1</v>
      </c>
    </row>
    <row r="488" spans="1:3" x14ac:dyDescent="0.3">
      <c r="A488">
        <v>1</v>
      </c>
      <c r="B488">
        <v>0</v>
      </c>
      <c r="C488">
        <f t="shared" si="7"/>
        <v>1</v>
      </c>
    </row>
    <row r="489" spans="1:3" x14ac:dyDescent="0.3">
      <c r="A489">
        <v>2</v>
      </c>
      <c r="B489">
        <v>0</v>
      </c>
      <c r="C489">
        <f t="shared" si="7"/>
        <v>1</v>
      </c>
    </row>
    <row r="490" spans="1:3" x14ac:dyDescent="0.3">
      <c r="A490">
        <v>3</v>
      </c>
      <c r="B490">
        <v>0</v>
      </c>
      <c r="C490">
        <f t="shared" si="7"/>
        <v>1</v>
      </c>
    </row>
    <row r="491" spans="1:3" x14ac:dyDescent="0.3">
      <c r="A491">
        <v>4</v>
      </c>
      <c r="B491">
        <v>1</v>
      </c>
      <c r="C491">
        <f t="shared" si="7"/>
        <v>0</v>
      </c>
    </row>
    <row r="492" spans="1:3" x14ac:dyDescent="0.3">
      <c r="A492">
        <v>5</v>
      </c>
      <c r="B492">
        <v>0</v>
      </c>
      <c r="C492">
        <f t="shared" si="7"/>
        <v>1</v>
      </c>
    </row>
    <row r="493" spans="1:3" x14ac:dyDescent="0.3">
      <c r="A493">
        <v>6</v>
      </c>
      <c r="B493">
        <v>0</v>
      </c>
      <c r="C493">
        <f t="shared" si="7"/>
        <v>1</v>
      </c>
    </row>
    <row r="494" spans="1:3" x14ac:dyDescent="0.3">
      <c r="A494">
        <v>7</v>
      </c>
      <c r="B494">
        <v>0</v>
      </c>
      <c r="C494">
        <f t="shared" si="7"/>
        <v>1</v>
      </c>
    </row>
    <row r="495" spans="1:3" x14ac:dyDescent="0.3">
      <c r="A495">
        <v>8</v>
      </c>
      <c r="B495">
        <v>0</v>
      </c>
      <c r="C495">
        <f t="shared" si="7"/>
        <v>1</v>
      </c>
    </row>
    <row r="496" spans="1:3" x14ac:dyDescent="0.3">
      <c r="A496">
        <v>9</v>
      </c>
      <c r="B496">
        <v>0</v>
      </c>
      <c r="C496">
        <f t="shared" si="7"/>
        <v>1</v>
      </c>
    </row>
    <row r="497" spans="1:3" x14ac:dyDescent="0.3">
      <c r="A497">
        <v>1</v>
      </c>
      <c r="B497">
        <v>0</v>
      </c>
      <c r="C497">
        <f t="shared" si="7"/>
        <v>1</v>
      </c>
    </row>
    <row r="498" spans="1:3" x14ac:dyDescent="0.3">
      <c r="A498">
        <v>2</v>
      </c>
      <c r="B498">
        <v>0</v>
      </c>
      <c r="C498">
        <f t="shared" si="7"/>
        <v>1</v>
      </c>
    </row>
    <row r="499" spans="1:3" x14ac:dyDescent="0.3">
      <c r="A499">
        <v>3</v>
      </c>
      <c r="B499">
        <v>0</v>
      </c>
      <c r="C499">
        <f t="shared" si="7"/>
        <v>1</v>
      </c>
    </row>
    <row r="500" spans="1:3" x14ac:dyDescent="0.3">
      <c r="A500">
        <v>4</v>
      </c>
      <c r="B500">
        <v>1</v>
      </c>
      <c r="C500">
        <f t="shared" si="7"/>
        <v>0</v>
      </c>
    </row>
    <row r="501" spans="1:3" x14ac:dyDescent="0.3">
      <c r="A501">
        <v>5</v>
      </c>
      <c r="B501">
        <v>1</v>
      </c>
      <c r="C501">
        <f t="shared" si="7"/>
        <v>0</v>
      </c>
    </row>
    <row r="502" spans="1:3" x14ac:dyDescent="0.3">
      <c r="A502">
        <v>6</v>
      </c>
      <c r="B502">
        <v>1</v>
      </c>
      <c r="C502">
        <f t="shared" si="7"/>
        <v>0</v>
      </c>
    </row>
    <row r="503" spans="1:3" x14ac:dyDescent="0.3">
      <c r="A503">
        <v>7</v>
      </c>
      <c r="B503">
        <v>1</v>
      </c>
      <c r="C503">
        <f t="shared" si="7"/>
        <v>0</v>
      </c>
    </row>
    <row r="504" spans="1:3" x14ac:dyDescent="0.3">
      <c r="A504">
        <v>8</v>
      </c>
      <c r="B504">
        <v>0</v>
      </c>
      <c r="C504">
        <f t="shared" si="7"/>
        <v>1</v>
      </c>
    </row>
    <row r="505" spans="1:3" x14ac:dyDescent="0.3">
      <c r="A505">
        <v>9</v>
      </c>
      <c r="B505">
        <v>0</v>
      </c>
      <c r="C505">
        <f t="shared" si="7"/>
        <v>1</v>
      </c>
    </row>
    <row r="506" spans="1:3" x14ac:dyDescent="0.3">
      <c r="A506">
        <v>1</v>
      </c>
      <c r="B506">
        <v>0</v>
      </c>
      <c r="C506">
        <f t="shared" si="7"/>
        <v>1</v>
      </c>
    </row>
    <row r="507" spans="1:3" x14ac:dyDescent="0.3">
      <c r="A507">
        <v>2</v>
      </c>
      <c r="B507">
        <v>0</v>
      </c>
      <c r="C507">
        <f t="shared" si="7"/>
        <v>1</v>
      </c>
    </row>
    <row r="508" spans="1:3" x14ac:dyDescent="0.3">
      <c r="A508">
        <v>3</v>
      </c>
      <c r="B508">
        <v>1</v>
      </c>
      <c r="C508">
        <f t="shared" si="7"/>
        <v>0</v>
      </c>
    </row>
    <row r="509" spans="1:3" x14ac:dyDescent="0.3">
      <c r="A509">
        <v>4</v>
      </c>
      <c r="B509">
        <v>1</v>
      </c>
      <c r="C509">
        <f t="shared" si="7"/>
        <v>0</v>
      </c>
    </row>
    <row r="510" spans="1:3" x14ac:dyDescent="0.3">
      <c r="A510">
        <v>5</v>
      </c>
      <c r="B510">
        <v>0</v>
      </c>
      <c r="C510">
        <f t="shared" si="7"/>
        <v>1</v>
      </c>
    </row>
    <row r="511" spans="1:3" x14ac:dyDescent="0.3">
      <c r="A511">
        <v>6</v>
      </c>
      <c r="B511">
        <v>0</v>
      </c>
      <c r="C511">
        <f t="shared" si="7"/>
        <v>1</v>
      </c>
    </row>
    <row r="512" spans="1:3" x14ac:dyDescent="0.3">
      <c r="A512">
        <v>7</v>
      </c>
      <c r="B512">
        <v>0</v>
      </c>
      <c r="C512">
        <f t="shared" si="7"/>
        <v>1</v>
      </c>
    </row>
    <row r="513" spans="1:3" x14ac:dyDescent="0.3">
      <c r="A513">
        <v>8</v>
      </c>
      <c r="B513">
        <v>0</v>
      </c>
      <c r="C513">
        <f t="shared" si="7"/>
        <v>1</v>
      </c>
    </row>
    <row r="514" spans="1:3" x14ac:dyDescent="0.3">
      <c r="A514">
        <v>9</v>
      </c>
      <c r="B514">
        <v>1</v>
      </c>
      <c r="C514">
        <f t="shared" si="7"/>
        <v>0</v>
      </c>
    </row>
    <row r="515" spans="1:3" x14ac:dyDescent="0.3">
      <c r="A515">
        <v>1</v>
      </c>
      <c r="B515">
        <v>0</v>
      </c>
      <c r="C515">
        <f t="shared" ref="C515:C578" si="8">IF(B515=1,0,1)</f>
        <v>1</v>
      </c>
    </row>
    <row r="516" spans="1:3" x14ac:dyDescent="0.3">
      <c r="A516">
        <v>2</v>
      </c>
      <c r="B516">
        <v>0</v>
      </c>
      <c r="C516">
        <f t="shared" si="8"/>
        <v>1</v>
      </c>
    </row>
    <row r="517" spans="1:3" x14ac:dyDescent="0.3">
      <c r="A517">
        <v>3</v>
      </c>
      <c r="B517">
        <v>0</v>
      </c>
      <c r="C517">
        <f t="shared" si="8"/>
        <v>1</v>
      </c>
    </row>
    <row r="518" spans="1:3" x14ac:dyDescent="0.3">
      <c r="A518">
        <v>4</v>
      </c>
      <c r="B518">
        <v>1</v>
      </c>
      <c r="C518">
        <f t="shared" si="8"/>
        <v>0</v>
      </c>
    </row>
    <row r="519" spans="1:3" x14ac:dyDescent="0.3">
      <c r="A519">
        <v>5</v>
      </c>
      <c r="B519">
        <v>0</v>
      </c>
      <c r="C519">
        <f t="shared" si="8"/>
        <v>1</v>
      </c>
    </row>
    <row r="520" spans="1:3" x14ac:dyDescent="0.3">
      <c r="A520">
        <v>6</v>
      </c>
      <c r="B520">
        <v>0</v>
      </c>
      <c r="C520">
        <f t="shared" si="8"/>
        <v>1</v>
      </c>
    </row>
    <row r="521" spans="1:3" x14ac:dyDescent="0.3">
      <c r="A521">
        <v>7</v>
      </c>
      <c r="B521">
        <v>0</v>
      </c>
      <c r="C521">
        <f t="shared" si="8"/>
        <v>1</v>
      </c>
    </row>
    <row r="522" spans="1:3" x14ac:dyDescent="0.3">
      <c r="A522">
        <v>8</v>
      </c>
      <c r="B522">
        <v>0</v>
      </c>
      <c r="C522">
        <f t="shared" si="8"/>
        <v>1</v>
      </c>
    </row>
    <row r="523" spans="1:3" x14ac:dyDescent="0.3">
      <c r="A523">
        <v>9</v>
      </c>
      <c r="B523">
        <v>0</v>
      </c>
      <c r="C523">
        <f t="shared" si="8"/>
        <v>1</v>
      </c>
    </row>
    <row r="524" spans="1:3" x14ac:dyDescent="0.3">
      <c r="A524">
        <v>1</v>
      </c>
      <c r="B524">
        <v>0</v>
      </c>
      <c r="C524">
        <f t="shared" si="8"/>
        <v>1</v>
      </c>
    </row>
    <row r="525" spans="1:3" x14ac:dyDescent="0.3">
      <c r="A525">
        <v>2</v>
      </c>
      <c r="B525">
        <v>0</v>
      </c>
      <c r="C525">
        <f t="shared" si="8"/>
        <v>1</v>
      </c>
    </row>
    <row r="526" spans="1:3" x14ac:dyDescent="0.3">
      <c r="A526">
        <v>3</v>
      </c>
      <c r="B526">
        <v>0</v>
      </c>
      <c r="C526">
        <f t="shared" si="8"/>
        <v>1</v>
      </c>
    </row>
    <row r="527" spans="1:3" x14ac:dyDescent="0.3">
      <c r="A527">
        <v>4</v>
      </c>
      <c r="B527">
        <v>0</v>
      </c>
      <c r="C527">
        <f t="shared" si="8"/>
        <v>1</v>
      </c>
    </row>
    <row r="528" spans="1:3" x14ac:dyDescent="0.3">
      <c r="A528">
        <v>5</v>
      </c>
      <c r="B528">
        <v>0</v>
      </c>
      <c r="C528">
        <f t="shared" si="8"/>
        <v>1</v>
      </c>
    </row>
    <row r="529" spans="1:3" x14ac:dyDescent="0.3">
      <c r="A529">
        <v>6</v>
      </c>
      <c r="B529">
        <v>0</v>
      </c>
      <c r="C529">
        <f t="shared" si="8"/>
        <v>1</v>
      </c>
    </row>
    <row r="530" spans="1:3" x14ac:dyDescent="0.3">
      <c r="A530">
        <v>7</v>
      </c>
      <c r="B530">
        <v>0</v>
      </c>
      <c r="C530">
        <f t="shared" si="8"/>
        <v>1</v>
      </c>
    </row>
    <row r="531" spans="1:3" x14ac:dyDescent="0.3">
      <c r="A531">
        <v>8</v>
      </c>
      <c r="B531">
        <v>0</v>
      </c>
      <c r="C531">
        <f t="shared" si="8"/>
        <v>1</v>
      </c>
    </row>
    <row r="532" spans="1:3" x14ac:dyDescent="0.3">
      <c r="A532">
        <v>9</v>
      </c>
      <c r="B532">
        <v>0</v>
      </c>
      <c r="C532">
        <f t="shared" si="8"/>
        <v>1</v>
      </c>
    </row>
    <row r="533" spans="1:3" x14ac:dyDescent="0.3">
      <c r="A533">
        <v>1</v>
      </c>
      <c r="B533">
        <v>0</v>
      </c>
      <c r="C533">
        <f t="shared" si="8"/>
        <v>1</v>
      </c>
    </row>
    <row r="534" spans="1:3" x14ac:dyDescent="0.3">
      <c r="A534">
        <v>2</v>
      </c>
      <c r="B534">
        <v>0</v>
      </c>
      <c r="C534">
        <f t="shared" si="8"/>
        <v>1</v>
      </c>
    </row>
    <row r="535" spans="1:3" x14ac:dyDescent="0.3">
      <c r="A535">
        <v>3</v>
      </c>
      <c r="B535">
        <v>1</v>
      </c>
      <c r="C535">
        <f t="shared" si="8"/>
        <v>0</v>
      </c>
    </row>
    <row r="536" spans="1:3" x14ac:dyDescent="0.3">
      <c r="A536">
        <v>4</v>
      </c>
      <c r="B536">
        <v>1</v>
      </c>
      <c r="C536">
        <f t="shared" si="8"/>
        <v>0</v>
      </c>
    </row>
    <row r="537" spans="1:3" x14ac:dyDescent="0.3">
      <c r="A537">
        <v>5</v>
      </c>
      <c r="B537">
        <v>0</v>
      </c>
      <c r="C537">
        <f t="shared" si="8"/>
        <v>1</v>
      </c>
    </row>
    <row r="538" spans="1:3" x14ac:dyDescent="0.3">
      <c r="A538">
        <v>6</v>
      </c>
      <c r="B538">
        <v>1</v>
      </c>
      <c r="C538">
        <f t="shared" si="8"/>
        <v>0</v>
      </c>
    </row>
    <row r="539" spans="1:3" x14ac:dyDescent="0.3">
      <c r="A539">
        <v>7</v>
      </c>
      <c r="B539">
        <v>0</v>
      </c>
      <c r="C539">
        <f t="shared" si="8"/>
        <v>1</v>
      </c>
    </row>
    <row r="540" spans="1:3" x14ac:dyDescent="0.3">
      <c r="A540">
        <v>8</v>
      </c>
      <c r="B540">
        <v>0</v>
      </c>
      <c r="C540">
        <f t="shared" si="8"/>
        <v>1</v>
      </c>
    </row>
    <row r="541" spans="1:3" x14ac:dyDescent="0.3">
      <c r="A541">
        <v>9</v>
      </c>
      <c r="B541">
        <v>0</v>
      </c>
      <c r="C541">
        <f t="shared" si="8"/>
        <v>1</v>
      </c>
    </row>
    <row r="542" spans="1:3" x14ac:dyDescent="0.3">
      <c r="A542">
        <v>1</v>
      </c>
      <c r="B542">
        <v>0</v>
      </c>
      <c r="C542">
        <f t="shared" si="8"/>
        <v>1</v>
      </c>
    </row>
    <row r="543" spans="1:3" x14ac:dyDescent="0.3">
      <c r="A543">
        <v>2</v>
      </c>
      <c r="B543">
        <v>0</v>
      </c>
      <c r="C543">
        <f t="shared" si="8"/>
        <v>1</v>
      </c>
    </row>
    <row r="544" spans="1:3" x14ac:dyDescent="0.3">
      <c r="A544">
        <v>3</v>
      </c>
      <c r="B544">
        <v>0</v>
      </c>
      <c r="C544">
        <f t="shared" si="8"/>
        <v>1</v>
      </c>
    </row>
    <row r="545" spans="1:3" x14ac:dyDescent="0.3">
      <c r="A545">
        <v>4</v>
      </c>
      <c r="B545">
        <v>0</v>
      </c>
      <c r="C545">
        <f t="shared" si="8"/>
        <v>1</v>
      </c>
    </row>
    <row r="546" spans="1:3" x14ac:dyDescent="0.3">
      <c r="A546">
        <v>5</v>
      </c>
      <c r="B546">
        <v>0</v>
      </c>
      <c r="C546">
        <f t="shared" si="8"/>
        <v>1</v>
      </c>
    </row>
    <row r="547" spans="1:3" x14ac:dyDescent="0.3">
      <c r="A547">
        <v>6</v>
      </c>
      <c r="B547">
        <v>0</v>
      </c>
      <c r="C547">
        <f t="shared" si="8"/>
        <v>1</v>
      </c>
    </row>
    <row r="548" spans="1:3" x14ac:dyDescent="0.3">
      <c r="A548">
        <v>7</v>
      </c>
      <c r="B548">
        <v>0</v>
      </c>
      <c r="C548">
        <f t="shared" si="8"/>
        <v>1</v>
      </c>
    </row>
    <row r="549" spans="1:3" x14ac:dyDescent="0.3">
      <c r="A549">
        <v>8</v>
      </c>
      <c r="B549">
        <v>0</v>
      </c>
      <c r="C549">
        <f t="shared" si="8"/>
        <v>1</v>
      </c>
    </row>
    <row r="550" spans="1:3" x14ac:dyDescent="0.3">
      <c r="A550">
        <v>9</v>
      </c>
      <c r="B550">
        <v>0</v>
      </c>
      <c r="C550">
        <f t="shared" si="8"/>
        <v>1</v>
      </c>
    </row>
    <row r="551" spans="1:3" x14ac:dyDescent="0.3">
      <c r="A551">
        <v>1</v>
      </c>
      <c r="B551">
        <v>1</v>
      </c>
      <c r="C551">
        <f t="shared" si="8"/>
        <v>0</v>
      </c>
    </row>
    <row r="552" spans="1:3" x14ac:dyDescent="0.3">
      <c r="A552">
        <v>2</v>
      </c>
      <c r="B552">
        <v>0</v>
      </c>
      <c r="C552">
        <f t="shared" si="8"/>
        <v>1</v>
      </c>
    </row>
    <row r="553" spans="1:3" x14ac:dyDescent="0.3">
      <c r="A553">
        <v>3</v>
      </c>
      <c r="B553">
        <v>1</v>
      </c>
      <c r="C553">
        <f t="shared" si="8"/>
        <v>0</v>
      </c>
    </row>
    <row r="554" spans="1:3" x14ac:dyDescent="0.3">
      <c r="A554">
        <v>4</v>
      </c>
      <c r="B554">
        <v>1</v>
      </c>
      <c r="C554">
        <f t="shared" si="8"/>
        <v>0</v>
      </c>
    </row>
    <row r="555" spans="1:3" x14ac:dyDescent="0.3">
      <c r="A555">
        <v>5</v>
      </c>
      <c r="B555">
        <v>0</v>
      </c>
      <c r="C555">
        <f t="shared" si="8"/>
        <v>1</v>
      </c>
    </row>
    <row r="556" spans="1:3" x14ac:dyDescent="0.3">
      <c r="A556">
        <v>6</v>
      </c>
      <c r="B556">
        <v>1</v>
      </c>
      <c r="C556">
        <f t="shared" si="8"/>
        <v>0</v>
      </c>
    </row>
    <row r="557" spans="1:3" x14ac:dyDescent="0.3">
      <c r="A557">
        <v>7</v>
      </c>
      <c r="B557">
        <v>1</v>
      </c>
      <c r="C557">
        <f t="shared" si="8"/>
        <v>0</v>
      </c>
    </row>
    <row r="558" spans="1:3" x14ac:dyDescent="0.3">
      <c r="A558">
        <v>8</v>
      </c>
      <c r="B558">
        <v>0</v>
      </c>
      <c r="C558">
        <f t="shared" si="8"/>
        <v>1</v>
      </c>
    </row>
    <row r="559" spans="1:3" x14ac:dyDescent="0.3">
      <c r="A559">
        <v>9</v>
      </c>
      <c r="B559">
        <v>1</v>
      </c>
      <c r="C559">
        <f t="shared" si="8"/>
        <v>0</v>
      </c>
    </row>
    <row r="560" spans="1:3" x14ac:dyDescent="0.3">
      <c r="A560">
        <v>1</v>
      </c>
      <c r="B560">
        <v>0</v>
      </c>
      <c r="C560">
        <f t="shared" si="8"/>
        <v>1</v>
      </c>
    </row>
    <row r="561" spans="1:3" x14ac:dyDescent="0.3">
      <c r="A561">
        <v>2</v>
      </c>
      <c r="B561">
        <v>1</v>
      </c>
      <c r="C561">
        <f t="shared" si="8"/>
        <v>0</v>
      </c>
    </row>
    <row r="562" spans="1:3" x14ac:dyDescent="0.3">
      <c r="A562">
        <v>3</v>
      </c>
      <c r="B562">
        <v>1</v>
      </c>
      <c r="C562">
        <f t="shared" si="8"/>
        <v>0</v>
      </c>
    </row>
    <row r="563" spans="1:3" x14ac:dyDescent="0.3">
      <c r="A563">
        <v>4</v>
      </c>
      <c r="B563">
        <v>1</v>
      </c>
      <c r="C563">
        <f t="shared" si="8"/>
        <v>0</v>
      </c>
    </row>
    <row r="564" spans="1:3" x14ac:dyDescent="0.3">
      <c r="A564">
        <v>5</v>
      </c>
      <c r="B564">
        <v>1</v>
      </c>
      <c r="C564">
        <f t="shared" si="8"/>
        <v>0</v>
      </c>
    </row>
    <row r="565" spans="1:3" x14ac:dyDescent="0.3">
      <c r="A565">
        <v>6</v>
      </c>
      <c r="B565">
        <v>0</v>
      </c>
      <c r="C565">
        <f t="shared" si="8"/>
        <v>1</v>
      </c>
    </row>
    <row r="566" spans="1:3" x14ac:dyDescent="0.3">
      <c r="A566">
        <v>7</v>
      </c>
      <c r="B566">
        <v>1</v>
      </c>
      <c r="C566">
        <f t="shared" si="8"/>
        <v>0</v>
      </c>
    </row>
    <row r="567" spans="1:3" x14ac:dyDescent="0.3">
      <c r="A567">
        <v>8</v>
      </c>
      <c r="B567">
        <v>0</v>
      </c>
      <c r="C567">
        <f t="shared" si="8"/>
        <v>1</v>
      </c>
    </row>
    <row r="568" spans="1:3" x14ac:dyDescent="0.3">
      <c r="A568">
        <v>9</v>
      </c>
      <c r="B568">
        <v>1</v>
      </c>
      <c r="C568">
        <f t="shared" si="8"/>
        <v>0</v>
      </c>
    </row>
    <row r="569" spans="1:3" x14ac:dyDescent="0.3">
      <c r="A569">
        <v>1</v>
      </c>
      <c r="B569">
        <v>0</v>
      </c>
      <c r="C569">
        <f t="shared" si="8"/>
        <v>1</v>
      </c>
    </row>
    <row r="570" spans="1:3" x14ac:dyDescent="0.3">
      <c r="A570">
        <v>2</v>
      </c>
      <c r="B570">
        <v>0</v>
      </c>
      <c r="C570">
        <f t="shared" si="8"/>
        <v>1</v>
      </c>
    </row>
    <row r="571" spans="1:3" x14ac:dyDescent="0.3">
      <c r="A571">
        <v>3</v>
      </c>
      <c r="B571">
        <v>0</v>
      </c>
      <c r="C571">
        <f t="shared" si="8"/>
        <v>1</v>
      </c>
    </row>
    <row r="572" spans="1:3" x14ac:dyDescent="0.3">
      <c r="A572">
        <v>4</v>
      </c>
      <c r="B572">
        <v>0</v>
      </c>
      <c r="C572">
        <f t="shared" si="8"/>
        <v>1</v>
      </c>
    </row>
    <row r="573" spans="1:3" x14ac:dyDescent="0.3">
      <c r="A573">
        <v>5</v>
      </c>
      <c r="B573">
        <v>0</v>
      </c>
      <c r="C573">
        <f t="shared" si="8"/>
        <v>1</v>
      </c>
    </row>
    <row r="574" spans="1:3" x14ac:dyDescent="0.3">
      <c r="A574">
        <v>6</v>
      </c>
      <c r="B574">
        <v>0</v>
      </c>
      <c r="C574">
        <f t="shared" si="8"/>
        <v>1</v>
      </c>
    </row>
    <row r="575" spans="1:3" x14ac:dyDescent="0.3">
      <c r="A575">
        <v>7</v>
      </c>
      <c r="B575">
        <v>0</v>
      </c>
      <c r="C575">
        <f t="shared" si="8"/>
        <v>1</v>
      </c>
    </row>
    <row r="576" spans="1:3" x14ac:dyDescent="0.3">
      <c r="A576">
        <v>8</v>
      </c>
      <c r="B576">
        <v>0</v>
      </c>
      <c r="C576">
        <f t="shared" si="8"/>
        <v>1</v>
      </c>
    </row>
    <row r="577" spans="1:3" x14ac:dyDescent="0.3">
      <c r="A577">
        <v>9</v>
      </c>
      <c r="B577">
        <v>0</v>
      </c>
      <c r="C577">
        <f t="shared" si="8"/>
        <v>1</v>
      </c>
    </row>
    <row r="578" spans="1:3" x14ac:dyDescent="0.3">
      <c r="A578">
        <v>1</v>
      </c>
      <c r="B578">
        <v>0</v>
      </c>
      <c r="C578">
        <f t="shared" si="8"/>
        <v>1</v>
      </c>
    </row>
    <row r="579" spans="1:3" x14ac:dyDescent="0.3">
      <c r="A579">
        <v>2</v>
      </c>
      <c r="B579">
        <v>0</v>
      </c>
      <c r="C579">
        <f t="shared" ref="C579:C642" si="9">IF(B579=1,0,1)</f>
        <v>1</v>
      </c>
    </row>
    <row r="580" spans="1:3" x14ac:dyDescent="0.3">
      <c r="A580">
        <v>3</v>
      </c>
      <c r="B580">
        <v>1</v>
      </c>
      <c r="C580">
        <f t="shared" si="9"/>
        <v>0</v>
      </c>
    </row>
    <row r="581" spans="1:3" x14ac:dyDescent="0.3">
      <c r="A581">
        <v>4</v>
      </c>
      <c r="B581">
        <v>1</v>
      </c>
      <c r="C581">
        <f t="shared" si="9"/>
        <v>0</v>
      </c>
    </row>
    <row r="582" spans="1:3" x14ac:dyDescent="0.3">
      <c r="A582">
        <v>5</v>
      </c>
      <c r="B582">
        <v>0</v>
      </c>
      <c r="C582">
        <f t="shared" si="9"/>
        <v>1</v>
      </c>
    </row>
    <row r="583" spans="1:3" x14ac:dyDescent="0.3">
      <c r="A583">
        <v>6</v>
      </c>
      <c r="B583">
        <v>1</v>
      </c>
      <c r="C583">
        <f t="shared" si="9"/>
        <v>0</v>
      </c>
    </row>
    <row r="584" spans="1:3" x14ac:dyDescent="0.3">
      <c r="A584">
        <v>7</v>
      </c>
      <c r="B584">
        <v>0</v>
      </c>
      <c r="C584">
        <f t="shared" si="9"/>
        <v>1</v>
      </c>
    </row>
    <row r="585" spans="1:3" x14ac:dyDescent="0.3">
      <c r="A585">
        <v>8</v>
      </c>
      <c r="B585">
        <v>0</v>
      </c>
      <c r="C585">
        <f t="shared" si="9"/>
        <v>1</v>
      </c>
    </row>
    <row r="586" spans="1:3" x14ac:dyDescent="0.3">
      <c r="A586">
        <v>9</v>
      </c>
      <c r="B586">
        <v>0</v>
      </c>
      <c r="C586">
        <f t="shared" si="9"/>
        <v>1</v>
      </c>
    </row>
    <row r="587" spans="1:3" x14ac:dyDescent="0.3">
      <c r="A587">
        <v>1</v>
      </c>
      <c r="B587">
        <v>0</v>
      </c>
      <c r="C587">
        <f t="shared" si="9"/>
        <v>1</v>
      </c>
    </row>
    <row r="588" spans="1:3" x14ac:dyDescent="0.3">
      <c r="A588">
        <v>2</v>
      </c>
      <c r="B588">
        <v>1</v>
      </c>
      <c r="C588">
        <f t="shared" si="9"/>
        <v>0</v>
      </c>
    </row>
    <row r="589" spans="1:3" x14ac:dyDescent="0.3">
      <c r="A589">
        <v>3</v>
      </c>
      <c r="B589">
        <v>0</v>
      </c>
      <c r="C589">
        <f t="shared" si="9"/>
        <v>1</v>
      </c>
    </row>
    <row r="590" spans="1:3" x14ac:dyDescent="0.3">
      <c r="A590">
        <v>4</v>
      </c>
      <c r="B590">
        <v>0</v>
      </c>
      <c r="C590">
        <f t="shared" si="9"/>
        <v>1</v>
      </c>
    </row>
    <row r="591" spans="1:3" x14ac:dyDescent="0.3">
      <c r="A591">
        <v>5</v>
      </c>
      <c r="B591">
        <v>0</v>
      </c>
      <c r="C591">
        <f t="shared" si="9"/>
        <v>1</v>
      </c>
    </row>
    <row r="592" spans="1:3" x14ac:dyDescent="0.3">
      <c r="A592">
        <v>6</v>
      </c>
      <c r="B592">
        <v>0</v>
      </c>
      <c r="C592">
        <f t="shared" si="9"/>
        <v>1</v>
      </c>
    </row>
    <row r="593" spans="1:3" x14ac:dyDescent="0.3">
      <c r="A593">
        <v>7</v>
      </c>
      <c r="B593">
        <v>1</v>
      </c>
      <c r="C593">
        <f t="shared" si="9"/>
        <v>0</v>
      </c>
    </row>
    <row r="594" spans="1:3" x14ac:dyDescent="0.3">
      <c r="A594">
        <v>8</v>
      </c>
      <c r="B594">
        <v>1</v>
      </c>
      <c r="C594">
        <f t="shared" si="9"/>
        <v>0</v>
      </c>
    </row>
    <row r="595" spans="1:3" x14ac:dyDescent="0.3">
      <c r="A595">
        <v>9</v>
      </c>
      <c r="B595">
        <v>0</v>
      </c>
      <c r="C595">
        <f t="shared" si="9"/>
        <v>1</v>
      </c>
    </row>
    <row r="596" spans="1:3" x14ac:dyDescent="0.3">
      <c r="A596">
        <v>1</v>
      </c>
      <c r="B596">
        <v>0</v>
      </c>
      <c r="C596">
        <f t="shared" si="9"/>
        <v>1</v>
      </c>
    </row>
    <row r="597" spans="1:3" x14ac:dyDescent="0.3">
      <c r="A597">
        <v>2</v>
      </c>
      <c r="B597">
        <v>0</v>
      </c>
      <c r="C597">
        <f t="shared" si="9"/>
        <v>1</v>
      </c>
    </row>
    <row r="598" spans="1:3" x14ac:dyDescent="0.3">
      <c r="A598">
        <v>3</v>
      </c>
      <c r="B598">
        <v>0</v>
      </c>
      <c r="C598">
        <f t="shared" si="9"/>
        <v>1</v>
      </c>
    </row>
    <row r="599" spans="1:3" x14ac:dyDescent="0.3">
      <c r="A599">
        <v>4</v>
      </c>
      <c r="B599">
        <v>0</v>
      </c>
      <c r="C599">
        <f t="shared" si="9"/>
        <v>1</v>
      </c>
    </row>
    <row r="600" spans="1:3" x14ac:dyDescent="0.3">
      <c r="A600">
        <v>5</v>
      </c>
      <c r="B600">
        <v>0</v>
      </c>
      <c r="C600">
        <f t="shared" si="9"/>
        <v>1</v>
      </c>
    </row>
    <row r="601" spans="1:3" x14ac:dyDescent="0.3">
      <c r="A601">
        <v>6</v>
      </c>
      <c r="B601">
        <v>0</v>
      </c>
      <c r="C601">
        <f t="shared" si="9"/>
        <v>1</v>
      </c>
    </row>
    <row r="602" spans="1:3" x14ac:dyDescent="0.3">
      <c r="A602">
        <v>7</v>
      </c>
      <c r="B602">
        <v>0</v>
      </c>
      <c r="C602">
        <f t="shared" si="9"/>
        <v>1</v>
      </c>
    </row>
    <row r="603" spans="1:3" x14ac:dyDescent="0.3">
      <c r="A603">
        <v>8</v>
      </c>
      <c r="B603">
        <v>0</v>
      </c>
      <c r="C603">
        <f t="shared" si="9"/>
        <v>1</v>
      </c>
    </row>
    <row r="604" spans="1:3" x14ac:dyDescent="0.3">
      <c r="A604">
        <v>9</v>
      </c>
      <c r="B604">
        <v>0</v>
      </c>
      <c r="C604">
        <f t="shared" si="9"/>
        <v>1</v>
      </c>
    </row>
    <row r="605" spans="1:3" x14ac:dyDescent="0.3">
      <c r="A605">
        <v>1</v>
      </c>
      <c r="B605">
        <v>0</v>
      </c>
      <c r="C605">
        <f t="shared" si="9"/>
        <v>1</v>
      </c>
    </row>
    <row r="606" spans="1:3" x14ac:dyDescent="0.3">
      <c r="A606">
        <v>2</v>
      </c>
      <c r="B606">
        <v>0</v>
      </c>
      <c r="C606">
        <f t="shared" si="9"/>
        <v>1</v>
      </c>
    </row>
    <row r="607" spans="1:3" x14ac:dyDescent="0.3">
      <c r="A607">
        <v>3</v>
      </c>
      <c r="B607">
        <v>0</v>
      </c>
      <c r="C607">
        <f t="shared" si="9"/>
        <v>1</v>
      </c>
    </row>
    <row r="608" spans="1:3" x14ac:dyDescent="0.3">
      <c r="A608">
        <v>4</v>
      </c>
      <c r="B608">
        <v>0</v>
      </c>
      <c r="C608">
        <f t="shared" si="9"/>
        <v>1</v>
      </c>
    </row>
    <row r="609" spans="1:3" x14ac:dyDescent="0.3">
      <c r="A609">
        <v>5</v>
      </c>
      <c r="B609">
        <v>0</v>
      </c>
      <c r="C609">
        <f t="shared" si="9"/>
        <v>1</v>
      </c>
    </row>
    <row r="610" spans="1:3" x14ac:dyDescent="0.3">
      <c r="A610">
        <v>6</v>
      </c>
      <c r="B610">
        <v>0</v>
      </c>
      <c r="C610">
        <f t="shared" si="9"/>
        <v>1</v>
      </c>
    </row>
    <row r="611" spans="1:3" x14ac:dyDescent="0.3">
      <c r="A611">
        <v>7</v>
      </c>
      <c r="B611">
        <v>0</v>
      </c>
      <c r="C611">
        <f t="shared" si="9"/>
        <v>1</v>
      </c>
    </row>
    <row r="612" spans="1:3" x14ac:dyDescent="0.3">
      <c r="A612">
        <v>8</v>
      </c>
      <c r="B612">
        <v>0</v>
      </c>
      <c r="C612">
        <f t="shared" si="9"/>
        <v>1</v>
      </c>
    </row>
    <row r="613" spans="1:3" x14ac:dyDescent="0.3">
      <c r="A613">
        <v>9</v>
      </c>
      <c r="B613">
        <v>0</v>
      </c>
      <c r="C613">
        <f t="shared" si="9"/>
        <v>1</v>
      </c>
    </row>
    <row r="614" spans="1:3" x14ac:dyDescent="0.3">
      <c r="A614">
        <v>1</v>
      </c>
      <c r="B614">
        <v>0</v>
      </c>
      <c r="C614">
        <f t="shared" si="9"/>
        <v>1</v>
      </c>
    </row>
    <row r="615" spans="1:3" x14ac:dyDescent="0.3">
      <c r="A615">
        <v>2</v>
      </c>
      <c r="B615">
        <v>0</v>
      </c>
      <c r="C615">
        <f t="shared" si="9"/>
        <v>1</v>
      </c>
    </row>
    <row r="616" spans="1:3" x14ac:dyDescent="0.3">
      <c r="A616">
        <v>3</v>
      </c>
      <c r="B616">
        <v>0</v>
      </c>
      <c r="C616">
        <f t="shared" si="9"/>
        <v>1</v>
      </c>
    </row>
    <row r="617" spans="1:3" x14ac:dyDescent="0.3">
      <c r="A617">
        <v>4</v>
      </c>
      <c r="B617">
        <v>0</v>
      </c>
      <c r="C617">
        <f t="shared" si="9"/>
        <v>1</v>
      </c>
    </row>
    <row r="618" spans="1:3" x14ac:dyDescent="0.3">
      <c r="A618">
        <v>5</v>
      </c>
      <c r="B618">
        <v>0</v>
      </c>
      <c r="C618">
        <f t="shared" si="9"/>
        <v>1</v>
      </c>
    </row>
    <row r="619" spans="1:3" x14ac:dyDescent="0.3">
      <c r="A619">
        <v>6</v>
      </c>
      <c r="B619">
        <v>0</v>
      </c>
      <c r="C619">
        <f t="shared" si="9"/>
        <v>1</v>
      </c>
    </row>
    <row r="620" spans="1:3" x14ac:dyDescent="0.3">
      <c r="A620">
        <v>7</v>
      </c>
      <c r="B620">
        <v>0</v>
      </c>
      <c r="C620">
        <f t="shared" si="9"/>
        <v>1</v>
      </c>
    </row>
    <row r="621" spans="1:3" x14ac:dyDescent="0.3">
      <c r="A621">
        <v>8</v>
      </c>
      <c r="B621">
        <v>0</v>
      </c>
      <c r="C621">
        <f t="shared" si="9"/>
        <v>1</v>
      </c>
    </row>
    <row r="622" spans="1:3" x14ac:dyDescent="0.3">
      <c r="A622">
        <v>9</v>
      </c>
      <c r="B622">
        <v>0</v>
      </c>
      <c r="C622">
        <f t="shared" si="9"/>
        <v>1</v>
      </c>
    </row>
    <row r="623" spans="1:3" x14ac:dyDescent="0.3">
      <c r="A623">
        <v>1</v>
      </c>
      <c r="B623">
        <v>1</v>
      </c>
      <c r="C623">
        <f t="shared" si="9"/>
        <v>0</v>
      </c>
    </row>
    <row r="624" spans="1:3" x14ac:dyDescent="0.3">
      <c r="A624">
        <v>2</v>
      </c>
      <c r="B624">
        <v>0</v>
      </c>
      <c r="C624">
        <f t="shared" si="9"/>
        <v>1</v>
      </c>
    </row>
    <row r="625" spans="1:3" x14ac:dyDescent="0.3">
      <c r="A625">
        <v>3</v>
      </c>
      <c r="B625">
        <v>1</v>
      </c>
      <c r="C625">
        <f t="shared" si="9"/>
        <v>0</v>
      </c>
    </row>
    <row r="626" spans="1:3" x14ac:dyDescent="0.3">
      <c r="A626">
        <v>4</v>
      </c>
      <c r="B626">
        <v>1</v>
      </c>
      <c r="C626">
        <f t="shared" si="9"/>
        <v>0</v>
      </c>
    </row>
    <row r="627" spans="1:3" x14ac:dyDescent="0.3">
      <c r="A627">
        <v>5</v>
      </c>
      <c r="B627">
        <v>0</v>
      </c>
      <c r="C627">
        <f t="shared" si="9"/>
        <v>1</v>
      </c>
    </row>
    <row r="628" spans="1:3" x14ac:dyDescent="0.3">
      <c r="A628">
        <v>6</v>
      </c>
      <c r="B628">
        <v>0</v>
      </c>
      <c r="C628">
        <f t="shared" si="9"/>
        <v>1</v>
      </c>
    </row>
    <row r="629" spans="1:3" x14ac:dyDescent="0.3">
      <c r="A629">
        <v>7</v>
      </c>
      <c r="B629">
        <v>1</v>
      </c>
      <c r="C629">
        <f t="shared" si="9"/>
        <v>0</v>
      </c>
    </row>
    <row r="630" spans="1:3" x14ac:dyDescent="0.3">
      <c r="A630">
        <v>8</v>
      </c>
      <c r="B630">
        <v>0</v>
      </c>
      <c r="C630">
        <f t="shared" si="9"/>
        <v>1</v>
      </c>
    </row>
    <row r="631" spans="1:3" x14ac:dyDescent="0.3">
      <c r="A631">
        <v>9</v>
      </c>
      <c r="B631">
        <v>1</v>
      </c>
      <c r="C631">
        <f t="shared" si="9"/>
        <v>0</v>
      </c>
    </row>
    <row r="632" spans="1:3" x14ac:dyDescent="0.3">
      <c r="A632">
        <v>1</v>
      </c>
      <c r="B632">
        <v>0</v>
      </c>
      <c r="C632">
        <f t="shared" si="9"/>
        <v>1</v>
      </c>
    </row>
    <row r="633" spans="1:3" x14ac:dyDescent="0.3">
      <c r="A633">
        <v>2</v>
      </c>
      <c r="B633">
        <v>0</v>
      </c>
      <c r="C633">
        <f t="shared" si="9"/>
        <v>1</v>
      </c>
    </row>
    <row r="634" spans="1:3" x14ac:dyDescent="0.3">
      <c r="A634">
        <v>3</v>
      </c>
      <c r="B634">
        <v>0</v>
      </c>
      <c r="C634">
        <f t="shared" si="9"/>
        <v>1</v>
      </c>
    </row>
    <row r="635" spans="1:3" x14ac:dyDescent="0.3">
      <c r="A635">
        <v>4</v>
      </c>
      <c r="B635">
        <v>0</v>
      </c>
      <c r="C635">
        <f t="shared" si="9"/>
        <v>1</v>
      </c>
    </row>
    <row r="636" spans="1:3" x14ac:dyDescent="0.3">
      <c r="A636">
        <v>5</v>
      </c>
      <c r="B636">
        <v>0</v>
      </c>
      <c r="C636">
        <f t="shared" si="9"/>
        <v>1</v>
      </c>
    </row>
    <row r="637" spans="1:3" x14ac:dyDescent="0.3">
      <c r="A637">
        <v>6</v>
      </c>
      <c r="B637">
        <v>0</v>
      </c>
      <c r="C637">
        <f t="shared" si="9"/>
        <v>1</v>
      </c>
    </row>
    <row r="638" spans="1:3" x14ac:dyDescent="0.3">
      <c r="A638">
        <v>7</v>
      </c>
      <c r="B638">
        <v>0</v>
      </c>
      <c r="C638">
        <f t="shared" si="9"/>
        <v>1</v>
      </c>
    </row>
    <row r="639" spans="1:3" x14ac:dyDescent="0.3">
      <c r="A639">
        <v>8</v>
      </c>
      <c r="B639">
        <v>0</v>
      </c>
      <c r="C639">
        <f t="shared" si="9"/>
        <v>1</v>
      </c>
    </row>
    <row r="640" spans="1:3" x14ac:dyDescent="0.3">
      <c r="A640">
        <v>9</v>
      </c>
      <c r="B640">
        <v>0</v>
      </c>
      <c r="C640">
        <f t="shared" si="9"/>
        <v>1</v>
      </c>
    </row>
    <row r="641" spans="1:3" x14ac:dyDescent="0.3">
      <c r="A641">
        <v>1</v>
      </c>
      <c r="B641">
        <v>0</v>
      </c>
      <c r="C641">
        <f t="shared" si="9"/>
        <v>1</v>
      </c>
    </row>
    <row r="642" spans="1:3" x14ac:dyDescent="0.3">
      <c r="A642">
        <v>2</v>
      </c>
      <c r="B642">
        <v>0</v>
      </c>
      <c r="C642">
        <f t="shared" si="9"/>
        <v>1</v>
      </c>
    </row>
    <row r="643" spans="1:3" x14ac:dyDescent="0.3">
      <c r="A643">
        <v>3</v>
      </c>
      <c r="B643">
        <v>0</v>
      </c>
      <c r="C643">
        <f t="shared" ref="C643:C706" si="10">IF(B643=1,0,1)</f>
        <v>1</v>
      </c>
    </row>
    <row r="644" spans="1:3" x14ac:dyDescent="0.3">
      <c r="A644">
        <v>4</v>
      </c>
      <c r="B644">
        <v>0</v>
      </c>
      <c r="C644">
        <f t="shared" si="10"/>
        <v>1</v>
      </c>
    </row>
    <row r="645" spans="1:3" x14ac:dyDescent="0.3">
      <c r="A645">
        <v>5</v>
      </c>
      <c r="B645">
        <v>0</v>
      </c>
      <c r="C645">
        <f t="shared" si="10"/>
        <v>1</v>
      </c>
    </row>
    <row r="646" spans="1:3" x14ac:dyDescent="0.3">
      <c r="A646">
        <v>6</v>
      </c>
      <c r="B646">
        <v>1</v>
      </c>
      <c r="C646">
        <f t="shared" si="10"/>
        <v>0</v>
      </c>
    </row>
    <row r="647" spans="1:3" x14ac:dyDescent="0.3">
      <c r="A647">
        <v>7</v>
      </c>
      <c r="B647">
        <v>0</v>
      </c>
      <c r="C647">
        <f t="shared" si="10"/>
        <v>1</v>
      </c>
    </row>
    <row r="648" spans="1:3" x14ac:dyDescent="0.3">
      <c r="A648">
        <v>8</v>
      </c>
      <c r="B648">
        <v>0</v>
      </c>
      <c r="C648">
        <f t="shared" si="10"/>
        <v>1</v>
      </c>
    </row>
    <row r="649" spans="1:3" x14ac:dyDescent="0.3">
      <c r="A649">
        <v>9</v>
      </c>
      <c r="B649">
        <v>0</v>
      </c>
      <c r="C649">
        <f t="shared" si="10"/>
        <v>1</v>
      </c>
    </row>
    <row r="650" spans="1:3" x14ac:dyDescent="0.3">
      <c r="A650">
        <v>1</v>
      </c>
      <c r="B650">
        <v>0</v>
      </c>
      <c r="C650">
        <f t="shared" si="10"/>
        <v>1</v>
      </c>
    </row>
    <row r="651" spans="1:3" x14ac:dyDescent="0.3">
      <c r="A651">
        <v>2</v>
      </c>
      <c r="B651">
        <v>0</v>
      </c>
      <c r="C651">
        <f t="shared" si="10"/>
        <v>1</v>
      </c>
    </row>
    <row r="652" spans="1:3" x14ac:dyDescent="0.3">
      <c r="A652">
        <v>3</v>
      </c>
      <c r="B652">
        <v>1</v>
      </c>
      <c r="C652">
        <f t="shared" si="10"/>
        <v>0</v>
      </c>
    </row>
    <row r="653" spans="1:3" x14ac:dyDescent="0.3">
      <c r="A653">
        <v>4</v>
      </c>
      <c r="B653">
        <v>0</v>
      </c>
      <c r="C653">
        <f t="shared" si="10"/>
        <v>1</v>
      </c>
    </row>
    <row r="654" spans="1:3" x14ac:dyDescent="0.3">
      <c r="A654">
        <v>5</v>
      </c>
      <c r="B654">
        <v>0</v>
      </c>
      <c r="C654">
        <f t="shared" si="10"/>
        <v>1</v>
      </c>
    </row>
    <row r="655" spans="1:3" x14ac:dyDescent="0.3">
      <c r="A655">
        <v>6</v>
      </c>
      <c r="B655">
        <v>1</v>
      </c>
      <c r="C655">
        <f t="shared" si="10"/>
        <v>0</v>
      </c>
    </row>
    <row r="656" spans="1:3" x14ac:dyDescent="0.3">
      <c r="A656">
        <v>7</v>
      </c>
      <c r="B656">
        <v>0</v>
      </c>
      <c r="C656">
        <f t="shared" si="10"/>
        <v>1</v>
      </c>
    </row>
    <row r="657" spans="1:3" x14ac:dyDescent="0.3">
      <c r="A657">
        <v>8</v>
      </c>
      <c r="B657">
        <v>0</v>
      </c>
      <c r="C657">
        <f t="shared" si="10"/>
        <v>1</v>
      </c>
    </row>
    <row r="658" spans="1:3" x14ac:dyDescent="0.3">
      <c r="A658">
        <v>9</v>
      </c>
      <c r="B658">
        <v>0</v>
      </c>
      <c r="C658">
        <f t="shared" si="10"/>
        <v>1</v>
      </c>
    </row>
    <row r="659" spans="1:3" x14ac:dyDescent="0.3">
      <c r="A659">
        <v>1</v>
      </c>
      <c r="B659">
        <v>0</v>
      </c>
      <c r="C659">
        <f t="shared" si="10"/>
        <v>1</v>
      </c>
    </row>
    <row r="660" spans="1:3" x14ac:dyDescent="0.3">
      <c r="A660">
        <v>2</v>
      </c>
      <c r="B660">
        <v>0</v>
      </c>
      <c r="C660">
        <f t="shared" si="10"/>
        <v>1</v>
      </c>
    </row>
    <row r="661" spans="1:3" x14ac:dyDescent="0.3">
      <c r="A661">
        <v>3</v>
      </c>
      <c r="B661">
        <v>0</v>
      </c>
      <c r="C661">
        <f t="shared" si="10"/>
        <v>1</v>
      </c>
    </row>
    <row r="662" spans="1:3" x14ac:dyDescent="0.3">
      <c r="A662">
        <v>4</v>
      </c>
      <c r="B662">
        <v>0</v>
      </c>
      <c r="C662">
        <f t="shared" si="10"/>
        <v>1</v>
      </c>
    </row>
    <row r="663" spans="1:3" x14ac:dyDescent="0.3">
      <c r="A663">
        <v>5</v>
      </c>
      <c r="B663">
        <v>0</v>
      </c>
      <c r="C663">
        <f t="shared" si="10"/>
        <v>1</v>
      </c>
    </row>
    <row r="664" spans="1:3" x14ac:dyDescent="0.3">
      <c r="A664">
        <v>6</v>
      </c>
      <c r="B664">
        <v>0</v>
      </c>
      <c r="C664">
        <f t="shared" si="10"/>
        <v>1</v>
      </c>
    </row>
    <row r="665" spans="1:3" x14ac:dyDescent="0.3">
      <c r="A665">
        <v>7</v>
      </c>
      <c r="B665">
        <v>0</v>
      </c>
      <c r="C665">
        <f t="shared" si="10"/>
        <v>1</v>
      </c>
    </row>
    <row r="666" spans="1:3" x14ac:dyDescent="0.3">
      <c r="A666">
        <v>8</v>
      </c>
      <c r="B666">
        <v>0</v>
      </c>
      <c r="C666">
        <f t="shared" si="10"/>
        <v>1</v>
      </c>
    </row>
    <row r="667" spans="1:3" x14ac:dyDescent="0.3">
      <c r="A667">
        <v>9</v>
      </c>
      <c r="B667">
        <v>0</v>
      </c>
      <c r="C667">
        <f t="shared" si="10"/>
        <v>1</v>
      </c>
    </row>
    <row r="668" spans="1:3" x14ac:dyDescent="0.3">
      <c r="A668">
        <v>1</v>
      </c>
      <c r="B668">
        <v>0</v>
      </c>
      <c r="C668">
        <f t="shared" si="10"/>
        <v>1</v>
      </c>
    </row>
    <row r="669" spans="1:3" x14ac:dyDescent="0.3">
      <c r="A669">
        <v>2</v>
      </c>
      <c r="B669">
        <v>0</v>
      </c>
      <c r="C669">
        <f t="shared" si="10"/>
        <v>1</v>
      </c>
    </row>
    <row r="670" spans="1:3" x14ac:dyDescent="0.3">
      <c r="A670">
        <v>3</v>
      </c>
      <c r="B670">
        <v>0</v>
      </c>
      <c r="C670">
        <f t="shared" si="10"/>
        <v>1</v>
      </c>
    </row>
    <row r="671" spans="1:3" x14ac:dyDescent="0.3">
      <c r="A671">
        <v>4</v>
      </c>
      <c r="B671">
        <v>0</v>
      </c>
      <c r="C671">
        <f t="shared" si="10"/>
        <v>1</v>
      </c>
    </row>
    <row r="672" spans="1:3" x14ac:dyDescent="0.3">
      <c r="A672">
        <v>5</v>
      </c>
      <c r="B672">
        <v>0</v>
      </c>
      <c r="C672">
        <f t="shared" si="10"/>
        <v>1</v>
      </c>
    </row>
    <row r="673" spans="1:3" x14ac:dyDescent="0.3">
      <c r="A673">
        <v>6</v>
      </c>
      <c r="B673">
        <v>1</v>
      </c>
      <c r="C673">
        <f t="shared" si="10"/>
        <v>0</v>
      </c>
    </row>
    <row r="674" spans="1:3" x14ac:dyDescent="0.3">
      <c r="A674">
        <v>7</v>
      </c>
      <c r="B674">
        <v>1</v>
      </c>
      <c r="C674">
        <f t="shared" si="10"/>
        <v>0</v>
      </c>
    </row>
    <row r="675" spans="1:3" x14ac:dyDescent="0.3">
      <c r="A675">
        <v>8</v>
      </c>
      <c r="B675">
        <v>0</v>
      </c>
      <c r="C675">
        <f t="shared" si="10"/>
        <v>1</v>
      </c>
    </row>
    <row r="676" spans="1:3" x14ac:dyDescent="0.3">
      <c r="A676">
        <v>9</v>
      </c>
      <c r="B676">
        <v>0</v>
      </c>
      <c r="C676">
        <f t="shared" si="10"/>
        <v>1</v>
      </c>
    </row>
    <row r="677" spans="1:3" x14ac:dyDescent="0.3">
      <c r="A677">
        <v>1</v>
      </c>
      <c r="B677">
        <v>0</v>
      </c>
      <c r="C677">
        <f t="shared" si="10"/>
        <v>1</v>
      </c>
    </row>
    <row r="678" spans="1:3" x14ac:dyDescent="0.3">
      <c r="A678">
        <v>2</v>
      </c>
      <c r="B678">
        <v>0</v>
      </c>
      <c r="C678">
        <f t="shared" si="10"/>
        <v>1</v>
      </c>
    </row>
    <row r="679" spans="1:3" x14ac:dyDescent="0.3">
      <c r="A679">
        <v>3</v>
      </c>
      <c r="B679">
        <v>0</v>
      </c>
      <c r="C679">
        <f t="shared" si="10"/>
        <v>1</v>
      </c>
    </row>
    <row r="680" spans="1:3" x14ac:dyDescent="0.3">
      <c r="A680">
        <v>4</v>
      </c>
      <c r="B680">
        <v>1</v>
      </c>
      <c r="C680">
        <f t="shared" si="10"/>
        <v>0</v>
      </c>
    </row>
    <row r="681" spans="1:3" x14ac:dyDescent="0.3">
      <c r="A681">
        <v>5</v>
      </c>
      <c r="B681">
        <v>0</v>
      </c>
      <c r="C681">
        <f t="shared" si="10"/>
        <v>1</v>
      </c>
    </row>
    <row r="682" spans="1:3" x14ac:dyDescent="0.3">
      <c r="A682">
        <v>6</v>
      </c>
      <c r="B682">
        <v>1</v>
      </c>
      <c r="C682">
        <f t="shared" si="10"/>
        <v>0</v>
      </c>
    </row>
    <row r="683" spans="1:3" x14ac:dyDescent="0.3">
      <c r="A683">
        <v>7</v>
      </c>
      <c r="B683">
        <v>0</v>
      </c>
      <c r="C683">
        <f t="shared" si="10"/>
        <v>1</v>
      </c>
    </row>
    <row r="684" spans="1:3" x14ac:dyDescent="0.3">
      <c r="A684">
        <v>8</v>
      </c>
      <c r="B684">
        <v>0</v>
      </c>
      <c r="C684">
        <f t="shared" si="10"/>
        <v>1</v>
      </c>
    </row>
    <row r="685" spans="1:3" x14ac:dyDescent="0.3">
      <c r="A685">
        <v>9</v>
      </c>
      <c r="B685">
        <v>0</v>
      </c>
      <c r="C685">
        <f t="shared" si="10"/>
        <v>1</v>
      </c>
    </row>
    <row r="686" spans="1:3" x14ac:dyDescent="0.3">
      <c r="A686">
        <v>1</v>
      </c>
      <c r="B686">
        <v>0</v>
      </c>
      <c r="C686">
        <f t="shared" si="10"/>
        <v>1</v>
      </c>
    </row>
    <row r="687" spans="1:3" x14ac:dyDescent="0.3">
      <c r="A687">
        <v>2</v>
      </c>
      <c r="B687">
        <v>0</v>
      </c>
      <c r="C687">
        <f t="shared" si="10"/>
        <v>1</v>
      </c>
    </row>
    <row r="688" spans="1:3" x14ac:dyDescent="0.3">
      <c r="A688">
        <v>3</v>
      </c>
      <c r="B688">
        <v>0</v>
      </c>
      <c r="C688">
        <f t="shared" si="10"/>
        <v>1</v>
      </c>
    </row>
    <row r="689" spans="1:3" x14ac:dyDescent="0.3">
      <c r="A689">
        <v>4</v>
      </c>
      <c r="B689">
        <v>0</v>
      </c>
      <c r="C689">
        <f t="shared" si="10"/>
        <v>1</v>
      </c>
    </row>
    <row r="690" spans="1:3" x14ac:dyDescent="0.3">
      <c r="A690">
        <v>5</v>
      </c>
      <c r="B690">
        <v>0</v>
      </c>
      <c r="C690">
        <f t="shared" si="10"/>
        <v>1</v>
      </c>
    </row>
    <row r="691" spans="1:3" x14ac:dyDescent="0.3">
      <c r="A691">
        <v>6</v>
      </c>
      <c r="B691">
        <v>0</v>
      </c>
      <c r="C691">
        <f t="shared" si="10"/>
        <v>1</v>
      </c>
    </row>
    <row r="692" spans="1:3" x14ac:dyDescent="0.3">
      <c r="A692">
        <v>7</v>
      </c>
      <c r="B692">
        <v>0</v>
      </c>
      <c r="C692">
        <f t="shared" si="10"/>
        <v>1</v>
      </c>
    </row>
    <row r="693" spans="1:3" x14ac:dyDescent="0.3">
      <c r="A693">
        <v>8</v>
      </c>
      <c r="B693">
        <v>0</v>
      </c>
      <c r="C693">
        <f t="shared" si="10"/>
        <v>1</v>
      </c>
    </row>
    <row r="694" spans="1:3" x14ac:dyDescent="0.3">
      <c r="A694">
        <v>9</v>
      </c>
      <c r="B694">
        <v>0</v>
      </c>
      <c r="C694">
        <f t="shared" si="10"/>
        <v>1</v>
      </c>
    </row>
    <row r="695" spans="1:3" x14ac:dyDescent="0.3">
      <c r="A695">
        <v>1</v>
      </c>
      <c r="B695">
        <v>0</v>
      </c>
      <c r="C695">
        <f t="shared" si="10"/>
        <v>1</v>
      </c>
    </row>
    <row r="696" spans="1:3" x14ac:dyDescent="0.3">
      <c r="A696">
        <v>2</v>
      </c>
      <c r="B696">
        <v>0</v>
      </c>
      <c r="C696">
        <f t="shared" si="10"/>
        <v>1</v>
      </c>
    </row>
    <row r="697" spans="1:3" x14ac:dyDescent="0.3">
      <c r="A697">
        <v>3</v>
      </c>
      <c r="B697">
        <v>1</v>
      </c>
      <c r="C697">
        <f t="shared" si="10"/>
        <v>0</v>
      </c>
    </row>
    <row r="698" spans="1:3" x14ac:dyDescent="0.3">
      <c r="A698">
        <v>4</v>
      </c>
      <c r="B698">
        <v>1</v>
      </c>
      <c r="C698">
        <f t="shared" si="10"/>
        <v>0</v>
      </c>
    </row>
    <row r="699" spans="1:3" x14ac:dyDescent="0.3">
      <c r="A699">
        <v>5</v>
      </c>
      <c r="B699">
        <v>0</v>
      </c>
      <c r="C699">
        <f t="shared" si="10"/>
        <v>1</v>
      </c>
    </row>
    <row r="700" spans="1:3" x14ac:dyDescent="0.3">
      <c r="A700">
        <v>6</v>
      </c>
      <c r="B700">
        <v>1</v>
      </c>
      <c r="C700">
        <f t="shared" si="10"/>
        <v>0</v>
      </c>
    </row>
    <row r="701" spans="1:3" x14ac:dyDescent="0.3">
      <c r="A701">
        <v>7</v>
      </c>
      <c r="B701">
        <v>0</v>
      </c>
      <c r="C701">
        <f t="shared" si="10"/>
        <v>1</v>
      </c>
    </row>
    <row r="702" spans="1:3" x14ac:dyDescent="0.3">
      <c r="A702">
        <v>8</v>
      </c>
      <c r="B702">
        <v>0</v>
      </c>
      <c r="C702">
        <f t="shared" si="10"/>
        <v>1</v>
      </c>
    </row>
    <row r="703" spans="1:3" x14ac:dyDescent="0.3">
      <c r="A703">
        <v>9</v>
      </c>
      <c r="B703">
        <v>0</v>
      </c>
      <c r="C703">
        <f t="shared" si="10"/>
        <v>1</v>
      </c>
    </row>
    <row r="704" spans="1:3" x14ac:dyDescent="0.3">
      <c r="A704">
        <v>1</v>
      </c>
      <c r="B704">
        <v>0</v>
      </c>
      <c r="C704">
        <f t="shared" si="10"/>
        <v>1</v>
      </c>
    </row>
    <row r="705" spans="1:3" x14ac:dyDescent="0.3">
      <c r="A705">
        <v>2</v>
      </c>
      <c r="B705">
        <v>0</v>
      </c>
      <c r="C705">
        <f t="shared" si="10"/>
        <v>1</v>
      </c>
    </row>
    <row r="706" spans="1:3" x14ac:dyDescent="0.3">
      <c r="A706">
        <v>3</v>
      </c>
      <c r="B706">
        <v>0</v>
      </c>
      <c r="C706">
        <f t="shared" si="10"/>
        <v>1</v>
      </c>
    </row>
    <row r="707" spans="1:3" x14ac:dyDescent="0.3">
      <c r="A707">
        <v>4</v>
      </c>
      <c r="B707">
        <v>0</v>
      </c>
      <c r="C707">
        <f t="shared" ref="C707:C770" si="11">IF(B707=1,0,1)</f>
        <v>1</v>
      </c>
    </row>
    <row r="708" spans="1:3" x14ac:dyDescent="0.3">
      <c r="A708">
        <v>5</v>
      </c>
      <c r="B708">
        <v>0</v>
      </c>
      <c r="C708">
        <f t="shared" si="11"/>
        <v>1</v>
      </c>
    </row>
    <row r="709" spans="1:3" x14ac:dyDescent="0.3">
      <c r="A709">
        <v>6</v>
      </c>
      <c r="B709">
        <v>0</v>
      </c>
      <c r="C709">
        <f t="shared" si="11"/>
        <v>1</v>
      </c>
    </row>
    <row r="710" spans="1:3" x14ac:dyDescent="0.3">
      <c r="A710">
        <v>7</v>
      </c>
      <c r="B710">
        <v>0</v>
      </c>
      <c r="C710">
        <f t="shared" si="11"/>
        <v>1</v>
      </c>
    </row>
    <row r="711" spans="1:3" x14ac:dyDescent="0.3">
      <c r="A711">
        <v>8</v>
      </c>
      <c r="B711">
        <v>0</v>
      </c>
      <c r="C711">
        <f t="shared" si="11"/>
        <v>1</v>
      </c>
    </row>
    <row r="712" spans="1:3" x14ac:dyDescent="0.3">
      <c r="A712">
        <v>9</v>
      </c>
      <c r="B712">
        <v>0</v>
      </c>
      <c r="C712">
        <f t="shared" si="11"/>
        <v>1</v>
      </c>
    </row>
    <row r="713" spans="1:3" x14ac:dyDescent="0.3">
      <c r="A713">
        <v>1</v>
      </c>
      <c r="B713">
        <v>0</v>
      </c>
      <c r="C713">
        <f t="shared" si="11"/>
        <v>1</v>
      </c>
    </row>
    <row r="714" spans="1:3" x14ac:dyDescent="0.3">
      <c r="A714">
        <v>2</v>
      </c>
      <c r="B714">
        <v>0</v>
      </c>
      <c r="C714">
        <f t="shared" si="11"/>
        <v>1</v>
      </c>
    </row>
    <row r="715" spans="1:3" x14ac:dyDescent="0.3">
      <c r="A715">
        <v>3</v>
      </c>
      <c r="B715">
        <v>0</v>
      </c>
      <c r="C715">
        <f t="shared" si="11"/>
        <v>1</v>
      </c>
    </row>
    <row r="716" spans="1:3" x14ac:dyDescent="0.3">
      <c r="A716">
        <v>4</v>
      </c>
      <c r="B716">
        <v>0</v>
      </c>
      <c r="C716">
        <f t="shared" si="11"/>
        <v>1</v>
      </c>
    </row>
    <row r="717" spans="1:3" x14ac:dyDescent="0.3">
      <c r="A717">
        <v>5</v>
      </c>
      <c r="B717">
        <v>0</v>
      </c>
      <c r="C717">
        <f t="shared" si="11"/>
        <v>1</v>
      </c>
    </row>
    <row r="718" spans="1:3" x14ac:dyDescent="0.3">
      <c r="A718">
        <v>6</v>
      </c>
      <c r="B718">
        <v>0</v>
      </c>
      <c r="C718">
        <f t="shared" si="11"/>
        <v>1</v>
      </c>
    </row>
    <row r="719" spans="1:3" x14ac:dyDescent="0.3">
      <c r="A719">
        <v>7</v>
      </c>
      <c r="B719">
        <v>0</v>
      </c>
      <c r="C719">
        <f t="shared" si="11"/>
        <v>1</v>
      </c>
    </row>
    <row r="720" spans="1:3" x14ac:dyDescent="0.3">
      <c r="A720">
        <v>8</v>
      </c>
      <c r="B720">
        <v>0</v>
      </c>
      <c r="C720">
        <f t="shared" si="11"/>
        <v>1</v>
      </c>
    </row>
    <row r="721" spans="1:3" x14ac:dyDescent="0.3">
      <c r="A721">
        <v>9</v>
      </c>
      <c r="B721">
        <v>0</v>
      </c>
      <c r="C721">
        <f t="shared" si="11"/>
        <v>1</v>
      </c>
    </row>
    <row r="722" spans="1:3" x14ac:dyDescent="0.3">
      <c r="A722">
        <v>1</v>
      </c>
      <c r="B722">
        <v>0</v>
      </c>
      <c r="C722">
        <f t="shared" si="11"/>
        <v>1</v>
      </c>
    </row>
    <row r="723" spans="1:3" x14ac:dyDescent="0.3">
      <c r="A723">
        <v>2</v>
      </c>
      <c r="B723">
        <v>0</v>
      </c>
      <c r="C723">
        <f t="shared" si="11"/>
        <v>1</v>
      </c>
    </row>
    <row r="724" spans="1:3" x14ac:dyDescent="0.3">
      <c r="A724">
        <v>3</v>
      </c>
      <c r="B724">
        <v>0</v>
      </c>
      <c r="C724">
        <f t="shared" si="11"/>
        <v>1</v>
      </c>
    </row>
    <row r="725" spans="1:3" x14ac:dyDescent="0.3">
      <c r="A725">
        <v>4</v>
      </c>
      <c r="B725">
        <v>0</v>
      </c>
      <c r="C725">
        <f t="shared" si="11"/>
        <v>1</v>
      </c>
    </row>
    <row r="726" spans="1:3" x14ac:dyDescent="0.3">
      <c r="A726">
        <v>5</v>
      </c>
      <c r="B726">
        <v>0</v>
      </c>
      <c r="C726">
        <f t="shared" si="11"/>
        <v>1</v>
      </c>
    </row>
    <row r="727" spans="1:3" x14ac:dyDescent="0.3">
      <c r="A727">
        <v>6</v>
      </c>
      <c r="B727">
        <v>0</v>
      </c>
      <c r="C727">
        <f t="shared" si="11"/>
        <v>1</v>
      </c>
    </row>
    <row r="728" spans="1:3" x14ac:dyDescent="0.3">
      <c r="A728">
        <v>7</v>
      </c>
      <c r="B728">
        <v>0</v>
      </c>
      <c r="C728">
        <f t="shared" si="11"/>
        <v>1</v>
      </c>
    </row>
    <row r="729" spans="1:3" x14ac:dyDescent="0.3">
      <c r="A729">
        <v>8</v>
      </c>
      <c r="B729">
        <v>0</v>
      </c>
      <c r="C729">
        <f t="shared" si="11"/>
        <v>1</v>
      </c>
    </row>
    <row r="730" spans="1:3" x14ac:dyDescent="0.3">
      <c r="A730">
        <v>9</v>
      </c>
      <c r="B730">
        <v>0</v>
      </c>
      <c r="C730">
        <f t="shared" si="11"/>
        <v>1</v>
      </c>
    </row>
    <row r="731" spans="1:3" x14ac:dyDescent="0.3">
      <c r="A731">
        <v>1</v>
      </c>
      <c r="B731">
        <v>0</v>
      </c>
      <c r="C731">
        <f t="shared" si="11"/>
        <v>1</v>
      </c>
    </row>
    <row r="732" spans="1:3" x14ac:dyDescent="0.3">
      <c r="A732">
        <v>2</v>
      </c>
      <c r="B732">
        <v>0</v>
      </c>
      <c r="C732">
        <f t="shared" si="11"/>
        <v>1</v>
      </c>
    </row>
    <row r="733" spans="1:3" x14ac:dyDescent="0.3">
      <c r="A733">
        <v>3</v>
      </c>
      <c r="B733">
        <v>0</v>
      </c>
      <c r="C733">
        <f t="shared" si="11"/>
        <v>1</v>
      </c>
    </row>
    <row r="734" spans="1:3" x14ac:dyDescent="0.3">
      <c r="A734">
        <v>4</v>
      </c>
      <c r="B734">
        <v>1</v>
      </c>
      <c r="C734">
        <f t="shared" si="11"/>
        <v>0</v>
      </c>
    </row>
    <row r="735" spans="1:3" x14ac:dyDescent="0.3">
      <c r="A735">
        <v>5</v>
      </c>
      <c r="B735">
        <v>0</v>
      </c>
      <c r="C735">
        <f t="shared" si="11"/>
        <v>1</v>
      </c>
    </row>
    <row r="736" spans="1:3" x14ac:dyDescent="0.3">
      <c r="A736">
        <v>6</v>
      </c>
      <c r="B736">
        <v>1</v>
      </c>
      <c r="C736">
        <f t="shared" si="11"/>
        <v>0</v>
      </c>
    </row>
    <row r="737" spans="1:3" x14ac:dyDescent="0.3">
      <c r="A737">
        <v>7</v>
      </c>
      <c r="B737">
        <v>0</v>
      </c>
      <c r="C737">
        <f t="shared" si="11"/>
        <v>1</v>
      </c>
    </row>
    <row r="738" spans="1:3" x14ac:dyDescent="0.3">
      <c r="A738">
        <v>8</v>
      </c>
      <c r="B738">
        <v>0</v>
      </c>
      <c r="C738">
        <f t="shared" si="11"/>
        <v>1</v>
      </c>
    </row>
    <row r="739" spans="1:3" x14ac:dyDescent="0.3">
      <c r="A739">
        <v>9</v>
      </c>
      <c r="B739">
        <v>0</v>
      </c>
      <c r="C739">
        <f t="shared" si="11"/>
        <v>1</v>
      </c>
    </row>
    <row r="740" spans="1:3" x14ac:dyDescent="0.3">
      <c r="A740">
        <v>1</v>
      </c>
      <c r="B740">
        <v>0</v>
      </c>
      <c r="C740">
        <f t="shared" si="11"/>
        <v>1</v>
      </c>
    </row>
    <row r="741" spans="1:3" x14ac:dyDescent="0.3">
      <c r="A741">
        <v>2</v>
      </c>
      <c r="B741">
        <v>0</v>
      </c>
      <c r="C741">
        <f t="shared" si="11"/>
        <v>1</v>
      </c>
    </row>
    <row r="742" spans="1:3" x14ac:dyDescent="0.3">
      <c r="A742">
        <v>3</v>
      </c>
      <c r="B742">
        <v>1</v>
      </c>
      <c r="C742">
        <f t="shared" si="11"/>
        <v>0</v>
      </c>
    </row>
    <row r="743" spans="1:3" x14ac:dyDescent="0.3">
      <c r="A743">
        <v>4</v>
      </c>
      <c r="B743">
        <v>1</v>
      </c>
      <c r="C743">
        <f t="shared" si="11"/>
        <v>0</v>
      </c>
    </row>
    <row r="744" spans="1:3" x14ac:dyDescent="0.3">
      <c r="A744">
        <v>5</v>
      </c>
      <c r="B744">
        <v>0</v>
      </c>
      <c r="C744">
        <f t="shared" si="11"/>
        <v>1</v>
      </c>
    </row>
    <row r="745" spans="1:3" x14ac:dyDescent="0.3">
      <c r="A745">
        <v>6</v>
      </c>
      <c r="B745">
        <v>1</v>
      </c>
      <c r="C745">
        <f t="shared" si="11"/>
        <v>0</v>
      </c>
    </row>
    <row r="746" spans="1:3" x14ac:dyDescent="0.3">
      <c r="A746">
        <v>7</v>
      </c>
      <c r="B746">
        <v>0</v>
      </c>
      <c r="C746">
        <f t="shared" si="11"/>
        <v>1</v>
      </c>
    </row>
    <row r="747" spans="1:3" x14ac:dyDescent="0.3">
      <c r="A747">
        <v>8</v>
      </c>
      <c r="B747">
        <v>0</v>
      </c>
      <c r="C747">
        <f t="shared" si="11"/>
        <v>1</v>
      </c>
    </row>
    <row r="748" spans="1:3" x14ac:dyDescent="0.3">
      <c r="A748">
        <v>9</v>
      </c>
      <c r="B748">
        <v>0</v>
      </c>
      <c r="C748">
        <f t="shared" si="11"/>
        <v>1</v>
      </c>
    </row>
    <row r="749" spans="1:3" x14ac:dyDescent="0.3">
      <c r="A749">
        <v>1</v>
      </c>
      <c r="B749">
        <v>0</v>
      </c>
      <c r="C749">
        <f t="shared" si="11"/>
        <v>1</v>
      </c>
    </row>
    <row r="750" spans="1:3" x14ac:dyDescent="0.3">
      <c r="A750">
        <v>2</v>
      </c>
      <c r="B750">
        <v>0</v>
      </c>
      <c r="C750">
        <f t="shared" si="11"/>
        <v>1</v>
      </c>
    </row>
    <row r="751" spans="1:3" x14ac:dyDescent="0.3">
      <c r="A751">
        <v>3</v>
      </c>
      <c r="B751">
        <v>0</v>
      </c>
      <c r="C751">
        <f t="shared" si="11"/>
        <v>1</v>
      </c>
    </row>
    <row r="752" spans="1:3" x14ac:dyDescent="0.3">
      <c r="A752">
        <v>4</v>
      </c>
      <c r="B752">
        <v>0</v>
      </c>
      <c r="C752">
        <f t="shared" si="11"/>
        <v>1</v>
      </c>
    </row>
    <row r="753" spans="1:3" x14ac:dyDescent="0.3">
      <c r="A753">
        <v>5</v>
      </c>
      <c r="B753">
        <v>0</v>
      </c>
      <c r="C753">
        <f t="shared" si="11"/>
        <v>1</v>
      </c>
    </row>
    <row r="754" spans="1:3" x14ac:dyDescent="0.3">
      <c r="A754">
        <v>6</v>
      </c>
      <c r="B754">
        <v>0</v>
      </c>
      <c r="C754">
        <f t="shared" si="11"/>
        <v>1</v>
      </c>
    </row>
    <row r="755" spans="1:3" x14ac:dyDescent="0.3">
      <c r="A755">
        <v>7</v>
      </c>
      <c r="B755">
        <v>0</v>
      </c>
      <c r="C755">
        <f t="shared" si="11"/>
        <v>1</v>
      </c>
    </row>
    <row r="756" spans="1:3" x14ac:dyDescent="0.3">
      <c r="A756">
        <v>8</v>
      </c>
      <c r="B756">
        <v>0</v>
      </c>
      <c r="C756">
        <f t="shared" si="11"/>
        <v>1</v>
      </c>
    </row>
    <row r="757" spans="1:3" x14ac:dyDescent="0.3">
      <c r="A757">
        <v>9</v>
      </c>
      <c r="B757">
        <v>0</v>
      </c>
      <c r="C757">
        <f t="shared" si="11"/>
        <v>1</v>
      </c>
    </row>
    <row r="758" spans="1:3" x14ac:dyDescent="0.3">
      <c r="A758">
        <v>1</v>
      </c>
      <c r="B758">
        <v>0</v>
      </c>
      <c r="C758">
        <f t="shared" si="11"/>
        <v>1</v>
      </c>
    </row>
    <row r="759" spans="1:3" x14ac:dyDescent="0.3">
      <c r="A759">
        <v>2</v>
      </c>
      <c r="B759">
        <v>0</v>
      </c>
      <c r="C759">
        <f t="shared" si="11"/>
        <v>1</v>
      </c>
    </row>
    <row r="760" spans="1:3" x14ac:dyDescent="0.3">
      <c r="A760">
        <v>3</v>
      </c>
      <c r="B760">
        <v>0</v>
      </c>
      <c r="C760">
        <f t="shared" si="11"/>
        <v>1</v>
      </c>
    </row>
    <row r="761" spans="1:3" x14ac:dyDescent="0.3">
      <c r="A761">
        <v>4</v>
      </c>
      <c r="B761">
        <v>0</v>
      </c>
      <c r="C761">
        <f t="shared" si="11"/>
        <v>1</v>
      </c>
    </row>
    <row r="762" spans="1:3" x14ac:dyDescent="0.3">
      <c r="A762">
        <v>5</v>
      </c>
      <c r="B762">
        <v>0</v>
      </c>
      <c r="C762">
        <f t="shared" si="11"/>
        <v>1</v>
      </c>
    </row>
    <row r="763" spans="1:3" x14ac:dyDescent="0.3">
      <c r="A763">
        <v>6</v>
      </c>
      <c r="B763">
        <v>0</v>
      </c>
      <c r="C763">
        <f t="shared" si="11"/>
        <v>1</v>
      </c>
    </row>
    <row r="764" spans="1:3" x14ac:dyDescent="0.3">
      <c r="A764">
        <v>7</v>
      </c>
      <c r="B764">
        <v>0</v>
      </c>
      <c r="C764">
        <f t="shared" si="11"/>
        <v>1</v>
      </c>
    </row>
    <row r="765" spans="1:3" x14ac:dyDescent="0.3">
      <c r="A765">
        <v>8</v>
      </c>
      <c r="B765">
        <v>0</v>
      </c>
      <c r="C765">
        <f t="shared" si="11"/>
        <v>1</v>
      </c>
    </row>
    <row r="766" spans="1:3" x14ac:dyDescent="0.3">
      <c r="A766">
        <v>9</v>
      </c>
      <c r="B766">
        <v>0</v>
      </c>
      <c r="C766">
        <f t="shared" si="11"/>
        <v>1</v>
      </c>
    </row>
    <row r="767" spans="1:3" x14ac:dyDescent="0.3">
      <c r="A767">
        <v>1</v>
      </c>
      <c r="B767">
        <v>0</v>
      </c>
      <c r="C767">
        <f t="shared" si="11"/>
        <v>1</v>
      </c>
    </row>
    <row r="768" spans="1:3" x14ac:dyDescent="0.3">
      <c r="A768">
        <v>2</v>
      </c>
      <c r="B768">
        <v>0</v>
      </c>
      <c r="C768">
        <f t="shared" si="11"/>
        <v>1</v>
      </c>
    </row>
    <row r="769" spans="1:3" x14ac:dyDescent="0.3">
      <c r="A769">
        <v>3</v>
      </c>
      <c r="B769">
        <v>0</v>
      </c>
      <c r="C769">
        <f t="shared" si="11"/>
        <v>1</v>
      </c>
    </row>
    <row r="770" spans="1:3" x14ac:dyDescent="0.3">
      <c r="A770">
        <v>4</v>
      </c>
      <c r="B770">
        <v>0</v>
      </c>
      <c r="C770">
        <f t="shared" si="11"/>
        <v>1</v>
      </c>
    </row>
    <row r="771" spans="1:3" x14ac:dyDescent="0.3">
      <c r="A771">
        <v>5</v>
      </c>
      <c r="B771">
        <v>0</v>
      </c>
      <c r="C771">
        <f t="shared" ref="C771:C834" si="12">IF(B771=1,0,1)</f>
        <v>1</v>
      </c>
    </row>
    <row r="772" spans="1:3" x14ac:dyDescent="0.3">
      <c r="A772">
        <v>6</v>
      </c>
      <c r="B772">
        <v>0</v>
      </c>
      <c r="C772">
        <f t="shared" si="12"/>
        <v>1</v>
      </c>
    </row>
    <row r="773" spans="1:3" x14ac:dyDescent="0.3">
      <c r="A773">
        <v>7</v>
      </c>
      <c r="B773">
        <v>0</v>
      </c>
      <c r="C773">
        <f t="shared" si="12"/>
        <v>1</v>
      </c>
    </row>
    <row r="774" spans="1:3" x14ac:dyDescent="0.3">
      <c r="A774">
        <v>8</v>
      </c>
      <c r="B774">
        <v>0</v>
      </c>
      <c r="C774">
        <f t="shared" si="12"/>
        <v>1</v>
      </c>
    </row>
    <row r="775" spans="1:3" x14ac:dyDescent="0.3">
      <c r="A775">
        <v>9</v>
      </c>
      <c r="B775">
        <v>0</v>
      </c>
      <c r="C775">
        <f t="shared" si="12"/>
        <v>1</v>
      </c>
    </row>
    <row r="776" spans="1:3" x14ac:dyDescent="0.3">
      <c r="A776">
        <v>1</v>
      </c>
      <c r="B776">
        <v>0</v>
      </c>
      <c r="C776">
        <f t="shared" si="12"/>
        <v>1</v>
      </c>
    </row>
    <row r="777" spans="1:3" x14ac:dyDescent="0.3">
      <c r="A777">
        <v>2</v>
      </c>
      <c r="B777">
        <v>0</v>
      </c>
      <c r="C777">
        <f t="shared" si="12"/>
        <v>1</v>
      </c>
    </row>
    <row r="778" spans="1:3" x14ac:dyDescent="0.3">
      <c r="A778">
        <v>3</v>
      </c>
      <c r="B778">
        <v>1</v>
      </c>
      <c r="C778">
        <f t="shared" si="12"/>
        <v>0</v>
      </c>
    </row>
    <row r="779" spans="1:3" x14ac:dyDescent="0.3">
      <c r="A779">
        <v>4</v>
      </c>
      <c r="B779">
        <v>1</v>
      </c>
      <c r="C779">
        <f t="shared" si="12"/>
        <v>0</v>
      </c>
    </row>
    <row r="780" spans="1:3" x14ac:dyDescent="0.3">
      <c r="A780">
        <v>5</v>
      </c>
      <c r="B780">
        <v>0</v>
      </c>
      <c r="C780">
        <f t="shared" si="12"/>
        <v>1</v>
      </c>
    </row>
    <row r="781" spans="1:3" x14ac:dyDescent="0.3">
      <c r="A781">
        <v>6</v>
      </c>
      <c r="B781">
        <v>0</v>
      </c>
      <c r="C781">
        <f t="shared" si="12"/>
        <v>1</v>
      </c>
    </row>
    <row r="782" spans="1:3" x14ac:dyDescent="0.3">
      <c r="A782">
        <v>7</v>
      </c>
      <c r="B782">
        <v>0</v>
      </c>
      <c r="C782">
        <f t="shared" si="12"/>
        <v>1</v>
      </c>
    </row>
    <row r="783" spans="1:3" x14ac:dyDescent="0.3">
      <c r="A783">
        <v>8</v>
      </c>
      <c r="B783">
        <v>0</v>
      </c>
      <c r="C783">
        <f t="shared" si="12"/>
        <v>1</v>
      </c>
    </row>
    <row r="784" spans="1:3" x14ac:dyDescent="0.3">
      <c r="A784">
        <v>9</v>
      </c>
      <c r="B784">
        <v>0</v>
      </c>
      <c r="C784">
        <f t="shared" si="12"/>
        <v>1</v>
      </c>
    </row>
    <row r="785" spans="1:3" x14ac:dyDescent="0.3">
      <c r="A785">
        <v>1</v>
      </c>
      <c r="B785">
        <v>0</v>
      </c>
      <c r="C785">
        <f t="shared" si="12"/>
        <v>1</v>
      </c>
    </row>
    <row r="786" spans="1:3" x14ac:dyDescent="0.3">
      <c r="A786">
        <v>2</v>
      </c>
      <c r="B786">
        <v>0</v>
      </c>
      <c r="C786">
        <f t="shared" si="12"/>
        <v>1</v>
      </c>
    </row>
    <row r="787" spans="1:3" x14ac:dyDescent="0.3">
      <c r="A787">
        <v>3</v>
      </c>
      <c r="B787">
        <v>0</v>
      </c>
      <c r="C787">
        <f t="shared" si="12"/>
        <v>1</v>
      </c>
    </row>
    <row r="788" spans="1:3" x14ac:dyDescent="0.3">
      <c r="A788">
        <v>4</v>
      </c>
      <c r="B788">
        <v>1</v>
      </c>
      <c r="C788">
        <f t="shared" si="12"/>
        <v>0</v>
      </c>
    </row>
    <row r="789" spans="1:3" x14ac:dyDescent="0.3">
      <c r="A789">
        <v>5</v>
      </c>
      <c r="B789">
        <v>0</v>
      </c>
      <c r="C789">
        <f t="shared" si="12"/>
        <v>1</v>
      </c>
    </row>
    <row r="790" spans="1:3" x14ac:dyDescent="0.3">
      <c r="A790">
        <v>6</v>
      </c>
      <c r="B790">
        <v>1</v>
      </c>
      <c r="C790">
        <f t="shared" si="12"/>
        <v>0</v>
      </c>
    </row>
    <row r="791" spans="1:3" x14ac:dyDescent="0.3">
      <c r="A791">
        <v>7</v>
      </c>
      <c r="B791">
        <v>1</v>
      </c>
      <c r="C791">
        <f t="shared" si="12"/>
        <v>0</v>
      </c>
    </row>
    <row r="792" spans="1:3" x14ac:dyDescent="0.3">
      <c r="A792">
        <v>8</v>
      </c>
      <c r="B792">
        <v>0</v>
      </c>
      <c r="C792">
        <f t="shared" si="12"/>
        <v>1</v>
      </c>
    </row>
    <row r="793" spans="1:3" x14ac:dyDescent="0.3">
      <c r="A793">
        <v>9</v>
      </c>
      <c r="B793">
        <v>1</v>
      </c>
      <c r="C793">
        <f t="shared" si="12"/>
        <v>0</v>
      </c>
    </row>
    <row r="794" spans="1:3" x14ac:dyDescent="0.3">
      <c r="A794">
        <v>1</v>
      </c>
      <c r="B794">
        <v>0</v>
      </c>
      <c r="C794">
        <f t="shared" si="12"/>
        <v>1</v>
      </c>
    </row>
    <row r="795" spans="1:3" x14ac:dyDescent="0.3">
      <c r="A795">
        <v>2</v>
      </c>
      <c r="B795">
        <v>0</v>
      </c>
      <c r="C795">
        <f t="shared" si="12"/>
        <v>1</v>
      </c>
    </row>
    <row r="796" spans="1:3" x14ac:dyDescent="0.3">
      <c r="A796">
        <v>3</v>
      </c>
      <c r="B796">
        <v>0</v>
      </c>
      <c r="C796">
        <f t="shared" si="12"/>
        <v>1</v>
      </c>
    </row>
    <row r="797" spans="1:3" x14ac:dyDescent="0.3">
      <c r="A797">
        <v>4</v>
      </c>
      <c r="B797">
        <v>0</v>
      </c>
      <c r="C797">
        <f t="shared" si="12"/>
        <v>1</v>
      </c>
    </row>
    <row r="798" spans="1:3" x14ac:dyDescent="0.3">
      <c r="A798">
        <v>5</v>
      </c>
      <c r="B798">
        <v>0</v>
      </c>
      <c r="C798">
        <f t="shared" si="12"/>
        <v>1</v>
      </c>
    </row>
    <row r="799" spans="1:3" x14ac:dyDescent="0.3">
      <c r="A799">
        <v>6</v>
      </c>
      <c r="B799">
        <v>0</v>
      </c>
      <c r="C799">
        <f t="shared" si="12"/>
        <v>1</v>
      </c>
    </row>
    <row r="800" spans="1:3" x14ac:dyDescent="0.3">
      <c r="A800">
        <v>7</v>
      </c>
      <c r="B800">
        <v>0</v>
      </c>
      <c r="C800">
        <f t="shared" si="12"/>
        <v>1</v>
      </c>
    </row>
    <row r="801" spans="1:3" x14ac:dyDescent="0.3">
      <c r="A801">
        <v>8</v>
      </c>
      <c r="B801">
        <v>0</v>
      </c>
      <c r="C801">
        <f t="shared" si="12"/>
        <v>1</v>
      </c>
    </row>
    <row r="802" spans="1:3" x14ac:dyDescent="0.3">
      <c r="A802">
        <v>9</v>
      </c>
      <c r="B802">
        <v>0</v>
      </c>
      <c r="C802">
        <f t="shared" si="12"/>
        <v>1</v>
      </c>
    </row>
    <row r="803" spans="1:3" x14ac:dyDescent="0.3">
      <c r="A803">
        <v>1</v>
      </c>
      <c r="B803">
        <v>0</v>
      </c>
      <c r="C803">
        <f t="shared" si="12"/>
        <v>1</v>
      </c>
    </row>
    <row r="804" spans="1:3" x14ac:dyDescent="0.3">
      <c r="A804">
        <v>2</v>
      </c>
      <c r="B804">
        <v>0</v>
      </c>
      <c r="C804">
        <f t="shared" si="12"/>
        <v>1</v>
      </c>
    </row>
    <row r="805" spans="1:3" x14ac:dyDescent="0.3">
      <c r="A805">
        <v>3</v>
      </c>
      <c r="B805">
        <v>0</v>
      </c>
      <c r="C805">
        <f t="shared" si="12"/>
        <v>1</v>
      </c>
    </row>
    <row r="806" spans="1:3" x14ac:dyDescent="0.3">
      <c r="A806">
        <v>4</v>
      </c>
      <c r="B806">
        <v>1</v>
      </c>
      <c r="C806">
        <f t="shared" si="12"/>
        <v>0</v>
      </c>
    </row>
    <row r="807" spans="1:3" x14ac:dyDescent="0.3">
      <c r="A807">
        <v>5</v>
      </c>
      <c r="B807">
        <v>0</v>
      </c>
      <c r="C807">
        <f t="shared" si="12"/>
        <v>1</v>
      </c>
    </row>
    <row r="808" spans="1:3" x14ac:dyDescent="0.3">
      <c r="A808">
        <v>6</v>
      </c>
      <c r="B808">
        <v>1</v>
      </c>
      <c r="C808">
        <f t="shared" si="12"/>
        <v>0</v>
      </c>
    </row>
    <row r="809" spans="1:3" x14ac:dyDescent="0.3">
      <c r="A809">
        <v>7</v>
      </c>
      <c r="B809">
        <v>0</v>
      </c>
      <c r="C809">
        <f t="shared" si="12"/>
        <v>1</v>
      </c>
    </row>
    <row r="810" spans="1:3" x14ac:dyDescent="0.3">
      <c r="A810">
        <v>8</v>
      </c>
      <c r="B810">
        <v>0</v>
      </c>
      <c r="C810">
        <f t="shared" si="12"/>
        <v>1</v>
      </c>
    </row>
    <row r="811" spans="1:3" x14ac:dyDescent="0.3">
      <c r="A811">
        <v>9</v>
      </c>
      <c r="B811">
        <v>0</v>
      </c>
      <c r="C811">
        <f t="shared" si="12"/>
        <v>1</v>
      </c>
    </row>
    <row r="812" spans="1:3" x14ac:dyDescent="0.3">
      <c r="A812">
        <v>1</v>
      </c>
      <c r="B812">
        <v>0</v>
      </c>
      <c r="C812">
        <f t="shared" si="12"/>
        <v>1</v>
      </c>
    </row>
    <row r="813" spans="1:3" x14ac:dyDescent="0.3">
      <c r="A813">
        <v>2</v>
      </c>
      <c r="B813">
        <v>1</v>
      </c>
      <c r="C813">
        <f t="shared" si="12"/>
        <v>0</v>
      </c>
    </row>
    <row r="814" spans="1:3" x14ac:dyDescent="0.3">
      <c r="A814">
        <v>3</v>
      </c>
      <c r="B814">
        <v>1</v>
      </c>
      <c r="C814">
        <f t="shared" si="12"/>
        <v>0</v>
      </c>
    </row>
    <row r="815" spans="1:3" x14ac:dyDescent="0.3">
      <c r="A815">
        <v>4</v>
      </c>
      <c r="B815">
        <v>1</v>
      </c>
      <c r="C815">
        <f t="shared" si="12"/>
        <v>0</v>
      </c>
    </row>
    <row r="816" spans="1:3" x14ac:dyDescent="0.3">
      <c r="A816">
        <v>5</v>
      </c>
      <c r="B816">
        <v>1</v>
      </c>
      <c r="C816">
        <f t="shared" si="12"/>
        <v>0</v>
      </c>
    </row>
    <row r="817" spans="1:3" x14ac:dyDescent="0.3">
      <c r="A817">
        <v>6</v>
      </c>
      <c r="B817">
        <v>0</v>
      </c>
      <c r="C817">
        <f t="shared" si="12"/>
        <v>1</v>
      </c>
    </row>
    <row r="818" spans="1:3" x14ac:dyDescent="0.3">
      <c r="A818">
        <v>7</v>
      </c>
      <c r="B818">
        <v>1</v>
      </c>
      <c r="C818">
        <f t="shared" si="12"/>
        <v>0</v>
      </c>
    </row>
    <row r="819" spans="1:3" x14ac:dyDescent="0.3">
      <c r="A819">
        <v>8</v>
      </c>
      <c r="B819">
        <v>0</v>
      </c>
      <c r="C819">
        <f t="shared" si="12"/>
        <v>1</v>
      </c>
    </row>
    <row r="820" spans="1:3" x14ac:dyDescent="0.3">
      <c r="A820">
        <v>9</v>
      </c>
      <c r="B820">
        <v>1</v>
      </c>
      <c r="C820">
        <f t="shared" si="12"/>
        <v>0</v>
      </c>
    </row>
    <row r="821" spans="1:3" x14ac:dyDescent="0.3">
      <c r="A821">
        <v>1</v>
      </c>
      <c r="B821">
        <v>0</v>
      </c>
      <c r="C821">
        <f t="shared" si="12"/>
        <v>1</v>
      </c>
    </row>
    <row r="822" spans="1:3" x14ac:dyDescent="0.3">
      <c r="A822">
        <v>2</v>
      </c>
      <c r="B822">
        <v>0</v>
      </c>
      <c r="C822">
        <f t="shared" si="12"/>
        <v>1</v>
      </c>
    </row>
    <row r="823" spans="1:3" x14ac:dyDescent="0.3">
      <c r="A823">
        <v>3</v>
      </c>
      <c r="B823">
        <v>1</v>
      </c>
      <c r="C823">
        <f t="shared" si="12"/>
        <v>0</v>
      </c>
    </row>
    <row r="824" spans="1:3" x14ac:dyDescent="0.3">
      <c r="A824">
        <v>4</v>
      </c>
      <c r="B824">
        <v>1</v>
      </c>
      <c r="C824">
        <f t="shared" si="12"/>
        <v>0</v>
      </c>
    </row>
    <row r="825" spans="1:3" x14ac:dyDescent="0.3">
      <c r="A825">
        <v>5</v>
      </c>
      <c r="B825">
        <v>0</v>
      </c>
      <c r="C825">
        <f t="shared" si="12"/>
        <v>1</v>
      </c>
    </row>
    <row r="826" spans="1:3" x14ac:dyDescent="0.3">
      <c r="A826">
        <v>6</v>
      </c>
      <c r="B826">
        <v>1</v>
      </c>
      <c r="C826">
        <f t="shared" si="12"/>
        <v>0</v>
      </c>
    </row>
    <row r="827" spans="1:3" x14ac:dyDescent="0.3">
      <c r="A827">
        <v>7</v>
      </c>
      <c r="B827">
        <v>0</v>
      </c>
      <c r="C827">
        <f t="shared" si="12"/>
        <v>1</v>
      </c>
    </row>
    <row r="828" spans="1:3" x14ac:dyDescent="0.3">
      <c r="A828">
        <v>8</v>
      </c>
      <c r="B828">
        <v>1</v>
      </c>
      <c r="C828">
        <f t="shared" si="12"/>
        <v>0</v>
      </c>
    </row>
    <row r="829" spans="1:3" x14ac:dyDescent="0.3">
      <c r="A829">
        <v>9</v>
      </c>
      <c r="B829">
        <v>0</v>
      </c>
      <c r="C829">
        <f t="shared" si="12"/>
        <v>1</v>
      </c>
    </row>
    <row r="830" spans="1:3" x14ac:dyDescent="0.3">
      <c r="A830">
        <v>1</v>
      </c>
      <c r="B830">
        <v>0</v>
      </c>
      <c r="C830">
        <f t="shared" si="12"/>
        <v>1</v>
      </c>
    </row>
    <row r="831" spans="1:3" x14ac:dyDescent="0.3">
      <c r="A831">
        <v>2</v>
      </c>
      <c r="B831">
        <v>0</v>
      </c>
      <c r="C831">
        <f t="shared" si="12"/>
        <v>1</v>
      </c>
    </row>
    <row r="832" spans="1:3" x14ac:dyDescent="0.3">
      <c r="A832">
        <v>3</v>
      </c>
      <c r="B832">
        <v>0</v>
      </c>
      <c r="C832">
        <f t="shared" si="12"/>
        <v>1</v>
      </c>
    </row>
    <row r="833" spans="1:3" x14ac:dyDescent="0.3">
      <c r="A833">
        <v>4</v>
      </c>
      <c r="B833">
        <v>1</v>
      </c>
      <c r="C833">
        <f t="shared" si="12"/>
        <v>0</v>
      </c>
    </row>
    <row r="834" spans="1:3" x14ac:dyDescent="0.3">
      <c r="A834">
        <v>5</v>
      </c>
      <c r="B834">
        <v>0</v>
      </c>
      <c r="C834">
        <f t="shared" si="12"/>
        <v>1</v>
      </c>
    </row>
    <row r="835" spans="1:3" x14ac:dyDescent="0.3">
      <c r="A835">
        <v>6</v>
      </c>
      <c r="B835">
        <v>0</v>
      </c>
      <c r="C835">
        <f t="shared" ref="C835:C898" si="13">IF(B835=1,0,1)</f>
        <v>1</v>
      </c>
    </row>
    <row r="836" spans="1:3" x14ac:dyDescent="0.3">
      <c r="A836">
        <v>7</v>
      </c>
      <c r="B836">
        <v>1</v>
      </c>
      <c r="C836">
        <f t="shared" si="13"/>
        <v>0</v>
      </c>
    </row>
    <row r="837" spans="1:3" x14ac:dyDescent="0.3">
      <c r="A837">
        <v>8</v>
      </c>
      <c r="B837">
        <v>0</v>
      </c>
      <c r="C837">
        <f t="shared" si="13"/>
        <v>1</v>
      </c>
    </row>
    <row r="838" spans="1:3" x14ac:dyDescent="0.3">
      <c r="A838">
        <v>9</v>
      </c>
      <c r="B838">
        <v>0</v>
      </c>
      <c r="C838">
        <f t="shared" si="13"/>
        <v>1</v>
      </c>
    </row>
    <row r="839" spans="1:3" x14ac:dyDescent="0.3">
      <c r="A839">
        <v>1</v>
      </c>
      <c r="B839">
        <v>0</v>
      </c>
      <c r="C839">
        <f t="shared" si="13"/>
        <v>1</v>
      </c>
    </row>
    <row r="840" spans="1:3" x14ac:dyDescent="0.3">
      <c r="A840">
        <v>2</v>
      </c>
      <c r="B840">
        <v>0</v>
      </c>
      <c r="C840">
        <f t="shared" si="13"/>
        <v>1</v>
      </c>
    </row>
    <row r="841" spans="1:3" x14ac:dyDescent="0.3">
      <c r="A841">
        <v>3</v>
      </c>
      <c r="B841">
        <v>0</v>
      </c>
      <c r="C841">
        <f t="shared" si="13"/>
        <v>1</v>
      </c>
    </row>
    <row r="842" spans="1:3" x14ac:dyDescent="0.3">
      <c r="A842">
        <v>4</v>
      </c>
      <c r="B842">
        <v>0</v>
      </c>
      <c r="C842">
        <f t="shared" si="13"/>
        <v>1</v>
      </c>
    </row>
    <row r="843" spans="1:3" x14ac:dyDescent="0.3">
      <c r="A843">
        <v>5</v>
      </c>
      <c r="B843">
        <v>0</v>
      </c>
      <c r="C843">
        <f t="shared" si="13"/>
        <v>1</v>
      </c>
    </row>
    <row r="844" spans="1:3" x14ac:dyDescent="0.3">
      <c r="A844">
        <v>6</v>
      </c>
      <c r="B844">
        <v>0</v>
      </c>
      <c r="C844">
        <f t="shared" si="13"/>
        <v>1</v>
      </c>
    </row>
    <row r="845" spans="1:3" x14ac:dyDescent="0.3">
      <c r="A845">
        <v>7</v>
      </c>
      <c r="B845">
        <v>0</v>
      </c>
      <c r="C845">
        <f t="shared" si="13"/>
        <v>1</v>
      </c>
    </row>
    <row r="846" spans="1:3" x14ac:dyDescent="0.3">
      <c r="A846">
        <v>8</v>
      </c>
      <c r="B846">
        <v>0</v>
      </c>
      <c r="C846">
        <f t="shared" si="13"/>
        <v>1</v>
      </c>
    </row>
    <row r="847" spans="1:3" x14ac:dyDescent="0.3">
      <c r="A847">
        <v>9</v>
      </c>
      <c r="B847">
        <v>1</v>
      </c>
      <c r="C847">
        <f t="shared" si="13"/>
        <v>0</v>
      </c>
    </row>
    <row r="848" spans="1:3" x14ac:dyDescent="0.3">
      <c r="A848">
        <v>1</v>
      </c>
      <c r="B848">
        <v>0</v>
      </c>
      <c r="C848">
        <f t="shared" si="13"/>
        <v>1</v>
      </c>
    </row>
    <row r="849" spans="1:3" x14ac:dyDescent="0.3">
      <c r="A849">
        <v>2</v>
      </c>
      <c r="B849">
        <v>0</v>
      </c>
      <c r="C849">
        <f t="shared" si="13"/>
        <v>1</v>
      </c>
    </row>
    <row r="850" spans="1:3" x14ac:dyDescent="0.3">
      <c r="A850">
        <v>3</v>
      </c>
      <c r="B850">
        <v>1</v>
      </c>
      <c r="C850">
        <f t="shared" si="13"/>
        <v>0</v>
      </c>
    </row>
    <row r="851" spans="1:3" x14ac:dyDescent="0.3">
      <c r="A851">
        <v>4</v>
      </c>
      <c r="B851">
        <v>1</v>
      </c>
      <c r="C851">
        <f t="shared" si="13"/>
        <v>0</v>
      </c>
    </row>
    <row r="852" spans="1:3" x14ac:dyDescent="0.3">
      <c r="A852">
        <v>5</v>
      </c>
      <c r="B852">
        <v>0</v>
      </c>
      <c r="C852">
        <f t="shared" si="13"/>
        <v>1</v>
      </c>
    </row>
    <row r="853" spans="1:3" x14ac:dyDescent="0.3">
      <c r="A853">
        <v>6</v>
      </c>
      <c r="B853">
        <v>1</v>
      </c>
      <c r="C853">
        <f t="shared" si="13"/>
        <v>0</v>
      </c>
    </row>
    <row r="854" spans="1:3" x14ac:dyDescent="0.3">
      <c r="A854">
        <v>7</v>
      </c>
      <c r="B854">
        <v>0</v>
      </c>
      <c r="C854">
        <f t="shared" si="13"/>
        <v>1</v>
      </c>
    </row>
    <row r="855" spans="1:3" x14ac:dyDescent="0.3">
      <c r="A855">
        <v>8</v>
      </c>
      <c r="B855">
        <v>0</v>
      </c>
      <c r="C855">
        <f t="shared" si="13"/>
        <v>1</v>
      </c>
    </row>
    <row r="856" spans="1:3" x14ac:dyDescent="0.3">
      <c r="A856">
        <v>9</v>
      </c>
      <c r="B856">
        <v>0</v>
      </c>
      <c r="C856">
        <f t="shared" si="13"/>
        <v>1</v>
      </c>
    </row>
    <row r="857" spans="1:3" x14ac:dyDescent="0.3">
      <c r="A857">
        <v>1</v>
      </c>
      <c r="B857">
        <v>0</v>
      </c>
      <c r="C857">
        <f t="shared" si="13"/>
        <v>1</v>
      </c>
    </row>
    <row r="858" spans="1:3" x14ac:dyDescent="0.3">
      <c r="A858">
        <v>2</v>
      </c>
      <c r="B858">
        <v>0</v>
      </c>
      <c r="C858">
        <f t="shared" si="13"/>
        <v>1</v>
      </c>
    </row>
    <row r="859" spans="1:3" x14ac:dyDescent="0.3">
      <c r="A859">
        <v>3</v>
      </c>
      <c r="B859">
        <v>0</v>
      </c>
      <c r="C859">
        <f t="shared" si="13"/>
        <v>1</v>
      </c>
    </row>
    <row r="860" spans="1:3" x14ac:dyDescent="0.3">
      <c r="A860">
        <v>4</v>
      </c>
      <c r="B860">
        <v>0</v>
      </c>
      <c r="C860">
        <f t="shared" si="13"/>
        <v>1</v>
      </c>
    </row>
    <row r="861" spans="1:3" x14ac:dyDescent="0.3">
      <c r="A861">
        <v>5</v>
      </c>
      <c r="B861">
        <v>0</v>
      </c>
      <c r="C861">
        <f t="shared" si="13"/>
        <v>1</v>
      </c>
    </row>
    <row r="862" spans="1:3" x14ac:dyDescent="0.3">
      <c r="A862">
        <v>6</v>
      </c>
      <c r="B862">
        <v>0</v>
      </c>
      <c r="C862">
        <f t="shared" si="13"/>
        <v>1</v>
      </c>
    </row>
    <row r="863" spans="1:3" x14ac:dyDescent="0.3">
      <c r="A863">
        <v>7</v>
      </c>
      <c r="B863">
        <v>0</v>
      </c>
      <c r="C863">
        <f t="shared" si="13"/>
        <v>1</v>
      </c>
    </row>
    <row r="864" spans="1:3" x14ac:dyDescent="0.3">
      <c r="A864">
        <v>8</v>
      </c>
      <c r="B864">
        <v>0</v>
      </c>
      <c r="C864">
        <f t="shared" si="13"/>
        <v>1</v>
      </c>
    </row>
    <row r="865" spans="1:3" x14ac:dyDescent="0.3">
      <c r="A865">
        <v>9</v>
      </c>
      <c r="B865">
        <v>0</v>
      </c>
      <c r="C865">
        <f t="shared" si="13"/>
        <v>1</v>
      </c>
    </row>
    <row r="866" spans="1:3" x14ac:dyDescent="0.3">
      <c r="A866">
        <v>1</v>
      </c>
      <c r="B866">
        <v>0</v>
      </c>
      <c r="C866">
        <f t="shared" si="13"/>
        <v>1</v>
      </c>
    </row>
    <row r="867" spans="1:3" x14ac:dyDescent="0.3">
      <c r="A867">
        <v>2</v>
      </c>
      <c r="B867">
        <v>0</v>
      </c>
      <c r="C867">
        <f t="shared" si="13"/>
        <v>1</v>
      </c>
    </row>
    <row r="868" spans="1:3" x14ac:dyDescent="0.3">
      <c r="A868">
        <v>3</v>
      </c>
      <c r="B868">
        <v>0</v>
      </c>
      <c r="C868">
        <f t="shared" si="13"/>
        <v>1</v>
      </c>
    </row>
    <row r="869" spans="1:3" x14ac:dyDescent="0.3">
      <c r="A869">
        <v>4</v>
      </c>
      <c r="B869">
        <v>0</v>
      </c>
      <c r="C869">
        <f t="shared" si="13"/>
        <v>1</v>
      </c>
    </row>
    <row r="870" spans="1:3" x14ac:dyDescent="0.3">
      <c r="A870">
        <v>5</v>
      </c>
      <c r="B870">
        <v>0</v>
      </c>
      <c r="C870">
        <f t="shared" si="13"/>
        <v>1</v>
      </c>
    </row>
    <row r="871" spans="1:3" x14ac:dyDescent="0.3">
      <c r="A871">
        <v>6</v>
      </c>
      <c r="B871">
        <v>0</v>
      </c>
      <c r="C871">
        <f t="shared" si="13"/>
        <v>1</v>
      </c>
    </row>
    <row r="872" spans="1:3" x14ac:dyDescent="0.3">
      <c r="A872">
        <v>7</v>
      </c>
      <c r="B872">
        <v>0</v>
      </c>
      <c r="C872">
        <f t="shared" si="13"/>
        <v>1</v>
      </c>
    </row>
    <row r="873" spans="1:3" x14ac:dyDescent="0.3">
      <c r="A873">
        <v>8</v>
      </c>
      <c r="B873">
        <v>0</v>
      </c>
      <c r="C873">
        <f t="shared" si="13"/>
        <v>1</v>
      </c>
    </row>
    <row r="874" spans="1:3" x14ac:dyDescent="0.3">
      <c r="A874">
        <v>9</v>
      </c>
      <c r="B874">
        <v>0</v>
      </c>
      <c r="C874">
        <f t="shared" si="13"/>
        <v>1</v>
      </c>
    </row>
    <row r="875" spans="1:3" x14ac:dyDescent="0.3">
      <c r="A875">
        <v>1</v>
      </c>
      <c r="B875">
        <v>1</v>
      </c>
      <c r="C875">
        <f t="shared" si="13"/>
        <v>0</v>
      </c>
    </row>
    <row r="876" spans="1:3" x14ac:dyDescent="0.3">
      <c r="A876">
        <v>2</v>
      </c>
      <c r="B876">
        <v>0</v>
      </c>
      <c r="C876">
        <f t="shared" si="13"/>
        <v>1</v>
      </c>
    </row>
    <row r="877" spans="1:3" x14ac:dyDescent="0.3">
      <c r="A877">
        <v>3</v>
      </c>
      <c r="B877">
        <v>1</v>
      </c>
      <c r="C877">
        <f t="shared" si="13"/>
        <v>0</v>
      </c>
    </row>
    <row r="878" spans="1:3" x14ac:dyDescent="0.3">
      <c r="A878">
        <v>4</v>
      </c>
      <c r="B878">
        <v>1</v>
      </c>
      <c r="C878">
        <f t="shared" si="13"/>
        <v>0</v>
      </c>
    </row>
    <row r="879" spans="1:3" x14ac:dyDescent="0.3">
      <c r="A879">
        <v>5</v>
      </c>
      <c r="B879">
        <v>0</v>
      </c>
      <c r="C879">
        <f t="shared" si="13"/>
        <v>1</v>
      </c>
    </row>
    <row r="880" spans="1:3" x14ac:dyDescent="0.3">
      <c r="A880">
        <v>6</v>
      </c>
      <c r="B880">
        <v>1</v>
      </c>
      <c r="C880">
        <f t="shared" si="13"/>
        <v>0</v>
      </c>
    </row>
    <row r="881" spans="1:3" x14ac:dyDescent="0.3">
      <c r="A881">
        <v>7</v>
      </c>
      <c r="B881">
        <v>1</v>
      </c>
      <c r="C881">
        <f t="shared" si="13"/>
        <v>0</v>
      </c>
    </row>
    <row r="882" spans="1:3" x14ac:dyDescent="0.3">
      <c r="A882">
        <v>8</v>
      </c>
      <c r="B882">
        <v>1</v>
      </c>
      <c r="C882">
        <f t="shared" si="13"/>
        <v>0</v>
      </c>
    </row>
    <row r="883" spans="1:3" x14ac:dyDescent="0.3">
      <c r="A883">
        <v>9</v>
      </c>
      <c r="B883">
        <v>0</v>
      </c>
      <c r="C883">
        <f t="shared" si="13"/>
        <v>1</v>
      </c>
    </row>
    <row r="884" spans="1:3" x14ac:dyDescent="0.3">
      <c r="A884">
        <v>1</v>
      </c>
      <c r="B884">
        <v>0</v>
      </c>
      <c r="C884">
        <f t="shared" si="13"/>
        <v>1</v>
      </c>
    </row>
    <row r="885" spans="1:3" x14ac:dyDescent="0.3">
      <c r="A885">
        <v>2</v>
      </c>
      <c r="B885">
        <v>0</v>
      </c>
      <c r="C885">
        <f t="shared" si="13"/>
        <v>1</v>
      </c>
    </row>
    <row r="886" spans="1:3" x14ac:dyDescent="0.3">
      <c r="A886">
        <v>3</v>
      </c>
      <c r="B886">
        <v>0</v>
      </c>
      <c r="C886">
        <f t="shared" si="13"/>
        <v>1</v>
      </c>
    </row>
    <row r="887" spans="1:3" x14ac:dyDescent="0.3">
      <c r="A887">
        <v>4</v>
      </c>
      <c r="B887">
        <v>0</v>
      </c>
      <c r="C887">
        <f t="shared" si="13"/>
        <v>1</v>
      </c>
    </row>
    <row r="888" spans="1:3" x14ac:dyDescent="0.3">
      <c r="A888">
        <v>5</v>
      </c>
      <c r="B888">
        <v>0</v>
      </c>
      <c r="C888">
        <f t="shared" si="13"/>
        <v>1</v>
      </c>
    </row>
    <row r="889" spans="1:3" x14ac:dyDescent="0.3">
      <c r="A889">
        <v>6</v>
      </c>
      <c r="B889">
        <v>0</v>
      </c>
      <c r="C889">
        <f t="shared" si="13"/>
        <v>1</v>
      </c>
    </row>
    <row r="890" spans="1:3" x14ac:dyDescent="0.3">
      <c r="A890">
        <v>7</v>
      </c>
      <c r="B890">
        <v>0</v>
      </c>
      <c r="C890">
        <f t="shared" si="13"/>
        <v>1</v>
      </c>
    </row>
    <row r="891" spans="1:3" x14ac:dyDescent="0.3">
      <c r="A891">
        <v>8</v>
      </c>
      <c r="B891">
        <v>0</v>
      </c>
      <c r="C891">
        <f t="shared" si="13"/>
        <v>1</v>
      </c>
    </row>
    <row r="892" spans="1:3" x14ac:dyDescent="0.3">
      <c r="A892">
        <v>9</v>
      </c>
      <c r="B892">
        <v>0</v>
      </c>
      <c r="C892">
        <f t="shared" si="13"/>
        <v>1</v>
      </c>
    </row>
    <row r="893" spans="1:3" x14ac:dyDescent="0.3">
      <c r="A893">
        <v>1</v>
      </c>
      <c r="B893">
        <v>0</v>
      </c>
      <c r="C893">
        <f t="shared" si="13"/>
        <v>1</v>
      </c>
    </row>
    <row r="894" spans="1:3" x14ac:dyDescent="0.3">
      <c r="A894">
        <v>2</v>
      </c>
      <c r="B894">
        <v>0</v>
      </c>
      <c r="C894">
        <f t="shared" si="13"/>
        <v>1</v>
      </c>
    </row>
    <row r="895" spans="1:3" x14ac:dyDescent="0.3">
      <c r="A895">
        <v>3</v>
      </c>
      <c r="B895">
        <v>0</v>
      </c>
      <c r="C895">
        <f t="shared" si="13"/>
        <v>1</v>
      </c>
    </row>
    <row r="896" spans="1:3" x14ac:dyDescent="0.3">
      <c r="A896">
        <v>4</v>
      </c>
      <c r="B896">
        <v>0</v>
      </c>
      <c r="C896">
        <f t="shared" si="13"/>
        <v>1</v>
      </c>
    </row>
    <row r="897" spans="1:3" x14ac:dyDescent="0.3">
      <c r="A897">
        <v>5</v>
      </c>
      <c r="B897">
        <v>0</v>
      </c>
      <c r="C897">
        <f t="shared" si="13"/>
        <v>1</v>
      </c>
    </row>
    <row r="898" spans="1:3" x14ac:dyDescent="0.3">
      <c r="A898">
        <v>6</v>
      </c>
      <c r="B898">
        <v>1</v>
      </c>
      <c r="C898">
        <f t="shared" si="13"/>
        <v>0</v>
      </c>
    </row>
    <row r="899" spans="1:3" x14ac:dyDescent="0.3">
      <c r="A899">
        <v>7</v>
      </c>
      <c r="B899">
        <v>1</v>
      </c>
      <c r="C899">
        <f t="shared" ref="C899:C962" si="14">IF(B899=1,0,1)</f>
        <v>0</v>
      </c>
    </row>
    <row r="900" spans="1:3" x14ac:dyDescent="0.3">
      <c r="A900">
        <v>8</v>
      </c>
      <c r="B900">
        <v>0</v>
      </c>
      <c r="C900">
        <f t="shared" si="14"/>
        <v>1</v>
      </c>
    </row>
    <row r="901" spans="1:3" x14ac:dyDescent="0.3">
      <c r="A901">
        <v>9</v>
      </c>
      <c r="B901">
        <v>0</v>
      </c>
      <c r="C901">
        <f t="shared" si="14"/>
        <v>1</v>
      </c>
    </row>
    <row r="902" spans="1:3" x14ac:dyDescent="0.3">
      <c r="A902">
        <v>1</v>
      </c>
      <c r="B902">
        <v>0</v>
      </c>
      <c r="C902">
        <f t="shared" si="14"/>
        <v>1</v>
      </c>
    </row>
    <row r="903" spans="1:3" x14ac:dyDescent="0.3">
      <c r="A903">
        <v>2</v>
      </c>
      <c r="B903">
        <v>0</v>
      </c>
      <c r="C903">
        <f t="shared" si="14"/>
        <v>1</v>
      </c>
    </row>
    <row r="904" spans="1:3" x14ac:dyDescent="0.3">
      <c r="A904">
        <v>3</v>
      </c>
      <c r="B904">
        <v>1</v>
      </c>
      <c r="C904">
        <f t="shared" si="14"/>
        <v>0</v>
      </c>
    </row>
    <row r="905" spans="1:3" x14ac:dyDescent="0.3">
      <c r="A905">
        <v>4</v>
      </c>
      <c r="B905">
        <v>1</v>
      </c>
      <c r="C905">
        <f t="shared" si="14"/>
        <v>0</v>
      </c>
    </row>
    <row r="906" spans="1:3" x14ac:dyDescent="0.3">
      <c r="A906">
        <v>5</v>
      </c>
      <c r="B906">
        <v>0</v>
      </c>
      <c r="C906">
        <f t="shared" si="14"/>
        <v>1</v>
      </c>
    </row>
    <row r="907" spans="1:3" x14ac:dyDescent="0.3">
      <c r="A907">
        <v>6</v>
      </c>
      <c r="B907">
        <v>1</v>
      </c>
      <c r="C907">
        <f t="shared" si="14"/>
        <v>0</v>
      </c>
    </row>
    <row r="908" spans="1:3" x14ac:dyDescent="0.3">
      <c r="A908">
        <v>7</v>
      </c>
      <c r="B908">
        <v>0</v>
      </c>
      <c r="C908">
        <f t="shared" si="14"/>
        <v>1</v>
      </c>
    </row>
    <row r="909" spans="1:3" x14ac:dyDescent="0.3">
      <c r="A909">
        <v>8</v>
      </c>
      <c r="B909">
        <v>0</v>
      </c>
      <c r="C909">
        <f t="shared" si="14"/>
        <v>1</v>
      </c>
    </row>
    <row r="910" spans="1:3" x14ac:dyDescent="0.3">
      <c r="A910">
        <v>9</v>
      </c>
      <c r="B910">
        <v>0</v>
      </c>
      <c r="C910">
        <f t="shared" si="14"/>
        <v>1</v>
      </c>
    </row>
    <row r="911" spans="1:3" x14ac:dyDescent="0.3">
      <c r="A911">
        <v>1</v>
      </c>
      <c r="B911">
        <v>0</v>
      </c>
      <c r="C911">
        <f t="shared" si="14"/>
        <v>1</v>
      </c>
    </row>
    <row r="912" spans="1:3" x14ac:dyDescent="0.3">
      <c r="A912">
        <v>2</v>
      </c>
      <c r="B912">
        <v>0</v>
      </c>
      <c r="C912">
        <f t="shared" si="14"/>
        <v>1</v>
      </c>
    </row>
    <row r="913" spans="1:3" x14ac:dyDescent="0.3">
      <c r="A913">
        <v>3</v>
      </c>
      <c r="B913">
        <v>0</v>
      </c>
      <c r="C913">
        <f t="shared" si="14"/>
        <v>1</v>
      </c>
    </row>
    <row r="914" spans="1:3" x14ac:dyDescent="0.3">
      <c r="A914">
        <v>4</v>
      </c>
      <c r="B914">
        <v>0</v>
      </c>
      <c r="C914">
        <f t="shared" si="14"/>
        <v>1</v>
      </c>
    </row>
    <row r="915" spans="1:3" x14ac:dyDescent="0.3">
      <c r="A915">
        <v>5</v>
      </c>
      <c r="B915">
        <v>0</v>
      </c>
      <c r="C915">
        <f t="shared" si="14"/>
        <v>1</v>
      </c>
    </row>
    <row r="916" spans="1:3" x14ac:dyDescent="0.3">
      <c r="A916">
        <v>6</v>
      </c>
      <c r="B916">
        <v>0</v>
      </c>
      <c r="C916">
        <f t="shared" si="14"/>
        <v>1</v>
      </c>
    </row>
    <row r="917" spans="1:3" x14ac:dyDescent="0.3">
      <c r="A917">
        <v>7</v>
      </c>
      <c r="B917">
        <v>0</v>
      </c>
      <c r="C917">
        <f t="shared" si="14"/>
        <v>1</v>
      </c>
    </row>
    <row r="918" spans="1:3" x14ac:dyDescent="0.3">
      <c r="A918">
        <v>8</v>
      </c>
      <c r="B918">
        <v>0</v>
      </c>
      <c r="C918">
        <f t="shared" si="14"/>
        <v>1</v>
      </c>
    </row>
    <row r="919" spans="1:3" x14ac:dyDescent="0.3">
      <c r="A919">
        <v>9</v>
      </c>
      <c r="B919">
        <v>0</v>
      </c>
      <c r="C919">
        <f t="shared" si="14"/>
        <v>1</v>
      </c>
    </row>
    <row r="920" spans="1:3" x14ac:dyDescent="0.3">
      <c r="A920">
        <v>1</v>
      </c>
      <c r="B920">
        <v>0</v>
      </c>
      <c r="C920">
        <f t="shared" si="14"/>
        <v>1</v>
      </c>
    </row>
    <row r="921" spans="1:3" x14ac:dyDescent="0.3">
      <c r="A921">
        <v>2</v>
      </c>
      <c r="B921">
        <v>0</v>
      </c>
      <c r="C921">
        <f t="shared" si="14"/>
        <v>1</v>
      </c>
    </row>
    <row r="922" spans="1:3" x14ac:dyDescent="0.3">
      <c r="A922">
        <v>3</v>
      </c>
      <c r="B922">
        <v>0</v>
      </c>
      <c r="C922">
        <f t="shared" si="14"/>
        <v>1</v>
      </c>
    </row>
    <row r="923" spans="1:3" x14ac:dyDescent="0.3">
      <c r="A923">
        <v>4</v>
      </c>
      <c r="B923">
        <v>0</v>
      </c>
      <c r="C923">
        <f t="shared" si="14"/>
        <v>1</v>
      </c>
    </row>
    <row r="924" spans="1:3" x14ac:dyDescent="0.3">
      <c r="A924">
        <v>5</v>
      </c>
      <c r="B924">
        <v>0</v>
      </c>
      <c r="C924">
        <f t="shared" si="14"/>
        <v>1</v>
      </c>
    </row>
    <row r="925" spans="1:3" x14ac:dyDescent="0.3">
      <c r="A925">
        <v>6</v>
      </c>
      <c r="B925">
        <v>1</v>
      </c>
      <c r="C925">
        <f t="shared" si="14"/>
        <v>0</v>
      </c>
    </row>
    <row r="926" spans="1:3" x14ac:dyDescent="0.3">
      <c r="A926">
        <v>7</v>
      </c>
      <c r="B926">
        <v>1</v>
      </c>
      <c r="C926">
        <f t="shared" si="14"/>
        <v>0</v>
      </c>
    </row>
    <row r="927" spans="1:3" x14ac:dyDescent="0.3">
      <c r="A927">
        <v>8</v>
      </c>
      <c r="B927">
        <v>0</v>
      </c>
      <c r="C927">
        <f t="shared" si="14"/>
        <v>1</v>
      </c>
    </row>
    <row r="928" spans="1:3" x14ac:dyDescent="0.3">
      <c r="A928">
        <v>9</v>
      </c>
      <c r="B928">
        <v>0</v>
      </c>
      <c r="C928">
        <f t="shared" si="14"/>
        <v>1</v>
      </c>
    </row>
    <row r="929" spans="1:3" x14ac:dyDescent="0.3">
      <c r="A929">
        <v>1</v>
      </c>
      <c r="B929">
        <v>0</v>
      </c>
      <c r="C929">
        <f t="shared" si="14"/>
        <v>1</v>
      </c>
    </row>
    <row r="930" spans="1:3" x14ac:dyDescent="0.3">
      <c r="A930">
        <v>2</v>
      </c>
      <c r="B930">
        <v>0</v>
      </c>
      <c r="C930">
        <f t="shared" si="14"/>
        <v>1</v>
      </c>
    </row>
    <row r="931" spans="1:3" x14ac:dyDescent="0.3">
      <c r="A931">
        <v>3</v>
      </c>
      <c r="B931">
        <v>1</v>
      </c>
      <c r="C931">
        <f t="shared" si="14"/>
        <v>0</v>
      </c>
    </row>
    <row r="932" spans="1:3" x14ac:dyDescent="0.3">
      <c r="A932">
        <v>4</v>
      </c>
      <c r="B932">
        <v>1</v>
      </c>
      <c r="C932">
        <f t="shared" si="14"/>
        <v>0</v>
      </c>
    </row>
    <row r="933" spans="1:3" x14ac:dyDescent="0.3">
      <c r="A933">
        <v>5</v>
      </c>
      <c r="B933">
        <v>0</v>
      </c>
      <c r="C933">
        <f t="shared" si="14"/>
        <v>1</v>
      </c>
    </row>
    <row r="934" spans="1:3" x14ac:dyDescent="0.3">
      <c r="A934">
        <v>6</v>
      </c>
      <c r="B934">
        <v>1</v>
      </c>
      <c r="C934">
        <f t="shared" si="14"/>
        <v>0</v>
      </c>
    </row>
    <row r="935" spans="1:3" x14ac:dyDescent="0.3">
      <c r="A935">
        <v>7</v>
      </c>
      <c r="B935">
        <v>0</v>
      </c>
      <c r="C935">
        <f t="shared" si="14"/>
        <v>1</v>
      </c>
    </row>
    <row r="936" spans="1:3" x14ac:dyDescent="0.3">
      <c r="A936">
        <v>8</v>
      </c>
      <c r="B936">
        <v>0</v>
      </c>
      <c r="C936">
        <f t="shared" si="14"/>
        <v>1</v>
      </c>
    </row>
    <row r="937" spans="1:3" x14ac:dyDescent="0.3">
      <c r="A937">
        <v>9</v>
      </c>
      <c r="B937">
        <v>0</v>
      </c>
      <c r="C937">
        <f t="shared" si="14"/>
        <v>1</v>
      </c>
    </row>
    <row r="938" spans="1:3" x14ac:dyDescent="0.3">
      <c r="A938">
        <v>1</v>
      </c>
      <c r="B938">
        <v>0</v>
      </c>
      <c r="C938">
        <f t="shared" si="14"/>
        <v>1</v>
      </c>
    </row>
    <row r="939" spans="1:3" x14ac:dyDescent="0.3">
      <c r="A939">
        <v>2</v>
      </c>
      <c r="B939">
        <v>0</v>
      </c>
      <c r="C939">
        <f t="shared" si="14"/>
        <v>1</v>
      </c>
    </row>
    <row r="940" spans="1:3" x14ac:dyDescent="0.3">
      <c r="A940">
        <v>3</v>
      </c>
      <c r="B940">
        <v>0</v>
      </c>
      <c r="C940">
        <f t="shared" si="14"/>
        <v>1</v>
      </c>
    </row>
    <row r="941" spans="1:3" x14ac:dyDescent="0.3">
      <c r="A941">
        <v>4</v>
      </c>
      <c r="B941">
        <v>0</v>
      </c>
      <c r="C941">
        <f t="shared" si="14"/>
        <v>1</v>
      </c>
    </row>
    <row r="942" spans="1:3" x14ac:dyDescent="0.3">
      <c r="A942">
        <v>5</v>
      </c>
      <c r="B942">
        <v>0</v>
      </c>
      <c r="C942">
        <f t="shared" si="14"/>
        <v>1</v>
      </c>
    </row>
    <row r="943" spans="1:3" x14ac:dyDescent="0.3">
      <c r="A943">
        <v>6</v>
      </c>
      <c r="B943">
        <v>0</v>
      </c>
      <c r="C943">
        <f t="shared" si="14"/>
        <v>1</v>
      </c>
    </row>
    <row r="944" spans="1:3" x14ac:dyDescent="0.3">
      <c r="A944">
        <v>7</v>
      </c>
      <c r="B944">
        <v>0</v>
      </c>
      <c r="C944">
        <f t="shared" si="14"/>
        <v>1</v>
      </c>
    </row>
    <row r="945" spans="1:3" x14ac:dyDescent="0.3">
      <c r="A945">
        <v>8</v>
      </c>
      <c r="B945">
        <v>0</v>
      </c>
      <c r="C945">
        <f t="shared" si="14"/>
        <v>1</v>
      </c>
    </row>
    <row r="946" spans="1:3" x14ac:dyDescent="0.3">
      <c r="A946">
        <v>9</v>
      </c>
      <c r="B946">
        <v>0</v>
      </c>
      <c r="C946">
        <f t="shared" si="14"/>
        <v>1</v>
      </c>
    </row>
    <row r="947" spans="1:3" x14ac:dyDescent="0.3">
      <c r="A947">
        <v>1</v>
      </c>
      <c r="B947">
        <v>1</v>
      </c>
      <c r="C947">
        <f t="shared" si="14"/>
        <v>0</v>
      </c>
    </row>
    <row r="948" spans="1:3" x14ac:dyDescent="0.3">
      <c r="A948">
        <v>2</v>
      </c>
      <c r="B948">
        <v>0</v>
      </c>
      <c r="C948">
        <f t="shared" si="14"/>
        <v>1</v>
      </c>
    </row>
    <row r="949" spans="1:3" x14ac:dyDescent="0.3">
      <c r="A949">
        <v>3</v>
      </c>
      <c r="B949">
        <v>1</v>
      </c>
      <c r="C949">
        <f t="shared" si="14"/>
        <v>0</v>
      </c>
    </row>
    <row r="950" spans="1:3" x14ac:dyDescent="0.3">
      <c r="A950">
        <v>4</v>
      </c>
      <c r="B950">
        <v>0</v>
      </c>
      <c r="C950">
        <f t="shared" si="14"/>
        <v>1</v>
      </c>
    </row>
    <row r="951" spans="1:3" x14ac:dyDescent="0.3">
      <c r="A951">
        <v>5</v>
      </c>
      <c r="B951">
        <v>0</v>
      </c>
      <c r="C951">
        <f t="shared" si="14"/>
        <v>1</v>
      </c>
    </row>
    <row r="952" spans="1:3" x14ac:dyDescent="0.3">
      <c r="A952">
        <v>6</v>
      </c>
      <c r="B952">
        <v>1</v>
      </c>
      <c r="C952">
        <f t="shared" si="14"/>
        <v>0</v>
      </c>
    </row>
    <row r="953" spans="1:3" x14ac:dyDescent="0.3">
      <c r="A953">
        <v>7</v>
      </c>
      <c r="B953">
        <v>1</v>
      </c>
      <c r="C953">
        <f t="shared" si="14"/>
        <v>0</v>
      </c>
    </row>
    <row r="954" spans="1:3" x14ac:dyDescent="0.3">
      <c r="A954">
        <v>8</v>
      </c>
      <c r="B954">
        <v>0</v>
      </c>
      <c r="C954">
        <f t="shared" si="14"/>
        <v>1</v>
      </c>
    </row>
    <row r="955" spans="1:3" x14ac:dyDescent="0.3">
      <c r="A955">
        <v>9</v>
      </c>
      <c r="B955">
        <v>1</v>
      </c>
      <c r="C955">
        <f t="shared" si="14"/>
        <v>0</v>
      </c>
    </row>
    <row r="956" spans="1:3" x14ac:dyDescent="0.3">
      <c r="A956">
        <v>1</v>
      </c>
      <c r="B956">
        <v>0</v>
      </c>
      <c r="C956">
        <f t="shared" si="14"/>
        <v>1</v>
      </c>
    </row>
    <row r="957" spans="1:3" x14ac:dyDescent="0.3">
      <c r="A957">
        <v>2</v>
      </c>
      <c r="B957">
        <v>0</v>
      </c>
      <c r="C957">
        <f t="shared" si="14"/>
        <v>1</v>
      </c>
    </row>
    <row r="958" spans="1:3" x14ac:dyDescent="0.3">
      <c r="A958">
        <v>3</v>
      </c>
      <c r="B958">
        <v>0</v>
      </c>
      <c r="C958">
        <f t="shared" si="14"/>
        <v>1</v>
      </c>
    </row>
    <row r="959" spans="1:3" x14ac:dyDescent="0.3">
      <c r="A959">
        <v>4</v>
      </c>
      <c r="B959">
        <v>0</v>
      </c>
      <c r="C959">
        <f t="shared" si="14"/>
        <v>1</v>
      </c>
    </row>
    <row r="960" spans="1:3" x14ac:dyDescent="0.3">
      <c r="A960">
        <v>5</v>
      </c>
      <c r="B960">
        <v>0</v>
      </c>
      <c r="C960">
        <f t="shared" si="14"/>
        <v>1</v>
      </c>
    </row>
    <row r="961" spans="1:3" x14ac:dyDescent="0.3">
      <c r="A961">
        <v>6</v>
      </c>
      <c r="B961">
        <v>0</v>
      </c>
      <c r="C961">
        <f t="shared" si="14"/>
        <v>1</v>
      </c>
    </row>
    <row r="962" spans="1:3" x14ac:dyDescent="0.3">
      <c r="A962">
        <v>7</v>
      </c>
      <c r="B962">
        <v>0</v>
      </c>
      <c r="C962">
        <f t="shared" si="14"/>
        <v>1</v>
      </c>
    </row>
    <row r="963" spans="1:3" x14ac:dyDescent="0.3">
      <c r="A963">
        <v>8</v>
      </c>
      <c r="B963">
        <v>0</v>
      </c>
      <c r="C963">
        <f t="shared" ref="C963:C982" si="15">IF(B963=1,0,1)</f>
        <v>1</v>
      </c>
    </row>
    <row r="964" spans="1:3" x14ac:dyDescent="0.3">
      <c r="A964">
        <v>9</v>
      </c>
      <c r="B964">
        <v>0</v>
      </c>
      <c r="C964">
        <f t="shared" si="15"/>
        <v>1</v>
      </c>
    </row>
    <row r="965" spans="1:3" x14ac:dyDescent="0.3">
      <c r="A965">
        <v>1</v>
      </c>
      <c r="B965">
        <v>1</v>
      </c>
      <c r="C965">
        <f t="shared" si="15"/>
        <v>0</v>
      </c>
    </row>
    <row r="966" spans="1:3" x14ac:dyDescent="0.3">
      <c r="A966">
        <v>2</v>
      </c>
      <c r="B966">
        <v>1</v>
      </c>
      <c r="C966">
        <f t="shared" si="15"/>
        <v>0</v>
      </c>
    </row>
    <row r="967" spans="1:3" x14ac:dyDescent="0.3">
      <c r="A967">
        <v>3</v>
      </c>
      <c r="B967">
        <v>1</v>
      </c>
      <c r="C967">
        <f t="shared" si="15"/>
        <v>0</v>
      </c>
    </row>
    <row r="968" spans="1:3" x14ac:dyDescent="0.3">
      <c r="A968">
        <v>4</v>
      </c>
      <c r="B968">
        <v>1</v>
      </c>
      <c r="C968">
        <f t="shared" si="15"/>
        <v>0</v>
      </c>
    </row>
    <row r="969" spans="1:3" x14ac:dyDescent="0.3">
      <c r="A969">
        <v>5</v>
      </c>
      <c r="B969">
        <v>0</v>
      </c>
      <c r="C969">
        <f t="shared" si="15"/>
        <v>1</v>
      </c>
    </row>
    <row r="970" spans="1:3" x14ac:dyDescent="0.3">
      <c r="A970">
        <v>6</v>
      </c>
      <c r="B970">
        <v>1</v>
      </c>
      <c r="C970">
        <f t="shared" si="15"/>
        <v>0</v>
      </c>
    </row>
    <row r="971" spans="1:3" x14ac:dyDescent="0.3">
      <c r="A971">
        <v>7</v>
      </c>
      <c r="B971">
        <v>1</v>
      </c>
      <c r="C971">
        <f t="shared" si="15"/>
        <v>0</v>
      </c>
    </row>
    <row r="972" spans="1:3" x14ac:dyDescent="0.3">
      <c r="A972">
        <v>8</v>
      </c>
      <c r="B972">
        <v>0</v>
      </c>
      <c r="C972">
        <f t="shared" si="15"/>
        <v>1</v>
      </c>
    </row>
    <row r="973" spans="1:3" x14ac:dyDescent="0.3">
      <c r="A973">
        <v>9</v>
      </c>
      <c r="B973">
        <v>1</v>
      </c>
      <c r="C973">
        <f t="shared" si="15"/>
        <v>0</v>
      </c>
    </row>
    <row r="974" spans="1:3" x14ac:dyDescent="0.3">
      <c r="A974">
        <v>1</v>
      </c>
      <c r="B974">
        <v>0</v>
      </c>
      <c r="C974">
        <f t="shared" si="15"/>
        <v>1</v>
      </c>
    </row>
    <row r="975" spans="1:3" x14ac:dyDescent="0.3">
      <c r="A975">
        <v>2</v>
      </c>
      <c r="B975">
        <v>0</v>
      </c>
      <c r="C975">
        <f t="shared" si="15"/>
        <v>1</v>
      </c>
    </row>
    <row r="976" spans="1:3" x14ac:dyDescent="0.3">
      <c r="A976">
        <v>3</v>
      </c>
      <c r="B976">
        <v>1</v>
      </c>
      <c r="C976">
        <f t="shared" si="15"/>
        <v>0</v>
      </c>
    </row>
    <row r="977" spans="1:3" x14ac:dyDescent="0.3">
      <c r="A977">
        <v>4</v>
      </c>
      <c r="B977">
        <v>1</v>
      </c>
      <c r="C977">
        <f t="shared" si="15"/>
        <v>0</v>
      </c>
    </row>
    <row r="978" spans="1:3" x14ac:dyDescent="0.3">
      <c r="A978">
        <v>5</v>
      </c>
      <c r="B978">
        <v>0</v>
      </c>
      <c r="C978">
        <f t="shared" si="15"/>
        <v>1</v>
      </c>
    </row>
    <row r="979" spans="1:3" x14ac:dyDescent="0.3">
      <c r="A979">
        <v>6</v>
      </c>
      <c r="B979">
        <v>1</v>
      </c>
      <c r="C979">
        <f t="shared" si="15"/>
        <v>0</v>
      </c>
    </row>
    <row r="980" spans="1:3" x14ac:dyDescent="0.3">
      <c r="A980">
        <v>7</v>
      </c>
      <c r="B980">
        <v>1</v>
      </c>
      <c r="C980">
        <f t="shared" si="15"/>
        <v>0</v>
      </c>
    </row>
    <row r="981" spans="1:3" x14ac:dyDescent="0.3">
      <c r="A981">
        <v>8</v>
      </c>
      <c r="B981">
        <v>0</v>
      </c>
      <c r="C981">
        <f t="shared" si="15"/>
        <v>1</v>
      </c>
    </row>
    <row r="982" spans="1:3" x14ac:dyDescent="0.3">
      <c r="A982">
        <v>9</v>
      </c>
      <c r="B982">
        <v>1</v>
      </c>
      <c r="C982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2"/>
  <sheetViews>
    <sheetView workbookViewId="0">
      <selection activeCell="G20" sqref="G20"/>
    </sheetView>
  </sheetViews>
  <sheetFormatPr defaultRowHeight="14.4" x14ac:dyDescent="0.3"/>
  <cols>
    <col min="2" max="3" width="12.6640625" bestFit="1" customWidth="1"/>
    <col min="4" max="5" width="12" bestFit="1" customWidth="1"/>
    <col min="8" max="8" width="10.6640625" bestFit="1" customWidth="1"/>
    <col min="14" max="14" width="9.33203125" bestFit="1" customWidth="1"/>
    <col min="15" max="15" width="12.6640625" bestFit="1" customWidth="1"/>
    <col min="19" max="19" width="12.109375" bestFit="1" customWidth="1"/>
    <col min="20" max="20" width="13.21875" bestFit="1" customWidth="1"/>
    <col min="21" max="22" width="14.21875" bestFit="1" customWidth="1"/>
  </cols>
  <sheetData>
    <row r="1" spans="1:22" x14ac:dyDescent="0.3">
      <c r="A1" t="s">
        <v>45</v>
      </c>
      <c r="B1" t="s">
        <v>3</v>
      </c>
      <c r="C1" t="s">
        <v>4</v>
      </c>
      <c r="D1" t="s">
        <v>6</v>
      </c>
      <c r="E1" t="s">
        <v>7</v>
      </c>
      <c r="F1" t="s">
        <v>21</v>
      </c>
      <c r="H1" t="s">
        <v>22</v>
      </c>
      <c r="I1" t="s">
        <v>23</v>
      </c>
      <c r="J1" t="s">
        <v>2</v>
      </c>
      <c r="K1" t="s">
        <v>27</v>
      </c>
      <c r="L1" t="s">
        <v>28</v>
      </c>
      <c r="M1" t="s">
        <v>29</v>
      </c>
      <c r="N1" t="s">
        <v>24</v>
      </c>
      <c r="O1" t="s">
        <v>25</v>
      </c>
      <c r="P1" t="s">
        <v>26</v>
      </c>
      <c r="Q1" s="4"/>
      <c r="R1" s="4"/>
      <c r="S1" s="6"/>
      <c r="T1" s="6"/>
      <c r="U1" s="6"/>
      <c r="V1" s="4"/>
    </row>
    <row r="2" spans="1:22" x14ac:dyDescent="0.3">
      <c r="A2">
        <v>-0.50011420746077562</v>
      </c>
      <c r="B2">
        <v>-0.31253727962715172</v>
      </c>
      <c r="C2">
        <v>-0.46308284463374683</v>
      </c>
      <c r="D2">
        <v>2.2347675414723698</v>
      </c>
      <c r="E2">
        <v>0.94992536024408236</v>
      </c>
      <c r="F2">
        <v>-0.9481876256265489</v>
      </c>
      <c r="H2">
        <v>1</v>
      </c>
      <c r="I2">
        <v>1</v>
      </c>
      <c r="J2">
        <v>1</v>
      </c>
      <c r="K2">
        <f>$A$2 + SUMPRODUCT($B$2:$F$2, 'Coded Choice Data'!D2:H2)</f>
        <v>-1.7581531904713161</v>
      </c>
      <c r="L2">
        <f t="shared" ref="L2:L65" si="0">EXP(K2)</f>
        <v>0.17236289149479578</v>
      </c>
      <c r="M2">
        <f>L2/(1+L2)</f>
        <v>0.14702179056096548</v>
      </c>
      <c r="N2">
        <f>M2^J2*(1-M2)^(1-J2)</f>
        <v>0.14702179056096548</v>
      </c>
      <c r="O2">
        <f>LN(N2)</f>
        <v>-1.91717446808053</v>
      </c>
      <c r="P2">
        <f>SUM(O2:O982)</f>
        <v>-477.07726785637379</v>
      </c>
      <c r="Q2" s="4"/>
      <c r="R2" s="4"/>
      <c r="S2" s="4"/>
      <c r="T2" s="4"/>
      <c r="U2" s="4"/>
      <c r="V2" s="4"/>
    </row>
    <row r="3" spans="1:22" x14ac:dyDescent="0.3">
      <c r="H3">
        <v>1</v>
      </c>
      <c r="I3">
        <v>2</v>
      </c>
      <c r="J3">
        <v>1</v>
      </c>
      <c r="K3">
        <f>$A$2 + SUMPRODUCT($B$2:$F$2, 'Coded Choice Data'!D3:H3)</f>
        <v>-2.2897115403460644</v>
      </c>
      <c r="L3">
        <f t="shared" si="0"/>
        <v>0.10129567735596928</v>
      </c>
      <c r="M3">
        <f t="shared" ref="M3:M67" si="1">L3/(1+L3)</f>
        <v>9.197863883309125E-2</v>
      </c>
      <c r="N3">
        <f t="shared" ref="N3:N66" si="2">M3^J3*(1-M3)^(1-J3)</f>
        <v>9.197863883309125E-2</v>
      </c>
      <c r="O3">
        <f t="shared" ref="O3:O67" si="3">LN(N3)</f>
        <v>-2.3861989154894121</v>
      </c>
      <c r="Q3" s="4"/>
      <c r="R3" s="4"/>
      <c r="S3" s="4"/>
      <c r="T3" s="4"/>
      <c r="U3" s="4"/>
      <c r="V3" s="4"/>
    </row>
    <row r="4" spans="1:22" x14ac:dyDescent="0.3">
      <c r="H4">
        <v>1</v>
      </c>
      <c r="I4">
        <v>3</v>
      </c>
      <c r="J4">
        <v>1</v>
      </c>
      <c r="K4">
        <f>$A$2 + SUMPRODUCT($B$2:$F$2, 'Coded Choice Data'!D4:H4)</f>
        <v>-0.62385657424962382</v>
      </c>
      <c r="L4">
        <f t="shared" si="0"/>
        <v>0.53587381025934733</v>
      </c>
      <c r="M4">
        <f t="shared" si="1"/>
        <v>0.34890484275453582</v>
      </c>
      <c r="N4">
        <f t="shared" si="2"/>
        <v>0.34890484275453582</v>
      </c>
      <c r="O4">
        <f t="shared" si="3"/>
        <v>-1.0529560508211449</v>
      </c>
      <c r="Q4" s="4"/>
      <c r="R4" s="4"/>
      <c r="S4" s="4"/>
      <c r="T4" s="4"/>
      <c r="U4" s="4"/>
      <c r="V4" s="4"/>
    </row>
    <row r="5" spans="1:22" x14ac:dyDescent="0.3">
      <c r="H5">
        <v>1</v>
      </c>
      <c r="I5">
        <v>4</v>
      </c>
      <c r="J5">
        <v>0</v>
      </c>
      <c r="K5">
        <f>$A$2 + SUMPRODUCT($B$2:$F$2, 'Coded Choice Data'!D5:H5)</f>
        <v>0.12368255807208772</v>
      </c>
      <c r="L5">
        <f t="shared" si="0"/>
        <v>1.1316565787288906</v>
      </c>
      <c r="M5">
        <f t="shared" si="1"/>
        <v>0.53088128267063484</v>
      </c>
      <c r="N5">
        <f t="shared" si="2"/>
        <v>0.46911871732936516</v>
      </c>
      <c r="O5">
        <f t="shared" si="3"/>
        <v>-0.75689941393346416</v>
      </c>
      <c r="Q5" s="4"/>
      <c r="R5" s="4"/>
      <c r="S5" s="4"/>
      <c r="T5" s="4"/>
      <c r="U5" s="4"/>
      <c r="V5" s="4"/>
    </row>
    <row r="6" spans="1:22" x14ac:dyDescent="0.3">
      <c r="H6">
        <v>1</v>
      </c>
      <c r="I6">
        <v>5</v>
      </c>
      <c r="J6">
        <v>0</v>
      </c>
      <c r="K6">
        <f>$A$2 + SUMPRODUCT($B$2:$F$2, 'Coded Choice Data'!D6:H6)</f>
        <v>-2.3955412710882467</v>
      </c>
      <c r="L6">
        <f t="shared" si="0"/>
        <v>9.1123343140679755E-2</v>
      </c>
      <c r="M6">
        <f t="shared" si="1"/>
        <v>8.3513329371536618E-2</v>
      </c>
      <c r="N6">
        <f t="shared" si="2"/>
        <v>0.91648667062846334</v>
      </c>
      <c r="O6">
        <f t="shared" si="3"/>
        <v>-8.7207755585047619E-2</v>
      </c>
      <c r="Q6" s="4"/>
      <c r="R6" s="4"/>
      <c r="S6" s="4"/>
      <c r="T6" s="4"/>
      <c r="U6" s="4"/>
      <c r="V6" s="4"/>
    </row>
    <row r="7" spans="1:22" x14ac:dyDescent="0.3">
      <c r="H7">
        <v>1</v>
      </c>
      <c r="I7">
        <v>6</v>
      </c>
      <c r="J7">
        <v>1</v>
      </c>
      <c r="K7">
        <f>$A$2 + SUMPRODUCT($B$2:$F$2, 'Coded Choice Data'!D7:H7)</f>
        <v>9.5601566132900606E-2</v>
      </c>
      <c r="L7">
        <f t="shared" si="0"/>
        <v>1.1003205716642652</v>
      </c>
      <c r="M7">
        <f t="shared" si="1"/>
        <v>0.52388220470191671</v>
      </c>
      <c r="N7">
        <f t="shared" si="2"/>
        <v>0.52388220470191671</v>
      </c>
      <c r="O7">
        <f t="shared" si="3"/>
        <v>-0.64648842011962626</v>
      </c>
      <c r="Q7" s="4"/>
      <c r="R7" s="4"/>
      <c r="S7" s="4"/>
      <c r="T7" s="4"/>
      <c r="U7" s="4"/>
      <c r="V7" s="4"/>
    </row>
    <row r="8" spans="1:22" x14ac:dyDescent="0.3">
      <c r="H8">
        <v>1</v>
      </c>
      <c r="I8">
        <v>7</v>
      </c>
      <c r="J8">
        <v>0</v>
      </c>
      <c r="K8">
        <f>$A$2 + SUMPRODUCT($B$2:$F$2, 'Coded Choice Data'!D8:H8)</f>
        <v>-0.87670333546823509</v>
      </c>
      <c r="L8">
        <f t="shared" si="0"/>
        <v>0.41615256820349078</v>
      </c>
      <c r="M8">
        <f>L8/(1+L8)</f>
        <v>0.29386139427859492</v>
      </c>
      <c r="N8">
        <f t="shared" si="2"/>
        <v>0.70613860572140508</v>
      </c>
      <c r="O8">
        <f t="shared" si="3"/>
        <v>-0.34794373537377482</v>
      </c>
      <c r="Q8" s="4"/>
      <c r="R8" s="4"/>
      <c r="S8" s="4"/>
      <c r="T8" s="4"/>
      <c r="U8" s="4"/>
      <c r="V8" s="4"/>
    </row>
    <row r="9" spans="1:22" x14ac:dyDescent="0.3">
      <c r="H9">
        <v>1</v>
      </c>
      <c r="I9">
        <v>8</v>
      </c>
      <c r="J9">
        <v>1</v>
      </c>
      <c r="K9">
        <f>$A$2 + SUMPRODUCT($B$2:$F$2, 'Coded Choice Data'!D9:H9)</f>
        <v>-2.4236222630274336</v>
      </c>
      <c r="L9">
        <f t="shared" si="0"/>
        <v>8.8600102629308439E-2</v>
      </c>
      <c r="M9">
        <f t="shared" si="1"/>
        <v>8.1389026526188624E-2</v>
      </c>
      <c r="N9">
        <f t="shared" si="2"/>
        <v>8.1389026526188624E-2</v>
      </c>
      <c r="O9">
        <f t="shared" si="3"/>
        <v>-2.5085148243218094</v>
      </c>
      <c r="Q9" s="4"/>
      <c r="R9" s="4"/>
      <c r="S9" s="4"/>
      <c r="T9" s="4"/>
      <c r="U9" s="4"/>
      <c r="V9" s="4"/>
    </row>
    <row r="10" spans="1:22" x14ac:dyDescent="0.3">
      <c r="H10">
        <v>1</v>
      </c>
      <c r="I10">
        <v>9</v>
      </c>
      <c r="J10">
        <v>1</v>
      </c>
      <c r="K10">
        <f>$A$2 + SUMPRODUCT($B$2:$F$2, 'Coded Choice Data'!D10:H10)</f>
        <v>-1.6242424677899465</v>
      </c>
      <c r="L10">
        <f t="shared" si="0"/>
        <v>0.19706089865434576</v>
      </c>
      <c r="M10">
        <f t="shared" si="1"/>
        <v>0.16462061276570655</v>
      </c>
      <c r="N10">
        <f t="shared" si="2"/>
        <v>0.16462061276570655</v>
      </c>
      <c r="O10">
        <f t="shared" si="3"/>
        <v>-1.8041117691404327</v>
      </c>
      <c r="Q10" s="4"/>
      <c r="R10" s="4"/>
      <c r="S10" s="4"/>
      <c r="T10" s="4"/>
      <c r="U10" s="4"/>
      <c r="V10" s="4"/>
    </row>
    <row r="11" spans="1:22" x14ac:dyDescent="0.3">
      <c r="H11">
        <f>H10+1</f>
        <v>2</v>
      </c>
      <c r="I11">
        <f t="shared" ref="I11:I19" si="4">I2</f>
        <v>1</v>
      </c>
      <c r="J11">
        <v>0</v>
      </c>
      <c r="K11">
        <f>$A$2 + SUMPRODUCT($B$2:$F$2, 'Coded Choice Data'!D11:H11)</f>
        <v>-1.7581531904713161</v>
      </c>
      <c r="L11">
        <f t="shared" si="0"/>
        <v>0.17236289149479578</v>
      </c>
      <c r="M11">
        <f t="shared" si="1"/>
        <v>0.14702179056096548</v>
      </c>
      <c r="N11">
        <f t="shared" si="2"/>
        <v>0.85297820943903457</v>
      </c>
      <c r="O11">
        <f t="shared" si="3"/>
        <v>-0.15902127760921378</v>
      </c>
      <c r="Q11" s="4"/>
      <c r="R11" s="4"/>
      <c r="S11" s="4"/>
      <c r="T11" s="4"/>
      <c r="U11" s="4"/>
      <c r="V11" s="4"/>
    </row>
    <row r="12" spans="1:22" x14ac:dyDescent="0.3">
      <c r="H12">
        <f>H11</f>
        <v>2</v>
      </c>
      <c r="I12">
        <f t="shared" si="4"/>
        <v>2</v>
      </c>
      <c r="J12">
        <v>0</v>
      </c>
      <c r="K12">
        <f>$A$2 + SUMPRODUCT($B$2:$F$2, 'Coded Choice Data'!D12:H12)</f>
        <v>-2.2897115403460644</v>
      </c>
      <c r="L12">
        <f t="shared" si="0"/>
        <v>0.10129567735596928</v>
      </c>
      <c r="M12">
        <f t="shared" si="1"/>
        <v>9.197863883309125E-2</v>
      </c>
      <c r="N12">
        <f t="shared" si="2"/>
        <v>0.90802136116690879</v>
      </c>
      <c r="O12">
        <f t="shared" si="3"/>
        <v>-9.6487375143347598E-2</v>
      </c>
      <c r="Q12" s="4"/>
      <c r="R12" s="4"/>
      <c r="S12" s="4"/>
      <c r="T12" s="4"/>
      <c r="U12" s="4"/>
      <c r="V12" s="4"/>
    </row>
    <row r="13" spans="1:22" x14ac:dyDescent="0.3">
      <c r="H13">
        <f>H11</f>
        <v>2</v>
      </c>
      <c r="I13">
        <f t="shared" si="4"/>
        <v>3</v>
      </c>
      <c r="J13">
        <v>1</v>
      </c>
      <c r="K13">
        <f>$A$2 + SUMPRODUCT($B$2:$F$2, 'Coded Choice Data'!D13:H13)</f>
        <v>-0.62385657424962382</v>
      </c>
      <c r="L13">
        <f t="shared" si="0"/>
        <v>0.53587381025934733</v>
      </c>
      <c r="M13">
        <f t="shared" si="1"/>
        <v>0.34890484275453582</v>
      </c>
      <c r="N13">
        <f t="shared" si="2"/>
        <v>0.34890484275453582</v>
      </c>
      <c r="O13">
        <f t="shared" si="3"/>
        <v>-1.0529560508211449</v>
      </c>
      <c r="Q13" s="4"/>
      <c r="R13" s="4"/>
      <c r="S13" s="4"/>
      <c r="T13" s="4"/>
      <c r="U13" s="4"/>
      <c r="V13" s="4"/>
    </row>
    <row r="14" spans="1:22" x14ac:dyDescent="0.3">
      <c r="H14">
        <f>H11</f>
        <v>2</v>
      </c>
      <c r="I14">
        <f t="shared" si="4"/>
        <v>4</v>
      </c>
      <c r="J14">
        <v>1</v>
      </c>
      <c r="K14">
        <f>$A$2 + SUMPRODUCT($B$2:$F$2, 'Coded Choice Data'!D14:H14)</f>
        <v>0.12368255807208772</v>
      </c>
      <c r="L14">
        <f t="shared" si="0"/>
        <v>1.1316565787288906</v>
      </c>
      <c r="M14">
        <f t="shared" si="1"/>
        <v>0.53088128267063484</v>
      </c>
      <c r="N14">
        <f t="shared" si="2"/>
        <v>0.53088128267063484</v>
      </c>
      <c r="O14">
        <f t="shared" si="3"/>
        <v>-0.63321685586137655</v>
      </c>
    </row>
    <row r="15" spans="1:22" x14ac:dyDescent="0.3">
      <c r="H15">
        <f>H11</f>
        <v>2</v>
      </c>
      <c r="I15">
        <f t="shared" si="4"/>
        <v>5</v>
      </c>
      <c r="J15">
        <v>0</v>
      </c>
      <c r="K15">
        <f>$A$2 + SUMPRODUCT($B$2:$F$2, 'Coded Choice Data'!D15:H15)</f>
        <v>-2.3955412710882467</v>
      </c>
      <c r="L15">
        <f t="shared" si="0"/>
        <v>9.1123343140679755E-2</v>
      </c>
      <c r="M15">
        <f t="shared" si="1"/>
        <v>8.3513329371536618E-2</v>
      </c>
      <c r="N15">
        <f t="shared" si="2"/>
        <v>0.91648667062846334</v>
      </c>
      <c r="O15">
        <f t="shared" si="3"/>
        <v>-8.7207755585047619E-2</v>
      </c>
      <c r="S15" s="3"/>
      <c r="T15" s="7" t="s">
        <v>44</v>
      </c>
      <c r="U15" s="7"/>
      <c r="V15" s="7"/>
    </row>
    <row r="16" spans="1:22" x14ac:dyDescent="0.3">
      <c r="H16">
        <f>H11</f>
        <v>2</v>
      </c>
      <c r="I16">
        <f t="shared" si="4"/>
        <v>6</v>
      </c>
      <c r="J16">
        <v>0</v>
      </c>
      <c r="K16">
        <f>$A$2 + SUMPRODUCT($B$2:$F$2, 'Coded Choice Data'!D16:H16)</f>
        <v>9.5601566132900606E-2</v>
      </c>
      <c r="L16">
        <f t="shared" si="0"/>
        <v>1.1003205716642652</v>
      </c>
      <c r="M16">
        <f t="shared" si="1"/>
        <v>0.52388220470191671</v>
      </c>
      <c r="N16">
        <f t="shared" si="2"/>
        <v>0.47611779529808329</v>
      </c>
      <c r="O16">
        <f t="shared" si="3"/>
        <v>-0.74208998625252698</v>
      </c>
      <c r="S16" s="3"/>
      <c r="T16" s="3" t="s">
        <v>32</v>
      </c>
      <c r="U16" s="3" t="s">
        <v>33</v>
      </c>
      <c r="V16" s="3" t="s">
        <v>34</v>
      </c>
    </row>
    <row r="17" spans="8:25" x14ac:dyDescent="0.3">
      <c r="H17">
        <f>H11</f>
        <v>2</v>
      </c>
      <c r="I17">
        <f t="shared" si="4"/>
        <v>7</v>
      </c>
      <c r="J17">
        <v>0</v>
      </c>
      <c r="K17">
        <f>$A$2 + SUMPRODUCT($B$2:$F$2, 'Coded Choice Data'!D17:H17)</f>
        <v>-0.87670333546823509</v>
      </c>
      <c r="L17">
        <f t="shared" si="0"/>
        <v>0.41615256820349078</v>
      </c>
      <c r="M17">
        <f t="shared" si="1"/>
        <v>0.29386139427859492</v>
      </c>
      <c r="N17">
        <f t="shared" si="2"/>
        <v>0.70613860572140508</v>
      </c>
      <c r="O17">
        <f t="shared" si="3"/>
        <v>-0.34794373537377482</v>
      </c>
      <c r="S17" s="3" t="s">
        <v>35</v>
      </c>
      <c r="T17" s="3">
        <f>N2</f>
        <v>0.14702179056096548</v>
      </c>
      <c r="U17" s="3">
        <f>N443</f>
        <v>0.14702179056096548</v>
      </c>
      <c r="V17" s="3">
        <f>N893</f>
        <v>0.85297820943903457</v>
      </c>
    </row>
    <row r="18" spans="8:25" x14ac:dyDescent="0.3">
      <c r="H18">
        <f>H11</f>
        <v>2</v>
      </c>
      <c r="I18">
        <f t="shared" si="4"/>
        <v>8</v>
      </c>
      <c r="J18">
        <v>0</v>
      </c>
      <c r="K18">
        <f>$A$2 + SUMPRODUCT($B$2:$F$2, 'Coded Choice Data'!D18:H18)</f>
        <v>-2.4236222630274336</v>
      </c>
      <c r="L18">
        <f t="shared" si="0"/>
        <v>8.8600102629308439E-2</v>
      </c>
      <c r="M18">
        <f t="shared" si="1"/>
        <v>8.1389026526188624E-2</v>
      </c>
      <c r="N18">
        <f t="shared" si="2"/>
        <v>0.91861097347381138</v>
      </c>
      <c r="O18">
        <f t="shared" si="3"/>
        <v>-8.4892561294375973E-2</v>
      </c>
      <c r="S18" s="3" t="s">
        <v>36</v>
      </c>
      <c r="T18" s="3">
        <f t="shared" ref="T18:T25" si="5">N3</f>
        <v>9.197863883309125E-2</v>
      </c>
      <c r="U18" s="3">
        <f t="shared" ref="U18:U25" si="6">N444</f>
        <v>0.90802136116690879</v>
      </c>
      <c r="V18" s="3">
        <f t="shared" ref="V18:V25" si="7">N894</f>
        <v>0.90802136116690879</v>
      </c>
    </row>
    <row r="19" spans="8:25" x14ac:dyDescent="0.3">
      <c r="H19">
        <f>H11</f>
        <v>2</v>
      </c>
      <c r="I19">
        <f t="shared" si="4"/>
        <v>9</v>
      </c>
      <c r="J19">
        <v>0</v>
      </c>
      <c r="K19">
        <f>$A$2 + SUMPRODUCT($B$2:$F$2, 'Coded Choice Data'!D19:H19)</f>
        <v>-1.6242424677899465</v>
      </c>
      <c r="L19">
        <f t="shared" si="0"/>
        <v>0.19706089865434576</v>
      </c>
      <c r="M19">
        <f t="shared" si="1"/>
        <v>0.16462061276570655</v>
      </c>
      <c r="N19">
        <f t="shared" si="2"/>
        <v>0.83537938723429339</v>
      </c>
      <c r="O19">
        <f t="shared" si="3"/>
        <v>-0.17986930135048632</v>
      </c>
      <c r="S19" s="3" t="s">
        <v>37</v>
      </c>
      <c r="T19" s="3">
        <f t="shared" si="5"/>
        <v>0.34890484275453582</v>
      </c>
      <c r="U19" s="3">
        <f t="shared" si="6"/>
        <v>0.65109515724546418</v>
      </c>
      <c r="V19" s="3">
        <f t="shared" si="7"/>
        <v>0.65109515724546418</v>
      </c>
    </row>
    <row r="20" spans="8:25" x14ac:dyDescent="0.3">
      <c r="H20">
        <f t="shared" ref="H20" si="8">H19+1</f>
        <v>3</v>
      </c>
      <c r="I20">
        <f t="shared" ref="I20:I45" si="9">I11</f>
        <v>1</v>
      </c>
      <c r="J20">
        <v>0</v>
      </c>
      <c r="K20">
        <f>$A$2 + SUMPRODUCT($B$2:$F$2, 'Coded Choice Data'!D20:H20)</f>
        <v>-1.7581531904713161</v>
      </c>
      <c r="L20">
        <f t="shared" si="0"/>
        <v>0.17236289149479578</v>
      </c>
      <c r="M20">
        <f t="shared" si="1"/>
        <v>0.14702179056096548</v>
      </c>
      <c r="N20">
        <f t="shared" si="2"/>
        <v>0.85297820943903457</v>
      </c>
      <c r="O20">
        <f t="shared" si="3"/>
        <v>-0.15902127760921378</v>
      </c>
      <c r="S20" s="3" t="s">
        <v>38</v>
      </c>
      <c r="T20" s="3">
        <f t="shared" si="5"/>
        <v>0.46911871732936516</v>
      </c>
      <c r="U20" s="3">
        <f t="shared" si="6"/>
        <v>0.53088128267063484</v>
      </c>
      <c r="V20" s="3">
        <f t="shared" si="7"/>
        <v>0.46911871732936516</v>
      </c>
    </row>
    <row r="21" spans="8:25" x14ac:dyDescent="0.3">
      <c r="H21">
        <f t="shared" ref="H21" si="10">H20</f>
        <v>3</v>
      </c>
      <c r="I21">
        <f t="shared" si="9"/>
        <v>2</v>
      </c>
      <c r="J21">
        <v>0</v>
      </c>
      <c r="K21">
        <f>$A$2 + SUMPRODUCT($B$2:$F$2, 'Coded Choice Data'!D21:H21)</f>
        <v>-2.2897115403460644</v>
      </c>
      <c r="L21">
        <f t="shared" si="0"/>
        <v>0.10129567735596928</v>
      </c>
      <c r="M21">
        <f t="shared" si="1"/>
        <v>9.197863883309125E-2</v>
      </c>
      <c r="N21">
        <f t="shared" si="2"/>
        <v>0.90802136116690879</v>
      </c>
      <c r="O21">
        <f t="shared" si="3"/>
        <v>-9.6487375143347598E-2</v>
      </c>
      <c r="S21" s="3" t="s">
        <v>39</v>
      </c>
      <c r="T21" s="3">
        <f t="shared" si="5"/>
        <v>0.91648667062846334</v>
      </c>
      <c r="U21" s="3">
        <f t="shared" si="6"/>
        <v>0.91648667062846334</v>
      </c>
      <c r="V21" s="3">
        <f t="shared" si="7"/>
        <v>0.91648667062846334</v>
      </c>
    </row>
    <row r="22" spans="8:25" x14ac:dyDescent="0.3">
      <c r="H22">
        <f t="shared" ref="H22" si="11">H20</f>
        <v>3</v>
      </c>
      <c r="I22">
        <f t="shared" si="9"/>
        <v>3</v>
      </c>
      <c r="J22">
        <v>0</v>
      </c>
      <c r="K22">
        <f>$A$2 + SUMPRODUCT($B$2:$F$2, 'Coded Choice Data'!D22:H22)</f>
        <v>-0.62385657424962382</v>
      </c>
      <c r="L22">
        <f t="shared" si="0"/>
        <v>0.53587381025934733</v>
      </c>
      <c r="M22">
        <f t="shared" si="1"/>
        <v>0.34890484275453582</v>
      </c>
      <c r="N22">
        <f t="shared" si="2"/>
        <v>0.65109515724546418</v>
      </c>
      <c r="O22">
        <f t="shared" si="3"/>
        <v>-0.42909947657152098</v>
      </c>
      <c r="S22" s="3" t="s">
        <v>40</v>
      </c>
      <c r="T22" s="3">
        <f t="shared" si="5"/>
        <v>0.52388220470191671</v>
      </c>
      <c r="U22" s="3">
        <f t="shared" si="6"/>
        <v>0.52388220470191671</v>
      </c>
      <c r="V22" s="3">
        <f t="shared" si="7"/>
        <v>0.52388220470191671</v>
      </c>
    </row>
    <row r="23" spans="8:25" x14ac:dyDescent="0.3">
      <c r="H23">
        <f t="shared" ref="H23" si="12">H20</f>
        <v>3</v>
      </c>
      <c r="I23">
        <f t="shared" si="9"/>
        <v>4</v>
      </c>
      <c r="J23">
        <v>1</v>
      </c>
      <c r="K23">
        <f>$A$2 + SUMPRODUCT($B$2:$F$2, 'Coded Choice Data'!D23:H23)</f>
        <v>0.12368255807208772</v>
      </c>
      <c r="L23">
        <f t="shared" si="0"/>
        <v>1.1316565787288906</v>
      </c>
      <c r="M23">
        <f t="shared" si="1"/>
        <v>0.53088128267063484</v>
      </c>
      <c r="N23">
        <f t="shared" si="2"/>
        <v>0.53088128267063484</v>
      </c>
      <c r="O23">
        <f t="shared" si="3"/>
        <v>-0.63321685586137655</v>
      </c>
      <c r="S23" s="3" t="s">
        <v>41</v>
      </c>
      <c r="T23" s="3">
        <f t="shared" si="5"/>
        <v>0.70613860572140508</v>
      </c>
      <c r="U23" s="3">
        <f t="shared" si="6"/>
        <v>0.29386139427859492</v>
      </c>
      <c r="V23" s="3">
        <f t="shared" si="7"/>
        <v>0.29386139427859492</v>
      </c>
    </row>
    <row r="24" spans="8:25" x14ac:dyDescent="0.3">
      <c r="H24">
        <f t="shared" ref="H24" si="13">H20</f>
        <v>3</v>
      </c>
      <c r="I24">
        <f t="shared" si="9"/>
        <v>5</v>
      </c>
      <c r="J24">
        <v>0</v>
      </c>
      <c r="K24">
        <f>$A$2 + SUMPRODUCT($B$2:$F$2, 'Coded Choice Data'!D24:H24)</f>
        <v>-2.3955412710882467</v>
      </c>
      <c r="L24">
        <f t="shared" si="0"/>
        <v>9.1123343140679755E-2</v>
      </c>
      <c r="M24">
        <f t="shared" si="1"/>
        <v>8.3513329371536618E-2</v>
      </c>
      <c r="N24">
        <f t="shared" si="2"/>
        <v>0.91648667062846334</v>
      </c>
      <c r="O24">
        <f t="shared" si="3"/>
        <v>-8.7207755585047619E-2</v>
      </c>
      <c r="S24" s="3" t="s">
        <v>42</v>
      </c>
      <c r="T24" s="3">
        <f t="shared" si="5"/>
        <v>8.1389026526188624E-2</v>
      </c>
      <c r="U24" s="3">
        <f t="shared" si="6"/>
        <v>0.91861097347381138</v>
      </c>
      <c r="V24" s="3">
        <f t="shared" si="7"/>
        <v>0.91861097347381138</v>
      </c>
    </row>
    <row r="25" spans="8:25" x14ac:dyDescent="0.3">
      <c r="H25">
        <f t="shared" ref="H25" si="14">H20</f>
        <v>3</v>
      </c>
      <c r="I25">
        <f t="shared" si="9"/>
        <v>6</v>
      </c>
      <c r="J25">
        <v>1</v>
      </c>
      <c r="K25">
        <f>$A$2 + SUMPRODUCT($B$2:$F$2, 'Coded Choice Data'!D25:H25)</f>
        <v>9.5601566132900606E-2</v>
      </c>
      <c r="L25">
        <f t="shared" si="0"/>
        <v>1.1003205716642652</v>
      </c>
      <c r="M25">
        <f t="shared" si="1"/>
        <v>0.52388220470191671</v>
      </c>
      <c r="N25">
        <f t="shared" si="2"/>
        <v>0.52388220470191671</v>
      </c>
      <c r="O25">
        <f t="shared" si="3"/>
        <v>-0.64648842011962626</v>
      </c>
      <c r="S25" s="3" t="s">
        <v>43</v>
      </c>
      <c r="T25" s="3">
        <f t="shared" si="5"/>
        <v>0.16462061276570655</v>
      </c>
      <c r="U25" s="3">
        <f t="shared" si="6"/>
        <v>0.83537938723429339</v>
      </c>
      <c r="V25" s="3">
        <f t="shared" si="7"/>
        <v>0.83537938723429339</v>
      </c>
    </row>
    <row r="26" spans="8:25" x14ac:dyDescent="0.3">
      <c r="H26">
        <f t="shared" ref="H26" si="15">H20</f>
        <v>3</v>
      </c>
      <c r="I26">
        <f t="shared" si="9"/>
        <v>7</v>
      </c>
      <c r="J26">
        <v>1</v>
      </c>
      <c r="K26">
        <f>$A$2 + SUMPRODUCT($B$2:$F$2, 'Coded Choice Data'!D26:H26)</f>
        <v>-0.87670333546823509</v>
      </c>
      <c r="L26">
        <f t="shared" si="0"/>
        <v>0.41615256820349078</v>
      </c>
      <c r="M26">
        <f t="shared" si="1"/>
        <v>0.29386139427859492</v>
      </c>
      <c r="N26">
        <f t="shared" si="2"/>
        <v>0.29386139427859492</v>
      </c>
      <c r="O26">
        <f t="shared" si="3"/>
        <v>-1.2246470708420099</v>
      </c>
    </row>
    <row r="27" spans="8:25" x14ac:dyDescent="0.3">
      <c r="H27">
        <f t="shared" ref="H27" si="16">H20</f>
        <v>3</v>
      </c>
      <c r="I27">
        <f t="shared" si="9"/>
        <v>8</v>
      </c>
      <c r="J27">
        <v>0</v>
      </c>
      <c r="K27">
        <f>$A$2 + SUMPRODUCT($B$2:$F$2, 'Coded Choice Data'!D27:H27)</f>
        <v>-2.4236222630274336</v>
      </c>
      <c r="L27">
        <f t="shared" si="0"/>
        <v>8.8600102629308439E-2</v>
      </c>
      <c r="M27">
        <f t="shared" si="1"/>
        <v>8.1389026526188624E-2</v>
      </c>
      <c r="N27">
        <f t="shared" si="2"/>
        <v>0.91861097347381138</v>
      </c>
      <c r="O27">
        <f t="shared" si="3"/>
        <v>-8.4892561294375973E-2</v>
      </c>
    </row>
    <row r="28" spans="8:25" x14ac:dyDescent="0.3">
      <c r="H28">
        <f t="shared" ref="H28" si="17">H20</f>
        <v>3</v>
      </c>
      <c r="I28">
        <f t="shared" si="9"/>
        <v>9</v>
      </c>
      <c r="J28">
        <v>0</v>
      </c>
      <c r="K28">
        <f>$A$2 + SUMPRODUCT($B$2:$F$2, 'Coded Choice Data'!D28:H28)</f>
        <v>-1.6242424677899465</v>
      </c>
      <c r="L28">
        <f t="shared" si="0"/>
        <v>0.19706089865434576</v>
      </c>
      <c r="M28">
        <f t="shared" si="1"/>
        <v>0.16462061276570655</v>
      </c>
      <c r="N28">
        <f t="shared" si="2"/>
        <v>0.83537938723429339</v>
      </c>
      <c r="O28">
        <f t="shared" si="3"/>
        <v>-0.17986930135048632</v>
      </c>
    </row>
    <row r="29" spans="8:25" x14ac:dyDescent="0.3">
      <c r="H29">
        <f t="shared" ref="H29" si="18">H28+1</f>
        <v>4</v>
      </c>
      <c r="I29">
        <f t="shared" si="9"/>
        <v>1</v>
      </c>
      <c r="J29">
        <v>1</v>
      </c>
      <c r="K29">
        <f>$A$2 + SUMPRODUCT($B$2:$F$2, 'Coded Choice Data'!D29:H29)</f>
        <v>-1.7581531904713161</v>
      </c>
      <c r="L29">
        <f t="shared" si="0"/>
        <v>0.17236289149479578</v>
      </c>
      <c r="M29">
        <f t="shared" si="1"/>
        <v>0.14702179056096548</v>
      </c>
      <c r="N29">
        <f t="shared" si="2"/>
        <v>0.14702179056096548</v>
      </c>
      <c r="O29">
        <f t="shared" si="3"/>
        <v>-1.91717446808053</v>
      </c>
      <c r="T29" t="s">
        <v>47</v>
      </c>
      <c r="V29" t="s">
        <v>54</v>
      </c>
      <c r="W29" t="s">
        <v>55</v>
      </c>
      <c r="X29" t="s">
        <v>56</v>
      </c>
      <c r="Y29" t="s">
        <v>47</v>
      </c>
    </row>
    <row r="30" spans="8:25" x14ac:dyDescent="0.3">
      <c r="H30">
        <f t="shared" ref="H30" si="19">H29</f>
        <v>4</v>
      </c>
      <c r="I30">
        <f t="shared" si="9"/>
        <v>2</v>
      </c>
      <c r="J30">
        <v>0</v>
      </c>
      <c r="K30">
        <f>$A$2 + SUMPRODUCT($B$2:$F$2, 'Coded Choice Data'!D30:H30)</f>
        <v>-2.2897115403460644</v>
      </c>
      <c r="L30">
        <f t="shared" si="0"/>
        <v>0.10129567735596928</v>
      </c>
      <c r="M30">
        <f t="shared" si="1"/>
        <v>9.197863883309125E-2</v>
      </c>
      <c r="N30">
        <f t="shared" si="2"/>
        <v>0.90802136116690879</v>
      </c>
      <c r="O30">
        <f t="shared" si="3"/>
        <v>-9.6487375143347598E-2</v>
      </c>
      <c r="S30" t="s">
        <v>48</v>
      </c>
      <c r="T30">
        <f>C2</f>
        <v>-0.46308284463374683</v>
      </c>
      <c r="V30">
        <f>MAX(T30:T32)</f>
        <v>0</v>
      </c>
      <c r="W30">
        <f>MIN(T30:T32)</f>
        <v>-0.46308284463374683</v>
      </c>
      <c r="X30">
        <f>ABS(V30-W30)</f>
        <v>0.46308284463374683</v>
      </c>
      <c r="Y30" s="1">
        <f>X30/X43</f>
        <v>0.14175587579934423</v>
      </c>
    </row>
    <row r="31" spans="8:25" x14ac:dyDescent="0.3">
      <c r="H31">
        <f t="shared" ref="H31" si="20">H29</f>
        <v>4</v>
      </c>
      <c r="I31">
        <f t="shared" si="9"/>
        <v>3</v>
      </c>
      <c r="J31">
        <v>1</v>
      </c>
      <c r="K31">
        <f>$A$2 + SUMPRODUCT($B$2:$F$2, 'Coded Choice Data'!D31:H31)</f>
        <v>-0.62385657424962382</v>
      </c>
      <c r="L31">
        <f t="shared" si="0"/>
        <v>0.53587381025934733</v>
      </c>
      <c r="M31">
        <f t="shared" si="1"/>
        <v>0.34890484275453582</v>
      </c>
      <c r="N31">
        <f t="shared" si="2"/>
        <v>0.34890484275453582</v>
      </c>
      <c r="O31">
        <f t="shared" si="3"/>
        <v>-1.0529560508211449</v>
      </c>
      <c r="S31" t="s">
        <v>49</v>
      </c>
      <c r="T31">
        <v>0</v>
      </c>
    </row>
    <row r="32" spans="8:25" x14ac:dyDescent="0.3">
      <c r="H32">
        <f t="shared" ref="H32" si="21">H29</f>
        <v>4</v>
      </c>
      <c r="I32">
        <f t="shared" si="9"/>
        <v>4</v>
      </c>
      <c r="J32">
        <v>1</v>
      </c>
      <c r="K32">
        <f>$A$2 + SUMPRODUCT($B$2:$F$2, 'Coded Choice Data'!D32:H32)</f>
        <v>0.12368255807208772</v>
      </c>
      <c r="L32">
        <f t="shared" si="0"/>
        <v>1.1316565787288906</v>
      </c>
      <c r="M32">
        <f t="shared" si="1"/>
        <v>0.53088128267063484</v>
      </c>
      <c r="N32">
        <f t="shared" si="2"/>
        <v>0.53088128267063484</v>
      </c>
      <c r="O32">
        <f t="shared" si="3"/>
        <v>-0.63321685586137655</v>
      </c>
      <c r="S32" t="s">
        <v>50</v>
      </c>
      <c r="T32">
        <f>B2</f>
        <v>-0.31253727962715172</v>
      </c>
    </row>
    <row r="33" spans="8:25" x14ac:dyDescent="0.3">
      <c r="H33">
        <f t="shared" ref="H33" si="22">H29</f>
        <v>4</v>
      </c>
      <c r="I33">
        <f t="shared" si="9"/>
        <v>5</v>
      </c>
      <c r="J33">
        <v>1</v>
      </c>
      <c r="K33">
        <f>$A$2 + SUMPRODUCT($B$2:$F$2, 'Coded Choice Data'!D33:H33)</f>
        <v>-2.3955412710882467</v>
      </c>
      <c r="L33">
        <f t="shared" si="0"/>
        <v>9.1123343140679755E-2</v>
      </c>
      <c r="M33">
        <f t="shared" si="1"/>
        <v>8.3513329371536618E-2</v>
      </c>
      <c r="N33">
        <f t="shared" si="2"/>
        <v>8.3513329371536618E-2</v>
      </c>
      <c r="O33">
        <f t="shared" si="3"/>
        <v>-2.4827490266732943</v>
      </c>
    </row>
    <row r="34" spans="8:25" x14ac:dyDescent="0.3">
      <c r="H34">
        <f t="shared" ref="H34" si="23">H29</f>
        <v>4</v>
      </c>
      <c r="I34">
        <f t="shared" si="9"/>
        <v>6</v>
      </c>
      <c r="J34">
        <v>1</v>
      </c>
      <c r="K34">
        <f>$A$2 + SUMPRODUCT($B$2:$F$2, 'Coded Choice Data'!D34:H34)</f>
        <v>9.5601566132900606E-2</v>
      </c>
      <c r="L34">
        <f t="shared" si="0"/>
        <v>1.1003205716642652</v>
      </c>
      <c r="M34">
        <f t="shared" si="1"/>
        <v>0.52388220470191671</v>
      </c>
      <c r="N34">
        <f t="shared" si="2"/>
        <v>0.52388220470191671</v>
      </c>
      <c r="O34">
        <f t="shared" si="3"/>
        <v>-0.64648842011962626</v>
      </c>
      <c r="S34" t="s">
        <v>51</v>
      </c>
      <c r="T34">
        <f>D2</f>
        <v>2.2347675414723698</v>
      </c>
      <c r="V34">
        <f>MAX(T34:T36)</f>
        <v>2.2347675414723698</v>
      </c>
      <c r="W34">
        <f>MIN(T34:T36)</f>
        <v>0</v>
      </c>
      <c r="X34">
        <f>ABS(V34-W34)</f>
        <v>2.2347675414723698</v>
      </c>
      <c r="Y34" s="1">
        <f>X34/X43</f>
        <v>0.68409234701819732</v>
      </c>
    </row>
    <row r="35" spans="8:25" x14ac:dyDescent="0.3">
      <c r="H35">
        <f t="shared" ref="H35" si="24">H29</f>
        <v>4</v>
      </c>
      <c r="I35">
        <f t="shared" si="9"/>
        <v>7</v>
      </c>
      <c r="J35">
        <v>0</v>
      </c>
      <c r="K35">
        <f>$A$2 + SUMPRODUCT($B$2:$F$2, 'Coded Choice Data'!D35:H35)</f>
        <v>-0.87670333546823509</v>
      </c>
      <c r="L35">
        <f t="shared" si="0"/>
        <v>0.41615256820349078</v>
      </c>
      <c r="M35">
        <f t="shared" si="1"/>
        <v>0.29386139427859492</v>
      </c>
      <c r="N35">
        <f t="shared" si="2"/>
        <v>0.70613860572140508</v>
      </c>
      <c r="O35">
        <f t="shared" si="3"/>
        <v>-0.34794373537377482</v>
      </c>
      <c r="S35" t="s">
        <v>52</v>
      </c>
      <c r="T35">
        <f>E2</f>
        <v>0.94992536024408236</v>
      </c>
    </row>
    <row r="36" spans="8:25" x14ac:dyDescent="0.3">
      <c r="H36">
        <f t="shared" ref="H36" si="25">H29</f>
        <v>4</v>
      </c>
      <c r="I36">
        <f t="shared" si="9"/>
        <v>8</v>
      </c>
      <c r="J36">
        <v>1</v>
      </c>
      <c r="K36">
        <f>$A$2 + SUMPRODUCT($B$2:$F$2, 'Coded Choice Data'!D36:H36)</f>
        <v>-2.4236222630274336</v>
      </c>
      <c r="L36">
        <f t="shared" si="0"/>
        <v>8.8600102629308439E-2</v>
      </c>
      <c r="M36">
        <f t="shared" si="1"/>
        <v>8.1389026526188624E-2</v>
      </c>
      <c r="N36">
        <f t="shared" si="2"/>
        <v>8.1389026526188624E-2</v>
      </c>
      <c r="O36">
        <f t="shared" si="3"/>
        <v>-2.5085148243218094</v>
      </c>
      <c r="S36" t="s">
        <v>53</v>
      </c>
      <c r="T36">
        <v>0</v>
      </c>
    </row>
    <row r="37" spans="8:25" x14ac:dyDescent="0.3">
      <c r="H37">
        <f t="shared" ref="H37" si="26">H29</f>
        <v>4</v>
      </c>
      <c r="I37">
        <f t="shared" si="9"/>
        <v>9</v>
      </c>
      <c r="J37">
        <v>0</v>
      </c>
      <c r="K37">
        <f>$A$2 + SUMPRODUCT($B$2:$F$2, 'Coded Choice Data'!D37:H37)</f>
        <v>-1.6242424677899465</v>
      </c>
      <c r="L37">
        <f t="shared" si="0"/>
        <v>0.19706089865434576</v>
      </c>
      <c r="M37">
        <f t="shared" si="1"/>
        <v>0.16462061276570655</v>
      </c>
      <c r="N37">
        <f t="shared" si="2"/>
        <v>0.83537938723429339</v>
      </c>
      <c r="O37">
        <f t="shared" si="3"/>
        <v>-0.17986930135048632</v>
      </c>
    </row>
    <row r="38" spans="8:25" x14ac:dyDescent="0.3">
      <c r="H38">
        <f t="shared" ref="H38:H92" si="27">H37+1</f>
        <v>5</v>
      </c>
      <c r="I38">
        <f t="shared" si="9"/>
        <v>1</v>
      </c>
      <c r="J38">
        <v>0</v>
      </c>
      <c r="K38">
        <f>$A$2 + SUMPRODUCT($B$2:$F$2, 'Coded Choice Data'!D38:H38)</f>
        <v>-1.7581531904713161</v>
      </c>
      <c r="L38">
        <f t="shared" si="0"/>
        <v>0.17236289149479578</v>
      </c>
      <c r="M38">
        <f t="shared" si="1"/>
        <v>0.14702179056096548</v>
      </c>
      <c r="N38">
        <f t="shared" si="2"/>
        <v>0.85297820943903457</v>
      </c>
      <c r="O38">
        <f t="shared" si="3"/>
        <v>-0.15902127760921378</v>
      </c>
      <c r="S38">
        <v>1.399</v>
      </c>
      <c r="T38">
        <f>F2*S38</f>
        <v>-1.3265144882515418</v>
      </c>
      <c r="V38">
        <f>MAX(T38:T40)</f>
        <v>-1.3265144882515418</v>
      </c>
      <c r="W38">
        <f>MIN(T38:T40)</f>
        <v>-1.8954270636274713</v>
      </c>
      <c r="X38">
        <f>ABS(V38-W38)</f>
        <v>0.56891257537592943</v>
      </c>
      <c r="Y38" s="1">
        <f>X38/X43</f>
        <v>0.17415177718245847</v>
      </c>
    </row>
    <row r="39" spans="8:25" x14ac:dyDescent="0.3">
      <c r="H39">
        <f t="shared" ref="H39:H93" si="28">H38</f>
        <v>5</v>
      </c>
      <c r="I39">
        <f t="shared" si="9"/>
        <v>2</v>
      </c>
      <c r="J39">
        <v>0</v>
      </c>
      <c r="K39">
        <f>$A$2 + SUMPRODUCT($B$2:$F$2, 'Coded Choice Data'!D39:H39)</f>
        <v>-2.2897115403460644</v>
      </c>
      <c r="L39">
        <f t="shared" si="0"/>
        <v>0.10129567735596928</v>
      </c>
      <c r="M39">
        <f t="shared" si="1"/>
        <v>9.197863883309125E-2</v>
      </c>
      <c r="N39">
        <f t="shared" si="2"/>
        <v>0.90802136116690879</v>
      </c>
      <c r="O39">
        <f t="shared" si="3"/>
        <v>-9.6487375143347598E-2</v>
      </c>
      <c r="S39">
        <v>1.6990000000000001</v>
      </c>
      <c r="T39">
        <f>F2*S39</f>
        <v>-1.6109707759395067</v>
      </c>
    </row>
    <row r="40" spans="8:25" x14ac:dyDescent="0.3">
      <c r="H40">
        <f t="shared" ref="H40:H94" si="29">H38</f>
        <v>5</v>
      </c>
      <c r="I40">
        <f t="shared" si="9"/>
        <v>3</v>
      </c>
      <c r="J40">
        <v>1</v>
      </c>
      <c r="K40">
        <f>$A$2 + SUMPRODUCT($B$2:$F$2, 'Coded Choice Data'!D40:H40)</f>
        <v>-0.62385657424962382</v>
      </c>
      <c r="L40">
        <f t="shared" si="0"/>
        <v>0.53587381025934733</v>
      </c>
      <c r="M40">
        <f t="shared" si="1"/>
        <v>0.34890484275453582</v>
      </c>
      <c r="N40">
        <f t="shared" si="2"/>
        <v>0.34890484275453582</v>
      </c>
      <c r="O40">
        <f t="shared" si="3"/>
        <v>-1.0529560508211449</v>
      </c>
      <c r="S40">
        <v>1.9990000000000001</v>
      </c>
      <c r="T40">
        <f>F2*S40</f>
        <v>-1.8954270636274713</v>
      </c>
    </row>
    <row r="41" spans="8:25" x14ac:dyDescent="0.3">
      <c r="H41">
        <f t="shared" ref="H41:H95" si="30">H38</f>
        <v>5</v>
      </c>
      <c r="I41">
        <f t="shared" si="9"/>
        <v>4</v>
      </c>
      <c r="J41">
        <v>1</v>
      </c>
      <c r="K41">
        <f>$A$2 + SUMPRODUCT($B$2:$F$2, 'Coded Choice Data'!D41:H41)</f>
        <v>0.12368255807208772</v>
      </c>
      <c r="L41">
        <f t="shared" si="0"/>
        <v>1.1316565787288906</v>
      </c>
      <c r="M41">
        <f t="shared" si="1"/>
        <v>0.53088128267063484</v>
      </c>
      <c r="N41">
        <f t="shared" si="2"/>
        <v>0.53088128267063484</v>
      </c>
      <c r="O41">
        <f t="shared" si="3"/>
        <v>-0.63321685586137655</v>
      </c>
    </row>
    <row r="42" spans="8:25" x14ac:dyDescent="0.3">
      <c r="H42">
        <f t="shared" ref="H42:H96" si="31">H38</f>
        <v>5</v>
      </c>
      <c r="I42">
        <f t="shared" si="9"/>
        <v>5</v>
      </c>
      <c r="J42">
        <v>0</v>
      </c>
      <c r="K42">
        <f>$A$2 + SUMPRODUCT($B$2:$F$2, 'Coded Choice Data'!D42:H42)</f>
        <v>-2.3955412710882467</v>
      </c>
      <c r="L42">
        <f t="shared" si="0"/>
        <v>9.1123343140679755E-2</v>
      </c>
      <c r="M42">
        <f t="shared" si="1"/>
        <v>8.3513329371536618E-2</v>
      </c>
      <c r="N42">
        <f t="shared" si="2"/>
        <v>0.91648667062846334</v>
      </c>
      <c r="O42">
        <f t="shared" si="3"/>
        <v>-8.7207755585047619E-2</v>
      </c>
      <c r="X42" t="s">
        <v>46</v>
      </c>
    </row>
    <row r="43" spans="8:25" x14ac:dyDescent="0.3">
      <c r="H43">
        <f t="shared" ref="H43:H97" si="32">H38</f>
        <v>5</v>
      </c>
      <c r="I43">
        <f t="shared" si="9"/>
        <v>6</v>
      </c>
      <c r="J43">
        <v>1</v>
      </c>
      <c r="K43">
        <f>$A$2 + SUMPRODUCT($B$2:$F$2, 'Coded Choice Data'!D43:H43)</f>
        <v>9.5601566132900606E-2</v>
      </c>
      <c r="L43">
        <f t="shared" si="0"/>
        <v>1.1003205716642652</v>
      </c>
      <c r="M43">
        <f t="shared" si="1"/>
        <v>0.52388220470191671</v>
      </c>
      <c r="N43">
        <f t="shared" si="2"/>
        <v>0.52388220470191671</v>
      </c>
      <c r="O43">
        <f t="shared" si="3"/>
        <v>-0.64648842011962626</v>
      </c>
      <c r="X43">
        <f>X30+X34+X38</f>
        <v>3.2667629614820459</v>
      </c>
    </row>
    <row r="44" spans="8:25" x14ac:dyDescent="0.3">
      <c r="H44">
        <f t="shared" ref="H44:H98" si="33">H38</f>
        <v>5</v>
      </c>
      <c r="I44">
        <f t="shared" si="9"/>
        <v>7</v>
      </c>
      <c r="J44">
        <v>0</v>
      </c>
      <c r="K44">
        <f>$A$2 + SUMPRODUCT($B$2:$F$2, 'Coded Choice Data'!D44:H44)</f>
        <v>-0.87670333546823509</v>
      </c>
      <c r="L44">
        <f t="shared" si="0"/>
        <v>0.41615256820349078</v>
      </c>
      <c r="M44">
        <f t="shared" si="1"/>
        <v>0.29386139427859492</v>
      </c>
      <c r="N44">
        <f t="shared" si="2"/>
        <v>0.70613860572140508</v>
      </c>
      <c r="O44">
        <f t="shared" si="3"/>
        <v>-0.34794373537377482</v>
      </c>
    </row>
    <row r="45" spans="8:25" x14ac:dyDescent="0.3">
      <c r="H45">
        <f t="shared" ref="H45:H99" si="34">H38</f>
        <v>5</v>
      </c>
      <c r="I45">
        <f t="shared" si="9"/>
        <v>8</v>
      </c>
      <c r="J45">
        <v>0</v>
      </c>
      <c r="K45">
        <f>$A$2 + SUMPRODUCT($B$2:$F$2, 'Coded Choice Data'!D45:H45)</f>
        <v>-2.4236222630274336</v>
      </c>
      <c r="L45">
        <f t="shared" si="0"/>
        <v>8.8600102629308439E-2</v>
      </c>
      <c r="M45">
        <f t="shared" si="1"/>
        <v>8.1389026526188624E-2</v>
      </c>
      <c r="N45">
        <f t="shared" si="2"/>
        <v>0.91861097347381138</v>
      </c>
      <c r="O45">
        <f t="shared" si="3"/>
        <v>-8.4892561294375973E-2</v>
      </c>
    </row>
    <row r="46" spans="8:25" x14ac:dyDescent="0.3">
      <c r="H46">
        <f t="shared" ref="H46:H100" si="35">H38</f>
        <v>5</v>
      </c>
      <c r="I46">
        <v>9</v>
      </c>
      <c r="J46">
        <v>0</v>
      </c>
      <c r="K46">
        <f>$A$2 + SUMPRODUCT($B$2:$F$2, 'Coded Choice Data'!D46:H46)</f>
        <v>-1.6242424677899465</v>
      </c>
      <c r="L46">
        <f t="shared" si="0"/>
        <v>0.19706089865434576</v>
      </c>
      <c r="M46">
        <f t="shared" si="1"/>
        <v>0.16462061276570655</v>
      </c>
      <c r="N46">
        <f t="shared" si="2"/>
        <v>0.83537938723429339</v>
      </c>
      <c r="O46">
        <f t="shared" si="3"/>
        <v>-0.17986930135048632</v>
      </c>
    </row>
    <row r="47" spans="8:25" x14ac:dyDescent="0.3">
      <c r="H47">
        <f t="shared" ref="H47" si="36">H46+1</f>
        <v>6</v>
      </c>
      <c r="I47">
        <f>I38</f>
        <v>1</v>
      </c>
      <c r="J47">
        <v>0</v>
      </c>
      <c r="K47">
        <f>$A$2 + SUMPRODUCT($B$2:$F$2, 'Coded Choice Data'!D47:H47)</f>
        <v>-1.7581531904713161</v>
      </c>
      <c r="L47">
        <f t="shared" si="0"/>
        <v>0.17236289149479578</v>
      </c>
      <c r="M47">
        <f t="shared" si="1"/>
        <v>0.14702179056096548</v>
      </c>
      <c r="N47">
        <f t="shared" si="2"/>
        <v>0.85297820943903457</v>
      </c>
      <c r="O47">
        <f t="shared" si="3"/>
        <v>-0.15902127760921378</v>
      </c>
    </row>
    <row r="48" spans="8:25" x14ac:dyDescent="0.3">
      <c r="H48">
        <f t="shared" ref="H48" si="37">H47</f>
        <v>6</v>
      </c>
      <c r="I48">
        <f>I39</f>
        <v>2</v>
      </c>
      <c r="J48">
        <v>0</v>
      </c>
      <c r="K48">
        <f>$A$2 + SUMPRODUCT($B$2:$F$2, 'Coded Choice Data'!D48:H48)</f>
        <v>-2.2897115403460644</v>
      </c>
      <c r="L48">
        <f t="shared" si="0"/>
        <v>0.10129567735596928</v>
      </c>
      <c r="M48">
        <f t="shared" si="1"/>
        <v>9.197863883309125E-2</v>
      </c>
      <c r="N48">
        <f t="shared" si="2"/>
        <v>0.90802136116690879</v>
      </c>
      <c r="O48">
        <f t="shared" si="3"/>
        <v>-9.6487375143347598E-2</v>
      </c>
    </row>
    <row r="49" spans="8:15" x14ac:dyDescent="0.3">
      <c r="H49">
        <f t="shared" ref="H49" si="38">H47</f>
        <v>6</v>
      </c>
      <c r="I49">
        <f>I40</f>
        <v>3</v>
      </c>
      <c r="J49">
        <v>1</v>
      </c>
      <c r="K49">
        <f>$A$2 + SUMPRODUCT($B$2:$F$2, 'Coded Choice Data'!D49:H49)</f>
        <v>-0.62385657424962382</v>
      </c>
      <c r="L49">
        <f t="shared" si="0"/>
        <v>0.53587381025934733</v>
      </c>
      <c r="M49">
        <f t="shared" si="1"/>
        <v>0.34890484275453582</v>
      </c>
      <c r="N49">
        <f t="shared" si="2"/>
        <v>0.34890484275453582</v>
      </c>
      <c r="O49">
        <f t="shared" si="3"/>
        <v>-1.0529560508211449</v>
      </c>
    </row>
    <row r="50" spans="8:15" x14ac:dyDescent="0.3">
      <c r="H50">
        <f t="shared" ref="H50" si="39">H47</f>
        <v>6</v>
      </c>
      <c r="I50">
        <f t="shared" ref="I50:I113" si="40">I41</f>
        <v>4</v>
      </c>
      <c r="J50">
        <v>1</v>
      </c>
      <c r="K50">
        <f>$A$2 + SUMPRODUCT($B$2:$F$2, 'Coded Choice Data'!D50:H50)</f>
        <v>0.12368255807208772</v>
      </c>
      <c r="L50">
        <f t="shared" si="0"/>
        <v>1.1316565787288906</v>
      </c>
      <c r="M50">
        <f t="shared" si="1"/>
        <v>0.53088128267063484</v>
      </c>
      <c r="N50">
        <f t="shared" si="2"/>
        <v>0.53088128267063484</v>
      </c>
      <c r="O50">
        <f t="shared" si="3"/>
        <v>-0.63321685586137655</v>
      </c>
    </row>
    <row r="51" spans="8:15" x14ac:dyDescent="0.3">
      <c r="H51">
        <f t="shared" ref="H51" si="41">H47</f>
        <v>6</v>
      </c>
      <c r="I51">
        <f t="shared" si="40"/>
        <v>5</v>
      </c>
      <c r="J51">
        <v>0</v>
      </c>
      <c r="K51">
        <f>$A$2 + SUMPRODUCT($B$2:$F$2, 'Coded Choice Data'!D51:H51)</f>
        <v>-2.3955412710882467</v>
      </c>
      <c r="L51">
        <f t="shared" si="0"/>
        <v>9.1123343140679755E-2</v>
      </c>
      <c r="M51">
        <f t="shared" si="1"/>
        <v>8.3513329371536618E-2</v>
      </c>
      <c r="N51">
        <f t="shared" si="2"/>
        <v>0.91648667062846334</v>
      </c>
      <c r="O51">
        <f t="shared" si="3"/>
        <v>-8.7207755585047619E-2</v>
      </c>
    </row>
    <row r="52" spans="8:15" x14ac:dyDescent="0.3">
      <c r="H52">
        <f t="shared" ref="H52" si="42">H47</f>
        <v>6</v>
      </c>
      <c r="I52">
        <f t="shared" si="40"/>
        <v>6</v>
      </c>
      <c r="J52">
        <v>0</v>
      </c>
      <c r="K52">
        <f>$A$2 + SUMPRODUCT($B$2:$F$2, 'Coded Choice Data'!D52:H52)</f>
        <v>9.5601566132900606E-2</v>
      </c>
      <c r="L52">
        <f t="shared" si="0"/>
        <v>1.1003205716642652</v>
      </c>
      <c r="M52">
        <f t="shared" si="1"/>
        <v>0.52388220470191671</v>
      </c>
      <c r="N52">
        <f t="shared" si="2"/>
        <v>0.47611779529808329</v>
      </c>
      <c r="O52">
        <f t="shared" si="3"/>
        <v>-0.74208998625252698</v>
      </c>
    </row>
    <row r="53" spans="8:15" x14ac:dyDescent="0.3">
      <c r="H53">
        <f t="shared" ref="H53" si="43">H47</f>
        <v>6</v>
      </c>
      <c r="I53">
        <f t="shared" si="40"/>
        <v>7</v>
      </c>
      <c r="J53">
        <v>0</v>
      </c>
      <c r="K53">
        <f>$A$2 + SUMPRODUCT($B$2:$F$2, 'Coded Choice Data'!D53:H53)</f>
        <v>-0.87670333546823509</v>
      </c>
      <c r="L53">
        <f t="shared" si="0"/>
        <v>0.41615256820349078</v>
      </c>
      <c r="M53">
        <f t="shared" si="1"/>
        <v>0.29386139427859492</v>
      </c>
      <c r="N53">
        <f t="shared" si="2"/>
        <v>0.70613860572140508</v>
      </c>
      <c r="O53">
        <f t="shared" si="3"/>
        <v>-0.34794373537377482</v>
      </c>
    </row>
    <row r="54" spans="8:15" x14ac:dyDescent="0.3">
      <c r="H54">
        <f t="shared" ref="H54" si="44">H47</f>
        <v>6</v>
      </c>
      <c r="I54">
        <f t="shared" si="40"/>
        <v>8</v>
      </c>
      <c r="J54">
        <v>0</v>
      </c>
      <c r="K54">
        <f>$A$2 + SUMPRODUCT($B$2:$F$2, 'Coded Choice Data'!D54:H54)</f>
        <v>-2.4236222630274336</v>
      </c>
      <c r="L54">
        <f t="shared" si="0"/>
        <v>8.8600102629308439E-2</v>
      </c>
      <c r="M54">
        <f t="shared" si="1"/>
        <v>8.1389026526188624E-2</v>
      </c>
      <c r="N54">
        <f t="shared" si="2"/>
        <v>0.91861097347381138</v>
      </c>
      <c r="O54">
        <f t="shared" si="3"/>
        <v>-8.4892561294375973E-2</v>
      </c>
    </row>
    <row r="55" spans="8:15" x14ac:dyDescent="0.3">
      <c r="H55">
        <f t="shared" ref="H55" si="45">H47</f>
        <v>6</v>
      </c>
      <c r="I55">
        <f t="shared" si="40"/>
        <v>9</v>
      </c>
      <c r="J55">
        <v>0</v>
      </c>
      <c r="K55">
        <f>$A$2 + SUMPRODUCT($B$2:$F$2, 'Coded Choice Data'!D55:H55)</f>
        <v>-1.6242424677899465</v>
      </c>
      <c r="L55">
        <f t="shared" si="0"/>
        <v>0.19706089865434576</v>
      </c>
      <c r="M55">
        <f t="shared" si="1"/>
        <v>0.16462061276570655</v>
      </c>
      <c r="N55">
        <f t="shared" si="2"/>
        <v>0.83537938723429339</v>
      </c>
      <c r="O55">
        <f t="shared" si="3"/>
        <v>-0.17986930135048632</v>
      </c>
    </row>
    <row r="56" spans="8:15" x14ac:dyDescent="0.3">
      <c r="H56">
        <f t="shared" si="27"/>
        <v>7</v>
      </c>
      <c r="I56">
        <f t="shared" si="40"/>
        <v>1</v>
      </c>
      <c r="J56">
        <v>0</v>
      </c>
      <c r="K56">
        <f>$A$2 + SUMPRODUCT($B$2:$F$2, 'Coded Choice Data'!D56:H56)</f>
        <v>-1.7581531904713161</v>
      </c>
      <c r="L56">
        <f t="shared" si="0"/>
        <v>0.17236289149479578</v>
      </c>
      <c r="M56">
        <f t="shared" si="1"/>
        <v>0.14702179056096548</v>
      </c>
      <c r="N56">
        <f t="shared" si="2"/>
        <v>0.85297820943903457</v>
      </c>
      <c r="O56">
        <f t="shared" si="3"/>
        <v>-0.15902127760921378</v>
      </c>
    </row>
    <row r="57" spans="8:15" x14ac:dyDescent="0.3">
      <c r="H57">
        <f t="shared" si="28"/>
        <v>7</v>
      </c>
      <c r="I57">
        <f t="shared" si="40"/>
        <v>2</v>
      </c>
      <c r="J57">
        <v>0</v>
      </c>
      <c r="K57">
        <f>$A$2 + SUMPRODUCT($B$2:$F$2, 'Coded Choice Data'!D57:H57)</f>
        <v>-2.2897115403460644</v>
      </c>
      <c r="L57">
        <f t="shared" si="0"/>
        <v>0.10129567735596928</v>
      </c>
      <c r="M57">
        <f t="shared" si="1"/>
        <v>9.197863883309125E-2</v>
      </c>
      <c r="N57">
        <f t="shared" si="2"/>
        <v>0.90802136116690879</v>
      </c>
      <c r="O57">
        <f t="shared" si="3"/>
        <v>-9.6487375143347598E-2</v>
      </c>
    </row>
    <row r="58" spans="8:15" x14ac:dyDescent="0.3">
      <c r="H58">
        <f t="shared" si="29"/>
        <v>7</v>
      </c>
      <c r="I58">
        <f t="shared" si="40"/>
        <v>3</v>
      </c>
      <c r="J58">
        <v>0</v>
      </c>
      <c r="K58">
        <f>$A$2 + SUMPRODUCT($B$2:$F$2, 'Coded Choice Data'!D58:H58)</f>
        <v>-0.62385657424962382</v>
      </c>
      <c r="L58">
        <f t="shared" si="0"/>
        <v>0.53587381025934733</v>
      </c>
      <c r="M58">
        <f t="shared" si="1"/>
        <v>0.34890484275453582</v>
      </c>
      <c r="N58">
        <f t="shared" si="2"/>
        <v>0.65109515724546418</v>
      </c>
      <c r="O58">
        <f t="shared" si="3"/>
        <v>-0.42909947657152098</v>
      </c>
    </row>
    <row r="59" spans="8:15" x14ac:dyDescent="0.3">
      <c r="H59">
        <f t="shared" si="30"/>
        <v>7</v>
      </c>
      <c r="I59">
        <f t="shared" si="40"/>
        <v>4</v>
      </c>
      <c r="J59">
        <v>0</v>
      </c>
      <c r="K59">
        <f>$A$2 + SUMPRODUCT($B$2:$F$2, 'Coded Choice Data'!D59:H59)</f>
        <v>0.12368255807208772</v>
      </c>
      <c r="L59">
        <f t="shared" si="0"/>
        <v>1.1316565787288906</v>
      </c>
      <c r="M59">
        <f t="shared" si="1"/>
        <v>0.53088128267063484</v>
      </c>
      <c r="N59">
        <f t="shared" si="2"/>
        <v>0.46911871732936516</v>
      </c>
      <c r="O59">
        <f t="shared" si="3"/>
        <v>-0.75689941393346416</v>
      </c>
    </row>
    <row r="60" spans="8:15" x14ac:dyDescent="0.3">
      <c r="H60">
        <f t="shared" si="31"/>
        <v>7</v>
      </c>
      <c r="I60">
        <f t="shared" si="40"/>
        <v>5</v>
      </c>
      <c r="J60">
        <v>0</v>
      </c>
      <c r="K60">
        <f>$A$2 + SUMPRODUCT($B$2:$F$2, 'Coded Choice Data'!D60:H60)</f>
        <v>-2.3955412710882467</v>
      </c>
      <c r="L60">
        <f t="shared" si="0"/>
        <v>9.1123343140679755E-2</v>
      </c>
      <c r="M60">
        <f t="shared" si="1"/>
        <v>8.3513329371536618E-2</v>
      </c>
      <c r="N60">
        <f t="shared" si="2"/>
        <v>0.91648667062846334</v>
      </c>
      <c r="O60">
        <f t="shared" si="3"/>
        <v>-8.7207755585047619E-2</v>
      </c>
    </row>
    <row r="61" spans="8:15" x14ac:dyDescent="0.3">
      <c r="H61">
        <f t="shared" si="32"/>
        <v>7</v>
      </c>
      <c r="I61">
        <f t="shared" si="40"/>
        <v>6</v>
      </c>
      <c r="J61">
        <v>1</v>
      </c>
      <c r="K61">
        <f>$A$2 + SUMPRODUCT($B$2:$F$2, 'Coded Choice Data'!D61:H61)</f>
        <v>9.5601566132900606E-2</v>
      </c>
      <c r="L61">
        <f t="shared" si="0"/>
        <v>1.1003205716642652</v>
      </c>
      <c r="M61">
        <f t="shared" si="1"/>
        <v>0.52388220470191671</v>
      </c>
      <c r="N61">
        <f t="shared" si="2"/>
        <v>0.52388220470191671</v>
      </c>
      <c r="O61">
        <f t="shared" si="3"/>
        <v>-0.64648842011962626</v>
      </c>
    </row>
    <row r="62" spans="8:15" x14ac:dyDescent="0.3">
      <c r="H62">
        <f t="shared" si="33"/>
        <v>7</v>
      </c>
      <c r="I62">
        <f t="shared" si="40"/>
        <v>7</v>
      </c>
      <c r="J62">
        <v>1</v>
      </c>
      <c r="K62">
        <f>$A$2 + SUMPRODUCT($B$2:$F$2, 'Coded Choice Data'!D62:H62)</f>
        <v>-0.87670333546823509</v>
      </c>
      <c r="L62">
        <f t="shared" si="0"/>
        <v>0.41615256820349078</v>
      </c>
      <c r="M62">
        <f t="shared" si="1"/>
        <v>0.29386139427859492</v>
      </c>
      <c r="N62">
        <f t="shared" si="2"/>
        <v>0.29386139427859492</v>
      </c>
      <c r="O62">
        <f t="shared" si="3"/>
        <v>-1.2246470708420099</v>
      </c>
    </row>
    <row r="63" spans="8:15" x14ac:dyDescent="0.3">
      <c r="H63">
        <f t="shared" si="34"/>
        <v>7</v>
      </c>
      <c r="I63">
        <f t="shared" si="40"/>
        <v>8</v>
      </c>
      <c r="J63">
        <v>0</v>
      </c>
      <c r="K63">
        <f>$A$2 + SUMPRODUCT($B$2:$F$2, 'Coded Choice Data'!D63:H63)</f>
        <v>-2.4236222630274336</v>
      </c>
      <c r="L63">
        <f t="shared" si="0"/>
        <v>8.8600102629308439E-2</v>
      </c>
      <c r="M63">
        <f t="shared" si="1"/>
        <v>8.1389026526188624E-2</v>
      </c>
      <c r="N63">
        <f t="shared" si="2"/>
        <v>0.91861097347381138</v>
      </c>
      <c r="O63">
        <f t="shared" si="3"/>
        <v>-8.4892561294375973E-2</v>
      </c>
    </row>
    <row r="64" spans="8:15" x14ac:dyDescent="0.3">
      <c r="H64">
        <f t="shared" si="35"/>
        <v>7</v>
      </c>
      <c r="I64">
        <f t="shared" si="40"/>
        <v>9</v>
      </c>
      <c r="J64">
        <v>1</v>
      </c>
      <c r="K64">
        <f>$A$2 + SUMPRODUCT($B$2:$F$2, 'Coded Choice Data'!D64:H64)</f>
        <v>-1.6242424677899465</v>
      </c>
      <c r="L64">
        <f t="shared" si="0"/>
        <v>0.19706089865434576</v>
      </c>
      <c r="M64">
        <f t="shared" si="1"/>
        <v>0.16462061276570655</v>
      </c>
      <c r="N64">
        <f t="shared" si="2"/>
        <v>0.16462061276570655</v>
      </c>
      <c r="O64">
        <f t="shared" si="3"/>
        <v>-1.8041117691404327</v>
      </c>
    </row>
    <row r="65" spans="8:15" x14ac:dyDescent="0.3">
      <c r="H65">
        <f t="shared" ref="H65" si="46">H64+1</f>
        <v>8</v>
      </c>
      <c r="I65">
        <f t="shared" si="40"/>
        <v>1</v>
      </c>
      <c r="J65">
        <v>0</v>
      </c>
      <c r="K65">
        <f>$A$2 + SUMPRODUCT($B$2:$F$2, 'Coded Choice Data'!D65:H65)</f>
        <v>-1.7581531904713161</v>
      </c>
      <c r="L65">
        <f t="shared" si="0"/>
        <v>0.17236289149479578</v>
      </c>
      <c r="M65">
        <f t="shared" si="1"/>
        <v>0.14702179056096548</v>
      </c>
      <c r="N65">
        <f t="shared" si="2"/>
        <v>0.85297820943903457</v>
      </c>
      <c r="O65">
        <f t="shared" si="3"/>
        <v>-0.15902127760921378</v>
      </c>
    </row>
    <row r="66" spans="8:15" x14ac:dyDescent="0.3">
      <c r="H66">
        <f t="shared" ref="H66" si="47">H65</f>
        <v>8</v>
      </c>
      <c r="I66">
        <f t="shared" si="40"/>
        <v>2</v>
      </c>
      <c r="J66">
        <v>0</v>
      </c>
      <c r="K66">
        <f>$A$2 + SUMPRODUCT($B$2:$F$2, 'Coded Choice Data'!D66:H66)</f>
        <v>-2.2897115403460644</v>
      </c>
      <c r="L66">
        <f t="shared" ref="L66:L129" si="48">EXP(K66)</f>
        <v>0.10129567735596928</v>
      </c>
      <c r="M66">
        <f t="shared" si="1"/>
        <v>9.197863883309125E-2</v>
      </c>
      <c r="N66">
        <f t="shared" si="2"/>
        <v>0.90802136116690879</v>
      </c>
      <c r="O66">
        <f t="shared" si="3"/>
        <v>-9.6487375143347598E-2</v>
      </c>
    </row>
    <row r="67" spans="8:15" x14ac:dyDescent="0.3">
      <c r="H67">
        <f t="shared" ref="H67" si="49">H65</f>
        <v>8</v>
      </c>
      <c r="I67">
        <f t="shared" si="40"/>
        <v>3</v>
      </c>
      <c r="J67">
        <v>0</v>
      </c>
      <c r="K67">
        <f>$A$2 + SUMPRODUCT($B$2:$F$2, 'Coded Choice Data'!D67:H67)</f>
        <v>-0.62385657424962382</v>
      </c>
      <c r="L67">
        <f t="shared" si="48"/>
        <v>0.53587381025934733</v>
      </c>
      <c r="M67">
        <f t="shared" si="1"/>
        <v>0.34890484275453582</v>
      </c>
      <c r="N67">
        <f t="shared" ref="N67:N130" si="50">M67^J67*(1-M67)^(1-J67)</f>
        <v>0.65109515724546418</v>
      </c>
      <c r="O67">
        <f t="shared" si="3"/>
        <v>-0.42909947657152098</v>
      </c>
    </row>
    <row r="68" spans="8:15" x14ac:dyDescent="0.3">
      <c r="H68">
        <f t="shared" ref="H68" si="51">H65</f>
        <v>8</v>
      </c>
      <c r="I68">
        <f t="shared" si="40"/>
        <v>4</v>
      </c>
      <c r="J68">
        <v>0</v>
      </c>
      <c r="K68">
        <f>$A$2 + SUMPRODUCT($B$2:$F$2, 'Coded Choice Data'!D68:H68)</f>
        <v>0.12368255807208772</v>
      </c>
      <c r="L68">
        <f t="shared" si="48"/>
        <v>1.1316565787288906</v>
      </c>
      <c r="M68">
        <f t="shared" ref="M68:M131" si="52">L68/(1+L68)</f>
        <v>0.53088128267063484</v>
      </c>
      <c r="N68">
        <f t="shared" si="50"/>
        <v>0.46911871732936516</v>
      </c>
      <c r="O68">
        <f t="shared" ref="O68:O131" si="53">LN(N68)</f>
        <v>-0.75689941393346416</v>
      </c>
    </row>
    <row r="69" spans="8:15" x14ac:dyDescent="0.3">
      <c r="H69">
        <f t="shared" ref="H69" si="54">H65</f>
        <v>8</v>
      </c>
      <c r="I69">
        <f t="shared" si="40"/>
        <v>5</v>
      </c>
      <c r="J69">
        <v>0</v>
      </c>
      <c r="K69">
        <f>$A$2 + SUMPRODUCT($B$2:$F$2, 'Coded Choice Data'!D69:H69)</f>
        <v>-2.3955412710882467</v>
      </c>
      <c r="L69">
        <f t="shared" si="48"/>
        <v>9.1123343140679755E-2</v>
      </c>
      <c r="M69">
        <f t="shared" si="52"/>
        <v>8.3513329371536618E-2</v>
      </c>
      <c r="N69">
        <f t="shared" si="50"/>
        <v>0.91648667062846334</v>
      </c>
      <c r="O69">
        <f t="shared" si="53"/>
        <v>-8.7207755585047619E-2</v>
      </c>
    </row>
    <row r="70" spans="8:15" x14ac:dyDescent="0.3">
      <c r="H70">
        <f t="shared" ref="H70" si="55">H65</f>
        <v>8</v>
      </c>
      <c r="I70">
        <f t="shared" si="40"/>
        <v>6</v>
      </c>
      <c r="J70">
        <v>0</v>
      </c>
      <c r="K70">
        <f>$A$2 + SUMPRODUCT($B$2:$F$2, 'Coded Choice Data'!D70:H70)</f>
        <v>9.5601566132900606E-2</v>
      </c>
      <c r="L70">
        <f t="shared" si="48"/>
        <v>1.1003205716642652</v>
      </c>
      <c r="M70">
        <f t="shared" si="52"/>
        <v>0.52388220470191671</v>
      </c>
      <c r="N70">
        <f t="shared" si="50"/>
        <v>0.47611779529808329</v>
      </c>
      <c r="O70">
        <f t="shared" si="53"/>
        <v>-0.74208998625252698</v>
      </c>
    </row>
    <row r="71" spans="8:15" x14ac:dyDescent="0.3">
      <c r="H71">
        <f t="shared" ref="H71" si="56">H65</f>
        <v>8</v>
      </c>
      <c r="I71">
        <f t="shared" si="40"/>
        <v>7</v>
      </c>
      <c r="J71">
        <v>0</v>
      </c>
      <c r="K71">
        <f>$A$2 + SUMPRODUCT($B$2:$F$2, 'Coded Choice Data'!D71:H71)</f>
        <v>-0.87670333546823509</v>
      </c>
      <c r="L71">
        <f t="shared" si="48"/>
        <v>0.41615256820349078</v>
      </c>
      <c r="M71">
        <f t="shared" si="52"/>
        <v>0.29386139427859492</v>
      </c>
      <c r="N71">
        <f t="shared" si="50"/>
        <v>0.70613860572140508</v>
      </c>
      <c r="O71">
        <f t="shared" si="53"/>
        <v>-0.34794373537377482</v>
      </c>
    </row>
    <row r="72" spans="8:15" x14ac:dyDescent="0.3">
      <c r="H72">
        <f t="shared" ref="H72" si="57">H65</f>
        <v>8</v>
      </c>
      <c r="I72">
        <f t="shared" si="40"/>
        <v>8</v>
      </c>
      <c r="J72">
        <v>0</v>
      </c>
      <c r="K72">
        <f>$A$2 + SUMPRODUCT($B$2:$F$2, 'Coded Choice Data'!D72:H72)</f>
        <v>-2.4236222630274336</v>
      </c>
      <c r="L72">
        <f t="shared" si="48"/>
        <v>8.8600102629308439E-2</v>
      </c>
      <c r="M72">
        <f t="shared" si="52"/>
        <v>8.1389026526188624E-2</v>
      </c>
      <c r="N72">
        <f t="shared" si="50"/>
        <v>0.91861097347381138</v>
      </c>
      <c r="O72">
        <f t="shared" si="53"/>
        <v>-8.4892561294375973E-2</v>
      </c>
    </row>
    <row r="73" spans="8:15" x14ac:dyDescent="0.3">
      <c r="H73">
        <f t="shared" ref="H73" si="58">H65</f>
        <v>8</v>
      </c>
      <c r="I73">
        <f t="shared" si="40"/>
        <v>9</v>
      </c>
      <c r="J73">
        <v>0</v>
      </c>
      <c r="K73">
        <f>$A$2 + SUMPRODUCT($B$2:$F$2, 'Coded Choice Data'!D73:H73)</f>
        <v>-1.6242424677899465</v>
      </c>
      <c r="L73">
        <f t="shared" si="48"/>
        <v>0.19706089865434576</v>
      </c>
      <c r="M73">
        <f t="shared" si="52"/>
        <v>0.16462061276570655</v>
      </c>
      <c r="N73">
        <f t="shared" si="50"/>
        <v>0.83537938723429339</v>
      </c>
      <c r="O73">
        <f t="shared" si="53"/>
        <v>-0.17986930135048632</v>
      </c>
    </row>
    <row r="74" spans="8:15" x14ac:dyDescent="0.3">
      <c r="H74">
        <f t="shared" si="27"/>
        <v>9</v>
      </c>
      <c r="I74">
        <f t="shared" si="40"/>
        <v>1</v>
      </c>
      <c r="J74">
        <v>0</v>
      </c>
      <c r="K74">
        <f>$A$2 + SUMPRODUCT($B$2:$F$2, 'Coded Choice Data'!D74:H74)</f>
        <v>-1.7581531904713161</v>
      </c>
      <c r="L74">
        <f t="shared" si="48"/>
        <v>0.17236289149479578</v>
      </c>
      <c r="M74">
        <f t="shared" si="52"/>
        <v>0.14702179056096548</v>
      </c>
      <c r="N74">
        <f t="shared" si="50"/>
        <v>0.85297820943903457</v>
      </c>
      <c r="O74">
        <f t="shared" si="53"/>
        <v>-0.15902127760921378</v>
      </c>
    </row>
    <row r="75" spans="8:15" x14ac:dyDescent="0.3">
      <c r="H75">
        <f t="shared" si="28"/>
        <v>9</v>
      </c>
      <c r="I75">
        <f t="shared" si="40"/>
        <v>2</v>
      </c>
      <c r="J75">
        <v>0</v>
      </c>
      <c r="K75">
        <f>$A$2 + SUMPRODUCT($B$2:$F$2, 'Coded Choice Data'!D75:H75)</f>
        <v>-2.2897115403460644</v>
      </c>
      <c r="L75">
        <f t="shared" si="48"/>
        <v>0.10129567735596928</v>
      </c>
      <c r="M75">
        <f t="shared" si="52"/>
        <v>9.197863883309125E-2</v>
      </c>
      <c r="N75">
        <f t="shared" si="50"/>
        <v>0.90802136116690879</v>
      </c>
      <c r="O75">
        <f t="shared" si="53"/>
        <v>-9.6487375143347598E-2</v>
      </c>
    </row>
    <row r="76" spans="8:15" x14ac:dyDescent="0.3">
      <c r="H76">
        <f t="shared" si="29"/>
        <v>9</v>
      </c>
      <c r="I76">
        <f t="shared" si="40"/>
        <v>3</v>
      </c>
      <c r="J76">
        <v>0</v>
      </c>
      <c r="K76">
        <f>$A$2 + SUMPRODUCT($B$2:$F$2, 'Coded Choice Data'!D76:H76)</f>
        <v>-0.62385657424962382</v>
      </c>
      <c r="L76">
        <f t="shared" si="48"/>
        <v>0.53587381025934733</v>
      </c>
      <c r="M76">
        <f t="shared" si="52"/>
        <v>0.34890484275453582</v>
      </c>
      <c r="N76">
        <f t="shared" si="50"/>
        <v>0.65109515724546418</v>
      </c>
      <c r="O76">
        <f t="shared" si="53"/>
        <v>-0.42909947657152098</v>
      </c>
    </row>
    <row r="77" spans="8:15" x14ac:dyDescent="0.3">
      <c r="H77">
        <f t="shared" si="30"/>
        <v>9</v>
      </c>
      <c r="I77">
        <f t="shared" si="40"/>
        <v>4</v>
      </c>
      <c r="J77">
        <v>0</v>
      </c>
      <c r="K77">
        <f>$A$2 + SUMPRODUCT($B$2:$F$2, 'Coded Choice Data'!D77:H77)</f>
        <v>0.12368255807208772</v>
      </c>
      <c r="L77">
        <f t="shared" si="48"/>
        <v>1.1316565787288906</v>
      </c>
      <c r="M77">
        <f t="shared" si="52"/>
        <v>0.53088128267063484</v>
      </c>
      <c r="N77">
        <f t="shared" si="50"/>
        <v>0.46911871732936516</v>
      </c>
      <c r="O77">
        <f t="shared" si="53"/>
        <v>-0.75689941393346416</v>
      </c>
    </row>
    <row r="78" spans="8:15" x14ac:dyDescent="0.3">
      <c r="H78">
        <f t="shared" si="31"/>
        <v>9</v>
      </c>
      <c r="I78">
        <f t="shared" si="40"/>
        <v>5</v>
      </c>
      <c r="J78">
        <v>0</v>
      </c>
      <c r="K78">
        <f>$A$2 + SUMPRODUCT($B$2:$F$2, 'Coded Choice Data'!D78:H78)</f>
        <v>-2.3955412710882467</v>
      </c>
      <c r="L78">
        <f t="shared" si="48"/>
        <v>9.1123343140679755E-2</v>
      </c>
      <c r="M78">
        <f t="shared" si="52"/>
        <v>8.3513329371536618E-2</v>
      </c>
      <c r="N78">
        <f t="shared" si="50"/>
        <v>0.91648667062846334</v>
      </c>
      <c r="O78">
        <f t="shared" si="53"/>
        <v>-8.7207755585047619E-2</v>
      </c>
    </row>
    <row r="79" spans="8:15" x14ac:dyDescent="0.3">
      <c r="H79">
        <f t="shared" si="32"/>
        <v>9</v>
      </c>
      <c r="I79">
        <f t="shared" si="40"/>
        <v>6</v>
      </c>
      <c r="J79">
        <v>1</v>
      </c>
      <c r="K79">
        <f>$A$2 + SUMPRODUCT($B$2:$F$2, 'Coded Choice Data'!D79:H79)</f>
        <v>9.5601566132900606E-2</v>
      </c>
      <c r="L79">
        <f t="shared" si="48"/>
        <v>1.1003205716642652</v>
      </c>
      <c r="M79">
        <f t="shared" si="52"/>
        <v>0.52388220470191671</v>
      </c>
      <c r="N79">
        <f t="shared" si="50"/>
        <v>0.52388220470191671</v>
      </c>
      <c r="O79">
        <f t="shared" si="53"/>
        <v>-0.64648842011962626</v>
      </c>
    </row>
    <row r="80" spans="8:15" x14ac:dyDescent="0.3">
      <c r="H80">
        <f t="shared" si="33"/>
        <v>9</v>
      </c>
      <c r="I80">
        <f t="shared" si="40"/>
        <v>7</v>
      </c>
      <c r="J80">
        <v>0</v>
      </c>
      <c r="K80">
        <f>$A$2 + SUMPRODUCT($B$2:$F$2, 'Coded Choice Data'!D80:H80)</f>
        <v>-0.87670333546823509</v>
      </c>
      <c r="L80">
        <f t="shared" si="48"/>
        <v>0.41615256820349078</v>
      </c>
      <c r="M80">
        <f t="shared" si="52"/>
        <v>0.29386139427859492</v>
      </c>
      <c r="N80">
        <f t="shared" si="50"/>
        <v>0.70613860572140508</v>
      </c>
      <c r="O80">
        <f t="shared" si="53"/>
        <v>-0.34794373537377482</v>
      </c>
    </row>
    <row r="81" spans="8:15" x14ac:dyDescent="0.3">
      <c r="H81">
        <f t="shared" si="34"/>
        <v>9</v>
      </c>
      <c r="I81">
        <f t="shared" si="40"/>
        <v>8</v>
      </c>
      <c r="J81">
        <v>0</v>
      </c>
      <c r="K81">
        <f>$A$2 + SUMPRODUCT($B$2:$F$2, 'Coded Choice Data'!D81:H81)</f>
        <v>-2.4236222630274336</v>
      </c>
      <c r="L81">
        <f t="shared" si="48"/>
        <v>8.8600102629308439E-2</v>
      </c>
      <c r="M81">
        <f t="shared" si="52"/>
        <v>8.1389026526188624E-2</v>
      </c>
      <c r="N81">
        <f t="shared" si="50"/>
        <v>0.91861097347381138</v>
      </c>
      <c r="O81">
        <f t="shared" si="53"/>
        <v>-8.4892561294375973E-2</v>
      </c>
    </row>
    <row r="82" spans="8:15" x14ac:dyDescent="0.3">
      <c r="H82">
        <f t="shared" si="35"/>
        <v>9</v>
      </c>
      <c r="I82">
        <f t="shared" si="40"/>
        <v>9</v>
      </c>
      <c r="J82">
        <v>0</v>
      </c>
      <c r="K82">
        <f>$A$2 + SUMPRODUCT($B$2:$F$2, 'Coded Choice Data'!D82:H82)</f>
        <v>-1.6242424677899465</v>
      </c>
      <c r="L82">
        <f t="shared" si="48"/>
        <v>0.19706089865434576</v>
      </c>
      <c r="M82">
        <f t="shared" si="52"/>
        <v>0.16462061276570655</v>
      </c>
      <c r="N82">
        <f t="shared" si="50"/>
        <v>0.83537938723429339</v>
      </c>
      <c r="O82">
        <f t="shared" si="53"/>
        <v>-0.17986930135048632</v>
      </c>
    </row>
    <row r="83" spans="8:15" x14ac:dyDescent="0.3">
      <c r="H83">
        <f t="shared" ref="H83" si="59">H82+1</f>
        <v>10</v>
      </c>
      <c r="I83">
        <f t="shared" si="40"/>
        <v>1</v>
      </c>
      <c r="J83">
        <v>0</v>
      </c>
      <c r="K83">
        <f>$A$2 + SUMPRODUCT($B$2:$F$2, 'Coded Choice Data'!D83:H83)</f>
        <v>-1.7581531904713161</v>
      </c>
      <c r="L83">
        <f t="shared" si="48"/>
        <v>0.17236289149479578</v>
      </c>
      <c r="M83">
        <f t="shared" si="52"/>
        <v>0.14702179056096548</v>
      </c>
      <c r="N83">
        <f t="shared" si="50"/>
        <v>0.85297820943903457</v>
      </c>
      <c r="O83">
        <f t="shared" si="53"/>
        <v>-0.15902127760921378</v>
      </c>
    </row>
    <row r="84" spans="8:15" x14ac:dyDescent="0.3">
      <c r="H84">
        <f t="shared" ref="H84" si="60">H83</f>
        <v>10</v>
      </c>
      <c r="I84">
        <f t="shared" si="40"/>
        <v>2</v>
      </c>
      <c r="J84">
        <v>0</v>
      </c>
      <c r="K84">
        <f>$A$2 + SUMPRODUCT($B$2:$F$2, 'Coded Choice Data'!D84:H84)</f>
        <v>-2.2897115403460644</v>
      </c>
      <c r="L84">
        <f t="shared" si="48"/>
        <v>0.10129567735596928</v>
      </c>
      <c r="M84">
        <f t="shared" si="52"/>
        <v>9.197863883309125E-2</v>
      </c>
      <c r="N84">
        <f t="shared" si="50"/>
        <v>0.90802136116690879</v>
      </c>
      <c r="O84">
        <f t="shared" si="53"/>
        <v>-9.6487375143347598E-2</v>
      </c>
    </row>
    <row r="85" spans="8:15" x14ac:dyDescent="0.3">
      <c r="H85">
        <f t="shared" ref="H85" si="61">H83</f>
        <v>10</v>
      </c>
      <c r="I85">
        <f t="shared" si="40"/>
        <v>3</v>
      </c>
      <c r="J85">
        <v>0</v>
      </c>
      <c r="K85">
        <f>$A$2 + SUMPRODUCT($B$2:$F$2, 'Coded Choice Data'!D85:H85)</f>
        <v>-0.62385657424962382</v>
      </c>
      <c r="L85">
        <f t="shared" si="48"/>
        <v>0.53587381025934733</v>
      </c>
      <c r="M85">
        <f t="shared" si="52"/>
        <v>0.34890484275453582</v>
      </c>
      <c r="N85">
        <f t="shared" si="50"/>
        <v>0.65109515724546418</v>
      </c>
      <c r="O85">
        <f t="shared" si="53"/>
        <v>-0.42909947657152098</v>
      </c>
    </row>
    <row r="86" spans="8:15" x14ac:dyDescent="0.3">
      <c r="H86">
        <f t="shared" ref="H86" si="62">H83</f>
        <v>10</v>
      </c>
      <c r="I86">
        <f t="shared" si="40"/>
        <v>4</v>
      </c>
      <c r="J86">
        <v>1</v>
      </c>
      <c r="K86">
        <f>$A$2 + SUMPRODUCT($B$2:$F$2, 'Coded Choice Data'!D86:H86)</f>
        <v>0.12368255807208772</v>
      </c>
      <c r="L86">
        <f t="shared" si="48"/>
        <v>1.1316565787288906</v>
      </c>
      <c r="M86">
        <f t="shared" si="52"/>
        <v>0.53088128267063484</v>
      </c>
      <c r="N86">
        <f t="shared" si="50"/>
        <v>0.53088128267063484</v>
      </c>
      <c r="O86">
        <f t="shared" si="53"/>
        <v>-0.63321685586137655</v>
      </c>
    </row>
    <row r="87" spans="8:15" x14ac:dyDescent="0.3">
      <c r="H87">
        <f t="shared" ref="H87" si="63">H83</f>
        <v>10</v>
      </c>
      <c r="I87">
        <f t="shared" si="40"/>
        <v>5</v>
      </c>
      <c r="J87">
        <v>0</v>
      </c>
      <c r="K87">
        <f>$A$2 + SUMPRODUCT($B$2:$F$2, 'Coded Choice Data'!D87:H87)</f>
        <v>-2.3955412710882467</v>
      </c>
      <c r="L87">
        <f t="shared" si="48"/>
        <v>9.1123343140679755E-2</v>
      </c>
      <c r="M87">
        <f t="shared" si="52"/>
        <v>8.3513329371536618E-2</v>
      </c>
      <c r="N87">
        <f t="shared" si="50"/>
        <v>0.91648667062846334</v>
      </c>
      <c r="O87">
        <f t="shared" si="53"/>
        <v>-8.7207755585047619E-2</v>
      </c>
    </row>
    <row r="88" spans="8:15" x14ac:dyDescent="0.3">
      <c r="H88">
        <f t="shared" ref="H88" si="64">H83</f>
        <v>10</v>
      </c>
      <c r="I88">
        <f t="shared" si="40"/>
        <v>6</v>
      </c>
      <c r="J88">
        <v>1</v>
      </c>
      <c r="K88">
        <f>$A$2 + SUMPRODUCT($B$2:$F$2, 'Coded Choice Data'!D88:H88)</f>
        <v>9.5601566132900606E-2</v>
      </c>
      <c r="L88">
        <f t="shared" si="48"/>
        <v>1.1003205716642652</v>
      </c>
      <c r="M88">
        <f t="shared" si="52"/>
        <v>0.52388220470191671</v>
      </c>
      <c r="N88">
        <f t="shared" si="50"/>
        <v>0.52388220470191671</v>
      </c>
      <c r="O88">
        <f t="shared" si="53"/>
        <v>-0.64648842011962626</v>
      </c>
    </row>
    <row r="89" spans="8:15" x14ac:dyDescent="0.3">
      <c r="H89">
        <f t="shared" ref="H89" si="65">H83</f>
        <v>10</v>
      </c>
      <c r="I89">
        <f t="shared" si="40"/>
        <v>7</v>
      </c>
      <c r="J89">
        <v>0</v>
      </c>
      <c r="K89">
        <f>$A$2 + SUMPRODUCT($B$2:$F$2, 'Coded Choice Data'!D89:H89)</f>
        <v>-0.87670333546823509</v>
      </c>
      <c r="L89">
        <f t="shared" si="48"/>
        <v>0.41615256820349078</v>
      </c>
      <c r="M89">
        <f t="shared" si="52"/>
        <v>0.29386139427859492</v>
      </c>
      <c r="N89">
        <f t="shared" si="50"/>
        <v>0.70613860572140508</v>
      </c>
      <c r="O89">
        <f t="shared" si="53"/>
        <v>-0.34794373537377482</v>
      </c>
    </row>
    <row r="90" spans="8:15" x14ac:dyDescent="0.3">
      <c r="H90">
        <f t="shared" ref="H90" si="66">H83</f>
        <v>10</v>
      </c>
      <c r="I90">
        <f t="shared" si="40"/>
        <v>8</v>
      </c>
      <c r="J90">
        <v>0</v>
      </c>
      <c r="K90">
        <f>$A$2 + SUMPRODUCT($B$2:$F$2, 'Coded Choice Data'!D90:H90)</f>
        <v>-2.4236222630274336</v>
      </c>
      <c r="L90">
        <f t="shared" si="48"/>
        <v>8.8600102629308439E-2</v>
      </c>
      <c r="M90">
        <f t="shared" si="52"/>
        <v>8.1389026526188624E-2</v>
      </c>
      <c r="N90">
        <f t="shared" si="50"/>
        <v>0.91861097347381138</v>
      </c>
      <c r="O90">
        <f t="shared" si="53"/>
        <v>-8.4892561294375973E-2</v>
      </c>
    </row>
    <row r="91" spans="8:15" x14ac:dyDescent="0.3">
      <c r="H91">
        <f t="shared" ref="H91" si="67">H83</f>
        <v>10</v>
      </c>
      <c r="I91">
        <f t="shared" si="40"/>
        <v>9</v>
      </c>
      <c r="J91">
        <v>0</v>
      </c>
      <c r="K91">
        <f>$A$2 + SUMPRODUCT($B$2:$F$2, 'Coded Choice Data'!D91:H91)</f>
        <v>-1.6242424677899465</v>
      </c>
      <c r="L91">
        <f t="shared" si="48"/>
        <v>0.19706089865434576</v>
      </c>
      <c r="M91">
        <f t="shared" si="52"/>
        <v>0.16462061276570655</v>
      </c>
      <c r="N91">
        <f t="shared" si="50"/>
        <v>0.83537938723429339</v>
      </c>
      <c r="O91">
        <f t="shared" si="53"/>
        <v>-0.17986930135048632</v>
      </c>
    </row>
    <row r="92" spans="8:15" x14ac:dyDescent="0.3">
      <c r="H92">
        <f t="shared" si="27"/>
        <v>11</v>
      </c>
      <c r="I92">
        <f t="shared" si="40"/>
        <v>1</v>
      </c>
      <c r="J92">
        <v>1</v>
      </c>
      <c r="K92">
        <f>$A$2 + SUMPRODUCT($B$2:$F$2, 'Coded Choice Data'!D92:H92)</f>
        <v>-1.7581531904713161</v>
      </c>
      <c r="L92">
        <f t="shared" si="48"/>
        <v>0.17236289149479578</v>
      </c>
      <c r="M92">
        <f t="shared" si="52"/>
        <v>0.14702179056096548</v>
      </c>
      <c r="N92">
        <f t="shared" si="50"/>
        <v>0.14702179056096548</v>
      </c>
      <c r="O92">
        <f t="shared" si="53"/>
        <v>-1.91717446808053</v>
      </c>
    </row>
    <row r="93" spans="8:15" x14ac:dyDescent="0.3">
      <c r="H93">
        <f t="shared" si="28"/>
        <v>11</v>
      </c>
      <c r="I93">
        <f t="shared" si="40"/>
        <v>2</v>
      </c>
      <c r="J93">
        <v>0</v>
      </c>
      <c r="K93">
        <f>$A$2 + SUMPRODUCT($B$2:$F$2, 'Coded Choice Data'!D93:H93)</f>
        <v>-2.2897115403460644</v>
      </c>
      <c r="L93">
        <f t="shared" si="48"/>
        <v>0.10129567735596928</v>
      </c>
      <c r="M93">
        <f t="shared" si="52"/>
        <v>9.197863883309125E-2</v>
      </c>
      <c r="N93">
        <f t="shared" si="50"/>
        <v>0.90802136116690879</v>
      </c>
      <c r="O93">
        <f t="shared" si="53"/>
        <v>-9.6487375143347598E-2</v>
      </c>
    </row>
    <row r="94" spans="8:15" x14ac:dyDescent="0.3">
      <c r="H94">
        <f t="shared" si="29"/>
        <v>11</v>
      </c>
      <c r="I94">
        <f t="shared" si="40"/>
        <v>3</v>
      </c>
      <c r="J94">
        <v>1</v>
      </c>
      <c r="K94">
        <f>$A$2 + SUMPRODUCT($B$2:$F$2, 'Coded Choice Data'!D94:H94)</f>
        <v>-0.62385657424962382</v>
      </c>
      <c r="L94">
        <f t="shared" si="48"/>
        <v>0.53587381025934733</v>
      </c>
      <c r="M94">
        <f t="shared" si="52"/>
        <v>0.34890484275453582</v>
      </c>
      <c r="N94">
        <f t="shared" si="50"/>
        <v>0.34890484275453582</v>
      </c>
      <c r="O94">
        <f t="shared" si="53"/>
        <v>-1.0529560508211449</v>
      </c>
    </row>
    <row r="95" spans="8:15" x14ac:dyDescent="0.3">
      <c r="H95">
        <f t="shared" si="30"/>
        <v>11</v>
      </c>
      <c r="I95">
        <f t="shared" si="40"/>
        <v>4</v>
      </c>
      <c r="J95">
        <v>1</v>
      </c>
      <c r="K95">
        <f>$A$2 + SUMPRODUCT($B$2:$F$2, 'Coded Choice Data'!D95:H95)</f>
        <v>0.12368255807208772</v>
      </c>
      <c r="L95">
        <f t="shared" si="48"/>
        <v>1.1316565787288906</v>
      </c>
      <c r="M95">
        <f t="shared" si="52"/>
        <v>0.53088128267063484</v>
      </c>
      <c r="N95">
        <f t="shared" si="50"/>
        <v>0.53088128267063484</v>
      </c>
      <c r="O95">
        <f t="shared" si="53"/>
        <v>-0.63321685586137655</v>
      </c>
    </row>
    <row r="96" spans="8:15" x14ac:dyDescent="0.3">
      <c r="H96">
        <f t="shared" si="31"/>
        <v>11</v>
      </c>
      <c r="I96">
        <f t="shared" si="40"/>
        <v>5</v>
      </c>
      <c r="J96">
        <v>0</v>
      </c>
      <c r="K96">
        <f>$A$2 + SUMPRODUCT($B$2:$F$2, 'Coded Choice Data'!D96:H96)</f>
        <v>-2.3955412710882467</v>
      </c>
      <c r="L96">
        <f t="shared" si="48"/>
        <v>9.1123343140679755E-2</v>
      </c>
      <c r="M96">
        <f t="shared" si="52"/>
        <v>8.3513329371536618E-2</v>
      </c>
      <c r="N96">
        <f t="shared" si="50"/>
        <v>0.91648667062846334</v>
      </c>
      <c r="O96">
        <f t="shared" si="53"/>
        <v>-8.7207755585047619E-2</v>
      </c>
    </row>
    <row r="97" spans="8:15" x14ac:dyDescent="0.3">
      <c r="H97">
        <f t="shared" si="32"/>
        <v>11</v>
      </c>
      <c r="I97">
        <f t="shared" si="40"/>
        <v>6</v>
      </c>
      <c r="J97">
        <v>1</v>
      </c>
      <c r="K97">
        <f>$A$2 + SUMPRODUCT($B$2:$F$2, 'Coded Choice Data'!D97:H97)</f>
        <v>9.5601566132900606E-2</v>
      </c>
      <c r="L97">
        <f t="shared" si="48"/>
        <v>1.1003205716642652</v>
      </c>
      <c r="M97">
        <f t="shared" si="52"/>
        <v>0.52388220470191671</v>
      </c>
      <c r="N97">
        <f t="shared" si="50"/>
        <v>0.52388220470191671</v>
      </c>
      <c r="O97">
        <f t="shared" si="53"/>
        <v>-0.64648842011962626</v>
      </c>
    </row>
    <row r="98" spans="8:15" x14ac:dyDescent="0.3">
      <c r="H98">
        <f t="shared" si="33"/>
        <v>11</v>
      </c>
      <c r="I98">
        <f t="shared" si="40"/>
        <v>7</v>
      </c>
      <c r="J98">
        <v>1</v>
      </c>
      <c r="K98">
        <f>$A$2 + SUMPRODUCT($B$2:$F$2, 'Coded Choice Data'!D98:H98)</f>
        <v>-0.87670333546823509</v>
      </c>
      <c r="L98">
        <f t="shared" si="48"/>
        <v>0.41615256820349078</v>
      </c>
      <c r="M98">
        <f t="shared" si="52"/>
        <v>0.29386139427859492</v>
      </c>
      <c r="N98">
        <f t="shared" si="50"/>
        <v>0.29386139427859492</v>
      </c>
      <c r="O98">
        <f t="shared" si="53"/>
        <v>-1.2246470708420099</v>
      </c>
    </row>
    <row r="99" spans="8:15" x14ac:dyDescent="0.3">
      <c r="H99">
        <f t="shared" si="34"/>
        <v>11</v>
      </c>
      <c r="I99">
        <f t="shared" si="40"/>
        <v>8</v>
      </c>
      <c r="J99">
        <v>0</v>
      </c>
      <c r="K99">
        <f>$A$2 + SUMPRODUCT($B$2:$F$2, 'Coded Choice Data'!D99:H99)</f>
        <v>-2.4236222630274336</v>
      </c>
      <c r="L99">
        <f t="shared" si="48"/>
        <v>8.8600102629308439E-2</v>
      </c>
      <c r="M99">
        <f t="shared" si="52"/>
        <v>8.1389026526188624E-2</v>
      </c>
      <c r="N99">
        <f t="shared" si="50"/>
        <v>0.91861097347381138</v>
      </c>
      <c r="O99">
        <f t="shared" si="53"/>
        <v>-8.4892561294375973E-2</v>
      </c>
    </row>
    <row r="100" spans="8:15" x14ac:dyDescent="0.3">
      <c r="H100">
        <f t="shared" si="35"/>
        <v>11</v>
      </c>
      <c r="I100">
        <f t="shared" si="40"/>
        <v>9</v>
      </c>
      <c r="J100">
        <v>1</v>
      </c>
      <c r="K100">
        <f>$A$2 + SUMPRODUCT($B$2:$F$2, 'Coded Choice Data'!D100:H100)</f>
        <v>-1.6242424677899465</v>
      </c>
      <c r="L100">
        <f t="shared" si="48"/>
        <v>0.19706089865434576</v>
      </c>
      <c r="M100">
        <f t="shared" si="52"/>
        <v>0.16462061276570655</v>
      </c>
      <c r="N100">
        <f t="shared" si="50"/>
        <v>0.16462061276570655</v>
      </c>
      <c r="O100">
        <f t="shared" si="53"/>
        <v>-1.8041117691404327</v>
      </c>
    </row>
    <row r="101" spans="8:15" x14ac:dyDescent="0.3">
      <c r="H101">
        <f t="shared" ref="H101" si="68">H100+1</f>
        <v>12</v>
      </c>
      <c r="I101">
        <f t="shared" si="40"/>
        <v>1</v>
      </c>
      <c r="J101">
        <v>1</v>
      </c>
      <c r="K101">
        <f>$A$2 + SUMPRODUCT($B$2:$F$2, 'Coded Choice Data'!D101:H101)</f>
        <v>-1.7581531904713161</v>
      </c>
      <c r="L101">
        <f t="shared" si="48"/>
        <v>0.17236289149479578</v>
      </c>
      <c r="M101">
        <f t="shared" si="52"/>
        <v>0.14702179056096548</v>
      </c>
      <c r="N101">
        <f t="shared" si="50"/>
        <v>0.14702179056096548</v>
      </c>
      <c r="O101">
        <f t="shared" si="53"/>
        <v>-1.91717446808053</v>
      </c>
    </row>
    <row r="102" spans="8:15" x14ac:dyDescent="0.3">
      <c r="H102">
        <f t="shared" ref="H102" si="69">H101</f>
        <v>12</v>
      </c>
      <c r="I102">
        <f t="shared" si="40"/>
        <v>2</v>
      </c>
      <c r="J102">
        <v>0</v>
      </c>
      <c r="K102">
        <f>$A$2 + SUMPRODUCT($B$2:$F$2, 'Coded Choice Data'!D102:H102)</f>
        <v>-2.2897115403460644</v>
      </c>
      <c r="L102">
        <f t="shared" si="48"/>
        <v>0.10129567735596928</v>
      </c>
      <c r="M102">
        <f t="shared" si="52"/>
        <v>9.197863883309125E-2</v>
      </c>
      <c r="N102">
        <f t="shared" si="50"/>
        <v>0.90802136116690879</v>
      </c>
      <c r="O102">
        <f t="shared" si="53"/>
        <v>-9.6487375143347598E-2</v>
      </c>
    </row>
    <row r="103" spans="8:15" x14ac:dyDescent="0.3">
      <c r="H103">
        <f t="shared" ref="H103" si="70">H101</f>
        <v>12</v>
      </c>
      <c r="I103">
        <f t="shared" si="40"/>
        <v>3</v>
      </c>
      <c r="J103">
        <v>1</v>
      </c>
      <c r="K103">
        <f>$A$2 + SUMPRODUCT($B$2:$F$2, 'Coded Choice Data'!D103:H103)</f>
        <v>-0.62385657424962382</v>
      </c>
      <c r="L103">
        <f t="shared" si="48"/>
        <v>0.53587381025934733</v>
      </c>
      <c r="M103">
        <f t="shared" si="52"/>
        <v>0.34890484275453582</v>
      </c>
      <c r="N103">
        <f t="shared" si="50"/>
        <v>0.34890484275453582</v>
      </c>
      <c r="O103">
        <f t="shared" si="53"/>
        <v>-1.0529560508211449</v>
      </c>
    </row>
    <row r="104" spans="8:15" x14ac:dyDescent="0.3">
      <c r="H104">
        <f t="shared" ref="H104" si="71">H101</f>
        <v>12</v>
      </c>
      <c r="I104">
        <f t="shared" si="40"/>
        <v>4</v>
      </c>
      <c r="J104">
        <v>1</v>
      </c>
      <c r="K104">
        <f>$A$2 + SUMPRODUCT($B$2:$F$2, 'Coded Choice Data'!D104:H104)</f>
        <v>0.12368255807208772</v>
      </c>
      <c r="L104">
        <f t="shared" si="48"/>
        <v>1.1316565787288906</v>
      </c>
      <c r="M104">
        <f t="shared" si="52"/>
        <v>0.53088128267063484</v>
      </c>
      <c r="N104">
        <f t="shared" si="50"/>
        <v>0.53088128267063484</v>
      </c>
      <c r="O104">
        <f t="shared" si="53"/>
        <v>-0.63321685586137655</v>
      </c>
    </row>
    <row r="105" spans="8:15" x14ac:dyDescent="0.3">
      <c r="H105">
        <f t="shared" ref="H105" si="72">H101</f>
        <v>12</v>
      </c>
      <c r="I105">
        <f t="shared" si="40"/>
        <v>5</v>
      </c>
      <c r="J105">
        <v>0</v>
      </c>
      <c r="K105">
        <f>$A$2 + SUMPRODUCT($B$2:$F$2, 'Coded Choice Data'!D105:H105)</f>
        <v>-2.3955412710882467</v>
      </c>
      <c r="L105">
        <f t="shared" si="48"/>
        <v>9.1123343140679755E-2</v>
      </c>
      <c r="M105">
        <f t="shared" si="52"/>
        <v>8.3513329371536618E-2</v>
      </c>
      <c r="N105">
        <f t="shared" si="50"/>
        <v>0.91648667062846334</v>
      </c>
      <c r="O105">
        <f t="shared" si="53"/>
        <v>-8.7207755585047619E-2</v>
      </c>
    </row>
    <row r="106" spans="8:15" x14ac:dyDescent="0.3">
      <c r="H106">
        <f t="shared" ref="H106" si="73">H101</f>
        <v>12</v>
      </c>
      <c r="I106">
        <f t="shared" si="40"/>
        <v>6</v>
      </c>
      <c r="J106">
        <v>1</v>
      </c>
      <c r="K106">
        <f>$A$2 + SUMPRODUCT($B$2:$F$2, 'Coded Choice Data'!D106:H106)</f>
        <v>9.5601566132900606E-2</v>
      </c>
      <c r="L106">
        <f t="shared" si="48"/>
        <v>1.1003205716642652</v>
      </c>
      <c r="M106">
        <f t="shared" si="52"/>
        <v>0.52388220470191671</v>
      </c>
      <c r="N106">
        <f t="shared" si="50"/>
        <v>0.52388220470191671</v>
      </c>
      <c r="O106">
        <f t="shared" si="53"/>
        <v>-0.64648842011962626</v>
      </c>
    </row>
    <row r="107" spans="8:15" x14ac:dyDescent="0.3">
      <c r="H107">
        <f t="shared" ref="H107" si="74">H101</f>
        <v>12</v>
      </c>
      <c r="I107">
        <f t="shared" si="40"/>
        <v>7</v>
      </c>
      <c r="J107">
        <v>1</v>
      </c>
      <c r="K107">
        <f>$A$2 + SUMPRODUCT($B$2:$F$2, 'Coded Choice Data'!D107:H107)</f>
        <v>-0.87670333546823509</v>
      </c>
      <c r="L107">
        <f t="shared" si="48"/>
        <v>0.41615256820349078</v>
      </c>
      <c r="M107">
        <f t="shared" si="52"/>
        <v>0.29386139427859492</v>
      </c>
      <c r="N107">
        <f t="shared" si="50"/>
        <v>0.29386139427859492</v>
      </c>
      <c r="O107">
        <f t="shared" si="53"/>
        <v>-1.2246470708420099</v>
      </c>
    </row>
    <row r="108" spans="8:15" x14ac:dyDescent="0.3">
      <c r="H108">
        <f t="shared" ref="H108" si="75">H101</f>
        <v>12</v>
      </c>
      <c r="I108">
        <f t="shared" si="40"/>
        <v>8</v>
      </c>
      <c r="J108">
        <v>0</v>
      </c>
      <c r="K108">
        <f>$A$2 + SUMPRODUCT($B$2:$F$2, 'Coded Choice Data'!D108:H108)</f>
        <v>-2.4236222630274336</v>
      </c>
      <c r="L108">
        <f t="shared" si="48"/>
        <v>8.8600102629308439E-2</v>
      </c>
      <c r="M108">
        <f t="shared" si="52"/>
        <v>8.1389026526188624E-2</v>
      </c>
      <c r="N108">
        <f t="shared" si="50"/>
        <v>0.91861097347381138</v>
      </c>
      <c r="O108">
        <f t="shared" si="53"/>
        <v>-8.4892561294375973E-2</v>
      </c>
    </row>
    <row r="109" spans="8:15" x14ac:dyDescent="0.3">
      <c r="H109">
        <f t="shared" ref="H109" si="76">H101</f>
        <v>12</v>
      </c>
      <c r="I109">
        <f t="shared" si="40"/>
        <v>9</v>
      </c>
      <c r="J109">
        <v>1</v>
      </c>
      <c r="K109">
        <f>$A$2 + SUMPRODUCT($B$2:$F$2, 'Coded Choice Data'!D109:H109)</f>
        <v>-1.6242424677899465</v>
      </c>
      <c r="L109">
        <f t="shared" si="48"/>
        <v>0.19706089865434576</v>
      </c>
      <c r="M109">
        <f t="shared" si="52"/>
        <v>0.16462061276570655</v>
      </c>
      <c r="N109">
        <f t="shared" si="50"/>
        <v>0.16462061276570655</v>
      </c>
      <c r="O109">
        <f t="shared" si="53"/>
        <v>-1.8041117691404327</v>
      </c>
    </row>
    <row r="110" spans="8:15" x14ac:dyDescent="0.3">
      <c r="H110">
        <f t="shared" ref="H110:H164" si="77">H109+1</f>
        <v>13</v>
      </c>
      <c r="I110">
        <f t="shared" si="40"/>
        <v>1</v>
      </c>
      <c r="J110">
        <v>0</v>
      </c>
      <c r="K110">
        <f>$A$2 + SUMPRODUCT($B$2:$F$2, 'Coded Choice Data'!D110:H110)</f>
        <v>-1.7581531904713161</v>
      </c>
      <c r="L110">
        <f t="shared" si="48"/>
        <v>0.17236289149479578</v>
      </c>
      <c r="M110">
        <f t="shared" si="52"/>
        <v>0.14702179056096548</v>
      </c>
      <c r="N110">
        <f t="shared" si="50"/>
        <v>0.85297820943903457</v>
      </c>
      <c r="O110">
        <f t="shared" si="53"/>
        <v>-0.15902127760921378</v>
      </c>
    </row>
    <row r="111" spans="8:15" x14ac:dyDescent="0.3">
      <c r="H111">
        <f t="shared" ref="H111:H165" si="78">H110</f>
        <v>13</v>
      </c>
      <c r="I111">
        <f t="shared" si="40"/>
        <v>2</v>
      </c>
      <c r="J111">
        <v>0</v>
      </c>
      <c r="K111">
        <f>$A$2 + SUMPRODUCT($B$2:$F$2, 'Coded Choice Data'!D111:H111)</f>
        <v>-2.2897115403460644</v>
      </c>
      <c r="L111">
        <f t="shared" si="48"/>
        <v>0.10129567735596928</v>
      </c>
      <c r="M111">
        <f t="shared" si="52"/>
        <v>9.197863883309125E-2</v>
      </c>
      <c r="N111">
        <f t="shared" si="50"/>
        <v>0.90802136116690879</v>
      </c>
      <c r="O111">
        <f t="shared" si="53"/>
        <v>-9.6487375143347598E-2</v>
      </c>
    </row>
    <row r="112" spans="8:15" x14ac:dyDescent="0.3">
      <c r="H112">
        <f t="shared" ref="H112:H166" si="79">H110</f>
        <v>13</v>
      </c>
      <c r="I112">
        <f t="shared" si="40"/>
        <v>3</v>
      </c>
      <c r="J112">
        <v>0</v>
      </c>
      <c r="K112">
        <f>$A$2 + SUMPRODUCT($B$2:$F$2, 'Coded Choice Data'!D112:H112)</f>
        <v>-0.62385657424962382</v>
      </c>
      <c r="L112">
        <f t="shared" si="48"/>
        <v>0.53587381025934733</v>
      </c>
      <c r="M112">
        <f t="shared" si="52"/>
        <v>0.34890484275453582</v>
      </c>
      <c r="N112">
        <f t="shared" si="50"/>
        <v>0.65109515724546418</v>
      </c>
      <c r="O112">
        <f t="shared" si="53"/>
        <v>-0.42909947657152098</v>
      </c>
    </row>
    <row r="113" spans="8:15" x14ac:dyDescent="0.3">
      <c r="H113">
        <f t="shared" ref="H113:H167" si="80">H110</f>
        <v>13</v>
      </c>
      <c r="I113">
        <f t="shared" si="40"/>
        <v>4</v>
      </c>
      <c r="J113">
        <v>0</v>
      </c>
      <c r="K113">
        <f>$A$2 + SUMPRODUCT($B$2:$F$2, 'Coded Choice Data'!D113:H113)</f>
        <v>0.12368255807208772</v>
      </c>
      <c r="L113">
        <f t="shared" si="48"/>
        <v>1.1316565787288906</v>
      </c>
      <c r="M113">
        <f t="shared" si="52"/>
        <v>0.53088128267063484</v>
      </c>
      <c r="N113">
        <f t="shared" si="50"/>
        <v>0.46911871732936516</v>
      </c>
      <c r="O113">
        <f t="shared" si="53"/>
        <v>-0.75689941393346416</v>
      </c>
    </row>
    <row r="114" spans="8:15" x14ac:dyDescent="0.3">
      <c r="H114">
        <f t="shared" ref="H114:H168" si="81">H110</f>
        <v>13</v>
      </c>
      <c r="I114">
        <f t="shared" ref="I114:I177" si="82">I105</f>
        <v>5</v>
      </c>
      <c r="J114">
        <v>0</v>
      </c>
      <c r="K114">
        <f>$A$2 + SUMPRODUCT($B$2:$F$2, 'Coded Choice Data'!D114:H114)</f>
        <v>-2.3955412710882467</v>
      </c>
      <c r="L114">
        <f t="shared" si="48"/>
        <v>9.1123343140679755E-2</v>
      </c>
      <c r="M114">
        <f t="shared" si="52"/>
        <v>8.3513329371536618E-2</v>
      </c>
      <c r="N114">
        <f t="shared" si="50"/>
        <v>0.91648667062846334</v>
      </c>
      <c r="O114">
        <f t="shared" si="53"/>
        <v>-8.7207755585047619E-2</v>
      </c>
    </row>
    <row r="115" spans="8:15" x14ac:dyDescent="0.3">
      <c r="H115">
        <f t="shared" ref="H115:H169" si="83">H110</f>
        <v>13</v>
      </c>
      <c r="I115">
        <f t="shared" si="82"/>
        <v>6</v>
      </c>
      <c r="J115">
        <v>0</v>
      </c>
      <c r="K115">
        <f>$A$2 + SUMPRODUCT($B$2:$F$2, 'Coded Choice Data'!D115:H115)</f>
        <v>9.5601566132900606E-2</v>
      </c>
      <c r="L115">
        <f t="shared" si="48"/>
        <v>1.1003205716642652</v>
      </c>
      <c r="M115">
        <f t="shared" si="52"/>
        <v>0.52388220470191671</v>
      </c>
      <c r="N115">
        <f t="shared" si="50"/>
        <v>0.47611779529808329</v>
      </c>
      <c r="O115">
        <f t="shared" si="53"/>
        <v>-0.74208998625252698</v>
      </c>
    </row>
    <row r="116" spans="8:15" x14ac:dyDescent="0.3">
      <c r="H116">
        <f t="shared" ref="H116:H170" si="84">H110</f>
        <v>13</v>
      </c>
      <c r="I116">
        <f t="shared" si="82"/>
        <v>7</v>
      </c>
      <c r="J116">
        <v>0</v>
      </c>
      <c r="K116">
        <f>$A$2 + SUMPRODUCT($B$2:$F$2, 'Coded Choice Data'!D116:H116)</f>
        <v>-0.87670333546823509</v>
      </c>
      <c r="L116">
        <f t="shared" si="48"/>
        <v>0.41615256820349078</v>
      </c>
      <c r="M116">
        <f t="shared" si="52"/>
        <v>0.29386139427859492</v>
      </c>
      <c r="N116">
        <f t="shared" si="50"/>
        <v>0.70613860572140508</v>
      </c>
      <c r="O116">
        <f t="shared" si="53"/>
        <v>-0.34794373537377482</v>
      </c>
    </row>
    <row r="117" spans="8:15" x14ac:dyDescent="0.3">
      <c r="H117">
        <f t="shared" ref="H117:H171" si="85">H110</f>
        <v>13</v>
      </c>
      <c r="I117">
        <f t="shared" si="82"/>
        <v>8</v>
      </c>
      <c r="J117">
        <v>0</v>
      </c>
      <c r="K117">
        <f>$A$2 + SUMPRODUCT($B$2:$F$2, 'Coded Choice Data'!D117:H117)</f>
        <v>-2.4236222630274336</v>
      </c>
      <c r="L117">
        <f t="shared" si="48"/>
        <v>8.8600102629308439E-2</v>
      </c>
      <c r="M117">
        <f t="shared" si="52"/>
        <v>8.1389026526188624E-2</v>
      </c>
      <c r="N117">
        <f t="shared" si="50"/>
        <v>0.91861097347381138</v>
      </c>
      <c r="O117">
        <f t="shared" si="53"/>
        <v>-8.4892561294375973E-2</v>
      </c>
    </row>
    <row r="118" spans="8:15" x14ac:dyDescent="0.3">
      <c r="H118">
        <f t="shared" ref="H118:H172" si="86">H110</f>
        <v>13</v>
      </c>
      <c r="I118">
        <f t="shared" si="82"/>
        <v>9</v>
      </c>
      <c r="J118">
        <v>0</v>
      </c>
      <c r="K118">
        <f>$A$2 + SUMPRODUCT($B$2:$F$2, 'Coded Choice Data'!D118:H118)</f>
        <v>-1.6242424677899465</v>
      </c>
      <c r="L118">
        <f t="shared" si="48"/>
        <v>0.19706089865434576</v>
      </c>
      <c r="M118">
        <f t="shared" si="52"/>
        <v>0.16462061276570655</v>
      </c>
      <c r="N118">
        <f t="shared" si="50"/>
        <v>0.83537938723429339</v>
      </c>
      <c r="O118">
        <f t="shared" si="53"/>
        <v>-0.17986930135048632</v>
      </c>
    </row>
    <row r="119" spans="8:15" x14ac:dyDescent="0.3">
      <c r="H119">
        <f t="shared" ref="H119" si="87">H118+1</f>
        <v>14</v>
      </c>
      <c r="I119">
        <f t="shared" si="82"/>
        <v>1</v>
      </c>
      <c r="J119">
        <v>0</v>
      </c>
      <c r="K119">
        <f>$A$2 + SUMPRODUCT($B$2:$F$2, 'Coded Choice Data'!D119:H119)</f>
        <v>-1.7581531904713161</v>
      </c>
      <c r="L119">
        <f t="shared" si="48"/>
        <v>0.17236289149479578</v>
      </c>
      <c r="M119">
        <f t="shared" si="52"/>
        <v>0.14702179056096548</v>
      </c>
      <c r="N119">
        <f t="shared" si="50"/>
        <v>0.85297820943903457</v>
      </c>
      <c r="O119">
        <f t="shared" si="53"/>
        <v>-0.15902127760921378</v>
      </c>
    </row>
    <row r="120" spans="8:15" x14ac:dyDescent="0.3">
      <c r="H120">
        <f t="shared" ref="H120" si="88">H119</f>
        <v>14</v>
      </c>
      <c r="I120">
        <f t="shared" si="82"/>
        <v>2</v>
      </c>
      <c r="J120">
        <v>0</v>
      </c>
      <c r="K120">
        <f>$A$2 + SUMPRODUCT($B$2:$F$2, 'Coded Choice Data'!D120:H120)</f>
        <v>-2.2897115403460644</v>
      </c>
      <c r="L120">
        <f t="shared" si="48"/>
        <v>0.10129567735596928</v>
      </c>
      <c r="M120">
        <f t="shared" si="52"/>
        <v>9.197863883309125E-2</v>
      </c>
      <c r="N120">
        <f t="shared" si="50"/>
        <v>0.90802136116690879</v>
      </c>
      <c r="O120">
        <f t="shared" si="53"/>
        <v>-9.6487375143347598E-2</v>
      </c>
    </row>
    <row r="121" spans="8:15" x14ac:dyDescent="0.3">
      <c r="H121">
        <f t="shared" ref="H121" si="89">H119</f>
        <v>14</v>
      </c>
      <c r="I121">
        <f t="shared" si="82"/>
        <v>3</v>
      </c>
      <c r="J121">
        <v>0</v>
      </c>
      <c r="K121">
        <f>$A$2 + SUMPRODUCT($B$2:$F$2, 'Coded Choice Data'!D121:H121)</f>
        <v>-0.62385657424962382</v>
      </c>
      <c r="L121">
        <f t="shared" si="48"/>
        <v>0.53587381025934733</v>
      </c>
      <c r="M121">
        <f t="shared" si="52"/>
        <v>0.34890484275453582</v>
      </c>
      <c r="N121">
        <f t="shared" si="50"/>
        <v>0.65109515724546418</v>
      </c>
      <c r="O121">
        <f t="shared" si="53"/>
        <v>-0.42909947657152098</v>
      </c>
    </row>
    <row r="122" spans="8:15" x14ac:dyDescent="0.3">
      <c r="H122">
        <f t="shared" ref="H122" si="90">H119</f>
        <v>14</v>
      </c>
      <c r="I122">
        <f t="shared" si="82"/>
        <v>4</v>
      </c>
      <c r="J122">
        <v>0</v>
      </c>
      <c r="K122">
        <f>$A$2 + SUMPRODUCT($B$2:$F$2, 'Coded Choice Data'!D122:H122)</f>
        <v>0.12368255807208772</v>
      </c>
      <c r="L122">
        <f t="shared" si="48"/>
        <v>1.1316565787288906</v>
      </c>
      <c r="M122">
        <f t="shared" si="52"/>
        <v>0.53088128267063484</v>
      </c>
      <c r="N122">
        <f t="shared" si="50"/>
        <v>0.46911871732936516</v>
      </c>
      <c r="O122">
        <f t="shared" si="53"/>
        <v>-0.75689941393346416</v>
      </c>
    </row>
    <row r="123" spans="8:15" x14ac:dyDescent="0.3">
      <c r="H123">
        <f t="shared" ref="H123" si="91">H119</f>
        <v>14</v>
      </c>
      <c r="I123">
        <f t="shared" si="82"/>
        <v>5</v>
      </c>
      <c r="J123">
        <v>0</v>
      </c>
      <c r="K123">
        <f>$A$2 + SUMPRODUCT($B$2:$F$2, 'Coded Choice Data'!D123:H123)</f>
        <v>-2.3955412710882467</v>
      </c>
      <c r="L123">
        <f t="shared" si="48"/>
        <v>9.1123343140679755E-2</v>
      </c>
      <c r="M123">
        <f t="shared" si="52"/>
        <v>8.3513329371536618E-2</v>
      </c>
      <c r="N123">
        <f t="shared" si="50"/>
        <v>0.91648667062846334</v>
      </c>
      <c r="O123">
        <f t="shared" si="53"/>
        <v>-8.7207755585047619E-2</v>
      </c>
    </row>
    <row r="124" spans="8:15" x14ac:dyDescent="0.3">
      <c r="H124">
        <f t="shared" ref="H124" si="92">H119</f>
        <v>14</v>
      </c>
      <c r="I124">
        <f t="shared" si="82"/>
        <v>6</v>
      </c>
      <c r="J124">
        <v>1</v>
      </c>
      <c r="K124">
        <f>$A$2 + SUMPRODUCT($B$2:$F$2, 'Coded Choice Data'!D124:H124)</f>
        <v>9.5601566132900606E-2</v>
      </c>
      <c r="L124">
        <f t="shared" si="48"/>
        <v>1.1003205716642652</v>
      </c>
      <c r="M124">
        <f t="shared" si="52"/>
        <v>0.52388220470191671</v>
      </c>
      <c r="N124">
        <f t="shared" si="50"/>
        <v>0.52388220470191671</v>
      </c>
      <c r="O124">
        <f t="shared" si="53"/>
        <v>-0.64648842011962626</v>
      </c>
    </row>
    <row r="125" spans="8:15" x14ac:dyDescent="0.3">
      <c r="H125">
        <f t="shared" ref="H125" si="93">H119</f>
        <v>14</v>
      </c>
      <c r="I125">
        <f t="shared" si="82"/>
        <v>7</v>
      </c>
      <c r="J125">
        <v>1</v>
      </c>
      <c r="K125">
        <f>$A$2 + SUMPRODUCT($B$2:$F$2, 'Coded Choice Data'!D125:H125)</f>
        <v>-0.87670333546823509</v>
      </c>
      <c r="L125">
        <f t="shared" si="48"/>
        <v>0.41615256820349078</v>
      </c>
      <c r="M125">
        <f t="shared" si="52"/>
        <v>0.29386139427859492</v>
      </c>
      <c r="N125">
        <f t="shared" si="50"/>
        <v>0.29386139427859492</v>
      </c>
      <c r="O125">
        <f t="shared" si="53"/>
        <v>-1.2246470708420099</v>
      </c>
    </row>
    <row r="126" spans="8:15" x14ac:dyDescent="0.3">
      <c r="H126">
        <f t="shared" ref="H126" si="94">H119</f>
        <v>14</v>
      </c>
      <c r="I126">
        <f t="shared" si="82"/>
        <v>8</v>
      </c>
      <c r="J126">
        <v>1</v>
      </c>
      <c r="K126">
        <f>$A$2 + SUMPRODUCT($B$2:$F$2, 'Coded Choice Data'!D126:H126)</f>
        <v>-2.4236222630274336</v>
      </c>
      <c r="L126">
        <f t="shared" si="48"/>
        <v>8.8600102629308439E-2</v>
      </c>
      <c r="M126">
        <f t="shared" si="52"/>
        <v>8.1389026526188624E-2</v>
      </c>
      <c r="N126">
        <f t="shared" si="50"/>
        <v>8.1389026526188624E-2</v>
      </c>
      <c r="O126">
        <f t="shared" si="53"/>
        <v>-2.5085148243218094</v>
      </c>
    </row>
    <row r="127" spans="8:15" x14ac:dyDescent="0.3">
      <c r="H127">
        <f t="shared" ref="H127" si="95">H119</f>
        <v>14</v>
      </c>
      <c r="I127">
        <f t="shared" si="82"/>
        <v>9</v>
      </c>
      <c r="J127">
        <v>1</v>
      </c>
      <c r="K127">
        <f>$A$2 + SUMPRODUCT($B$2:$F$2, 'Coded Choice Data'!D127:H127)</f>
        <v>-1.6242424677899465</v>
      </c>
      <c r="L127">
        <f t="shared" si="48"/>
        <v>0.19706089865434576</v>
      </c>
      <c r="M127">
        <f t="shared" si="52"/>
        <v>0.16462061276570655</v>
      </c>
      <c r="N127">
        <f t="shared" si="50"/>
        <v>0.16462061276570655</v>
      </c>
      <c r="O127">
        <f t="shared" si="53"/>
        <v>-1.8041117691404327</v>
      </c>
    </row>
    <row r="128" spans="8:15" x14ac:dyDescent="0.3">
      <c r="H128">
        <f t="shared" si="77"/>
        <v>15</v>
      </c>
      <c r="I128">
        <f t="shared" si="82"/>
        <v>1</v>
      </c>
      <c r="J128">
        <v>0</v>
      </c>
      <c r="K128">
        <f>$A$2 + SUMPRODUCT($B$2:$F$2, 'Coded Choice Data'!D128:H128)</f>
        <v>-1.7581531904713161</v>
      </c>
      <c r="L128">
        <f t="shared" si="48"/>
        <v>0.17236289149479578</v>
      </c>
      <c r="M128">
        <f t="shared" si="52"/>
        <v>0.14702179056096548</v>
      </c>
      <c r="N128">
        <f t="shared" si="50"/>
        <v>0.85297820943903457</v>
      </c>
      <c r="O128">
        <f t="shared" si="53"/>
        <v>-0.15902127760921378</v>
      </c>
    </row>
    <row r="129" spans="8:15" x14ac:dyDescent="0.3">
      <c r="H129">
        <f t="shared" si="78"/>
        <v>15</v>
      </c>
      <c r="I129">
        <f t="shared" si="82"/>
        <v>2</v>
      </c>
      <c r="J129">
        <v>0</v>
      </c>
      <c r="K129">
        <f>$A$2 + SUMPRODUCT($B$2:$F$2, 'Coded Choice Data'!D129:H129)</f>
        <v>-2.2897115403460644</v>
      </c>
      <c r="L129">
        <f t="shared" si="48"/>
        <v>0.10129567735596928</v>
      </c>
      <c r="M129">
        <f t="shared" si="52"/>
        <v>9.197863883309125E-2</v>
      </c>
      <c r="N129">
        <f t="shared" si="50"/>
        <v>0.90802136116690879</v>
      </c>
      <c r="O129">
        <f t="shared" si="53"/>
        <v>-9.6487375143347598E-2</v>
      </c>
    </row>
    <row r="130" spans="8:15" x14ac:dyDescent="0.3">
      <c r="H130">
        <f t="shared" si="79"/>
        <v>15</v>
      </c>
      <c r="I130">
        <f t="shared" si="82"/>
        <v>3</v>
      </c>
      <c r="J130">
        <v>0</v>
      </c>
      <c r="K130">
        <f>$A$2 + SUMPRODUCT($B$2:$F$2, 'Coded Choice Data'!D130:H130)</f>
        <v>-0.62385657424962382</v>
      </c>
      <c r="L130">
        <f t="shared" ref="L130:L193" si="96">EXP(K130)</f>
        <v>0.53587381025934733</v>
      </c>
      <c r="M130">
        <f t="shared" si="52"/>
        <v>0.34890484275453582</v>
      </c>
      <c r="N130">
        <f t="shared" si="50"/>
        <v>0.65109515724546418</v>
      </c>
      <c r="O130">
        <f t="shared" si="53"/>
        <v>-0.42909947657152098</v>
      </c>
    </row>
    <row r="131" spans="8:15" x14ac:dyDescent="0.3">
      <c r="H131">
        <f t="shared" si="80"/>
        <v>15</v>
      </c>
      <c r="I131">
        <f t="shared" si="82"/>
        <v>4</v>
      </c>
      <c r="J131">
        <v>1</v>
      </c>
      <c r="K131">
        <f>$A$2 + SUMPRODUCT($B$2:$F$2, 'Coded Choice Data'!D131:H131)</f>
        <v>0.12368255807208772</v>
      </c>
      <c r="L131">
        <f t="shared" si="96"/>
        <v>1.1316565787288906</v>
      </c>
      <c r="M131">
        <f t="shared" si="52"/>
        <v>0.53088128267063484</v>
      </c>
      <c r="N131">
        <f t="shared" ref="N131:N194" si="97">M131^J131*(1-M131)^(1-J131)</f>
        <v>0.53088128267063484</v>
      </c>
      <c r="O131">
        <f t="shared" si="53"/>
        <v>-0.63321685586137655</v>
      </c>
    </row>
    <row r="132" spans="8:15" x14ac:dyDescent="0.3">
      <c r="H132">
        <f t="shared" si="81"/>
        <v>15</v>
      </c>
      <c r="I132">
        <f t="shared" si="82"/>
        <v>5</v>
      </c>
      <c r="J132">
        <v>0</v>
      </c>
      <c r="K132">
        <f>$A$2 + SUMPRODUCT($B$2:$F$2, 'Coded Choice Data'!D132:H132)</f>
        <v>-2.3955412710882467</v>
      </c>
      <c r="L132">
        <f t="shared" si="96"/>
        <v>9.1123343140679755E-2</v>
      </c>
      <c r="M132">
        <f t="shared" ref="M132:M195" si="98">L132/(1+L132)</f>
        <v>8.3513329371536618E-2</v>
      </c>
      <c r="N132">
        <f t="shared" si="97"/>
        <v>0.91648667062846334</v>
      </c>
      <c r="O132">
        <f t="shared" ref="O132:O195" si="99">LN(N132)</f>
        <v>-8.7207755585047619E-2</v>
      </c>
    </row>
    <row r="133" spans="8:15" x14ac:dyDescent="0.3">
      <c r="H133">
        <f t="shared" si="83"/>
        <v>15</v>
      </c>
      <c r="I133">
        <f t="shared" si="82"/>
        <v>6</v>
      </c>
      <c r="J133">
        <v>1</v>
      </c>
      <c r="K133">
        <f>$A$2 + SUMPRODUCT($B$2:$F$2, 'Coded Choice Data'!D133:H133)</f>
        <v>9.5601566132900606E-2</v>
      </c>
      <c r="L133">
        <f t="shared" si="96"/>
        <v>1.1003205716642652</v>
      </c>
      <c r="M133">
        <f t="shared" si="98"/>
        <v>0.52388220470191671</v>
      </c>
      <c r="N133">
        <f t="shared" si="97"/>
        <v>0.52388220470191671</v>
      </c>
      <c r="O133">
        <f t="shared" si="99"/>
        <v>-0.64648842011962626</v>
      </c>
    </row>
    <row r="134" spans="8:15" x14ac:dyDescent="0.3">
      <c r="H134">
        <f t="shared" si="84"/>
        <v>15</v>
      </c>
      <c r="I134">
        <f t="shared" si="82"/>
        <v>7</v>
      </c>
      <c r="J134">
        <v>0</v>
      </c>
      <c r="K134">
        <f>$A$2 + SUMPRODUCT($B$2:$F$2, 'Coded Choice Data'!D134:H134)</f>
        <v>-0.87670333546823509</v>
      </c>
      <c r="L134">
        <f t="shared" si="96"/>
        <v>0.41615256820349078</v>
      </c>
      <c r="M134">
        <f t="shared" si="98"/>
        <v>0.29386139427859492</v>
      </c>
      <c r="N134">
        <f t="shared" si="97"/>
        <v>0.70613860572140508</v>
      </c>
      <c r="O134">
        <f t="shared" si="99"/>
        <v>-0.34794373537377482</v>
      </c>
    </row>
    <row r="135" spans="8:15" x14ac:dyDescent="0.3">
      <c r="H135">
        <f t="shared" si="85"/>
        <v>15</v>
      </c>
      <c r="I135">
        <f t="shared" si="82"/>
        <v>8</v>
      </c>
      <c r="J135">
        <v>0</v>
      </c>
      <c r="K135">
        <f>$A$2 + SUMPRODUCT($B$2:$F$2, 'Coded Choice Data'!D135:H135)</f>
        <v>-2.4236222630274336</v>
      </c>
      <c r="L135">
        <f t="shared" si="96"/>
        <v>8.8600102629308439E-2</v>
      </c>
      <c r="M135">
        <f t="shared" si="98"/>
        <v>8.1389026526188624E-2</v>
      </c>
      <c r="N135">
        <f t="shared" si="97"/>
        <v>0.91861097347381138</v>
      </c>
      <c r="O135">
        <f t="shared" si="99"/>
        <v>-8.4892561294375973E-2</v>
      </c>
    </row>
    <row r="136" spans="8:15" x14ac:dyDescent="0.3">
      <c r="H136">
        <f t="shared" si="86"/>
        <v>15</v>
      </c>
      <c r="I136">
        <f t="shared" si="82"/>
        <v>9</v>
      </c>
      <c r="J136">
        <v>0</v>
      </c>
      <c r="K136">
        <f>$A$2 + SUMPRODUCT($B$2:$F$2, 'Coded Choice Data'!D136:H136)</f>
        <v>-1.6242424677899465</v>
      </c>
      <c r="L136">
        <f t="shared" si="96"/>
        <v>0.19706089865434576</v>
      </c>
      <c r="M136">
        <f t="shared" si="98"/>
        <v>0.16462061276570655</v>
      </c>
      <c r="N136">
        <f t="shared" si="97"/>
        <v>0.83537938723429339</v>
      </c>
      <c r="O136">
        <f t="shared" si="99"/>
        <v>-0.17986930135048632</v>
      </c>
    </row>
    <row r="137" spans="8:15" x14ac:dyDescent="0.3">
      <c r="H137">
        <f t="shared" ref="H137" si="100">H136+1</f>
        <v>16</v>
      </c>
      <c r="I137">
        <f t="shared" si="82"/>
        <v>1</v>
      </c>
      <c r="J137">
        <v>0</v>
      </c>
      <c r="K137">
        <f>$A$2 + SUMPRODUCT($B$2:$F$2, 'Coded Choice Data'!D137:H137)</f>
        <v>-1.7581531904713161</v>
      </c>
      <c r="L137">
        <f t="shared" si="96"/>
        <v>0.17236289149479578</v>
      </c>
      <c r="M137">
        <f t="shared" si="98"/>
        <v>0.14702179056096548</v>
      </c>
      <c r="N137">
        <f t="shared" si="97"/>
        <v>0.85297820943903457</v>
      </c>
      <c r="O137">
        <f t="shared" si="99"/>
        <v>-0.15902127760921378</v>
      </c>
    </row>
    <row r="138" spans="8:15" x14ac:dyDescent="0.3">
      <c r="H138">
        <f t="shared" ref="H138" si="101">H137</f>
        <v>16</v>
      </c>
      <c r="I138">
        <f t="shared" si="82"/>
        <v>2</v>
      </c>
      <c r="J138">
        <v>0</v>
      </c>
      <c r="K138">
        <f>$A$2 + SUMPRODUCT($B$2:$F$2, 'Coded Choice Data'!D138:H138)</f>
        <v>-2.2897115403460644</v>
      </c>
      <c r="L138">
        <f t="shared" si="96"/>
        <v>0.10129567735596928</v>
      </c>
      <c r="M138">
        <f t="shared" si="98"/>
        <v>9.197863883309125E-2</v>
      </c>
      <c r="N138">
        <f t="shared" si="97"/>
        <v>0.90802136116690879</v>
      </c>
      <c r="O138">
        <f t="shared" si="99"/>
        <v>-9.6487375143347598E-2</v>
      </c>
    </row>
    <row r="139" spans="8:15" x14ac:dyDescent="0.3">
      <c r="H139">
        <f t="shared" ref="H139" si="102">H137</f>
        <v>16</v>
      </c>
      <c r="I139">
        <f t="shared" si="82"/>
        <v>3</v>
      </c>
      <c r="J139">
        <v>0</v>
      </c>
      <c r="K139">
        <f>$A$2 + SUMPRODUCT($B$2:$F$2, 'Coded Choice Data'!D139:H139)</f>
        <v>-0.62385657424962382</v>
      </c>
      <c r="L139">
        <f t="shared" si="96"/>
        <v>0.53587381025934733</v>
      </c>
      <c r="M139">
        <f t="shared" si="98"/>
        <v>0.34890484275453582</v>
      </c>
      <c r="N139">
        <f t="shared" si="97"/>
        <v>0.65109515724546418</v>
      </c>
      <c r="O139">
        <f t="shared" si="99"/>
        <v>-0.42909947657152098</v>
      </c>
    </row>
    <row r="140" spans="8:15" x14ac:dyDescent="0.3">
      <c r="H140">
        <f t="shared" ref="H140" si="103">H137</f>
        <v>16</v>
      </c>
      <c r="I140">
        <f t="shared" si="82"/>
        <v>4</v>
      </c>
      <c r="J140">
        <v>0</v>
      </c>
      <c r="K140">
        <f>$A$2 + SUMPRODUCT($B$2:$F$2, 'Coded Choice Data'!D140:H140)</f>
        <v>0.12368255807208772</v>
      </c>
      <c r="L140">
        <f t="shared" si="96"/>
        <v>1.1316565787288906</v>
      </c>
      <c r="M140">
        <f t="shared" si="98"/>
        <v>0.53088128267063484</v>
      </c>
      <c r="N140">
        <f t="shared" si="97"/>
        <v>0.46911871732936516</v>
      </c>
      <c r="O140">
        <f t="shared" si="99"/>
        <v>-0.75689941393346416</v>
      </c>
    </row>
    <row r="141" spans="8:15" x14ac:dyDescent="0.3">
      <c r="H141">
        <f t="shared" ref="H141" si="104">H137</f>
        <v>16</v>
      </c>
      <c r="I141">
        <f t="shared" si="82"/>
        <v>5</v>
      </c>
      <c r="J141">
        <v>0</v>
      </c>
      <c r="K141">
        <f>$A$2 + SUMPRODUCT($B$2:$F$2, 'Coded Choice Data'!D141:H141)</f>
        <v>-2.3955412710882467</v>
      </c>
      <c r="L141">
        <f t="shared" si="96"/>
        <v>9.1123343140679755E-2</v>
      </c>
      <c r="M141">
        <f t="shared" si="98"/>
        <v>8.3513329371536618E-2</v>
      </c>
      <c r="N141">
        <f t="shared" si="97"/>
        <v>0.91648667062846334</v>
      </c>
      <c r="O141">
        <f t="shared" si="99"/>
        <v>-8.7207755585047619E-2</v>
      </c>
    </row>
    <row r="142" spans="8:15" x14ac:dyDescent="0.3">
      <c r="H142">
        <f t="shared" ref="H142" si="105">H137</f>
        <v>16</v>
      </c>
      <c r="I142">
        <f t="shared" si="82"/>
        <v>6</v>
      </c>
      <c r="J142">
        <v>0</v>
      </c>
      <c r="K142">
        <f>$A$2 + SUMPRODUCT($B$2:$F$2, 'Coded Choice Data'!D142:H142)</f>
        <v>9.5601566132900606E-2</v>
      </c>
      <c r="L142">
        <f t="shared" si="96"/>
        <v>1.1003205716642652</v>
      </c>
      <c r="M142">
        <f t="shared" si="98"/>
        <v>0.52388220470191671</v>
      </c>
      <c r="N142">
        <f t="shared" si="97"/>
        <v>0.47611779529808329</v>
      </c>
      <c r="O142">
        <f t="shared" si="99"/>
        <v>-0.74208998625252698</v>
      </c>
    </row>
    <row r="143" spans="8:15" x14ac:dyDescent="0.3">
      <c r="H143">
        <f t="shared" ref="H143" si="106">H137</f>
        <v>16</v>
      </c>
      <c r="I143">
        <f t="shared" si="82"/>
        <v>7</v>
      </c>
      <c r="J143">
        <v>0</v>
      </c>
      <c r="K143">
        <f>$A$2 + SUMPRODUCT($B$2:$F$2, 'Coded Choice Data'!D143:H143)</f>
        <v>-0.87670333546823509</v>
      </c>
      <c r="L143">
        <f t="shared" si="96"/>
        <v>0.41615256820349078</v>
      </c>
      <c r="M143">
        <f t="shared" si="98"/>
        <v>0.29386139427859492</v>
      </c>
      <c r="N143">
        <f t="shared" si="97"/>
        <v>0.70613860572140508</v>
      </c>
      <c r="O143">
        <f t="shared" si="99"/>
        <v>-0.34794373537377482</v>
      </c>
    </row>
    <row r="144" spans="8:15" x14ac:dyDescent="0.3">
      <c r="H144">
        <f t="shared" ref="H144" si="107">H137</f>
        <v>16</v>
      </c>
      <c r="I144">
        <f t="shared" si="82"/>
        <v>8</v>
      </c>
      <c r="J144">
        <v>0</v>
      </c>
      <c r="K144">
        <f>$A$2 + SUMPRODUCT($B$2:$F$2, 'Coded Choice Data'!D144:H144)</f>
        <v>-2.4236222630274336</v>
      </c>
      <c r="L144">
        <f t="shared" si="96"/>
        <v>8.8600102629308439E-2</v>
      </c>
      <c r="M144">
        <f t="shared" si="98"/>
        <v>8.1389026526188624E-2</v>
      </c>
      <c r="N144">
        <f t="shared" si="97"/>
        <v>0.91861097347381138</v>
      </c>
      <c r="O144">
        <f t="shared" si="99"/>
        <v>-8.4892561294375973E-2</v>
      </c>
    </row>
    <row r="145" spans="8:15" x14ac:dyDescent="0.3">
      <c r="H145">
        <f t="shared" ref="H145" si="108">H137</f>
        <v>16</v>
      </c>
      <c r="I145">
        <f t="shared" si="82"/>
        <v>9</v>
      </c>
      <c r="J145">
        <v>0</v>
      </c>
      <c r="K145">
        <f>$A$2 + SUMPRODUCT($B$2:$F$2, 'Coded Choice Data'!D145:H145)</f>
        <v>-1.6242424677899465</v>
      </c>
      <c r="L145">
        <f t="shared" si="96"/>
        <v>0.19706089865434576</v>
      </c>
      <c r="M145">
        <f t="shared" si="98"/>
        <v>0.16462061276570655</v>
      </c>
      <c r="N145">
        <f t="shared" si="97"/>
        <v>0.83537938723429339</v>
      </c>
      <c r="O145">
        <f t="shared" si="99"/>
        <v>-0.17986930135048632</v>
      </c>
    </row>
    <row r="146" spans="8:15" x14ac:dyDescent="0.3">
      <c r="H146">
        <f t="shared" si="77"/>
        <v>17</v>
      </c>
      <c r="I146">
        <f t="shared" si="82"/>
        <v>1</v>
      </c>
      <c r="J146">
        <v>0</v>
      </c>
      <c r="K146">
        <f>$A$2 + SUMPRODUCT($B$2:$F$2, 'Coded Choice Data'!D146:H146)</f>
        <v>-1.7581531904713161</v>
      </c>
      <c r="L146">
        <f t="shared" si="96"/>
        <v>0.17236289149479578</v>
      </c>
      <c r="M146">
        <f t="shared" si="98"/>
        <v>0.14702179056096548</v>
      </c>
      <c r="N146">
        <f t="shared" si="97"/>
        <v>0.85297820943903457</v>
      </c>
      <c r="O146">
        <f t="shared" si="99"/>
        <v>-0.15902127760921378</v>
      </c>
    </row>
    <row r="147" spans="8:15" x14ac:dyDescent="0.3">
      <c r="H147">
        <f t="shared" si="78"/>
        <v>17</v>
      </c>
      <c r="I147">
        <f t="shared" si="82"/>
        <v>2</v>
      </c>
      <c r="J147">
        <v>0</v>
      </c>
      <c r="K147">
        <f>$A$2 + SUMPRODUCT($B$2:$F$2, 'Coded Choice Data'!D147:H147)</f>
        <v>-2.2897115403460644</v>
      </c>
      <c r="L147">
        <f t="shared" si="96"/>
        <v>0.10129567735596928</v>
      </c>
      <c r="M147">
        <f t="shared" si="98"/>
        <v>9.197863883309125E-2</v>
      </c>
      <c r="N147">
        <f t="shared" si="97"/>
        <v>0.90802136116690879</v>
      </c>
      <c r="O147">
        <f t="shared" si="99"/>
        <v>-9.6487375143347598E-2</v>
      </c>
    </row>
    <row r="148" spans="8:15" x14ac:dyDescent="0.3">
      <c r="H148">
        <f t="shared" si="79"/>
        <v>17</v>
      </c>
      <c r="I148">
        <f t="shared" si="82"/>
        <v>3</v>
      </c>
      <c r="J148">
        <v>0</v>
      </c>
      <c r="K148">
        <f>$A$2 + SUMPRODUCT($B$2:$F$2, 'Coded Choice Data'!D148:H148)</f>
        <v>-0.62385657424962382</v>
      </c>
      <c r="L148">
        <f t="shared" si="96"/>
        <v>0.53587381025934733</v>
      </c>
      <c r="M148">
        <f t="shared" si="98"/>
        <v>0.34890484275453582</v>
      </c>
      <c r="N148">
        <f t="shared" si="97"/>
        <v>0.65109515724546418</v>
      </c>
      <c r="O148">
        <f t="shared" si="99"/>
        <v>-0.42909947657152098</v>
      </c>
    </row>
    <row r="149" spans="8:15" x14ac:dyDescent="0.3">
      <c r="H149">
        <f t="shared" si="80"/>
        <v>17</v>
      </c>
      <c r="I149">
        <f t="shared" si="82"/>
        <v>4</v>
      </c>
      <c r="J149">
        <v>0</v>
      </c>
      <c r="K149">
        <f>$A$2 + SUMPRODUCT($B$2:$F$2, 'Coded Choice Data'!D149:H149)</f>
        <v>0.12368255807208772</v>
      </c>
      <c r="L149">
        <f t="shared" si="96"/>
        <v>1.1316565787288906</v>
      </c>
      <c r="M149">
        <f t="shared" si="98"/>
        <v>0.53088128267063484</v>
      </c>
      <c r="N149">
        <f t="shared" si="97"/>
        <v>0.46911871732936516</v>
      </c>
      <c r="O149">
        <f t="shared" si="99"/>
        <v>-0.75689941393346416</v>
      </c>
    </row>
    <row r="150" spans="8:15" x14ac:dyDescent="0.3">
      <c r="H150">
        <f t="shared" si="81"/>
        <v>17</v>
      </c>
      <c r="I150">
        <f t="shared" si="82"/>
        <v>5</v>
      </c>
      <c r="J150">
        <v>0</v>
      </c>
      <c r="K150">
        <f>$A$2 + SUMPRODUCT($B$2:$F$2, 'Coded Choice Data'!D150:H150)</f>
        <v>-2.3955412710882467</v>
      </c>
      <c r="L150">
        <f t="shared" si="96"/>
        <v>9.1123343140679755E-2</v>
      </c>
      <c r="M150">
        <f t="shared" si="98"/>
        <v>8.3513329371536618E-2</v>
      </c>
      <c r="N150">
        <f t="shared" si="97"/>
        <v>0.91648667062846334</v>
      </c>
      <c r="O150">
        <f t="shared" si="99"/>
        <v>-8.7207755585047619E-2</v>
      </c>
    </row>
    <row r="151" spans="8:15" x14ac:dyDescent="0.3">
      <c r="H151">
        <f t="shared" si="83"/>
        <v>17</v>
      </c>
      <c r="I151">
        <f t="shared" si="82"/>
        <v>6</v>
      </c>
      <c r="J151">
        <v>0</v>
      </c>
      <c r="K151">
        <f>$A$2 + SUMPRODUCT($B$2:$F$2, 'Coded Choice Data'!D151:H151)</f>
        <v>9.5601566132900606E-2</v>
      </c>
      <c r="L151">
        <f t="shared" si="96"/>
        <v>1.1003205716642652</v>
      </c>
      <c r="M151">
        <f t="shared" si="98"/>
        <v>0.52388220470191671</v>
      </c>
      <c r="N151">
        <f t="shared" si="97"/>
        <v>0.47611779529808329</v>
      </c>
      <c r="O151">
        <f t="shared" si="99"/>
        <v>-0.74208998625252698</v>
      </c>
    </row>
    <row r="152" spans="8:15" x14ac:dyDescent="0.3">
      <c r="H152">
        <f t="shared" si="84"/>
        <v>17</v>
      </c>
      <c r="I152">
        <f t="shared" si="82"/>
        <v>7</v>
      </c>
      <c r="J152">
        <v>0</v>
      </c>
      <c r="K152">
        <f>$A$2 + SUMPRODUCT($B$2:$F$2, 'Coded Choice Data'!D152:H152)</f>
        <v>-0.87670333546823509</v>
      </c>
      <c r="L152">
        <f t="shared" si="96"/>
        <v>0.41615256820349078</v>
      </c>
      <c r="M152">
        <f t="shared" si="98"/>
        <v>0.29386139427859492</v>
      </c>
      <c r="N152">
        <f t="shared" si="97"/>
        <v>0.70613860572140508</v>
      </c>
      <c r="O152">
        <f t="shared" si="99"/>
        <v>-0.34794373537377482</v>
      </c>
    </row>
    <row r="153" spans="8:15" x14ac:dyDescent="0.3">
      <c r="H153">
        <f t="shared" si="85"/>
        <v>17</v>
      </c>
      <c r="I153">
        <f t="shared" si="82"/>
        <v>8</v>
      </c>
      <c r="J153">
        <v>0</v>
      </c>
      <c r="K153">
        <f>$A$2 + SUMPRODUCT($B$2:$F$2, 'Coded Choice Data'!D153:H153)</f>
        <v>-2.4236222630274336</v>
      </c>
      <c r="L153">
        <f t="shared" si="96"/>
        <v>8.8600102629308439E-2</v>
      </c>
      <c r="M153">
        <f t="shared" si="98"/>
        <v>8.1389026526188624E-2</v>
      </c>
      <c r="N153">
        <f t="shared" si="97"/>
        <v>0.91861097347381138</v>
      </c>
      <c r="O153">
        <f t="shared" si="99"/>
        <v>-8.4892561294375973E-2</v>
      </c>
    </row>
    <row r="154" spans="8:15" x14ac:dyDescent="0.3">
      <c r="H154">
        <f t="shared" si="86"/>
        <v>17</v>
      </c>
      <c r="I154">
        <f t="shared" si="82"/>
        <v>9</v>
      </c>
      <c r="J154">
        <v>0</v>
      </c>
      <c r="K154">
        <f>$A$2 + SUMPRODUCT($B$2:$F$2, 'Coded Choice Data'!D154:H154)</f>
        <v>-1.6242424677899465</v>
      </c>
      <c r="L154">
        <f t="shared" si="96"/>
        <v>0.19706089865434576</v>
      </c>
      <c r="M154">
        <f t="shared" si="98"/>
        <v>0.16462061276570655</v>
      </c>
      <c r="N154">
        <f t="shared" si="97"/>
        <v>0.83537938723429339</v>
      </c>
      <c r="O154">
        <f t="shared" si="99"/>
        <v>-0.17986930135048632</v>
      </c>
    </row>
    <row r="155" spans="8:15" x14ac:dyDescent="0.3">
      <c r="H155">
        <f t="shared" ref="H155" si="109">H154+1</f>
        <v>18</v>
      </c>
      <c r="I155">
        <f t="shared" si="82"/>
        <v>1</v>
      </c>
      <c r="J155">
        <v>0</v>
      </c>
      <c r="K155">
        <f>$A$2 + SUMPRODUCT($B$2:$F$2, 'Coded Choice Data'!D155:H155)</f>
        <v>-1.7581531904713161</v>
      </c>
      <c r="L155">
        <f t="shared" si="96"/>
        <v>0.17236289149479578</v>
      </c>
      <c r="M155">
        <f t="shared" si="98"/>
        <v>0.14702179056096548</v>
      </c>
      <c r="N155">
        <f t="shared" si="97"/>
        <v>0.85297820943903457</v>
      </c>
      <c r="O155">
        <f t="shared" si="99"/>
        <v>-0.15902127760921378</v>
      </c>
    </row>
    <row r="156" spans="8:15" x14ac:dyDescent="0.3">
      <c r="H156">
        <f t="shared" ref="H156" si="110">H155</f>
        <v>18</v>
      </c>
      <c r="I156">
        <f t="shared" si="82"/>
        <v>2</v>
      </c>
      <c r="J156">
        <v>0</v>
      </c>
      <c r="K156">
        <f>$A$2 + SUMPRODUCT($B$2:$F$2, 'Coded Choice Data'!D156:H156)</f>
        <v>-2.2897115403460644</v>
      </c>
      <c r="L156">
        <f t="shared" si="96"/>
        <v>0.10129567735596928</v>
      </c>
      <c r="M156">
        <f t="shared" si="98"/>
        <v>9.197863883309125E-2</v>
      </c>
      <c r="N156">
        <f t="shared" si="97"/>
        <v>0.90802136116690879</v>
      </c>
      <c r="O156">
        <f t="shared" si="99"/>
        <v>-9.6487375143347598E-2</v>
      </c>
    </row>
    <row r="157" spans="8:15" x14ac:dyDescent="0.3">
      <c r="H157">
        <f t="shared" ref="H157" si="111">H155</f>
        <v>18</v>
      </c>
      <c r="I157">
        <f t="shared" si="82"/>
        <v>3</v>
      </c>
      <c r="J157">
        <v>1</v>
      </c>
      <c r="K157">
        <f>$A$2 + SUMPRODUCT($B$2:$F$2, 'Coded Choice Data'!D157:H157)</f>
        <v>-0.62385657424962382</v>
      </c>
      <c r="L157">
        <f t="shared" si="96"/>
        <v>0.53587381025934733</v>
      </c>
      <c r="M157">
        <f t="shared" si="98"/>
        <v>0.34890484275453582</v>
      </c>
      <c r="N157">
        <f t="shared" si="97"/>
        <v>0.34890484275453582</v>
      </c>
      <c r="O157">
        <f t="shared" si="99"/>
        <v>-1.0529560508211449</v>
      </c>
    </row>
    <row r="158" spans="8:15" x14ac:dyDescent="0.3">
      <c r="H158">
        <f t="shared" ref="H158" si="112">H155</f>
        <v>18</v>
      </c>
      <c r="I158">
        <f t="shared" si="82"/>
        <v>4</v>
      </c>
      <c r="J158">
        <v>1</v>
      </c>
      <c r="K158">
        <f>$A$2 + SUMPRODUCT($B$2:$F$2, 'Coded Choice Data'!D158:H158)</f>
        <v>0.12368255807208772</v>
      </c>
      <c r="L158">
        <f t="shared" si="96"/>
        <v>1.1316565787288906</v>
      </c>
      <c r="M158">
        <f t="shared" si="98"/>
        <v>0.53088128267063484</v>
      </c>
      <c r="N158">
        <f t="shared" si="97"/>
        <v>0.53088128267063484</v>
      </c>
      <c r="O158">
        <f t="shared" si="99"/>
        <v>-0.63321685586137655</v>
      </c>
    </row>
    <row r="159" spans="8:15" x14ac:dyDescent="0.3">
      <c r="H159">
        <f t="shared" ref="H159" si="113">H155</f>
        <v>18</v>
      </c>
      <c r="I159">
        <f t="shared" si="82"/>
        <v>5</v>
      </c>
      <c r="J159">
        <v>0</v>
      </c>
      <c r="K159">
        <f>$A$2 + SUMPRODUCT($B$2:$F$2, 'Coded Choice Data'!D159:H159)</f>
        <v>-2.3955412710882467</v>
      </c>
      <c r="L159">
        <f t="shared" si="96"/>
        <v>9.1123343140679755E-2</v>
      </c>
      <c r="M159">
        <f t="shared" si="98"/>
        <v>8.3513329371536618E-2</v>
      </c>
      <c r="N159">
        <f t="shared" si="97"/>
        <v>0.91648667062846334</v>
      </c>
      <c r="O159">
        <f t="shared" si="99"/>
        <v>-8.7207755585047619E-2</v>
      </c>
    </row>
    <row r="160" spans="8:15" x14ac:dyDescent="0.3">
      <c r="H160">
        <f t="shared" ref="H160" si="114">H155</f>
        <v>18</v>
      </c>
      <c r="I160">
        <f t="shared" si="82"/>
        <v>6</v>
      </c>
      <c r="J160">
        <v>1</v>
      </c>
      <c r="K160">
        <f>$A$2 + SUMPRODUCT($B$2:$F$2, 'Coded Choice Data'!D160:H160)</f>
        <v>9.5601566132900606E-2</v>
      </c>
      <c r="L160">
        <f t="shared" si="96"/>
        <v>1.1003205716642652</v>
      </c>
      <c r="M160">
        <f t="shared" si="98"/>
        <v>0.52388220470191671</v>
      </c>
      <c r="N160">
        <f t="shared" si="97"/>
        <v>0.52388220470191671</v>
      </c>
      <c r="O160">
        <f t="shared" si="99"/>
        <v>-0.64648842011962626</v>
      </c>
    </row>
    <row r="161" spans="8:15" x14ac:dyDescent="0.3">
      <c r="H161">
        <f t="shared" ref="H161" si="115">H155</f>
        <v>18</v>
      </c>
      <c r="I161">
        <f t="shared" si="82"/>
        <v>7</v>
      </c>
      <c r="J161">
        <v>0</v>
      </c>
      <c r="K161">
        <f>$A$2 + SUMPRODUCT($B$2:$F$2, 'Coded Choice Data'!D161:H161)</f>
        <v>-0.87670333546823509</v>
      </c>
      <c r="L161">
        <f t="shared" si="96"/>
        <v>0.41615256820349078</v>
      </c>
      <c r="M161">
        <f t="shared" si="98"/>
        <v>0.29386139427859492</v>
      </c>
      <c r="N161">
        <f t="shared" si="97"/>
        <v>0.70613860572140508</v>
      </c>
      <c r="O161">
        <f t="shared" si="99"/>
        <v>-0.34794373537377482</v>
      </c>
    </row>
    <row r="162" spans="8:15" x14ac:dyDescent="0.3">
      <c r="H162">
        <f t="shared" ref="H162" si="116">H155</f>
        <v>18</v>
      </c>
      <c r="I162">
        <f t="shared" si="82"/>
        <v>8</v>
      </c>
      <c r="J162">
        <v>0</v>
      </c>
      <c r="K162">
        <f>$A$2 + SUMPRODUCT($B$2:$F$2, 'Coded Choice Data'!D162:H162)</f>
        <v>-2.4236222630274336</v>
      </c>
      <c r="L162">
        <f t="shared" si="96"/>
        <v>8.8600102629308439E-2</v>
      </c>
      <c r="M162">
        <f t="shared" si="98"/>
        <v>8.1389026526188624E-2</v>
      </c>
      <c r="N162">
        <f t="shared" si="97"/>
        <v>0.91861097347381138</v>
      </c>
      <c r="O162">
        <f t="shared" si="99"/>
        <v>-8.4892561294375973E-2</v>
      </c>
    </row>
    <row r="163" spans="8:15" x14ac:dyDescent="0.3">
      <c r="H163">
        <f t="shared" ref="H163" si="117">H155</f>
        <v>18</v>
      </c>
      <c r="I163">
        <f t="shared" si="82"/>
        <v>9</v>
      </c>
      <c r="J163">
        <v>0</v>
      </c>
      <c r="K163">
        <f>$A$2 + SUMPRODUCT($B$2:$F$2, 'Coded Choice Data'!D163:H163)</f>
        <v>-1.6242424677899465</v>
      </c>
      <c r="L163">
        <f t="shared" si="96"/>
        <v>0.19706089865434576</v>
      </c>
      <c r="M163">
        <f t="shared" si="98"/>
        <v>0.16462061276570655</v>
      </c>
      <c r="N163">
        <f t="shared" si="97"/>
        <v>0.83537938723429339</v>
      </c>
      <c r="O163">
        <f t="shared" si="99"/>
        <v>-0.17986930135048632</v>
      </c>
    </row>
    <row r="164" spans="8:15" x14ac:dyDescent="0.3">
      <c r="H164">
        <f t="shared" si="77"/>
        <v>19</v>
      </c>
      <c r="I164">
        <f t="shared" si="82"/>
        <v>1</v>
      </c>
      <c r="J164">
        <v>1</v>
      </c>
      <c r="K164">
        <f>$A$2 + SUMPRODUCT($B$2:$F$2, 'Coded Choice Data'!D164:H164)</f>
        <v>-1.7581531904713161</v>
      </c>
      <c r="L164">
        <f t="shared" si="96"/>
        <v>0.17236289149479578</v>
      </c>
      <c r="M164">
        <f t="shared" si="98"/>
        <v>0.14702179056096548</v>
      </c>
      <c r="N164">
        <f t="shared" si="97"/>
        <v>0.14702179056096548</v>
      </c>
      <c r="O164">
        <f t="shared" si="99"/>
        <v>-1.91717446808053</v>
      </c>
    </row>
    <row r="165" spans="8:15" x14ac:dyDescent="0.3">
      <c r="H165">
        <f t="shared" si="78"/>
        <v>19</v>
      </c>
      <c r="I165">
        <f t="shared" si="82"/>
        <v>2</v>
      </c>
      <c r="J165">
        <v>0</v>
      </c>
      <c r="K165">
        <f>$A$2 + SUMPRODUCT($B$2:$F$2, 'Coded Choice Data'!D165:H165)</f>
        <v>-2.2897115403460644</v>
      </c>
      <c r="L165">
        <f t="shared" si="96"/>
        <v>0.10129567735596928</v>
      </c>
      <c r="M165">
        <f t="shared" si="98"/>
        <v>9.197863883309125E-2</v>
      </c>
      <c r="N165">
        <f t="shared" si="97"/>
        <v>0.90802136116690879</v>
      </c>
      <c r="O165">
        <f t="shared" si="99"/>
        <v>-9.6487375143347598E-2</v>
      </c>
    </row>
    <row r="166" spans="8:15" x14ac:dyDescent="0.3">
      <c r="H166">
        <f t="shared" si="79"/>
        <v>19</v>
      </c>
      <c r="I166">
        <f t="shared" si="82"/>
        <v>3</v>
      </c>
      <c r="J166">
        <v>0</v>
      </c>
      <c r="K166">
        <f>$A$2 + SUMPRODUCT($B$2:$F$2, 'Coded Choice Data'!D166:H166)</f>
        <v>-0.62385657424962382</v>
      </c>
      <c r="L166">
        <f t="shared" si="96"/>
        <v>0.53587381025934733</v>
      </c>
      <c r="M166">
        <f t="shared" si="98"/>
        <v>0.34890484275453582</v>
      </c>
      <c r="N166">
        <f t="shared" si="97"/>
        <v>0.65109515724546418</v>
      </c>
      <c r="O166">
        <f t="shared" si="99"/>
        <v>-0.42909947657152098</v>
      </c>
    </row>
    <row r="167" spans="8:15" x14ac:dyDescent="0.3">
      <c r="H167">
        <f t="shared" si="80"/>
        <v>19</v>
      </c>
      <c r="I167">
        <f t="shared" si="82"/>
        <v>4</v>
      </c>
      <c r="J167">
        <v>1</v>
      </c>
      <c r="K167">
        <f>$A$2 + SUMPRODUCT($B$2:$F$2, 'Coded Choice Data'!D167:H167)</f>
        <v>0.12368255807208772</v>
      </c>
      <c r="L167">
        <f t="shared" si="96"/>
        <v>1.1316565787288906</v>
      </c>
      <c r="M167">
        <f t="shared" si="98"/>
        <v>0.53088128267063484</v>
      </c>
      <c r="N167">
        <f t="shared" si="97"/>
        <v>0.53088128267063484</v>
      </c>
      <c r="O167">
        <f t="shared" si="99"/>
        <v>-0.63321685586137655</v>
      </c>
    </row>
    <row r="168" spans="8:15" x14ac:dyDescent="0.3">
      <c r="H168">
        <f t="shared" si="81"/>
        <v>19</v>
      </c>
      <c r="I168">
        <f t="shared" si="82"/>
        <v>5</v>
      </c>
      <c r="J168">
        <v>1</v>
      </c>
      <c r="K168">
        <f>$A$2 + SUMPRODUCT($B$2:$F$2, 'Coded Choice Data'!D168:H168)</f>
        <v>-2.3955412710882467</v>
      </c>
      <c r="L168">
        <f t="shared" si="96"/>
        <v>9.1123343140679755E-2</v>
      </c>
      <c r="M168">
        <f t="shared" si="98"/>
        <v>8.3513329371536618E-2</v>
      </c>
      <c r="N168">
        <f t="shared" si="97"/>
        <v>8.3513329371536618E-2</v>
      </c>
      <c r="O168">
        <f t="shared" si="99"/>
        <v>-2.4827490266732943</v>
      </c>
    </row>
    <row r="169" spans="8:15" x14ac:dyDescent="0.3">
      <c r="H169">
        <f t="shared" si="83"/>
        <v>19</v>
      </c>
      <c r="I169">
        <f t="shared" si="82"/>
        <v>6</v>
      </c>
      <c r="J169">
        <v>1</v>
      </c>
      <c r="K169">
        <f>$A$2 + SUMPRODUCT($B$2:$F$2, 'Coded Choice Data'!D169:H169)</f>
        <v>9.5601566132900606E-2</v>
      </c>
      <c r="L169">
        <f t="shared" si="96"/>
        <v>1.1003205716642652</v>
      </c>
      <c r="M169">
        <f t="shared" si="98"/>
        <v>0.52388220470191671</v>
      </c>
      <c r="N169">
        <f t="shared" si="97"/>
        <v>0.52388220470191671</v>
      </c>
      <c r="O169">
        <f t="shared" si="99"/>
        <v>-0.64648842011962626</v>
      </c>
    </row>
    <row r="170" spans="8:15" x14ac:dyDescent="0.3">
      <c r="H170">
        <f t="shared" si="84"/>
        <v>19</v>
      </c>
      <c r="I170">
        <f t="shared" si="82"/>
        <v>7</v>
      </c>
      <c r="J170">
        <v>1</v>
      </c>
      <c r="K170">
        <f>$A$2 + SUMPRODUCT($B$2:$F$2, 'Coded Choice Data'!D170:H170)</f>
        <v>-0.87670333546823509</v>
      </c>
      <c r="L170">
        <f t="shared" si="96"/>
        <v>0.41615256820349078</v>
      </c>
      <c r="M170">
        <f t="shared" si="98"/>
        <v>0.29386139427859492</v>
      </c>
      <c r="N170">
        <f t="shared" si="97"/>
        <v>0.29386139427859492</v>
      </c>
      <c r="O170">
        <f t="shared" si="99"/>
        <v>-1.2246470708420099</v>
      </c>
    </row>
    <row r="171" spans="8:15" x14ac:dyDescent="0.3">
      <c r="H171">
        <f t="shared" si="85"/>
        <v>19</v>
      </c>
      <c r="I171">
        <f t="shared" si="82"/>
        <v>8</v>
      </c>
      <c r="J171">
        <v>1</v>
      </c>
      <c r="K171">
        <f>$A$2 + SUMPRODUCT($B$2:$F$2, 'Coded Choice Data'!D171:H171)</f>
        <v>-2.4236222630274336</v>
      </c>
      <c r="L171">
        <f t="shared" si="96"/>
        <v>8.8600102629308439E-2</v>
      </c>
      <c r="M171">
        <f t="shared" si="98"/>
        <v>8.1389026526188624E-2</v>
      </c>
      <c r="N171">
        <f t="shared" si="97"/>
        <v>8.1389026526188624E-2</v>
      </c>
      <c r="O171">
        <f t="shared" si="99"/>
        <v>-2.5085148243218094</v>
      </c>
    </row>
    <row r="172" spans="8:15" x14ac:dyDescent="0.3">
      <c r="H172">
        <f t="shared" si="86"/>
        <v>19</v>
      </c>
      <c r="I172">
        <f t="shared" si="82"/>
        <v>9</v>
      </c>
      <c r="J172">
        <v>0</v>
      </c>
      <c r="K172">
        <f>$A$2 + SUMPRODUCT($B$2:$F$2, 'Coded Choice Data'!D172:H172)</f>
        <v>-1.6242424677899465</v>
      </c>
      <c r="L172">
        <f t="shared" si="96"/>
        <v>0.19706089865434576</v>
      </c>
      <c r="M172">
        <f t="shared" si="98"/>
        <v>0.16462061276570655</v>
      </c>
      <c r="N172">
        <f t="shared" si="97"/>
        <v>0.83537938723429339</v>
      </c>
      <c r="O172">
        <f t="shared" si="99"/>
        <v>-0.17986930135048632</v>
      </c>
    </row>
    <row r="173" spans="8:15" x14ac:dyDescent="0.3">
      <c r="H173">
        <f t="shared" ref="H173" si="118">H172+1</f>
        <v>20</v>
      </c>
      <c r="I173">
        <f t="shared" si="82"/>
        <v>1</v>
      </c>
      <c r="J173">
        <v>0</v>
      </c>
      <c r="K173">
        <f>$A$2 + SUMPRODUCT($B$2:$F$2, 'Coded Choice Data'!D173:H173)</f>
        <v>-1.7581531904713161</v>
      </c>
      <c r="L173">
        <f t="shared" si="96"/>
        <v>0.17236289149479578</v>
      </c>
      <c r="M173">
        <f t="shared" si="98"/>
        <v>0.14702179056096548</v>
      </c>
      <c r="N173">
        <f t="shared" si="97"/>
        <v>0.85297820943903457</v>
      </c>
      <c r="O173">
        <f t="shared" si="99"/>
        <v>-0.15902127760921378</v>
      </c>
    </row>
    <row r="174" spans="8:15" x14ac:dyDescent="0.3">
      <c r="H174">
        <f t="shared" ref="H174" si="119">H173</f>
        <v>20</v>
      </c>
      <c r="I174">
        <f t="shared" si="82"/>
        <v>2</v>
      </c>
      <c r="J174">
        <v>0</v>
      </c>
      <c r="K174">
        <f>$A$2 + SUMPRODUCT($B$2:$F$2, 'Coded Choice Data'!D174:H174)</f>
        <v>-2.2897115403460644</v>
      </c>
      <c r="L174">
        <f t="shared" si="96"/>
        <v>0.10129567735596928</v>
      </c>
      <c r="M174">
        <f t="shared" si="98"/>
        <v>9.197863883309125E-2</v>
      </c>
      <c r="N174">
        <f t="shared" si="97"/>
        <v>0.90802136116690879</v>
      </c>
      <c r="O174">
        <f t="shared" si="99"/>
        <v>-9.6487375143347598E-2</v>
      </c>
    </row>
    <row r="175" spans="8:15" x14ac:dyDescent="0.3">
      <c r="H175">
        <f t="shared" ref="H175" si="120">H173</f>
        <v>20</v>
      </c>
      <c r="I175">
        <f t="shared" si="82"/>
        <v>3</v>
      </c>
      <c r="J175">
        <v>0</v>
      </c>
      <c r="K175">
        <f>$A$2 + SUMPRODUCT($B$2:$F$2, 'Coded Choice Data'!D175:H175)</f>
        <v>-0.62385657424962382</v>
      </c>
      <c r="L175">
        <f t="shared" si="96"/>
        <v>0.53587381025934733</v>
      </c>
      <c r="M175">
        <f t="shared" si="98"/>
        <v>0.34890484275453582</v>
      </c>
      <c r="N175">
        <f t="shared" si="97"/>
        <v>0.65109515724546418</v>
      </c>
      <c r="O175">
        <f t="shared" si="99"/>
        <v>-0.42909947657152098</v>
      </c>
    </row>
    <row r="176" spans="8:15" x14ac:dyDescent="0.3">
      <c r="H176">
        <f t="shared" ref="H176" si="121">H173</f>
        <v>20</v>
      </c>
      <c r="I176">
        <f t="shared" si="82"/>
        <v>4</v>
      </c>
      <c r="J176">
        <v>0</v>
      </c>
      <c r="K176">
        <f>$A$2 + SUMPRODUCT($B$2:$F$2, 'Coded Choice Data'!D176:H176)</f>
        <v>0.12368255807208772</v>
      </c>
      <c r="L176">
        <f t="shared" si="96"/>
        <v>1.1316565787288906</v>
      </c>
      <c r="M176">
        <f t="shared" si="98"/>
        <v>0.53088128267063484</v>
      </c>
      <c r="N176">
        <f t="shared" si="97"/>
        <v>0.46911871732936516</v>
      </c>
      <c r="O176">
        <f t="shared" si="99"/>
        <v>-0.75689941393346416</v>
      </c>
    </row>
    <row r="177" spans="8:15" x14ac:dyDescent="0.3">
      <c r="H177">
        <f t="shared" ref="H177" si="122">H173</f>
        <v>20</v>
      </c>
      <c r="I177">
        <f t="shared" si="82"/>
        <v>5</v>
      </c>
      <c r="J177">
        <v>0</v>
      </c>
      <c r="K177">
        <f>$A$2 + SUMPRODUCT($B$2:$F$2, 'Coded Choice Data'!D177:H177)</f>
        <v>-2.3955412710882467</v>
      </c>
      <c r="L177">
        <f t="shared" si="96"/>
        <v>9.1123343140679755E-2</v>
      </c>
      <c r="M177">
        <f t="shared" si="98"/>
        <v>8.3513329371536618E-2</v>
      </c>
      <c r="N177">
        <f t="shared" si="97"/>
        <v>0.91648667062846334</v>
      </c>
      <c r="O177">
        <f t="shared" si="99"/>
        <v>-8.7207755585047619E-2</v>
      </c>
    </row>
    <row r="178" spans="8:15" x14ac:dyDescent="0.3">
      <c r="H178">
        <f t="shared" ref="H178" si="123">H173</f>
        <v>20</v>
      </c>
      <c r="I178">
        <f t="shared" ref="I178:I241" si="124">I169</f>
        <v>6</v>
      </c>
      <c r="J178">
        <v>0</v>
      </c>
      <c r="K178">
        <f>$A$2 + SUMPRODUCT($B$2:$F$2, 'Coded Choice Data'!D178:H178)</f>
        <v>9.5601566132900606E-2</v>
      </c>
      <c r="L178">
        <f t="shared" si="96"/>
        <v>1.1003205716642652</v>
      </c>
      <c r="M178">
        <f t="shared" si="98"/>
        <v>0.52388220470191671</v>
      </c>
      <c r="N178">
        <f t="shared" si="97"/>
        <v>0.47611779529808329</v>
      </c>
      <c r="O178">
        <f t="shared" si="99"/>
        <v>-0.74208998625252698</v>
      </c>
    </row>
    <row r="179" spans="8:15" x14ac:dyDescent="0.3">
      <c r="H179">
        <f t="shared" ref="H179" si="125">H173</f>
        <v>20</v>
      </c>
      <c r="I179">
        <f t="shared" si="124"/>
        <v>7</v>
      </c>
      <c r="J179">
        <v>0</v>
      </c>
      <c r="K179">
        <f>$A$2 + SUMPRODUCT($B$2:$F$2, 'Coded Choice Data'!D179:H179)</f>
        <v>-0.87670333546823509</v>
      </c>
      <c r="L179">
        <f t="shared" si="96"/>
        <v>0.41615256820349078</v>
      </c>
      <c r="M179">
        <f t="shared" si="98"/>
        <v>0.29386139427859492</v>
      </c>
      <c r="N179">
        <f t="shared" si="97"/>
        <v>0.70613860572140508</v>
      </c>
      <c r="O179">
        <f t="shared" si="99"/>
        <v>-0.34794373537377482</v>
      </c>
    </row>
    <row r="180" spans="8:15" x14ac:dyDescent="0.3">
      <c r="H180">
        <f t="shared" ref="H180" si="126">H173</f>
        <v>20</v>
      </c>
      <c r="I180">
        <f t="shared" si="124"/>
        <v>8</v>
      </c>
      <c r="J180">
        <v>0</v>
      </c>
      <c r="K180">
        <f>$A$2 + SUMPRODUCT($B$2:$F$2, 'Coded Choice Data'!D180:H180)</f>
        <v>-2.4236222630274336</v>
      </c>
      <c r="L180">
        <f t="shared" si="96"/>
        <v>8.8600102629308439E-2</v>
      </c>
      <c r="M180">
        <f t="shared" si="98"/>
        <v>8.1389026526188624E-2</v>
      </c>
      <c r="N180">
        <f t="shared" si="97"/>
        <v>0.91861097347381138</v>
      </c>
      <c r="O180">
        <f t="shared" si="99"/>
        <v>-8.4892561294375973E-2</v>
      </c>
    </row>
    <row r="181" spans="8:15" x14ac:dyDescent="0.3">
      <c r="H181">
        <f t="shared" ref="H181" si="127">H173</f>
        <v>20</v>
      </c>
      <c r="I181">
        <f t="shared" si="124"/>
        <v>9</v>
      </c>
      <c r="J181">
        <v>0</v>
      </c>
      <c r="K181">
        <f>$A$2 + SUMPRODUCT($B$2:$F$2, 'Coded Choice Data'!D181:H181)</f>
        <v>-1.6242424677899465</v>
      </c>
      <c r="L181">
        <f t="shared" si="96"/>
        <v>0.19706089865434576</v>
      </c>
      <c r="M181">
        <f t="shared" si="98"/>
        <v>0.16462061276570655</v>
      </c>
      <c r="N181">
        <f t="shared" si="97"/>
        <v>0.83537938723429339</v>
      </c>
      <c r="O181">
        <f t="shared" si="99"/>
        <v>-0.17986930135048632</v>
      </c>
    </row>
    <row r="182" spans="8:15" x14ac:dyDescent="0.3">
      <c r="H182">
        <f t="shared" ref="H182:H236" si="128">H181+1</f>
        <v>21</v>
      </c>
      <c r="I182">
        <f t="shared" si="124"/>
        <v>1</v>
      </c>
      <c r="J182">
        <v>1</v>
      </c>
      <c r="K182">
        <f>$A$2 + SUMPRODUCT($B$2:$F$2, 'Coded Choice Data'!D182:H182)</f>
        <v>-1.7581531904713161</v>
      </c>
      <c r="L182">
        <f t="shared" si="96"/>
        <v>0.17236289149479578</v>
      </c>
      <c r="M182">
        <f t="shared" si="98"/>
        <v>0.14702179056096548</v>
      </c>
      <c r="N182">
        <f t="shared" si="97"/>
        <v>0.14702179056096548</v>
      </c>
      <c r="O182">
        <f t="shared" si="99"/>
        <v>-1.91717446808053</v>
      </c>
    </row>
    <row r="183" spans="8:15" x14ac:dyDescent="0.3">
      <c r="H183">
        <f t="shared" ref="H183:H237" si="129">H182</f>
        <v>21</v>
      </c>
      <c r="I183">
        <f t="shared" si="124"/>
        <v>2</v>
      </c>
      <c r="J183">
        <v>1</v>
      </c>
      <c r="K183">
        <f>$A$2 + SUMPRODUCT($B$2:$F$2, 'Coded Choice Data'!D183:H183)</f>
        <v>-2.2897115403460644</v>
      </c>
      <c r="L183">
        <f t="shared" si="96"/>
        <v>0.10129567735596928</v>
      </c>
      <c r="M183">
        <f t="shared" si="98"/>
        <v>9.197863883309125E-2</v>
      </c>
      <c r="N183">
        <f t="shared" si="97"/>
        <v>9.197863883309125E-2</v>
      </c>
      <c r="O183">
        <f t="shared" si="99"/>
        <v>-2.3861989154894121</v>
      </c>
    </row>
    <row r="184" spans="8:15" x14ac:dyDescent="0.3">
      <c r="H184">
        <f t="shared" ref="H184:H238" si="130">H182</f>
        <v>21</v>
      </c>
      <c r="I184">
        <f t="shared" si="124"/>
        <v>3</v>
      </c>
      <c r="J184">
        <v>1</v>
      </c>
      <c r="K184">
        <f>$A$2 + SUMPRODUCT($B$2:$F$2, 'Coded Choice Data'!D184:H184)</f>
        <v>-0.62385657424962382</v>
      </c>
      <c r="L184">
        <f t="shared" si="96"/>
        <v>0.53587381025934733</v>
      </c>
      <c r="M184">
        <f t="shared" si="98"/>
        <v>0.34890484275453582</v>
      </c>
      <c r="N184">
        <f t="shared" si="97"/>
        <v>0.34890484275453582</v>
      </c>
      <c r="O184">
        <f t="shared" si="99"/>
        <v>-1.0529560508211449</v>
      </c>
    </row>
    <row r="185" spans="8:15" x14ac:dyDescent="0.3">
      <c r="H185">
        <f t="shared" ref="H185:H239" si="131">H182</f>
        <v>21</v>
      </c>
      <c r="I185">
        <f t="shared" si="124"/>
        <v>4</v>
      </c>
      <c r="J185">
        <v>1</v>
      </c>
      <c r="K185">
        <f>$A$2 + SUMPRODUCT($B$2:$F$2, 'Coded Choice Data'!D185:H185)</f>
        <v>0.12368255807208772</v>
      </c>
      <c r="L185">
        <f t="shared" si="96"/>
        <v>1.1316565787288906</v>
      </c>
      <c r="M185">
        <f t="shared" si="98"/>
        <v>0.53088128267063484</v>
      </c>
      <c r="N185">
        <f t="shared" si="97"/>
        <v>0.53088128267063484</v>
      </c>
      <c r="O185">
        <f t="shared" si="99"/>
        <v>-0.63321685586137655</v>
      </c>
    </row>
    <row r="186" spans="8:15" x14ac:dyDescent="0.3">
      <c r="H186">
        <f t="shared" ref="H186:H240" si="132">H182</f>
        <v>21</v>
      </c>
      <c r="I186">
        <f t="shared" si="124"/>
        <v>5</v>
      </c>
      <c r="J186">
        <v>1</v>
      </c>
      <c r="K186">
        <f>$A$2 + SUMPRODUCT($B$2:$F$2, 'Coded Choice Data'!D186:H186)</f>
        <v>-2.3955412710882467</v>
      </c>
      <c r="L186">
        <f t="shared" si="96"/>
        <v>9.1123343140679755E-2</v>
      </c>
      <c r="M186">
        <f t="shared" si="98"/>
        <v>8.3513329371536618E-2</v>
      </c>
      <c r="N186">
        <f t="shared" si="97"/>
        <v>8.3513329371536618E-2</v>
      </c>
      <c r="O186">
        <f t="shared" si="99"/>
        <v>-2.4827490266732943</v>
      </c>
    </row>
    <row r="187" spans="8:15" x14ac:dyDescent="0.3">
      <c r="H187">
        <f t="shared" ref="H187:H241" si="133">H182</f>
        <v>21</v>
      </c>
      <c r="I187">
        <f t="shared" si="124"/>
        <v>6</v>
      </c>
      <c r="J187">
        <v>1</v>
      </c>
      <c r="K187">
        <f>$A$2 + SUMPRODUCT($B$2:$F$2, 'Coded Choice Data'!D187:H187)</f>
        <v>9.5601566132900606E-2</v>
      </c>
      <c r="L187">
        <f t="shared" si="96"/>
        <v>1.1003205716642652</v>
      </c>
      <c r="M187">
        <f t="shared" si="98"/>
        <v>0.52388220470191671</v>
      </c>
      <c r="N187">
        <f t="shared" si="97"/>
        <v>0.52388220470191671</v>
      </c>
      <c r="O187">
        <f t="shared" si="99"/>
        <v>-0.64648842011962626</v>
      </c>
    </row>
    <row r="188" spans="8:15" x14ac:dyDescent="0.3">
      <c r="H188">
        <f t="shared" ref="H188:H242" si="134">H182</f>
        <v>21</v>
      </c>
      <c r="I188">
        <f t="shared" si="124"/>
        <v>7</v>
      </c>
      <c r="J188">
        <v>0</v>
      </c>
      <c r="K188">
        <f>$A$2 + SUMPRODUCT($B$2:$F$2, 'Coded Choice Data'!D188:H188)</f>
        <v>-0.87670333546823509</v>
      </c>
      <c r="L188">
        <f t="shared" si="96"/>
        <v>0.41615256820349078</v>
      </c>
      <c r="M188">
        <f t="shared" si="98"/>
        <v>0.29386139427859492</v>
      </c>
      <c r="N188">
        <f t="shared" si="97"/>
        <v>0.70613860572140508</v>
      </c>
      <c r="O188">
        <f t="shared" si="99"/>
        <v>-0.34794373537377482</v>
      </c>
    </row>
    <row r="189" spans="8:15" x14ac:dyDescent="0.3">
      <c r="H189">
        <f t="shared" ref="H189:H243" si="135">H182</f>
        <v>21</v>
      </c>
      <c r="I189">
        <f t="shared" si="124"/>
        <v>8</v>
      </c>
      <c r="J189">
        <v>0</v>
      </c>
      <c r="K189">
        <f>$A$2 + SUMPRODUCT($B$2:$F$2, 'Coded Choice Data'!D189:H189)</f>
        <v>-2.4236222630274336</v>
      </c>
      <c r="L189">
        <f t="shared" si="96"/>
        <v>8.8600102629308439E-2</v>
      </c>
      <c r="M189">
        <f t="shared" si="98"/>
        <v>8.1389026526188624E-2</v>
      </c>
      <c r="N189">
        <f t="shared" si="97"/>
        <v>0.91861097347381138</v>
      </c>
      <c r="O189">
        <f t="shared" si="99"/>
        <v>-8.4892561294375973E-2</v>
      </c>
    </row>
    <row r="190" spans="8:15" x14ac:dyDescent="0.3">
      <c r="H190">
        <f t="shared" ref="H190:H244" si="136">H182</f>
        <v>21</v>
      </c>
      <c r="I190">
        <f t="shared" si="124"/>
        <v>9</v>
      </c>
      <c r="J190">
        <v>0</v>
      </c>
      <c r="K190">
        <f>$A$2 + SUMPRODUCT($B$2:$F$2, 'Coded Choice Data'!D190:H190)</f>
        <v>-1.6242424677899465</v>
      </c>
      <c r="L190">
        <f t="shared" si="96"/>
        <v>0.19706089865434576</v>
      </c>
      <c r="M190">
        <f t="shared" si="98"/>
        <v>0.16462061276570655</v>
      </c>
      <c r="N190">
        <f t="shared" si="97"/>
        <v>0.83537938723429339</v>
      </c>
      <c r="O190">
        <f t="shared" si="99"/>
        <v>-0.17986930135048632</v>
      </c>
    </row>
    <row r="191" spans="8:15" x14ac:dyDescent="0.3">
      <c r="H191">
        <f t="shared" ref="H191" si="137">H190+1</f>
        <v>22</v>
      </c>
      <c r="I191">
        <f t="shared" si="124"/>
        <v>1</v>
      </c>
      <c r="J191">
        <v>0</v>
      </c>
      <c r="K191">
        <f>$A$2 + SUMPRODUCT($B$2:$F$2, 'Coded Choice Data'!D191:H191)</f>
        <v>-1.7581531904713161</v>
      </c>
      <c r="L191">
        <f t="shared" si="96"/>
        <v>0.17236289149479578</v>
      </c>
      <c r="M191">
        <f t="shared" si="98"/>
        <v>0.14702179056096548</v>
      </c>
      <c r="N191">
        <f t="shared" si="97"/>
        <v>0.85297820943903457</v>
      </c>
      <c r="O191">
        <f t="shared" si="99"/>
        <v>-0.15902127760921378</v>
      </c>
    </row>
    <row r="192" spans="8:15" x14ac:dyDescent="0.3">
      <c r="H192">
        <f t="shared" ref="H192" si="138">H191</f>
        <v>22</v>
      </c>
      <c r="I192">
        <f t="shared" si="124"/>
        <v>2</v>
      </c>
      <c r="J192">
        <v>0</v>
      </c>
      <c r="K192">
        <f>$A$2 + SUMPRODUCT($B$2:$F$2, 'Coded Choice Data'!D192:H192)</f>
        <v>-2.2897115403460644</v>
      </c>
      <c r="L192">
        <f t="shared" si="96"/>
        <v>0.10129567735596928</v>
      </c>
      <c r="M192">
        <f t="shared" si="98"/>
        <v>9.197863883309125E-2</v>
      </c>
      <c r="N192">
        <f t="shared" si="97"/>
        <v>0.90802136116690879</v>
      </c>
      <c r="O192">
        <f t="shared" si="99"/>
        <v>-9.6487375143347598E-2</v>
      </c>
    </row>
    <row r="193" spans="8:15" x14ac:dyDescent="0.3">
      <c r="H193">
        <f t="shared" ref="H193" si="139">H191</f>
        <v>22</v>
      </c>
      <c r="I193">
        <f t="shared" si="124"/>
        <v>3</v>
      </c>
      <c r="J193">
        <v>0</v>
      </c>
      <c r="K193">
        <f>$A$2 + SUMPRODUCT($B$2:$F$2, 'Coded Choice Data'!D193:H193)</f>
        <v>-0.62385657424962382</v>
      </c>
      <c r="L193">
        <f t="shared" si="96"/>
        <v>0.53587381025934733</v>
      </c>
      <c r="M193">
        <f t="shared" si="98"/>
        <v>0.34890484275453582</v>
      </c>
      <c r="N193">
        <f t="shared" si="97"/>
        <v>0.65109515724546418</v>
      </c>
      <c r="O193">
        <f t="shared" si="99"/>
        <v>-0.42909947657152098</v>
      </c>
    </row>
    <row r="194" spans="8:15" x14ac:dyDescent="0.3">
      <c r="H194">
        <f t="shared" ref="H194" si="140">H191</f>
        <v>22</v>
      </c>
      <c r="I194">
        <f t="shared" si="124"/>
        <v>4</v>
      </c>
      <c r="J194">
        <v>0</v>
      </c>
      <c r="K194">
        <f>$A$2 + SUMPRODUCT($B$2:$F$2, 'Coded Choice Data'!D194:H194)</f>
        <v>0.12368255807208772</v>
      </c>
      <c r="L194">
        <f t="shared" ref="L194:L257" si="141">EXP(K194)</f>
        <v>1.1316565787288906</v>
      </c>
      <c r="M194">
        <f t="shared" si="98"/>
        <v>0.53088128267063484</v>
      </c>
      <c r="N194">
        <f t="shared" si="97"/>
        <v>0.46911871732936516</v>
      </c>
      <c r="O194">
        <f t="shared" si="99"/>
        <v>-0.75689941393346416</v>
      </c>
    </row>
    <row r="195" spans="8:15" x14ac:dyDescent="0.3">
      <c r="H195">
        <f t="shared" ref="H195" si="142">H191</f>
        <v>22</v>
      </c>
      <c r="I195">
        <f t="shared" si="124"/>
        <v>5</v>
      </c>
      <c r="J195">
        <v>0</v>
      </c>
      <c r="K195">
        <f>$A$2 + SUMPRODUCT($B$2:$F$2, 'Coded Choice Data'!D195:H195)</f>
        <v>-2.3955412710882467</v>
      </c>
      <c r="L195">
        <f t="shared" si="141"/>
        <v>9.1123343140679755E-2</v>
      </c>
      <c r="M195">
        <f t="shared" si="98"/>
        <v>8.3513329371536618E-2</v>
      </c>
      <c r="N195">
        <f t="shared" ref="N195:N258" si="143">M195^J195*(1-M195)^(1-J195)</f>
        <v>0.91648667062846334</v>
      </c>
      <c r="O195">
        <f t="shared" si="99"/>
        <v>-8.7207755585047619E-2</v>
      </c>
    </row>
    <row r="196" spans="8:15" x14ac:dyDescent="0.3">
      <c r="H196">
        <f t="shared" ref="H196" si="144">H191</f>
        <v>22</v>
      </c>
      <c r="I196">
        <f t="shared" si="124"/>
        <v>6</v>
      </c>
      <c r="J196">
        <v>1</v>
      </c>
      <c r="K196">
        <f>$A$2 + SUMPRODUCT($B$2:$F$2, 'Coded Choice Data'!D196:H196)</f>
        <v>9.5601566132900606E-2</v>
      </c>
      <c r="L196">
        <f t="shared" si="141"/>
        <v>1.1003205716642652</v>
      </c>
      <c r="M196">
        <f t="shared" ref="M196:M259" si="145">L196/(1+L196)</f>
        <v>0.52388220470191671</v>
      </c>
      <c r="N196">
        <f t="shared" si="143"/>
        <v>0.52388220470191671</v>
      </c>
      <c r="O196">
        <f t="shared" ref="O196:O259" si="146">LN(N196)</f>
        <v>-0.64648842011962626</v>
      </c>
    </row>
    <row r="197" spans="8:15" x14ac:dyDescent="0.3">
      <c r="H197">
        <f t="shared" ref="H197" si="147">H191</f>
        <v>22</v>
      </c>
      <c r="I197">
        <f t="shared" si="124"/>
        <v>7</v>
      </c>
      <c r="J197">
        <v>0</v>
      </c>
      <c r="K197">
        <f>$A$2 + SUMPRODUCT($B$2:$F$2, 'Coded Choice Data'!D197:H197)</f>
        <v>-0.87670333546823509</v>
      </c>
      <c r="L197">
        <f t="shared" si="141"/>
        <v>0.41615256820349078</v>
      </c>
      <c r="M197">
        <f t="shared" si="145"/>
        <v>0.29386139427859492</v>
      </c>
      <c r="N197">
        <f t="shared" si="143"/>
        <v>0.70613860572140508</v>
      </c>
      <c r="O197">
        <f t="shared" si="146"/>
        <v>-0.34794373537377482</v>
      </c>
    </row>
    <row r="198" spans="8:15" x14ac:dyDescent="0.3">
      <c r="H198">
        <f t="shared" ref="H198" si="148">H191</f>
        <v>22</v>
      </c>
      <c r="I198">
        <f t="shared" si="124"/>
        <v>8</v>
      </c>
      <c r="J198">
        <v>0</v>
      </c>
      <c r="K198">
        <f>$A$2 + SUMPRODUCT($B$2:$F$2, 'Coded Choice Data'!D198:H198)</f>
        <v>-2.4236222630274336</v>
      </c>
      <c r="L198">
        <f t="shared" si="141"/>
        <v>8.8600102629308439E-2</v>
      </c>
      <c r="M198">
        <f t="shared" si="145"/>
        <v>8.1389026526188624E-2</v>
      </c>
      <c r="N198">
        <f t="shared" si="143"/>
        <v>0.91861097347381138</v>
      </c>
      <c r="O198">
        <f t="shared" si="146"/>
        <v>-8.4892561294375973E-2</v>
      </c>
    </row>
    <row r="199" spans="8:15" x14ac:dyDescent="0.3">
      <c r="H199">
        <f t="shared" ref="H199" si="149">H191</f>
        <v>22</v>
      </c>
      <c r="I199">
        <f t="shared" si="124"/>
        <v>9</v>
      </c>
      <c r="J199">
        <v>0</v>
      </c>
      <c r="K199">
        <f>$A$2 + SUMPRODUCT($B$2:$F$2, 'Coded Choice Data'!D199:H199)</f>
        <v>-1.6242424677899465</v>
      </c>
      <c r="L199">
        <f t="shared" si="141"/>
        <v>0.19706089865434576</v>
      </c>
      <c r="M199">
        <f t="shared" si="145"/>
        <v>0.16462061276570655</v>
      </c>
      <c r="N199">
        <f t="shared" si="143"/>
        <v>0.83537938723429339</v>
      </c>
      <c r="O199">
        <f t="shared" si="146"/>
        <v>-0.17986930135048632</v>
      </c>
    </row>
    <row r="200" spans="8:15" x14ac:dyDescent="0.3">
      <c r="H200">
        <f t="shared" si="128"/>
        <v>23</v>
      </c>
      <c r="I200">
        <f t="shared" si="124"/>
        <v>1</v>
      </c>
      <c r="J200">
        <v>0</v>
      </c>
      <c r="K200">
        <f>$A$2 + SUMPRODUCT($B$2:$F$2, 'Coded Choice Data'!D200:H200)</f>
        <v>-1.7581531904713161</v>
      </c>
      <c r="L200">
        <f t="shared" si="141"/>
        <v>0.17236289149479578</v>
      </c>
      <c r="M200">
        <f t="shared" si="145"/>
        <v>0.14702179056096548</v>
      </c>
      <c r="N200">
        <f t="shared" si="143"/>
        <v>0.85297820943903457</v>
      </c>
      <c r="O200">
        <f t="shared" si="146"/>
        <v>-0.15902127760921378</v>
      </c>
    </row>
    <row r="201" spans="8:15" x14ac:dyDescent="0.3">
      <c r="H201">
        <f t="shared" si="129"/>
        <v>23</v>
      </c>
      <c r="I201">
        <f t="shared" si="124"/>
        <v>2</v>
      </c>
      <c r="J201">
        <v>1</v>
      </c>
      <c r="K201">
        <f>$A$2 + SUMPRODUCT($B$2:$F$2, 'Coded Choice Data'!D201:H201)</f>
        <v>-2.2897115403460644</v>
      </c>
      <c r="L201">
        <f t="shared" si="141"/>
        <v>0.10129567735596928</v>
      </c>
      <c r="M201">
        <f t="shared" si="145"/>
        <v>9.197863883309125E-2</v>
      </c>
      <c r="N201">
        <f t="shared" si="143"/>
        <v>9.197863883309125E-2</v>
      </c>
      <c r="O201">
        <f t="shared" si="146"/>
        <v>-2.3861989154894121</v>
      </c>
    </row>
    <row r="202" spans="8:15" x14ac:dyDescent="0.3">
      <c r="H202">
        <f t="shared" si="130"/>
        <v>23</v>
      </c>
      <c r="I202">
        <f t="shared" si="124"/>
        <v>3</v>
      </c>
      <c r="J202">
        <v>0</v>
      </c>
      <c r="K202">
        <f>$A$2 + SUMPRODUCT($B$2:$F$2, 'Coded Choice Data'!D202:H202)</f>
        <v>-0.62385657424962382</v>
      </c>
      <c r="L202">
        <f t="shared" si="141"/>
        <v>0.53587381025934733</v>
      </c>
      <c r="M202">
        <f t="shared" si="145"/>
        <v>0.34890484275453582</v>
      </c>
      <c r="N202">
        <f t="shared" si="143"/>
        <v>0.65109515724546418</v>
      </c>
      <c r="O202">
        <f t="shared" si="146"/>
        <v>-0.42909947657152098</v>
      </c>
    </row>
    <row r="203" spans="8:15" x14ac:dyDescent="0.3">
      <c r="H203">
        <f t="shared" si="131"/>
        <v>23</v>
      </c>
      <c r="I203">
        <f t="shared" si="124"/>
        <v>4</v>
      </c>
      <c r="J203">
        <v>1</v>
      </c>
      <c r="K203">
        <f>$A$2 + SUMPRODUCT($B$2:$F$2, 'Coded Choice Data'!D203:H203)</f>
        <v>0.12368255807208772</v>
      </c>
      <c r="L203">
        <f t="shared" si="141"/>
        <v>1.1316565787288906</v>
      </c>
      <c r="M203">
        <f t="shared" si="145"/>
        <v>0.53088128267063484</v>
      </c>
      <c r="N203">
        <f t="shared" si="143"/>
        <v>0.53088128267063484</v>
      </c>
      <c r="O203">
        <f t="shared" si="146"/>
        <v>-0.63321685586137655</v>
      </c>
    </row>
    <row r="204" spans="8:15" x14ac:dyDescent="0.3">
      <c r="H204">
        <f t="shared" si="132"/>
        <v>23</v>
      </c>
      <c r="I204">
        <f t="shared" si="124"/>
        <v>5</v>
      </c>
      <c r="J204">
        <v>0</v>
      </c>
      <c r="K204">
        <f>$A$2 + SUMPRODUCT($B$2:$F$2, 'Coded Choice Data'!D204:H204)</f>
        <v>-2.3955412710882467</v>
      </c>
      <c r="L204">
        <f t="shared" si="141"/>
        <v>9.1123343140679755E-2</v>
      </c>
      <c r="M204">
        <f t="shared" si="145"/>
        <v>8.3513329371536618E-2</v>
      </c>
      <c r="N204">
        <f t="shared" si="143"/>
        <v>0.91648667062846334</v>
      </c>
      <c r="O204">
        <f t="shared" si="146"/>
        <v>-8.7207755585047619E-2</v>
      </c>
    </row>
    <row r="205" spans="8:15" x14ac:dyDescent="0.3">
      <c r="H205">
        <f t="shared" si="133"/>
        <v>23</v>
      </c>
      <c r="I205">
        <f t="shared" si="124"/>
        <v>6</v>
      </c>
      <c r="J205">
        <v>1</v>
      </c>
      <c r="K205">
        <f>$A$2 + SUMPRODUCT($B$2:$F$2, 'Coded Choice Data'!D205:H205)</f>
        <v>9.5601566132900606E-2</v>
      </c>
      <c r="L205">
        <f t="shared" si="141"/>
        <v>1.1003205716642652</v>
      </c>
      <c r="M205">
        <f t="shared" si="145"/>
        <v>0.52388220470191671</v>
      </c>
      <c r="N205">
        <f t="shared" si="143"/>
        <v>0.52388220470191671</v>
      </c>
      <c r="O205">
        <f t="shared" si="146"/>
        <v>-0.64648842011962626</v>
      </c>
    </row>
    <row r="206" spans="8:15" x14ac:dyDescent="0.3">
      <c r="H206">
        <f t="shared" si="134"/>
        <v>23</v>
      </c>
      <c r="I206">
        <f t="shared" si="124"/>
        <v>7</v>
      </c>
      <c r="J206">
        <v>1</v>
      </c>
      <c r="K206">
        <f>$A$2 + SUMPRODUCT($B$2:$F$2, 'Coded Choice Data'!D206:H206)</f>
        <v>-0.87670333546823509</v>
      </c>
      <c r="L206">
        <f t="shared" si="141"/>
        <v>0.41615256820349078</v>
      </c>
      <c r="M206">
        <f t="shared" si="145"/>
        <v>0.29386139427859492</v>
      </c>
      <c r="N206">
        <f t="shared" si="143"/>
        <v>0.29386139427859492</v>
      </c>
      <c r="O206">
        <f t="shared" si="146"/>
        <v>-1.2246470708420099</v>
      </c>
    </row>
    <row r="207" spans="8:15" x14ac:dyDescent="0.3">
      <c r="H207">
        <f t="shared" si="135"/>
        <v>23</v>
      </c>
      <c r="I207">
        <f t="shared" si="124"/>
        <v>8</v>
      </c>
      <c r="J207">
        <v>0</v>
      </c>
      <c r="K207">
        <f>$A$2 + SUMPRODUCT($B$2:$F$2, 'Coded Choice Data'!D207:H207)</f>
        <v>-2.4236222630274336</v>
      </c>
      <c r="L207">
        <f t="shared" si="141"/>
        <v>8.8600102629308439E-2</v>
      </c>
      <c r="M207">
        <f t="shared" si="145"/>
        <v>8.1389026526188624E-2</v>
      </c>
      <c r="N207">
        <f t="shared" si="143"/>
        <v>0.91861097347381138</v>
      </c>
      <c r="O207">
        <f t="shared" si="146"/>
        <v>-8.4892561294375973E-2</v>
      </c>
    </row>
    <row r="208" spans="8:15" x14ac:dyDescent="0.3">
      <c r="H208">
        <f t="shared" si="136"/>
        <v>23</v>
      </c>
      <c r="I208">
        <f t="shared" si="124"/>
        <v>9</v>
      </c>
      <c r="J208">
        <v>0</v>
      </c>
      <c r="K208">
        <f>$A$2 + SUMPRODUCT($B$2:$F$2, 'Coded Choice Data'!D208:H208)</f>
        <v>-1.6242424677899465</v>
      </c>
      <c r="L208">
        <f t="shared" si="141"/>
        <v>0.19706089865434576</v>
      </c>
      <c r="M208">
        <f t="shared" si="145"/>
        <v>0.16462061276570655</v>
      </c>
      <c r="N208">
        <f t="shared" si="143"/>
        <v>0.83537938723429339</v>
      </c>
      <c r="O208">
        <f t="shared" si="146"/>
        <v>-0.17986930135048632</v>
      </c>
    </row>
    <row r="209" spans="8:15" x14ac:dyDescent="0.3">
      <c r="H209">
        <f t="shared" ref="H209" si="150">H208+1</f>
        <v>24</v>
      </c>
      <c r="I209">
        <f t="shared" si="124"/>
        <v>1</v>
      </c>
      <c r="J209">
        <v>0</v>
      </c>
      <c r="K209">
        <f>$A$2 + SUMPRODUCT($B$2:$F$2, 'Coded Choice Data'!D209:H209)</f>
        <v>-1.7581531904713161</v>
      </c>
      <c r="L209">
        <f t="shared" si="141"/>
        <v>0.17236289149479578</v>
      </c>
      <c r="M209">
        <f t="shared" si="145"/>
        <v>0.14702179056096548</v>
      </c>
      <c r="N209">
        <f t="shared" si="143"/>
        <v>0.85297820943903457</v>
      </c>
      <c r="O209">
        <f t="shared" si="146"/>
        <v>-0.15902127760921378</v>
      </c>
    </row>
    <row r="210" spans="8:15" x14ac:dyDescent="0.3">
      <c r="H210">
        <f t="shared" ref="H210" si="151">H209</f>
        <v>24</v>
      </c>
      <c r="I210">
        <f t="shared" si="124"/>
        <v>2</v>
      </c>
      <c r="J210">
        <v>0</v>
      </c>
      <c r="K210">
        <f>$A$2 + SUMPRODUCT($B$2:$F$2, 'Coded Choice Data'!D210:H210)</f>
        <v>-2.2897115403460644</v>
      </c>
      <c r="L210">
        <f t="shared" si="141"/>
        <v>0.10129567735596928</v>
      </c>
      <c r="M210">
        <f t="shared" si="145"/>
        <v>9.197863883309125E-2</v>
      </c>
      <c r="N210">
        <f t="shared" si="143"/>
        <v>0.90802136116690879</v>
      </c>
      <c r="O210">
        <f t="shared" si="146"/>
        <v>-9.6487375143347598E-2</v>
      </c>
    </row>
    <row r="211" spans="8:15" x14ac:dyDescent="0.3">
      <c r="H211">
        <f t="shared" ref="H211" si="152">H209</f>
        <v>24</v>
      </c>
      <c r="I211">
        <f t="shared" si="124"/>
        <v>3</v>
      </c>
      <c r="J211">
        <v>0</v>
      </c>
      <c r="K211">
        <f>$A$2 + SUMPRODUCT($B$2:$F$2, 'Coded Choice Data'!D211:H211)</f>
        <v>-0.62385657424962382</v>
      </c>
      <c r="L211">
        <f t="shared" si="141"/>
        <v>0.53587381025934733</v>
      </c>
      <c r="M211">
        <f t="shared" si="145"/>
        <v>0.34890484275453582</v>
      </c>
      <c r="N211">
        <f t="shared" si="143"/>
        <v>0.65109515724546418</v>
      </c>
      <c r="O211">
        <f t="shared" si="146"/>
        <v>-0.42909947657152098</v>
      </c>
    </row>
    <row r="212" spans="8:15" x14ac:dyDescent="0.3">
      <c r="H212">
        <f t="shared" ref="H212" si="153">H209</f>
        <v>24</v>
      </c>
      <c r="I212">
        <f t="shared" si="124"/>
        <v>4</v>
      </c>
      <c r="J212">
        <v>0</v>
      </c>
      <c r="K212">
        <f>$A$2 + SUMPRODUCT($B$2:$F$2, 'Coded Choice Data'!D212:H212)</f>
        <v>0.12368255807208772</v>
      </c>
      <c r="L212">
        <f t="shared" si="141"/>
        <v>1.1316565787288906</v>
      </c>
      <c r="M212">
        <f t="shared" si="145"/>
        <v>0.53088128267063484</v>
      </c>
      <c r="N212">
        <f t="shared" si="143"/>
        <v>0.46911871732936516</v>
      </c>
      <c r="O212">
        <f t="shared" si="146"/>
        <v>-0.75689941393346416</v>
      </c>
    </row>
    <row r="213" spans="8:15" x14ac:dyDescent="0.3">
      <c r="H213">
        <f t="shared" ref="H213" si="154">H209</f>
        <v>24</v>
      </c>
      <c r="I213">
        <f t="shared" si="124"/>
        <v>5</v>
      </c>
      <c r="J213">
        <v>1</v>
      </c>
      <c r="K213">
        <f>$A$2 + SUMPRODUCT($B$2:$F$2, 'Coded Choice Data'!D213:H213)</f>
        <v>-2.3955412710882467</v>
      </c>
      <c r="L213">
        <f t="shared" si="141"/>
        <v>9.1123343140679755E-2</v>
      </c>
      <c r="M213">
        <f t="shared" si="145"/>
        <v>8.3513329371536618E-2</v>
      </c>
      <c r="N213">
        <f t="shared" si="143"/>
        <v>8.3513329371536618E-2</v>
      </c>
      <c r="O213">
        <f t="shared" si="146"/>
        <v>-2.4827490266732943</v>
      </c>
    </row>
    <row r="214" spans="8:15" x14ac:dyDescent="0.3">
      <c r="H214">
        <f t="shared" ref="H214" si="155">H209</f>
        <v>24</v>
      </c>
      <c r="I214">
        <f t="shared" si="124"/>
        <v>6</v>
      </c>
      <c r="J214">
        <v>0</v>
      </c>
      <c r="K214">
        <f>$A$2 + SUMPRODUCT($B$2:$F$2, 'Coded Choice Data'!D214:H214)</f>
        <v>9.5601566132900606E-2</v>
      </c>
      <c r="L214">
        <f t="shared" si="141"/>
        <v>1.1003205716642652</v>
      </c>
      <c r="M214">
        <f t="shared" si="145"/>
        <v>0.52388220470191671</v>
      </c>
      <c r="N214">
        <f t="shared" si="143"/>
        <v>0.47611779529808329</v>
      </c>
      <c r="O214">
        <f t="shared" si="146"/>
        <v>-0.74208998625252698</v>
      </c>
    </row>
    <row r="215" spans="8:15" x14ac:dyDescent="0.3">
      <c r="H215">
        <f t="shared" ref="H215" si="156">H209</f>
        <v>24</v>
      </c>
      <c r="I215">
        <f t="shared" si="124"/>
        <v>7</v>
      </c>
      <c r="J215">
        <v>1</v>
      </c>
      <c r="K215">
        <f>$A$2 + SUMPRODUCT($B$2:$F$2, 'Coded Choice Data'!D215:H215)</f>
        <v>-0.87670333546823509</v>
      </c>
      <c r="L215">
        <f t="shared" si="141"/>
        <v>0.41615256820349078</v>
      </c>
      <c r="M215">
        <f t="shared" si="145"/>
        <v>0.29386139427859492</v>
      </c>
      <c r="N215">
        <f t="shared" si="143"/>
        <v>0.29386139427859492</v>
      </c>
      <c r="O215">
        <f t="shared" si="146"/>
        <v>-1.2246470708420099</v>
      </c>
    </row>
    <row r="216" spans="8:15" x14ac:dyDescent="0.3">
      <c r="H216">
        <f t="shared" ref="H216" si="157">H209</f>
        <v>24</v>
      </c>
      <c r="I216">
        <f t="shared" si="124"/>
        <v>8</v>
      </c>
      <c r="J216">
        <v>0</v>
      </c>
      <c r="K216">
        <f>$A$2 + SUMPRODUCT($B$2:$F$2, 'Coded Choice Data'!D216:H216)</f>
        <v>-2.4236222630274336</v>
      </c>
      <c r="L216">
        <f t="shared" si="141"/>
        <v>8.8600102629308439E-2</v>
      </c>
      <c r="M216">
        <f t="shared" si="145"/>
        <v>8.1389026526188624E-2</v>
      </c>
      <c r="N216">
        <f t="shared" si="143"/>
        <v>0.91861097347381138</v>
      </c>
      <c r="O216">
        <f t="shared" si="146"/>
        <v>-8.4892561294375973E-2</v>
      </c>
    </row>
    <row r="217" spans="8:15" x14ac:dyDescent="0.3">
      <c r="H217">
        <f t="shared" ref="H217" si="158">H209</f>
        <v>24</v>
      </c>
      <c r="I217">
        <f t="shared" si="124"/>
        <v>9</v>
      </c>
      <c r="J217">
        <v>0</v>
      </c>
      <c r="K217">
        <f>$A$2 + SUMPRODUCT($B$2:$F$2, 'Coded Choice Data'!D217:H217)</f>
        <v>-1.6242424677899465</v>
      </c>
      <c r="L217">
        <f t="shared" si="141"/>
        <v>0.19706089865434576</v>
      </c>
      <c r="M217">
        <f t="shared" si="145"/>
        <v>0.16462061276570655</v>
      </c>
      <c r="N217">
        <f t="shared" si="143"/>
        <v>0.83537938723429339</v>
      </c>
      <c r="O217">
        <f t="shared" si="146"/>
        <v>-0.17986930135048632</v>
      </c>
    </row>
    <row r="218" spans="8:15" x14ac:dyDescent="0.3">
      <c r="H218">
        <f t="shared" si="128"/>
        <v>25</v>
      </c>
      <c r="I218">
        <f t="shared" si="124"/>
        <v>1</v>
      </c>
      <c r="J218">
        <v>0</v>
      </c>
      <c r="K218">
        <f>$A$2 + SUMPRODUCT($B$2:$F$2, 'Coded Choice Data'!D218:H218)</f>
        <v>-1.7581531904713161</v>
      </c>
      <c r="L218">
        <f t="shared" si="141"/>
        <v>0.17236289149479578</v>
      </c>
      <c r="M218">
        <f t="shared" si="145"/>
        <v>0.14702179056096548</v>
      </c>
      <c r="N218">
        <f t="shared" si="143"/>
        <v>0.85297820943903457</v>
      </c>
      <c r="O218">
        <f t="shared" si="146"/>
        <v>-0.15902127760921378</v>
      </c>
    </row>
    <row r="219" spans="8:15" x14ac:dyDescent="0.3">
      <c r="H219">
        <f t="shared" si="129"/>
        <v>25</v>
      </c>
      <c r="I219">
        <f t="shared" si="124"/>
        <v>2</v>
      </c>
      <c r="J219">
        <v>0</v>
      </c>
      <c r="K219">
        <f>$A$2 + SUMPRODUCT($B$2:$F$2, 'Coded Choice Data'!D219:H219)</f>
        <v>-2.2897115403460644</v>
      </c>
      <c r="L219">
        <f t="shared" si="141"/>
        <v>0.10129567735596928</v>
      </c>
      <c r="M219">
        <f t="shared" si="145"/>
        <v>9.197863883309125E-2</v>
      </c>
      <c r="N219">
        <f t="shared" si="143"/>
        <v>0.90802136116690879</v>
      </c>
      <c r="O219">
        <f t="shared" si="146"/>
        <v>-9.6487375143347598E-2</v>
      </c>
    </row>
    <row r="220" spans="8:15" x14ac:dyDescent="0.3">
      <c r="H220">
        <f t="shared" si="130"/>
        <v>25</v>
      </c>
      <c r="I220">
        <f t="shared" si="124"/>
        <v>3</v>
      </c>
      <c r="J220">
        <v>0</v>
      </c>
      <c r="K220">
        <f>$A$2 + SUMPRODUCT($B$2:$F$2, 'Coded Choice Data'!D220:H220)</f>
        <v>-0.62385657424962382</v>
      </c>
      <c r="L220">
        <f t="shared" si="141"/>
        <v>0.53587381025934733</v>
      </c>
      <c r="M220">
        <f t="shared" si="145"/>
        <v>0.34890484275453582</v>
      </c>
      <c r="N220">
        <f t="shared" si="143"/>
        <v>0.65109515724546418</v>
      </c>
      <c r="O220">
        <f t="shared" si="146"/>
        <v>-0.42909947657152098</v>
      </c>
    </row>
    <row r="221" spans="8:15" x14ac:dyDescent="0.3">
      <c r="H221">
        <f t="shared" si="131"/>
        <v>25</v>
      </c>
      <c r="I221">
        <f t="shared" si="124"/>
        <v>4</v>
      </c>
      <c r="J221">
        <v>0</v>
      </c>
      <c r="K221">
        <f>$A$2 + SUMPRODUCT($B$2:$F$2, 'Coded Choice Data'!D221:H221)</f>
        <v>0.12368255807208772</v>
      </c>
      <c r="L221">
        <f t="shared" si="141"/>
        <v>1.1316565787288906</v>
      </c>
      <c r="M221">
        <f t="shared" si="145"/>
        <v>0.53088128267063484</v>
      </c>
      <c r="N221">
        <f t="shared" si="143"/>
        <v>0.46911871732936516</v>
      </c>
      <c r="O221">
        <f t="shared" si="146"/>
        <v>-0.75689941393346416</v>
      </c>
    </row>
    <row r="222" spans="8:15" x14ac:dyDescent="0.3">
      <c r="H222">
        <f t="shared" si="132"/>
        <v>25</v>
      </c>
      <c r="I222">
        <f t="shared" si="124"/>
        <v>5</v>
      </c>
      <c r="J222">
        <v>0</v>
      </c>
      <c r="K222">
        <f>$A$2 + SUMPRODUCT($B$2:$F$2, 'Coded Choice Data'!D222:H222)</f>
        <v>-2.3955412710882467</v>
      </c>
      <c r="L222">
        <f t="shared" si="141"/>
        <v>9.1123343140679755E-2</v>
      </c>
      <c r="M222">
        <f t="shared" si="145"/>
        <v>8.3513329371536618E-2</v>
      </c>
      <c r="N222">
        <f t="shared" si="143"/>
        <v>0.91648667062846334</v>
      </c>
      <c r="O222">
        <f t="shared" si="146"/>
        <v>-8.7207755585047619E-2</v>
      </c>
    </row>
    <row r="223" spans="8:15" x14ac:dyDescent="0.3">
      <c r="H223">
        <f t="shared" si="133"/>
        <v>25</v>
      </c>
      <c r="I223">
        <f t="shared" si="124"/>
        <v>6</v>
      </c>
      <c r="J223">
        <v>0</v>
      </c>
      <c r="K223">
        <f>$A$2 + SUMPRODUCT($B$2:$F$2, 'Coded Choice Data'!D223:H223)</f>
        <v>9.5601566132900606E-2</v>
      </c>
      <c r="L223">
        <f t="shared" si="141"/>
        <v>1.1003205716642652</v>
      </c>
      <c r="M223">
        <f t="shared" si="145"/>
        <v>0.52388220470191671</v>
      </c>
      <c r="N223">
        <f t="shared" si="143"/>
        <v>0.47611779529808329</v>
      </c>
      <c r="O223">
        <f t="shared" si="146"/>
        <v>-0.74208998625252698</v>
      </c>
    </row>
    <row r="224" spans="8:15" x14ac:dyDescent="0.3">
      <c r="H224">
        <f t="shared" si="134"/>
        <v>25</v>
      </c>
      <c r="I224">
        <f t="shared" si="124"/>
        <v>7</v>
      </c>
      <c r="J224">
        <v>0</v>
      </c>
      <c r="K224">
        <f>$A$2 + SUMPRODUCT($B$2:$F$2, 'Coded Choice Data'!D224:H224)</f>
        <v>-0.87670333546823509</v>
      </c>
      <c r="L224">
        <f t="shared" si="141"/>
        <v>0.41615256820349078</v>
      </c>
      <c r="M224">
        <f t="shared" si="145"/>
        <v>0.29386139427859492</v>
      </c>
      <c r="N224">
        <f t="shared" si="143"/>
        <v>0.70613860572140508</v>
      </c>
      <c r="O224">
        <f t="shared" si="146"/>
        <v>-0.34794373537377482</v>
      </c>
    </row>
    <row r="225" spans="8:15" x14ac:dyDescent="0.3">
      <c r="H225">
        <f t="shared" si="135"/>
        <v>25</v>
      </c>
      <c r="I225">
        <f t="shared" si="124"/>
        <v>8</v>
      </c>
      <c r="J225">
        <v>0</v>
      </c>
      <c r="K225">
        <f>$A$2 + SUMPRODUCT($B$2:$F$2, 'Coded Choice Data'!D225:H225)</f>
        <v>-2.4236222630274336</v>
      </c>
      <c r="L225">
        <f t="shared" si="141"/>
        <v>8.8600102629308439E-2</v>
      </c>
      <c r="M225">
        <f t="shared" si="145"/>
        <v>8.1389026526188624E-2</v>
      </c>
      <c r="N225">
        <f t="shared" si="143"/>
        <v>0.91861097347381138</v>
      </c>
      <c r="O225">
        <f t="shared" si="146"/>
        <v>-8.4892561294375973E-2</v>
      </c>
    </row>
    <row r="226" spans="8:15" x14ac:dyDescent="0.3">
      <c r="H226">
        <f t="shared" si="136"/>
        <v>25</v>
      </c>
      <c r="I226">
        <f t="shared" si="124"/>
        <v>9</v>
      </c>
      <c r="J226">
        <v>0</v>
      </c>
      <c r="K226">
        <f>$A$2 + SUMPRODUCT($B$2:$F$2, 'Coded Choice Data'!D226:H226)</f>
        <v>-1.6242424677899465</v>
      </c>
      <c r="L226">
        <f t="shared" si="141"/>
        <v>0.19706089865434576</v>
      </c>
      <c r="M226">
        <f t="shared" si="145"/>
        <v>0.16462061276570655</v>
      </c>
      <c r="N226">
        <f t="shared" si="143"/>
        <v>0.83537938723429339</v>
      </c>
      <c r="O226">
        <f t="shared" si="146"/>
        <v>-0.17986930135048632</v>
      </c>
    </row>
    <row r="227" spans="8:15" x14ac:dyDescent="0.3">
      <c r="H227">
        <f t="shared" ref="H227" si="159">H226+1</f>
        <v>26</v>
      </c>
      <c r="I227">
        <f t="shared" si="124"/>
        <v>1</v>
      </c>
      <c r="J227">
        <v>0</v>
      </c>
      <c r="K227">
        <f>$A$2 + SUMPRODUCT($B$2:$F$2, 'Coded Choice Data'!D227:H227)</f>
        <v>-1.7581531904713161</v>
      </c>
      <c r="L227">
        <f t="shared" si="141"/>
        <v>0.17236289149479578</v>
      </c>
      <c r="M227">
        <f t="shared" si="145"/>
        <v>0.14702179056096548</v>
      </c>
      <c r="N227">
        <f t="shared" si="143"/>
        <v>0.85297820943903457</v>
      </c>
      <c r="O227">
        <f t="shared" si="146"/>
        <v>-0.15902127760921378</v>
      </c>
    </row>
    <row r="228" spans="8:15" x14ac:dyDescent="0.3">
      <c r="H228">
        <f t="shared" ref="H228" si="160">H227</f>
        <v>26</v>
      </c>
      <c r="I228">
        <f t="shared" si="124"/>
        <v>2</v>
      </c>
      <c r="J228">
        <v>0</v>
      </c>
      <c r="K228">
        <f>$A$2 + SUMPRODUCT($B$2:$F$2, 'Coded Choice Data'!D228:H228)</f>
        <v>-2.2897115403460644</v>
      </c>
      <c r="L228">
        <f t="shared" si="141"/>
        <v>0.10129567735596928</v>
      </c>
      <c r="M228">
        <f t="shared" si="145"/>
        <v>9.197863883309125E-2</v>
      </c>
      <c r="N228">
        <f t="shared" si="143"/>
        <v>0.90802136116690879</v>
      </c>
      <c r="O228">
        <f t="shared" si="146"/>
        <v>-9.6487375143347598E-2</v>
      </c>
    </row>
    <row r="229" spans="8:15" x14ac:dyDescent="0.3">
      <c r="H229">
        <f t="shared" ref="H229" si="161">H227</f>
        <v>26</v>
      </c>
      <c r="I229">
        <f t="shared" si="124"/>
        <v>3</v>
      </c>
      <c r="J229">
        <v>0</v>
      </c>
      <c r="K229">
        <f>$A$2 + SUMPRODUCT($B$2:$F$2, 'Coded Choice Data'!D229:H229)</f>
        <v>-0.62385657424962382</v>
      </c>
      <c r="L229">
        <f t="shared" si="141"/>
        <v>0.53587381025934733</v>
      </c>
      <c r="M229">
        <f t="shared" si="145"/>
        <v>0.34890484275453582</v>
      </c>
      <c r="N229">
        <f t="shared" si="143"/>
        <v>0.65109515724546418</v>
      </c>
      <c r="O229">
        <f t="shared" si="146"/>
        <v>-0.42909947657152098</v>
      </c>
    </row>
    <row r="230" spans="8:15" x14ac:dyDescent="0.3">
      <c r="H230">
        <f t="shared" ref="H230" si="162">H227</f>
        <v>26</v>
      </c>
      <c r="I230">
        <f t="shared" si="124"/>
        <v>4</v>
      </c>
      <c r="J230">
        <v>0</v>
      </c>
      <c r="K230">
        <f>$A$2 + SUMPRODUCT($B$2:$F$2, 'Coded Choice Data'!D230:H230)</f>
        <v>0.12368255807208772</v>
      </c>
      <c r="L230">
        <f t="shared" si="141"/>
        <v>1.1316565787288906</v>
      </c>
      <c r="M230">
        <f t="shared" si="145"/>
        <v>0.53088128267063484</v>
      </c>
      <c r="N230">
        <f t="shared" si="143"/>
        <v>0.46911871732936516</v>
      </c>
      <c r="O230">
        <f t="shared" si="146"/>
        <v>-0.75689941393346416</v>
      </c>
    </row>
    <row r="231" spans="8:15" x14ac:dyDescent="0.3">
      <c r="H231">
        <f t="shared" ref="H231" si="163">H227</f>
        <v>26</v>
      </c>
      <c r="I231">
        <f t="shared" si="124"/>
        <v>5</v>
      </c>
      <c r="J231">
        <v>0</v>
      </c>
      <c r="K231">
        <f>$A$2 + SUMPRODUCT($B$2:$F$2, 'Coded Choice Data'!D231:H231)</f>
        <v>-2.3955412710882467</v>
      </c>
      <c r="L231">
        <f t="shared" si="141"/>
        <v>9.1123343140679755E-2</v>
      </c>
      <c r="M231">
        <f t="shared" si="145"/>
        <v>8.3513329371536618E-2</v>
      </c>
      <c r="N231">
        <f t="shared" si="143"/>
        <v>0.91648667062846334</v>
      </c>
      <c r="O231">
        <f t="shared" si="146"/>
        <v>-8.7207755585047619E-2</v>
      </c>
    </row>
    <row r="232" spans="8:15" x14ac:dyDescent="0.3">
      <c r="H232">
        <f t="shared" ref="H232" si="164">H227</f>
        <v>26</v>
      </c>
      <c r="I232">
        <f t="shared" si="124"/>
        <v>6</v>
      </c>
      <c r="J232">
        <v>0</v>
      </c>
      <c r="K232">
        <f>$A$2 + SUMPRODUCT($B$2:$F$2, 'Coded Choice Data'!D232:H232)</f>
        <v>9.5601566132900606E-2</v>
      </c>
      <c r="L232">
        <f t="shared" si="141"/>
        <v>1.1003205716642652</v>
      </c>
      <c r="M232">
        <f t="shared" si="145"/>
        <v>0.52388220470191671</v>
      </c>
      <c r="N232">
        <f t="shared" si="143"/>
        <v>0.47611779529808329</v>
      </c>
      <c r="O232">
        <f t="shared" si="146"/>
        <v>-0.74208998625252698</v>
      </c>
    </row>
    <row r="233" spans="8:15" x14ac:dyDescent="0.3">
      <c r="H233">
        <f t="shared" ref="H233" si="165">H227</f>
        <v>26</v>
      </c>
      <c r="I233">
        <f t="shared" si="124"/>
        <v>7</v>
      </c>
      <c r="J233">
        <v>0</v>
      </c>
      <c r="K233">
        <f>$A$2 + SUMPRODUCT($B$2:$F$2, 'Coded Choice Data'!D233:H233)</f>
        <v>-0.87670333546823509</v>
      </c>
      <c r="L233">
        <f t="shared" si="141"/>
        <v>0.41615256820349078</v>
      </c>
      <c r="M233">
        <f t="shared" si="145"/>
        <v>0.29386139427859492</v>
      </c>
      <c r="N233">
        <f t="shared" si="143"/>
        <v>0.70613860572140508</v>
      </c>
      <c r="O233">
        <f t="shared" si="146"/>
        <v>-0.34794373537377482</v>
      </c>
    </row>
    <row r="234" spans="8:15" x14ac:dyDescent="0.3">
      <c r="H234">
        <f t="shared" ref="H234" si="166">H227</f>
        <v>26</v>
      </c>
      <c r="I234">
        <f t="shared" si="124"/>
        <v>8</v>
      </c>
      <c r="J234">
        <v>0</v>
      </c>
      <c r="K234">
        <f>$A$2 + SUMPRODUCT($B$2:$F$2, 'Coded Choice Data'!D234:H234)</f>
        <v>-2.4236222630274336</v>
      </c>
      <c r="L234">
        <f t="shared" si="141"/>
        <v>8.8600102629308439E-2</v>
      </c>
      <c r="M234">
        <f t="shared" si="145"/>
        <v>8.1389026526188624E-2</v>
      </c>
      <c r="N234">
        <f t="shared" si="143"/>
        <v>0.91861097347381138</v>
      </c>
      <c r="O234">
        <f t="shared" si="146"/>
        <v>-8.4892561294375973E-2</v>
      </c>
    </row>
    <row r="235" spans="8:15" x14ac:dyDescent="0.3">
      <c r="H235">
        <f t="shared" ref="H235" si="167">H227</f>
        <v>26</v>
      </c>
      <c r="I235">
        <f t="shared" si="124"/>
        <v>9</v>
      </c>
      <c r="J235">
        <v>0</v>
      </c>
      <c r="K235">
        <f>$A$2 + SUMPRODUCT($B$2:$F$2, 'Coded Choice Data'!D235:H235)</f>
        <v>-1.6242424677899465</v>
      </c>
      <c r="L235">
        <f t="shared" si="141"/>
        <v>0.19706089865434576</v>
      </c>
      <c r="M235">
        <f t="shared" si="145"/>
        <v>0.16462061276570655</v>
      </c>
      <c r="N235">
        <f t="shared" si="143"/>
        <v>0.83537938723429339</v>
      </c>
      <c r="O235">
        <f t="shared" si="146"/>
        <v>-0.17986930135048632</v>
      </c>
    </row>
    <row r="236" spans="8:15" x14ac:dyDescent="0.3">
      <c r="H236">
        <f t="shared" si="128"/>
        <v>27</v>
      </c>
      <c r="I236">
        <f t="shared" si="124"/>
        <v>1</v>
      </c>
      <c r="J236">
        <v>0</v>
      </c>
      <c r="K236">
        <f>$A$2 + SUMPRODUCT($B$2:$F$2, 'Coded Choice Data'!D236:H236)</f>
        <v>-1.7581531904713161</v>
      </c>
      <c r="L236">
        <f t="shared" si="141"/>
        <v>0.17236289149479578</v>
      </c>
      <c r="M236">
        <f t="shared" si="145"/>
        <v>0.14702179056096548</v>
      </c>
      <c r="N236">
        <f t="shared" si="143"/>
        <v>0.85297820943903457</v>
      </c>
      <c r="O236">
        <f t="shared" si="146"/>
        <v>-0.15902127760921378</v>
      </c>
    </row>
    <row r="237" spans="8:15" x14ac:dyDescent="0.3">
      <c r="H237">
        <f t="shared" si="129"/>
        <v>27</v>
      </c>
      <c r="I237">
        <f t="shared" si="124"/>
        <v>2</v>
      </c>
      <c r="J237">
        <v>1</v>
      </c>
      <c r="K237">
        <f>$A$2 + SUMPRODUCT($B$2:$F$2, 'Coded Choice Data'!D237:H237)</f>
        <v>-2.2897115403460644</v>
      </c>
      <c r="L237">
        <f t="shared" si="141"/>
        <v>0.10129567735596928</v>
      </c>
      <c r="M237">
        <f t="shared" si="145"/>
        <v>9.197863883309125E-2</v>
      </c>
      <c r="N237">
        <f t="shared" si="143"/>
        <v>9.197863883309125E-2</v>
      </c>
      <c r="O237">
        <f t="shared" si="146"/>
        <v>-2.3861989154894121</v>
      </c>
    </row>
    <row r="238" spans="8:15" x14ac:dyDescent="0.3">
      <c r="H238">
        <f t="shared" si="130"/>
        <v>27</v>
      </c>
      <c r="I238">
        <f t="shared" si="124"/>
        <v>3</v>
      </c>
      <c r="J238">
        <v>0</v>
      </c>
      <c r="K238">
        <f>$A$2 + SUMPRODUCT($B$2:$F$2, 'Coded Choice Data'!D238:H238)</f>
        <v>-0.62385657424962382</v>
      </c>
      <c r="L238">
        <f t="shared" si="141"/>
        <v>0.53587381025934733</v>
      </c>
      <c r="M238">
        <f t="shared" si="145"/>
        <v>0.34890484275453582</v>
      </c>
      <c r="N238">
        <f t="shared" si="143"/>
        <v>0.65109515724546418</v>
      </c>
      <c r="O238">
        <f t="shared" si="146"/>
        <v>-0.42909947657152098</v>
      </c>
    </row>
    <row r="239" spans="8:15" x14ac:dyDescent="0.3">
      <c r="H239">
        <f t="shared" si="131"/>
        <v>27</v>
      </c>
      <c r="I239">
        <f t="shared" si="124"/>
        <v>4</v>
      </c>
      <c r="J239">
        <v>1</v>
      </c>
      <c r="K239">
        <f>$A$2 + SUMPRODUCT($B$2:$F$2, 'Coded Choice Data'!D239:H239)</f>
        <v>0.12368255807208772</v>
      </c>
      <c r="L239">
        <f t="shared" si="141"/>
        <v>1.1316565787288906</v>
      </c>
      <c r="M239">
        <f t="shared" si="145"/>
        <v>0.53088128267063484</v>
      </c>
      <c r="N239">
        <f t="shared" si="143"/>
        <v>0.53088128267063484</v>
      </c>
      <c r="O239">
        <f t="shared" si="146"/>
        <v>-0.63321685586137655</v>
      </c>
    </row>
    <row r="240" spans="8:15" x14ac:dyDescent="0.3">
      <c r="H240">
        <f t="shared" si="132"/>
        <v>27</v>
      </c>
      <c r="I240">
        <f t="shared" si="124"/>
        <v>5</v>
      </c>
      <c r="J240">
        <v>0</v>
      </c>
      <c r="K240">
        <f>$A$2 + SUMPRODUCT($B$2:$F$2, 'Coded Choice Data'!D240:H240)</f>
        <v>-2.3955412710882467</v>
      </c>
      <c r="L240">
        <f t="shared" si="141"/>
        <v>9.1123343140679755E-2</v>
      </c>
      <c r="M240">
        <f t="shared" si="145"/>
        <v>8.3513329371536618E-2</v>
      </c>
      <c r="N240">
        <f t="shared" si="143"/>
        <v>0.91648667062846334</v>
      </c>
      <c r="O240">
        <f t="shared" si="146"/>
        <v>-8.7207755585047619E-2</v>
      </c>
    </row>
    <row r="241" spans="8:15" x14ac:dyDescent="0.3">
      <c r="H241">
        <f t="shared" si="133"/>
        <v>27</v>
      </c>
      <c r="I241">
        <f t="shared" si="124"/>
        <v>6</v>
      </c>
      <c r="J241">
        <v>1</v>
      </c>
      <c r="K241">
        <f>$A$2 + SUMPRODUCT($B$2:$F$2, 'Coded Choice Data'!D241:H241)</f>
        <v>9.5601566132900606E-2</v>
      </c>
      <c r="L241">
        <f t="shared" si="141"/>
        <v>1.1003205716642652</v>
      </c>
      <c r="M241">
        <f t="shared" si="145"/>
        <v>0.52388220470191671</v>
      </c>
      <c r="N241">
        <f t="shared" si="143"/>
        <v>0.52388220470191671</v>
      </c>
      <c r="O241">
        <f t="shared" si="146"/>
        <v>-0.64648842011962626</v>
      </c>
    </row>
    <row r="242" spans="8:15" x14ac:dyDescent="0.3">
      <c r="H242">
        <f t="shared" si="134"/>
        <v>27</v>
      </c>
      <c r="I242">
        <f t="shared" ref="I242:I305" si="168">I233</f>
        <v>7</v>
      </c>
      <c r="J242">
        <v>1</v>
      </c>
      <c r="K242">
        <f>$A$2 + SUMPRODUCT($B$2:$F$2, 'Coded Choice Data'!D242:H242)</f>
        <v>-0.87670333546823509</v>
      </c>
      <c r="L242">
        <f t="shared" si="141"/>
        <v>0.41615256820349078</v>
      </c>
      <c r="M242">
        <f t="shared" si="145"/>
        <v>0.29386139427859492</v>
      </c>
      <c r="N242">
        <f t="shared" si="143"/>
        <v>0.29386139427859492</v>
      </c>
      <c r="O242">
        <f t="shared" si="146"/>
        <v>-1.2246470708420099</v>
      </c>
    </row>
    <row r="243" spans="8:15" x14ac:dyDescent="0.3">
      <c r="H243">
        <f t="shared" si="135"/>
        <v>27</v>
      </c>
      <c r="I243">
        <f t="shared" si="168"/>
        <v>8</v>
      </c>
      <c r="J243">
        <v>0</v>
      </c>
      <c r="K243">
        <f>$A$2 + SUMPRODUCT($B$2:$F$2, 'Coded Choice Data'!D243:H243)</f>
        <v>-2.4236222630274336</v>
      </c>
      <c r="L243">
        <f t="shared" si="141"/>
        <v>8.8600102629308439E-2</v>
      </c>
      <c r="M243">
        <f t="shared" si="145"/>
        <v>8.1389026526188624E-2</v>
      </c>
      <c r="N243">
        <f t="shared" si="143"/>
        <v>0.91861097347381138</v>
      </c>
      <c r="O243">
        <f t="shared" si="146"/>
        <v>-8.4892561294375973E-2</v>
      </c>
    </row>
    <row r="244" spans="8:15" x14ac:dyDescent="0.3">
      <c r="H244">
        <f t="shared" si="136"/>
        <v>27</v>
      </c>
      <c r="I244">
        <f t="shared" si="168"/>
        <v>9</v>
      </c>
      <c r="J244">
        <v>1</v>
      </c>
      <c r="K244">
        <f>$A$2 + SUMPRODUCT($B$2:$F$2, 'Coded Choice Data'!D244:H244)</f>
        <v>-1.6242424677899465</v>
      </c>
      <c r="L244">
        <f t="shared" si="141"/>
        <v>0.19706089865434576</v>
      </c>
      <c r="M244">
        <f t="shared" si="145"/>
        <v>0.16462061276570655</v>
      </c>
      <c r="N244">
        <f t="shared" si="143"/>
        <v>0.16462061276570655</v>
      </c>
      <c r="O244">
        <f t="shared" si="146"/>
        <v>-1.8041117691404327</v>
      </c>
    </row>
    <row r="245" spans="8:15" x14ac:dyDescent="0.3">
      <c r="H245">
        <f t="shared" ref="H245" si="169">H244+1</f>
        <v>28</v>
      </c>
      <c r="I245">
        <f t="shared" si="168"/>
        <v>1</v>
      </c>
      <c r="J245">
        <v>1</v>
      </c>
      <c r="K245">
        <f>$A$2 + SUMPRODUCT($B$2:$F$2, 'Coded Choice Data'!D245:H245)</f>
        <v>-1.7581531904713161</v>
      </c>
      <c r="L245">
        <f t="shared" si="141"/>
        <v>0.17236289149479578</v>
      </c>
      <c r="M245">
        <f t="shared" si="145"/>
        <v>0.14702179056096548</v>
      </c>
      <c r="N245">
        <f t="shared" si="143"/>
        <v>0.14702179056096548</v>
      </c>
      <c r="O245">
        <f t="shared" si="146"/>
        <v>-1.91717446808053</v>
      </c>
    </row>
    <row r="246" spans="8:15" x14ac:dyDescent="0.3">
      <c r="H246">
        <f t="shared" ref="H246" si="170">H245</f>
        <v>28</v>
      </c>
      <c r="I246">
        <f t="shared" si="168"/>
        <v>2</v>
      </c>
      <c r="J246">
        <v>0</v>
      </c>
      <c r="K246">
        <f>$A$2 + SUMPRODUCT($B$2:$F$2, 'Coded Choice Data'!D246:H246)</f>
        <v>-2.2897115403460644</v>
      </c>
      <c r="L246">
        <f t="shared" si="141"/>
        <v>0.10129567735596928</v>
      </c>
      <c r="M246">
        <f t="shared" si="145"/>
        <v>9.197863883309125E-2</v>
      </c>
      <c r="N246">
        <f t="shared" si="143"/>
        <v>0.90802136116690879</v>
      </c>
      <c r="O246">
        <f t="shared" si="146"/>
        <v>-9.6487375143347598E-2</v>
      </c>
    </row>
    <row r="247" spans="8:15" x14ac:dyDescent="0.3">
      <c r="H247">
        <f t="shared" ref="H247" si="171">H245</f>
        <v>28</v>
      </c>
      <c r="I247">
        <f t="shared" si="168"/>
        <v>3</v>
      </c>
      <c r="J247">
        <v>0</v>
      </c>
      <c r="K247">
        <f>$A$2 + SUMPRODUCT($B$2:$F$2, 'Coded Choice Data'!D247:H247)</f>
        <v>-0.62385657424962382</v>
      </c>
      <c r="L247">
        <f t="shared" si="141"/>
        <v>0.53587381025934733</v>
      </c>
      <c r="M247">
        <f t="shared" si="145"/>
        <v>0.34890484275453582</v>
      </c>
      <c r="N247">
        <f t="shared" si="143"/>
        <v>0.65109515724546418</v>
      </c>
      <c r="O247">
        <f t="shared" si="146"/>
        <v>-0.42909947657152098</v>
      </c>
    </row>
    <row r="248" spans="8:15" x14ac:dyDescent="0.3">
      <c r="H248">
        <f t="shared" ref="H248" si="172">H245</f>
        <v>28</v>
      </c>
      <c r="I248">
        <f t="shared" si="168"/>
        <v>4</v>
      </c>
      <c r="J248">
        <v>1</v>
      </c>
      <c r="K248">
        <f>$A$2 + SUMPRODUCT($B$2:$F$2, 'Coded Choice Data'!D248:H248)</f>
        <v>0.12368255807208772</v>
      </c>
      <c r="L248">
        <f t="shared" si="141"/>
        <v>1.1316565787288906</v>
      </c>
      <c r="M248">
        <f t="shared" si="145"/>
        <v>0.53088128267063484</v>
      </c>
      <c r="N248">
        <f t="shared" si="143"/>
        <v>0.53088128267063484</v>
      </c>
      <c r="O248">
        <f t="shared" si="146"/>
        <v>-0.63321685586137655</v>
      </c>
    </row>
    <row r="249" spans="8:15" x14ac:dyDescent="0.3">
      <c r="H249">
        <f t="shared" ref="H249" si="173">H245</f>
        <v>28</v>
      </c>
      <c r="I249">
        <f t="shared" si="168"/>
        <v>5</v>
      </c>
      <c r="J249">
        <v>0</v>
      </c>
      <c r="K249">
        <f>$A$2 + SUMPRODUCT($B$2:$F$2, 'Coded Choice Data'!D249:H249)</f>
        <v>-2.3955412710882467</v>
      </c>
      <c r="L249">
        <f t="shared" si="141"/>
        <v>9.1123343140679755E-2</v>
      </c>
      <c r="M249">
        <f t="shared" si="145"/>
        <v>8.3513329371536618E-2</v>
      </c>
      <c r="N249">
        <f t="shared" si="143"/>
        <v>0.91648667062846334</v>
      </c>
      <c r="O249">
        <f t="shared" si="146"/>
        <v>-8.7207755585047619E-2</v>
      </c>
    </row>
    <row r="250" spans="8:15" x14ac:dyDescent="0.3">
      <c r="H250">
        <f t="shared" ref="H250" si="174">H245</f>
        <v>28</v>
      </c>
      <c r="I250">
        <f t="shared" si="168"/>
        <v>6</v>
      </c>
      <c r="J250">
        <v>1</v>
      </c>
      <c r="K250">
        <f>$A$2 + SUMPRODUCT($B$2:$F$2, 'Coded Choice Data'!D250:H250)</f>
        <v>9.5601566132900606E-2</v>
      </c>
      <c r="L250">
        <f t="shared" si="141"/>
        <v>1.1003205716642652</v>
      </c>
      <c r="M250">
        <f t="shared" si="145"/>
        <v>0.52388220470191671</v>
      </c>
      <c r="N250">
        <f t="shared" si="143"/>
        <v>0.52388220470191671</v>
      </c>
      <c r="O250">
        <f t="shared" si="146"/>
        <v>-0.64648842011962626</v>
      </c>
    </row>
    <row r="251" spans="8:15" x14ac:dyDescent="0.3">
      <c r="H251">
        <f t="shared" ref="H251" si="175">H245</f>
        <v>28</v>
      </c>
      <c r="I251">
        <f t="shared" si="168"/>
        <v>7</v>
      </c>
      <c r="J251">
        <v>1</v>
      </c>
      <c r="K251">
        <f>$A$2 + SUMPRODUCT($B$2:$F$2, 'Coded Choice Data'!D251:H251)</f>
        <v>-0.87670333546823509</v>
      </c>
      <c r="L251">
        <f t="shared" si="141"/>
        <v>0.41615256820349078</v>
      </c>
      <c r="M251">
        <f t="shared" si="145"/>
        <v>0.29386139427859492</v>
      </c>
      <c r="N251">
        <f t="shared" si="143"/>
        <v>0.29386139427859492</v>
      </c>
      <c r="O251">
        <f t="shared" si="146"/>
        <v>-1.2246470708420099</v>
      </c>
    </row>
    <row r="252" spans="8:15" x14ac:dyDescent="0.3">
      <c r="H252">
        <f t="shared" ref="H252" si="176">H245</f>
        <v>28</v>
      </c>
      <c r="I252">
        <f t="shared" si="168"/>
        <v>8</v>
      </c>
      <c r="J252">
        <v>1</v>
      </c>
      <c r="K252">
        <f>$A$2 + SUMPRODUCT($B$2:$F$2, 'Coded Choice Data'!D252:H252)</f>
        <v>-2.4236222630274336</v>
      </c>
      <c r="L252">
        <f t="shared" si="141"/>
        <v>8.8600102629308439E-2</v>
      </c>
      <c r="M252">
        <f t="shared" si="145"/>
        <v>8.1389026526188624E-2</v>
      </c>
      <c r="N252">
        <f t="shared" si="143"/>
        <v>8.1389026526188624E-2</v>
      </c>
      <c r="O252">
        <f t="shared" si="146"/>
        <v>-2.5085148243218094</v>
      </c>
    </row>
    <row r="253" spans="8:15" x14ac:dyDescent="0.3">
      <c r="H253">
        <f t="shared" ref="H253" si="177">H245</f>
        <v>28</v>
      </c>
      <c r="I253">
        <f t="shared" si="168"/>
        <v>9</v>
      </c>
      <c r="J253">
        <v>0</v>
      </c>
      <c r="K253">
        <f>$A$2 + SUMPRODUCT($B$2:$F$2, 'Coded Choice Data'!D253:H253)</f>
        <v>-1.6242424677899465</v>
      </c>
      <c r="L253">
        <f t="shared" si="141"/>
        <v>0.19706089865434576</v>
      </c>
      <c r="M253">
        <f t="shared" si="145"/>
        <v>0.16462061276570655</v>
      </c>
      <c r="N253">
        <f t="shared" si="143"/>
        <v>0.83537938723429339</v>
      </c>
      <c r="O253">
        <f t="shared" si="146"/>
        <v>-0.17986930135048632</v>
      </c>
    </row>
    <row r="254" spans="8:15" x14ac:dyDescent="0.3">
      <c r="H254">
        <f t="shared" ref="H254:H308" si="178">H253+1</f>
        <v>29</v>
      </c>
      <c r="I254">
        <f t="shared" si="168"/>
        <v>1</v>
      </c>
      <c r="J254">
        <v>0</v>
      </c>
      <c r="K254">
        <f>$A$2 + SUMPRODUCT($B$2:$F$2, 'Coded Choice Data'!D254:H254)</f>
        <v>-1.7581531904713161</v>
      </c>
      <c r="L254">
        <f t="shared" si="141"/>
        <v>0.17236289149479578</v>
      </c>
      <c r="M254">
        <f t="shared" si="145"/>
        <v>0.14702179056096548</v>
      </c>
      <c r="N254">
        <f t="shared" si="143"/>
        <v>0.85297820943903457</v>
      </c>
      <c r="O254">
        <f t="shared" si="146"/>
        <v>-0.15902127760921378</v>
      </c>
    </row>
    <row r="255" spans="8:15" x14ac:dyDescent="0.3">
      <c r="H255">
        <f t="shared" ref="H255:H309" si="179">H254</f>
        <v>29</v>
      </c>
      <c r="I255">
        <f t="shared" si="168"/>
        <v>2</v>
      </c>
      <c r="J255">
        <v>0</v>
      </c>
      <c r="K255">
        <f>$A$2 + SUMPRODUCT($B$2:$F$2, 'Coded Choice Data'!D255:H255)</f>
        <v>-2.2897115403460644</v>
      </c>
      <c r="L255">
        <f t="shared" si="141"/>
        <v>0.10129567735596928</v>
      </c>
      <c r="M255">
        <f t="shared" si="145"/>
        <v>9.197863883309125E-2</v>
      </c>
      <c r="N255">
        <f t="shared" si="143"/>
        <v>0.90802136116690879</v>
      </c>
      <c r="O255">
        <f t="shared" si="146"/>
        <v>-9.6487375143347598E-2</v>
      </c>
    </row>
    <row r="256" spans="8:15" x14ac:dyDescent="0.3">
      <c r="H256">
        <f t="shared" ref="H256:H310" si="180">H254</f>
        <v>29</v>
      </c>
      <c r="I256">
        <f t="shared" si="168"/>
        <v>3</v>
      </c>
      <c r="J256">
        <v>1</v>
      </c>
      <c r="K256">
        <f>$A$2 + SUMPRODUCT($B$2:$F$2, 'Coded Choice Data'!D256:H256)</f>
        <v>-0.62385657424962382</v>
      </c>
      <c r="L256">
        <f t="shared" si="141"/>
        <v>0.53587381025934733</v>
      </c>
      <c r="M256">
        <f t="shared" si="145"/>
        <v>0.34890484275453582</v>
      </c>
      <c r="N256">
        <f t="shared" si="143"/>
        <v>0.34890484275453582</v>
      </c>
      <c r="O256">
        <f t="shared" si="146"/>
        <v>-1.0529560508211449</v>
      </c>
    </row>
    <row r="257" spans="8:15" x14ac:dyDescent="0.3">
      <c r="H257">
        <f t="shared" ref="H257:H311" si="181">H254</f>
        <v>29</v>
      </c>
      <c r="I257">
        <f t="shared" si="168"/>
        <v>4</v>
      </c>
      <c r="J257">
        <v>1</v>
      </c>
      <c r="K257">
        <f>$A$2 + SUMPRODUCT($B$2:$F$2, 'Coded Choice Data'!D257:H257)</f>
        <v>0.12368255807208772</v>
      </c>
      <c r="L257">
        <f t="shared" si="141"/>
        <v>1.1316565787288906</v>
      </c>
      <c r="M257">
        <f t="shared" si="145"/>
        <v>0.53088128267063484</v>
      </c>
      <c r="N257">
        <f t="shared" si="143"/>
        <v>0.53088128267063484</v>
      </c>
      <c r="O257">
        <f t="shared" si="146"/>
        <v>-0.63321685586137655</v>
      </c>
    </row>
    <row r="258" spans="8:15" x14ac:dyDescent="0.3">
      <c r="H258">
        <f t="shared" ref="H258:H312" si="182">H254</f>
        <v>29</v>
      </c>
      <c r="I258">
        <f t="shared" si="168"/>
        <v>5</v>
      </c>
      <c r="J258">
        <v>0</v>
      </c>
      <c r="K258">
        <f>$A$2 + SUMPRODUCT($B$2:$F$2, 'Coded Choice Data'!D258:H258)</f>
        <v>-2.3955412710882467</v>
      </c>
      <c r="L258">
        <f t="shared" ref="L258:L321" si="183">EXP(K258)</f>
        <v>9.1123343140679755E-2</v>
      </c>
      <c r="M258">
        <f t="shared" si="145"/>
        <v>8.3513329371536618E-2</v>
      </c>
      <c r="N258">
        <f t="shared" si="143"/>
        <v>0.91648667062846334</v>
      </c>
      <c r="O258">
        <f t="shared" si="146"/>
        <v>-8.7207755585047619E-2</v>
      </c>
    </row>
    <row r="259" spans="8:15" x14ac:dyDescent="0.3">
      <c r="H259">
        <f t="shared" ref="H259:H313" si="184">H254</f>
        <v>29</v>
      </c>
      <c r="I259">
        <f t="shared" si="168"/>
        <v>6</v>
      </c>
      <c r="J259">
        <v>1</v>
      </c>
      <c r="K259">
        <f>$A$2 + SUMPRODUCT($B$2:$F$2, 'Coded Choice Data'!D259:H259)</f>
        <v>9.5601566132900606E-2</v>
      </c>
      <c r="L259">
        <f t="shared" si="183"/>
        <v>1.1003205716642652</v>
      </c>
      <c r="M259">
        <f t="shared" si="145"/>
        <v>0.52388220470191671</v>
      </c>
      <c r="N259">
        <f t="shared" ref="N259:N322" si="185">M259^J259*(1-M259)^(1-J259)</f>
        <v>0.52388220470191671</v>
      </c>
      <c r="O259">
        <f t="shared" si="146"/>
        <v>-0.64648842011962626</v>
      </c>
    </row>
    <row r="260" spans="8:15" x14ac:dyDescent="0.3">
      <c r="H260">
        <f t="shared" ref="H260:H314" si="186">H254</f>
        <v>29</v>
      </c>
      <c r="I260">
        <f t="shared" si="168"/>
        <v>7</v>
      </c>
      <c r="J260">
        <v>0</v>
      </c>
      <c r="K260">
        <f>$A$2 + SUMPRODUCT($B$2:$F$2, 'Coded Choice Data'!D260:H260)</f>
        <v>-0.87670333546823509</v>
      </c>
      <c r="L260">
        <f t="shared" si="183"/>
        <v>0.41615256820349078</v>
      </c>
      <c r="M260">
        <f t="shared" ref="M260:M323" si="187">L260/(1+L260)</f>
        <v>0.29386139427859492</v>
      </c>
      <c r="N260">
        <f t="shared" si="185"/>
        <v>0.70613860572140508</v>
      </c>
      <c r="O260">
        <f t="shared" ref="O260:O323" si="188">LN(N260)</f>
        <v>-0.34794373537377482</v>
      </c>
    </row>
    <row r="261" spans="8:15" x14ac:dyDescent="0.3">
      <c r="H261">
        <f t="shared" ref="H261:H315" si="189">H254</f>
        <v>29</v>
      </c>
      <c r="I261">
        <f t="shared" si="168"/>
        <v>8</v>
      </c>
      <c r="J261">
        <v>0</v>
      </c>
      <c r="K261">
        <f>$A$2 + SUMPRODUCT($B$2:$F$2, 'Coded Choice Data'!D261:H261)</f>
        <v>-2.4236222630274336</v>
      </c>
      <c r="L261">
        <f t="shared" si="183"/>
        <v>8.8600102629308439E-2</v>
      </c>
      <c r="M261">
        <f t="shared" si="187"/>
        <v>8.1389026526188624E-2</v>
      </c>
      <c r="N261">
        <f t="shared" si="185"/>
        <v>0.91861097347381138</v>
      </c>
      <c r="O261">
        <f t="shared" si="188"/>
        <v>-8.4892561294375973E-2</v>
      </c>
    </row>
    <row r="262" spans="8:15" x14ac:dyDescent="0.3">
      <c r="H262">
        <f t="shared" ref="H262:H316" si="190">H254</f>
        <v>29</v>
      </c>
      <c r="I262">
        <f t="shared" si="168"/>
        <v>9</v>
      </c>
      <c r="J262">
        <v>0</v>
      </c>
      <c r="K262">
        <f>$A$2 + SUMPRODUCT($B$2:$F$2, 'Coded Choice Data'!D262:H262)</f>
        <v>-1.6242424677899465</v>
      </c>
      <c r="L262">
        <f t="shared" si="183"/>
        <v>0.19706089865434576</v>
      </c>
      <c r="M262">
        <f t="shared" si="187"/>
        <v>0.16462061276570655</v>
      </c>
      <c r="N262">
        <f t="shared" si="185"/>
        <v>0.83537938723429339</v>
      </c>
      <c r="O262">
        <f t="shared" si="188"/>
        <v>-0.17986930135048632</v>
      </c>
    </row>
    <row r="263" spans="8:15" x14ac:dyDescent="0.3">
      <c r="H263">
        <f t="shared" ref="H263" si="191">H262+1</f>
        <v>30</v>
      </c>
      <c r="I263">
        <f t="shared" si="168"/>
        <v>1</v>
      </c>
      <c r="J263">
        <v>0</v>
      </c>
      <c r="K263">
        <f>$A$2 + SUMPRODUCT($B$2:$F$2, 'Coded Choice Data'!D263:H263)</f>
        <v>-1.7581531904713161</v>
      </c>
      <c r="L263">
        <f t="shared" si="183"/>
        <v>0.17236289149479578</v>
      </c>
      <c r="M263">
        <f t="shared" si="187"/>
        <v>0.14702179056096548</v>
      </c>
      <c r="N263">
        <f t="shared" si="185"/>
        <v>0.85297820943903457</v>
      </c>
      <c r="O263">
        <f t="shared" si="188"/>
        <v>-0.15902127760921378</v>
      </c>
    </row>
    <row r="264" spans="8:15" x14ac:dyDescent="0.3">
      <c r="H264">
        <f t="shared" ref="H264" si="192">H263</f>
        <v>30</v>
      </c>
      <c r="I264">
        <f t="shared" si="168"/>
        <v>2</v>
      </c>
      <c r="J264">
        <v>0</v>
      </c>
      <c r="K264">
        <f>$A$2 + SUMPRODUCT($B$2:$F$2, 'Coded Choice Data'!D264:H264)</f>
        <v>-2.2897115403460644</v>
      </c>
      <c r="L264">
        <f t="shared" si="183"/>
        <v>0.10129567735596928</v>
      </c>
      <c r="M264">
        <f t="shared" si="187"/>
        <v>9.197863883309125E-2</v>
      </c>
      <c r="N264">
        <f t="shared" si="185"/>
        <v>0.90802136116690879</v>
      </c>
      <c r="O264">
        <f t="shared" si="188"/>
        <v>-9.6487375143347598E-2</v>
      </c>
    </row>
    <row r="265" spans="8:15" x14ac:dyDescent="0.3">
      <c r="H265">
        <f t="shared" ref="H265" si="193">H263</f>
        <v>30</v>
      </c>
      <c r="I265">
        <f t="shared" si="168"/>
        <v>3</v>
      </c>
      <c r="J265">
        <v>1</v>
      </c>
      <c r="K265">
        <f>$A$2 + SUMPRODUCT($B$2:$F$2, 'Coded Choice Data'!D265:H265)</f>
        <v>-0.62385657424962382</v>
      </c>
      <c r="L265">
        <f t="shared" si="183"/>
        <v>0.53587381025934733</v>
      </c>
      <c r="M265">
        <f t="shared" si="187"/>
        <v>0.34890484275453582</v>
      </c>
      <c r="N265">
        <f t="shared" si="185"/>
        <v>0.34890484275453582</v>
      </c>
      <c r="O265">
        <f t="shared" si="188"/>
        <v>-1.0529560508211449</v>
      </c>
    </row>
    <row r="266" spans="8:15" x14ac:dyDescent="0.3">
      <c r="H266">
        <f t="shared" ref="H266" si="194">H263</f>
        <v>30</v>
      </c>
      <c r="I266">
        <f t="shared" si="168"/>
        <v>4</v>
      </c>
      <c r="J266">
        <v>1</v>
      </c>
      <c r="K266">
        <f>$A$2 + SUMPRODUCT($B$2:$F$2, 'Coded Choice Data'!D266:H266)</f>
        <v>0.12368255807208772</v>
      </c>
      <c r="L266">
        <f t="shared" si="183"/>
        <v>1.1316565787288906</v>
      </c>
      <c r="M266">
        <f t="shared" si="187"/>
        <v>0.53088128267063484</v>
      </c>
      <c r="N266">
        <f t="shared" si="185"/>
        <v>0.53088128267063484</v>
      </c>
      <c r="O266">
        <f t="shared" si="188"/>
        <v>-0.63321685586137655</v>
      </c>
    </row>
    <row r="267" spans="8:15" x14ac:dyDescent="0.3">
      <c r="H267">
        <f t="shared" ref="H267" si="195">H263</f>
        <v>30</v>
      </c>
      <c r="I267">
        <f t="shared" si="168"/>
        <v>5</v>
      </c>
      <c r="J267">
        <v>0</v>
      </c>
      <c r="K267">
        <f>$A$2 + SUMPRODUCT($B$2:$F$2, 'Coded Choice Data'!D267:H267)</f>
        <v>-2.3955412710882467</v>
      </c>
      <c r="L267">
        <f t="shared" si="183"/>
        <v>9.1123343140679755E-2</v>
      </c>
      <c r="M267">
        <f t="shared" si="187"/>
        <v>8.3513329371536618E-2</v>
      </c>
      <c r="N267">
        <f t="shared" si="185"/>
        <v>0.91648667062846334</v>
      </c>
      <c r="O267">
        <f t="shared" si="188"/>
        <v>-8.7207755585047619E-2</v>
      </c>
    </row>
    <row r="268" spans="8:15" x14ac:dyDescent="0.3">
      <c r="H268">
        <f t="shared" ref="H268" si="196">H263</f>
        <v>30</v>
      </c>
      <c r="I268">
        <f t="shared" si="168"/>
        <v>6</v>
      </c>
      <c r="J268">
        <v>1</v>
      </c>
      <c r="K268">
        <f>$A$2 + SUMPRODUCT($B$2:$F$2, 'Coded Choice Data'!D268:H268)</f>
        <v>9.5601566132900606E-2</v>
      </c>
      <c r="L268">
        <f t="shared" si="183"/>
        <v>1.1003205716642652</v>
      </c>
      <c r="M268">
        <f t="shared" si="187"/>
        <v>0.52388220470191671</v>
      </c>
      <c r="N268">
        <f t="shared" si="185"/>
        <v>0.52388220470191671</v>
      </c>
      <c r="O268">
        <f t="shared" si="188"/>
        <v>-0.64648842011962626</v>
      </c>
    </row>
    <row r="269" spans="8:15" x14ac:dyDescent="0.3">
      <c r="H269">
        <f t="shared" ref="H269" si="197">H263</f>
        <v>30</v>
      </c>
      <c r="I269">
        <f t="shared" si="168"/>
        <v>7</v>
      </c>
      <c r="J269">
        <v>0</v>
      </c>
      <c r="K269">
        <f>$A$2 + SUMPRODUCT($B$2:$F$2, 'Coded Choice Data'!D269:H269)</f>
        <v>-0.87670333546823509</v>
      </c>
      <c r="L269">
        <f t="shared" si="183"/>
        <v>0.41615256820349078</v>
      </c>
      <c r="M269">
        <f t="shared" si="187"/>
        <v>0.29386139427859492</v>
      </c>
      <c r="N269">
        <f t="shared" si="185"/>
        <v>0.70613860572140508</v>
      </c>
      <c r="O269">
        <f t="shared" si="188"/>
        <v>-0.34794373537377482</v>
      </c>
    </row>
    <row r="270" spans="8:15" x14ac:dyDescent="0.3">
      <c r="H270">
        <f t="shared" ref="H270" si="198">H263</f>
        <v>30</v>
      </c>
      <c r="I270">
        <f t="shared" si="168"/>
        <v>8</v>
      </c>
      <c r="J270">
        <v>0</v>
      </c>
      <c r="K270">
        <f>$A$2 + SUMPRODUCT($B$2:$F$2, 'Coded Choice Data'!D270:H270)</f>
        <v>-2.4236222630274336</v>
      </c>
      <c r="L270">
        <f t="shared" si="183"/>
        <v>8.8600102629308439E-2</v>
      </c>
      <c r="M270">
        <f t="shared" si="187"/>
        <v>8.1389026526188624E-2</v>
      </c>
      <c r="N270">
        <f t="shared" si="185"/>
        <v>0.91861097347381138</v>
      </c>
      <c r="O270">
        <f t="shared" si="188"/>
        <v>-8.4892561294375973E-2</v>
      </c>
    </row>
    <row r="271" spans="8:15" x14ac:dyDescent="0.3">
      <c r="H271">
        <f t="shared" ref="H271" si="199">H263</f>
        <v>30</v>
      </c>
      <c r="I271">
        <f t="shared" si="168"/>
        <v>9</v>
      </c>
      <c r="J271">
        <v>0</v>
      </c>
      <c r="K271">
        <f>$A$2 + SUMPRODUCT($B$2:$F$2, 'Coded Choice Data'!D271:H271)</f>
        <v>-1.6242424677899465</v>
      </c>
      <c r="L271">
        <f t="shared" si="183"/>
        <v>0.19706089865434576</v>
      </c>
      <c r="M271">
        <f t="shared" si="187"/>
        <v>0.16462061276570655</v>
      </c>
      <c r="N271">
        <f t="shared" si="185"/>
        <v>0.83537938723429339</v>
      </c>
      <c r="O271">
        <f t="shared" si="188"/>
        <v>-0.17986930135048632</v>
      </c>
    </row>
    <row r="272" spans="8:15" x14ac:dyDescent="0.3">
      <c r="H272">
        <f t="shared" si="178"/>
        <v>31</v>
      </c>
      <c r="I272">
        <f t="shared" si="168"/>
        <v>1</v>
      </c>
      <c r="J272">
        <v>0</v>
      </c>
      <c r="K272">
        <f>$A$2 + SUMPRODUCT($B$2:$F$2, 'Coded Choice Data'!D272:H272)</f>
        <v>-1.7581531904713161</v>
      </c>
      <c r="L272">
        <f t="shared" si="183"/>
        <v>0.17236289149479578</v>
      </c>
      <c r="M272">
        <f t="shared" si="187"/>
        <v>0.14702179056096548</v>
      </c>
      <c r="N272">
        <f t="shared" si="185"/>
        <v>0.85297820943903457</v>
      </c>
      <c r="O272">
        <f t="shared" si="188"/>
        <v>-0.15902127760921378</v>
      </c>
    </row>
    <row r="273" spans="8:15" x14ac:dyDescent="0.3">
      <c r="H273">
        <f t="shared" si="179"/>
        <v>31</v>
      </c>
      <c r="I273">
        <f t="shared" si="168"/>
        <v>2</v>
      </c>
      <c r="J273">
        <v>0</v>
      </c>
      <c r="K273">
        <f>$A$2 + SUMPRODUCT($B$2:$F$2, 'Coded Choice Data'!D273:H273)</f>
        <v>-2.2897115403460644</v>
      </c>
      <c r="L273">
        <f t="shared" si="183"/>
        <v>0.10129567735596928</v>
      </c>
      <c r="M273">
        <f t="shared" si="187"/>
        <v>9.197863883309125E-2</v>
      </c>
      <c r="N273">
        <f t="shared" si="185"/>
        <v>0.90802136116690879</v>
      </c>
      <c r="O273">
        <f t="shared" si="188"/>
        <v>-9.6487375143347598E-2</v>
      </c>
    </row>
    <row r="274" spans="8:15" x14ac:dyDescent="0.3">
      <c r="H274">
        <f t="shared" si="180"/>
        <v>31</v>
      </c>
      <c r="I274">
        <f t="shared" si="168"/>
        <v>3</v>
      </c>
      <c r="J274">
        <v>0</v>
      </c>
      <c r="K274">
        <f>$A$2 + SUMPRODUCT($B$2:$F$2, 'Coded Choice Data'!D274:H274)</f>
        <v>-0.62385657424962382</v>
      </c>
      <c r="L274">
        <f t="shared" si="183"/>
        <v>0.53587381025934733</v>
      </c>
      <c r="M274">
        <f t="shared" si="187"/>
        <v>0.34890484275453582</v>
      </c>
      <c r="N274">
        <f t="shared" si="185"/>
        <v>0.65109515724546418</v>
      </c>
      <c r="O274">
        <f t="shared" si="188"/>
        <v>-0.42909947657152098</v>
      </c>
    </row>
    <row r="275" spans="8:15" x14ac:dyDescent="0.3">
      <c r="H275">
        <f t="shared" si="181"/>
        <v>31</v>
      </c>
      <c r="I275">
        <f t="shared" si="168"/>
        <v>4</v>
      </c>
      <c r="J275">
        <v>0</v>
      </c>
      <c r="K275">
        <f>$A$2 + SUMPRODUCT($B$2:$F$2, 'Coded Choice Data'!D275:H275)</f>
        <v>0.12368255807208772</v>
      </c>
      <c r="L275">
        <f t="shared" si="183"/>
        <v>1.1316565787288906</v>
      </c>
      <c r="M275">
        <f t="shared" si="187"/>
        <v>0.53088128267063484</v>
      </c>
      <c r="N275">
        <f t="shared" si="185"/>
        <v>0.46911871732936516</v>
      </c>
      <c r="O275">
        <f t="shared" si="188"/>
        <v>-0.75689941393346416</v>
      </c>
    </row>
    <row r="276" spans="8:15" x14ac:dyDescent="0.3">
      <c r="H276">
        <f t="shared" si="182"/>
        <v>31</v>
      </c>
      <c r="I276">
        <f t="shared" si="168"/>
        <v>5</v>
      </c>
      <c r="J276">
        <v>0</v>
      </c>
      <c r="K276">
        <f>$A$2 + SUMPRODUCT($B$2:$F$2, 'Coded Choice Data'!D276:H276)</f>
        <v>-2.3955412710882467</v>
      </c>
      <c r="L276">
        <f t="shared" si="183"/>
        <v>9.1123343140679755E-2</v>
      </c>
      <c r="M276">
        <f t="shared" si="187"/>
        <v>8.3513329371536618E-2</v>
      </c>
      <c r="N276">
        <f t="shared" si="185"/>
        <v>0.91648667062846334</v>
      </c>
      <c r="O276">
        <f t="shared" si="188"/>
        <v>-8.7207755585047619E-2</v>
      </c>
    </row>
    <row r="277" spans="8:15" x14ac:dyDescent="0.3">
      <c r="H277">
        <f t="shared" si="184"/>
        <v>31</v>
      </c>
      <c r="I277">
        <f t="shared" si="168"/>
        <v>6</v>
      </c>
      <c r="J277">
        <v>0</v>
      </c>
      <c r="K277">
        <f>$A$2 + SUMPRODUCT($B$2:$F$2, 'Coded Choice Data'!D277:H277)</f>
        <v>9.5601566132900606E-2</v>
      </c>
      <c r="L277">
        <f t="shared" si="183"/>
        <v>1.1003205716642652</v>
      </c>
      <c r="M277">
        <f t="shared" si="187"/>
        <v>0.52388220470191671</v>
      </c>
      <c r="N277">
        <f t="shared" si="185"/>
        <v>0.47611779529808329</v>
      </c>
      <c r="O277">
        <f t="shared" si="188"/>
        <v>-0.74208998625252698</v>
      </c>
    </row>
    <row r="278" spans="8:15" x14ac:dyDescent="0.3">
      <c r="H278">
        <f t="shared" si="186"/>
        <v>31</v>
      </c>
      <c r="I278">
        <f t="shared" si="168"/>
        <v>7</v>
      </c>
      <c r="J278">
        <v>0</v>
      </c>
      <c r="K278">
        <f>$A$2 + SUMPRODUCT($B$2:$F$2, 'Coded Choice Data'!D278:H278)</f>
        <v>-0.87670333546823509</v>
      </c>
      <c r="L278">
        <f t="shared" si="183"/>
        <v>0.41615256820349078</v>
      </c>
      <c r="M278">
        <f t="shared" si="187"/>
        <v>0.29386139427859492</v>
      </c>
      <c r="N278">
        <f t="shared" si="185"/>
        <v>0.70613860572140508</v>
      </c>
      <c r="O278">
        <f t="shared" si="188"/>
        <v>-0.34794373537377482</v>
      </c>
    </row>
    <row r="279" spans="8:15" x14ac:dyDescent="0.3">
      <c r="H279">
        <f t="shared" si="189"/>
        <v>31</v>
      </c>
      <c r="I279">
        <f t="shared" si="168"/>
        <v>8</v>
      </c>
      <c r="J279">
        <v>0</v>
      </c>
      <c r="K279">
        <f>$A$2 + SUMPRODUCT($B$2:$F$2, 'Coded Choice Data'!D279:H279)</f>
        <v>-2.4236222630274336</v>
      </c>
      <c r="L279">
        <f t="shared" si="183"/>
        <v>8.8600102629308439E-2</v>
      </c>
      <c r="M279">
        <f t="shared" si="187"/>
        <v>8.1389026526188624E-2</v>
      </c>
      <c r="N279">
        <f t="shared" si="185"/>
        <v>0.91861097347381138</v>
      </c>
      <c r="O279">
        <f t="shared" si="188"/>
        <v>-8.4892561294375973E-2</v>
      </c>
    </row>
    <row r="280" spans="8:15" x14ac:dyDescent="0.3">
      <c r="H280">
        <f t="shared" si="190"/>
        <v>31</v>
      </c>
      <c r="I280">
        <f t="shared" si="168"/>
        <v>9</v>
      </c>
      <c r="J280">
        <v>0</v>
      </c>
      <c r="K280">
        <f>$A$2 + SUMPRODUCT($B$2:$F$2, 'Coded Choice Data'!D280:H280)</f>
        <v>-1.6242424677899465</v>
      </c>
      <c r="L280">
        <f t="shared" si="183"/>
        <v>0.19706089865434576</v>
      </c>
      <c r="M280">
        <f t="shared" si="187"/>
        <v>0.16462061276570655</v>
      </c>
      <c r="N280">
        <f t="shared" si="185"/>
        <v>0.83537938723429339</v>
      </c>
      <c r="O280">
        <f t="shared" si="188"/>
        <v>-0.17986930135048632</v>
      </c>
    </row>
    <row r="281" spans="8:15" x14ac:dyDescent="0.3">
      <c r="H281">
        <f t="shared" ref="H281" si="200">H280+1</f>
        <v>32</v>
      </c>
      <c r="I281">
        <f t="shared" si="168"/>
        <v>1</v>
      </c>
      <c r="J281">
        <v>0</v>
      </c>
      <c r="K281">
        <f>$A$2 + SUMPRODUCT($B$2:$F$2, 'Coded Choice Data'!D281:H281)</f>
        <v>-1.7581531904713161</v>
      </c>
      <c r="L281">
        <f t="shared" si="183"/>
        <v>0.17236289149479578</v>
      </c>
      <c r="M281">
        <f t="shared" si="187"/>
        <v>0.14702179056096548</v>
      </c>
      <c r="N281">
        <f t="shared" si="185"/>
        <v>0.85297820943903457</v>
      </c>
      <c r="O281">
        <f t="shared" si="188"/>
        <v>-0.15902127760921378</v>
      </c>
    </row>
    <row r="282" spans="8:15" x14ac:dyDescent="0.3">
      <c r="H282">
        <f t="shared" ref="H282" si="201">H281</f>
        <v>32</v>
      </c>
      <c r="I282">
        <f t="shared" si="168"/>
        <v>2</v>
      </c>
      <c r="J282">
        <v>0</v>
      </c>
      <c r="K282">
        <f>$A$2 + SUMPRODUCT($B$2:$F$2, 'Coded Choice Data'!D282:H282)</f>
        <v>-2.2897115403460644</v>
      </c>
      <c r="L282">
        <f t="shared" si="183"/>
        <v>0.10129567735596928</v>
      </c>
      <c r="M282">
        <f t="shared" si="187"/>
        <v>9.197863883309125E-2</v>
      </c>
      <c r="N282">
        <f t="shared" si="185"/>
        <v>0.90802136116690879</v>
      </c>
      <c r="O282">
        <f t="shared" si="188"/>
        <v>-9.6487375143347598E-2</v>
      </c>
    </row>
    <row r="283" spans="8:15" x14ac:dyDescent="0.3">
      <c r="H283">
        <f t="shared" ref="H283" si="202">H281</f>
        <v>32</v>
      </c>
      <c r="I283">
        <f t="shared" si="168"/>
        <v>3</v>
      </c>
      <c r="J283">
        <v>0</v>
      </c>
      <c r="K283">
        <f>$A$2 + SUMPRODUCT($B$2:$F$2, 'Coded Choice Data'!D283:H283)</f>
        <v>-0.62385657424962382</v>
      </c>
      <c r="L283">
        <f t="shared" si="183"/>
        <v>0.53587381025934733</v>
      </c>
      <c r="M283">
        <f t="shared" si="187"/>
        <v>0.34890484275453582</v>
      </c>
      <c r="N283">
        <f t="shared" si="185"/>
        <v>0.65109515724546418</v>
      </c>
      <c r="O283">
        <f t="shared" si="188"/>
        <v>-0.42909947657152098</v>
      </c>
    </row>
    <row r="284" spans="8:15" x14ac:dyDescent="0.3">
      <c r="H284">
        <f t="shared" ref="H284" si="203">H281</f>
        <v>32</v>
      </c>
      <c r="I284">
        <f t="shared" si="168"/>
        <v>4</v>
      </c>
      <c r="J284">
        <v>0</v>
      </c>
      <c r="K284">
        <f>$A$2 + SUMPRODUCT($B$2:$F$2, 'Coded Choice Data'!D284:H284)</f>
        <v>0.12368255807208772</v>
      </c>
      <c r="L284">
        <f t="shared" si="183"/>
        <v>1.1316565787288906</v>
      </c>
      <c r="M284">
        <f t="shared" si="187"/>
        <v>0.53088128267063484</v>
      </c>
      <c r="N284">
        <f t="shared" si="185"/>
        <v>0.46911871732936516</v>
      </c>
      <c r="O284">
        <f t="shared" si="188"/>
        <v>-0.75689941393346416</v>
      </c>
    </row>
    <row r="285" spans="8:15" x14ac:dyDescent="0.3">
      <c r="H285">
        <f t="shared" ref="H285" si="204">H281</f>
        <v>32</v>
      </c>
      <c r="I285">
        <f t="shared" si="168"/>
        <v>5</v>
      </c>
      <c r="J285">
        <v>0</v>
      </c>
      <c r="K285">
        <f>$A$2 + SUMPRODUCT($B$2:$F$2, 'Coded Choice Data'!D285:H285)</f>
        <v>-2.3955412710882467</v>
      </c>
      <c r="L285">
        <f t="shared" si="183"/>
        <v>9.1123343140679755E-2</v>
      </c>
      <c r="M285">
        <f t="shared" si="187"/>
        <v>8.3513329371536618E-2</v>
      </c>
      <c r="N285">
        <f t="shared" si="185"/>
        <v>0.91648667062846334</v>
      </c>
      <c r="O285">
        <f t="shared" si="188"/>
        <v>-8.7207755585047619E-2</v>
      </c>
    </row>
    <row r="286" spans="8:15" x14ac:dyDescent="0.3">
      <c r="H286">
        <f t="shared" ref="H286" si="205">H281</f>
        <v>32</v>
      </c>
      <c r="I286">
        <f t="shared" si="168"/>
        <v>6</v>
      </c>
      <c r="J286">
        <v>0</v>
      </c>
      <c r="K286">
        <f>$A$2 + SUMPRODUCT($B$2:$F$2, 'Coded Choice Data'!D286:H286)</f>
        <v>9.5601566132900606E-2</v>
      </c>
      <c r="L286">
        <f t="shared" si="183"/>
        <v>1.1003205716642652</v>
      </c>
      <c r="M286">
        <f t="shared" si="187"/>
        <v>0.52388220470191671</v>
      </c>
      <c r="N286">
        <f t="shared" si="185"/>
        <v>0.47611779529808329</v>
      </c>
      <c r="O286">
        <f t="shared" si="188"/>
        <v>-0.74208998625252698</v>
      </c>
    </row>
    <row r="287" spans="8:15" x14ac:dyDescent="0.3">
      <c r="H287">
        <f t="shared" ref="H287" si="206">H281</f>
        <v>32</v>
      </c>
      <c r="I287">
        <f t="shared" si="168"/>
        <v>7</v>
      </c>
      <c r="J287">
        <v>0</v>
      </c>
      <c r="K287">
        <f>$A$2 + SUMPRODUCT($B$2:$F$2, 'Coded Choice Data'!D287:H287)</f>
        <v>-0.87670333546823509</v>
      </c>
      <c r="L287">
        <f t="shared" si="183"/>
        <v>0.41615256820349078</v>
      </c>
      <c r="M287">
        <f t="shared" si="187"/>
        <v>0.29386139427859492</v>
      </c>
      <c r="N287">
        <f t="shared" si="185"/>
        <v>0.70613860572140508</v>
      </c>
      <c r="O287">
        <f t="shared" si="188"/>
        <v>-0.34794373537377482</v>
      </c>
    </row>
    <row r="288" spans="8:15" x14ac:dyDescent="0.3">
      <c r="H288">
        <f t="shared" ref="H288" si="207">H281</f>
        <v>32</v>
      </c>
      <c r="I288">
        <f t="shared" si="168"/>
        <v>8</v>
      </c>
      <c r="J288">
        <v>0</v>
      </c>
      <c r="K288">
        <f>$A$2 + SUMPRODUCT($B$2:$F$2, 'Coded Choice Data'!D288:H288)</f>
        <v>-2.4236222630274336</v>
      </c>
      <c r="L288">
        <f t="shared" si="183"/>
        <v>8.8600102629308439E-2</v>
      </c>
      <c r="M288">
        <f t="shared" si="187"/>
        <v>8.1389026526188624E-2</v>
      </c>
      <c r="N288">
        <f t="shared" si="185"/>
        <v>0.91861097347381138</v>
      </c>
      <c r="O288">
        <f t="shared" si="188"/>
        <v>-8.4892561294375973E-2</v>
      </c>
    </row>
    <row r="289" spans="8:15" x14ac:dyDescent="0.3">
      <c r="H289">
        <f t="shared" ref="H289" si="208">H281</f>
        <v>32</v>
      </c>
      <c r="I289">
        <f t="shared" si="168"/>
        <v>9</v>
      </c>
      <c r="J289">
        <v>0</v>
      </c>
      <c r="K289">
        <f>$A$2 + SUMPRODUCT($B$2:$F$2, 'Coded Choice Data'!D289:H289)</f>
        <v>-1.6242424677899465</v>
      </c>
      <c r="L289">
        <f t="shared" si="183"/>
        <v>0.19706089865434576</v>
      </c>
      <c r="M289">
        <f t="shared" si="187"/>
        <v>0.16462061276570655</v>
      </c>
      <c r="N289">
        <f t="shared" si="185"/>
        <v>0.83537938723429339</v>
      </c>
      <c r="O289">
        <f t="shared" si="188"/>
        <v>-0.17986930135048632</v>
      </c>
    </row>
    <row r="290" spans="8:15" x14ac:dyDescent="0.3">
      <c r="H290">
        <f t="shared" si="178"/>
        <v>33</v>
      </c>
      <c r="I290">
        <f t="shared" si="168"/>
        <v>1</v>
      </c>
      <c r="J290">
        <v>0</v>
      </c>
      <c r="K290">
        <f>$A$2 + SUMPRODUCT($B$2:$F$2, 'Coded Choice Data'!D290:H290)</f>
        <v>-1.7581531904713161</v>
      </c>
      <c r="L290">
        <f t="shared" si="183"/>
        <v>0.17236289149479578</v>
      </c>
      <c r="M290">
        <f t="shared" si="187"/>
        <v>0.14702179056096548</v>
      </c>
      <c r="N290">
        <f t="shared" si="185"/>
        <v>0.85297820943903457</v>
      </c>
      <c r="O290">
        <f t="shared" si="188"/>
        <v>-0.15902127760921378</v>
      </c>
    </row>
    <row r="291" spans="8:15" x14ac:dyDescent="0.3">
      <c r="H291">
        <f t="shared" si="179"/>
        <v>33</v>
      </c>
      <c r="I291">
        <f t="shared" si="168"/>
        <v>2</v>
      </c>
      <c r="J291">
        <v>0</v>
      </c>
      <c r="K291">
        <f>$A$2 + SUMPRODUCT($B$2:$F$2, 'Coded Choice Data'!D291:H291)</f>
        <v>-2.2897115403460644</v>
      </c>
      <c r="L291">
        <f t="shared" si="183"/>
        <v>0.10129567735596928</v>
      </c>
      <c r="M291">
        <f t="shared" si="187"/>
        <v>9.197863883309125E-2</v>
      </c>
      <c r="N291">
        <f t="shared" si="185"/>
        <v>0.90802136116690879</v>
      </c>
      <c r="O291">
        <f t="shared" si="188"/>
        <v>-9.6487375143347598E-2</v>
      </c>
    </row>
    <row r="292" spans="8:15" x14ac:dyDescent="0.3">
      <c r="H292">
        <f t="shared" si="180"/>
        <v>33</v>
      </c>
      <c r="I292">
        <f t="shared" si="168"/>
        <v>3</v>
      </c>
      <c r="J292">
        <v>1</v>
      </c>
      <c r="K292">
        <f>$A$2 + SUMPRODUCT($B$2:$F$2, 'Coded Choice Data'!D292:H292)</f>
        <v>-0.62385657424962382</v>
      </c>
      <c r="L292">
        <f t="shared" si="183"/>
        <v>0.53587381025934733</v>
      </c>
      <c r="M292">
        <f t="shared" si="187"/>
        <v>0.34890484275453582</v>
      </c>
      <c r="N292">
        <f t="shared" si="185"/>
        <v>0.34890484275453582</v>
      </c>
      <c r="O292">
        <f t="shared" si="188"/>
        <v>-1.0529560508211449</v>
      </c>
    </row>
    <row r="293" spans="8:15" x14ac:dyDescent="0.3">
      <c r="H293">
        <f t="shared" si="181"/>
        <v>33</v>
      </c>
      <c r="I293">
        <f t="shared" si="168"/>
        <v>4</v>
      </c>
      <c r="J293">
        <v>1</v>
      </c>
      <c r="K293">
        <f>$A$2 + SUMPRODUCT($B$2:$F$2, 'Coded Choice Data'!D293:H293)</f>
        <v>0.12368255807208772</v>
      </c>
      <c r="L293">
        <f t="shared" si="183"/>
        <v>1.1316565787288906</v>
      </c>
      <c r="M293">
        <f t="shared" si="187"/>
        <v>0.53088128267063484</v>
      </c>
      <c r="N293">
        <f t="shared" si="185"/>
        <v>0.53088128267063484</v>
      </c>
      <c r="O293">
        <f t="shared" si="188"/>
        <v>-0.63321685586137655</v>
      </c>
    </row>
    <row r="294" spans="8:15" x14ac:dyDescent="0.3">
      <c r="H294">
        <f t="shared" si="182"/>
        <v>33</v>
      </c>
      <c r="I294">
        <f t="shared" si="168"/>
        <v>5</v>
      </c>
      <c r="J294">
        <v>0</v>
      </c>
      <c r="K294">
        <f>$A$2 + SUMPRODUCT($B$2:$F$2, 'Coded Choice Data'!D294:H294)</f>
        <v>-2.3955412710882467</v>
      </c>
      <c r="L294">
        <f t="shared" si="183"/>
        <v>9.1123343140679755E-2</v>
      </c>
      <c r="M294">
        <f t="shared" si="187"/>
        <v>8.3513329371536618E-2</v>
      </c>
      <c r="N294">
        <f t="shared" si="185"/>
        <v>0.91648667062846334</v>
      </c>
      <c r="O294">
        <f t="shared" si="188"/>
        <v>-8.7207755585047619E-2</v>
      </c>
    </row>
    <row r="295" spans="8:15" x14ac:dyDescent="0.3">
      <c r="H295">
        <f t="shared" si="184"/>
        <v>33</v>
      </c>
      <c r="I295">
        <f t="shared" si="168"/>
        <v>6</v>
      </c>
      <c r="J295">
        <v>1</v>
      </c>
      <c r="K295">
        <f>$A$2 + SUMPRODUCT($B$2:$F$2, 'Coded Choice Data'!D295:H295)</f>
        <v>9.5601566132900606E-2</v>
      </c>
      <c r="L295">
        <f t="shared" si="183"/>
        <v>1.1003205716642652</v>
      </c>
      <c r="M295">
        <f t="shared" si="187"/>
        <v>0.52388220470191671</v>
      </c>
      <c r="N295">
        <f t="shared" si="185"/>
        <v>0.52388220470191671</v>
      </c>
      <c r="O295">
        <f t="shared" si="188"/>
        <v>-0.64648842011962626</v>
      </c>
    </row>
    <row r="296" spans="8:15" x14ac:dyDescent="0.3">
      <c r="H296">
        <f t="shared" si="186"/>
        <v>33</v>
      </c>
      <c r="I296">
        <f t="shared" si="168"/>
        <v>7</v>
      </c>
      <c r="J296">
        <v>0</v>
      </c>
      <c r="K296">
        <f>$A$2 + SUMPRODUCT($B$2:$F$2, 'Coded Choice Data'!D296:H296)</f>
        <v>-0.87670333546823509</v>
      </c>
      <c r="L296">
        <f t="shared" si="183"/>
        <v>0.41615256820349078</v>
      </c>
      <c r="M296">
        <f t="shared" si="187"/>
        <v>0.29386139427859492</v>
      </c>
      <c r="N296">
        <f t="shared" si="185"/>
        <v>0.70613860572140508</v>
      </c>
      <c r="O296">
        <f t="shared" si="188"/>
        <v>-0.34794373537377482</v>
      </c>
    </row>
    <row r="297" spans="8:15" x14ac:dyDescent="0.3">
      <c r="H297">
        <f t="shared" si="189"/>
        <v>33</v>
      </c>
      <c r="I297">
        <f t="shared" si="168"/>
        <v>8</v>
      </c>
      <c r="J297">
        <v>0</v>
      </c>
      <c r="K297">
        <f>$A$2 + SUMPRODUCT($B$2:$F$2, 'Coded Choice Data'!D297:H297)</f>
        <v>-2.4236222630274336</v>
      </c>
      <c r="L297">
        <f t="shared" si="183"/>
        <v>8.8600102629308439E-2</v>
      </c>
      <c r="M297">
        <f t="shared" si="187"/>
        <v>8.1389026526188624E-2</v>
      </c>
      <c r="N297">
        <f t="shared" si="185"/>
        <v>0.91861097347381138</v>
      </c>
      <c r="O297">
        <f t="shared" si="188"/>
        <v>-8.4892561294375973E-2</v>
      </c>
    </row>
    <row r="298" spans="8:15" x14ac:dyDescent="0.3">
      <c r="H298">
        <f t="shared" si="190"/>
        <v>33</v>
      </c>
      <c r="I298">
        <f t="shared" si="168"/>
        <v>9</v>
      </c>
      <c r="J298">
        <v>1</v>
      </c>
      <c r="K298">
        <f>$A$2 + SUMPRODUCT($B$2:$F$2, 'Coded Choice Data'!D298:H298)</f>
        <v>-1.6242424677899465</v>
      </c>
      <c r="L298">
        <f t="shared" si="183"/>
        <v>0.19706089865434576</v>
      </c>
      <c r="M298">
        <f t="shared" si="187"/>
        <v>0.16462061276570655</v>
      </c>
      <c r="N298">
        <f t="shared" si="185"/>
        <v>0.16462061276570655</v>
      </c>
      <c r="O298">
        <f t="shared" si="188"/>
        <v>-1.8041117691404327</v>
      </c>
    </row>
    <row r="299" spans="8:15" x14ac:dyDescent="0.3">
      <c r="H299">
        <f t="shared" ref="H299" si="209">H298+1</f>
        <v>34</v>
      </c>
      <c r="I299">
        <f t="shared" si="168"/>
        <v>1</v>
      </c>
      <c r="J299">
        <v>1</v>
      </c>
      <c r="K299">
        <f>$A$2 + SUMPRODUCT($B$2:$F$2, 'Coded Choice Data'!D299:H299)</f>
        <v>-1.7581531904713161</v>
      </c>
      <c r="L299">
        <f t="shared" si="183"/>
        <v>0.17236289149479578</v>
      </c>
      <c r="M299">
        <f t="shared" si="187"/>
        <v>0.14702179056096548</v>
      </c>
      <c r="N299">
        <f t="shared" si="185"/>
        <v>0.14702179056096548</v>
      </c>
      <c r="O299">
        <f t="shared" si="188"/>
        <v>-1.91717446808053</v>
      </c>
    </row>
    <row r="300" spans="8:15" x14ac:dyDescent="0.3">
      <c r="H300">
        <f t="shared" ref="H300" si="210">H299</f>
        <v>34</v>
      </c>
      <c r="I300">
        <f t="shared" si="168"/>
        <v>2</v>
      </c>
      <c r="J300">
        <v>0</v>
      </c>
      <c r="K300">
        <f>$A$2 + SUMPRODUCT($B$2:$F$2, 'Coded Choice Data'!D300:H300)</f>
        <v>-2.2897115403460644</v>
      </c>
      <c r="L300">
        <f t="shared" si="183"/>
        <v>0.10129567735596928</v>
      </c>
      <c r="M300">
        <f t="shared" si="187"/>
        <v>9.197863883309125E-2</v>
      </c>
      <c r="N300">
        <f t="shared" si="185"/>
        <v>0.90802136116690879</v>
      </c>
      <c r="O300">
        <f t="shared" si="188"/>
        <v>-9.6487375143347598E-2</v>
      </c>
    </row>
    <row r="301" spans="8:15" x14ac:dyDescent="0.3">
      <c r="H301">
        <f t="shared" ref="H301" si="211">H299</f>
        <v>34</v>
      </c>
      <c r="I301">
        <f t="shared" si="168"/>
        <v>3</v>
      </c>
      <c r="J301">
        <v>0</v>
      </c>
      <c r="K301">
        <f>$A$2 + SUMPRODUCT($B$2:$F$2, 'Coded Choice Data'!D301:H301)</f>
        <v>-0.62385657424962382</v>
      </c>
      <c r="L301">
        <f t="shared" si="183"/>
        <v>0.53587381025934733</v>
      </c>
      <c r="M301">
        <f t="shared" si="187"/>
        <v>0.34890484275453582</v>
      </c>
      <c r="N301">
        <f t="shared" si="185"/>
        <v>0.65109515724546418</v>
      </c>
      <c r="O301">
        <f t="shared" si="188"/>
        <v>-0.42909947657152098</v>
      </c>
    </row>
    <row r="302" spans="8:15" x14ac:dyDescent="0.3">
      <c r="H302">
        <f t="shared" ref="H302" si="212">H299</f>
        <v>34</v>
      </c>
      <c r="I302">
        <f t="shared" si="168"/>
        <v>4</v>
      </c>
      <c r="J302">
        <v>1</v>
      </c>
      <c r="K302">
        <f>$A$2 + SUMPRODUCT($B$2:$F$2, 'Coded Choice Data'!D302:H302)</f>
        <v>0.12368255807208772</v>
      </c>
      <c r="L302">
        <f t="shared" si="183"/>
        <v>1.1316565787288906</v>
      </c>
      <c r="M302">
        <f t="shared" si="187"/>
        <v>0.53088128267063484</v>
      </c>
      <c r="N302">
        <f t="shared" si="185"/>
        <v>0.53088128267063484</v>
      </c>
      <c r="O302">
        <f t="shared" si="188"/>
        <v>-0.63321685586137655</v>
      </c>
    </row>
    <row r="303" spans="8:15" x14ac:dyDescent="0.3">
      <c r="H303">
        <f t="shared" ref="H303" si="213">H299</f>
        <v>34</v>
      </c>
      <c r="I303">
        <f t="shared" si="168"/>
        <v>5</v>
      </c>
      <c r="J303">
        <v>1</v>
      </c>
      <c r="K303">
        <f>$A$2 + SUMPRODUCT($B$2:$F$2, 'Coded Choice Data'!D303:H303)</f>
        <v>-2.3955412710882467</v>
      </c>
      <c r="L303">
        <f t="shared" si="183"/>
        <v>9.1123343140679755E-2</v>
      </c>
      <c r="M303">
        <f t="shared" si="187"/>
        <v>8.3513329371536618E-2</v>
      </c>
      <c r="N303">
        <f t="shared" si="185"/>
        <v>8.3513329371536618E-2</v>
      </c>
      <c r="O303">
        <f t="shared" si="188"/>
        <v>-2.4827490266732943</v>
      </c>
    </row>
    <row r="304" spans="8:15" x14ac:dyDescent="0.3">
      <c r="H304">
        <f t="shared" ref="H304" si="214">H299</f>
        <v>34</v>
      </c>
      <c r="I304">
        <f t="shared" si="168"/>
        <v>6</v>
      </c>
      <c r="J304">
        <v>1</v>
      </c>
      <c r="K304">
        <f>$A$2 + SUMPRODUCT($B$2:$F$2, 'Coded Choice Data'!D304:H304)</f>
        <v>9.5601566132900606E-2</v>
      </c>
      <c r="L304">
        <f t="shared" si="183"/>
        <v>1.1003205716642652</v>
      </c>
      <c r="M304">
        <f t="shared" si="187"/>
        <v>0.52388220470191671</v>
      </c>
      <c r="N304">
        <f t="shared" si="185"/>
        <v>0.52388220470191671</v>
      </c>
      <c r="O304">
        <f t="shared" si="188"/>
        <v>-0.64648842011962626</v>
      </c>
    </row>
    <row r="305" spans="8:15" x14ac:dyDescent="0.3">
      <c r="H305">
        <f t="shared" ref="H305" si="215">H299</f>
        <v>34</v>
      </c>
      <c r="I305">
        <f t="shared" si="168"/>
        <v>7</v>
      </c>
      <c r="J305">
        <v>1</v>
      </c>
      <c r="K305">
        <f>$A$2 + SUMPRODUCT($B$2:$F$2, 'Coded Choice Data'!D305:H305)</f>
        <v>-0.87670333546823509</v>
      </c>
      <c r="L305">
        <f t="shared" si="183"/>
        <v>0.41615256820349078</v>
      </c>
      <c r="M305">
        <f t="shared" si="187"/>
        <v>0.29386139427859492</v>
      </c>
      <c r="N305">
        <f t="shared" si="185"/>
        <v>0.29386139427859492</v>
      </c>
      <c r="O305">
        <f t="shared" si="188"/>
        <v>-1.2246470708420099</v>
      </c>
    </row>
    <row r="306" spans="8:15" x14ac:dyDescent="0.3">
      <c r="H306">
        <f t="shared" ref="H306" si="216">H299</f>
        <v>34</v>
      </c>
      <c r="I306">
        <f t="shared" ref="I306:I369" si="217">I297</f>
        <v>8</v>
      </c>
      <c r="J306">
        <v>1</v>
      </c>
      <c r="K306">
        <f>$A$2 + SUMPRODUCT($B$2:$F$2, 'Coded Choice Data'!D306:H306)</f>
        <v>-2.4236222630274336</v>
      </c>
      <c r="L306">
        <f t="shared" si="183"/>
        <v>8.8600102629308439E-2</v>
      </c>
      <c r="M306">
        <f t="shared" si="187"/>
        <v>8.1389026526188624E-2</v>
      </c>
      <c r="N306">
        <f t="shared" si="185"/>
        <v>8.1389026526188624E-2</v>
      </c>
      <c r="O306">
        <f t="shared" si="188"/>
        <v>-2.5085148243218094</v>
      </c>
    </row>
    <row r="307" spans="8:15" x14ac:dyDescent="0.3">
      <c r="H307">
        <f t="shared" ref="H307" si="218">H299</f>
        <v>34</v>
      </c>
      <c r="I307">
        <f t="shared" si="217"/>
        <v>9</v>
      </c>
      <c r="J307">
        <v>0</v>
      </c>
      <c r="K307">
        <f>$A$2 + SUMPRODUCT($B$2:$F$2, 'Coded Choice Data'!D307:H307)</f>
        <v>-1.6242424677899465</v>
      </c>
      <c r="L307">
        <f t="shared" si="183"/>
        <v>0.19706089865434576</v>
      </c>
      <c r="M307">
        <f t="shared" si="187"/>
        <v>0.16462061276570655</v>
      </c>
      <c r="N307">
        <f t="shared" si="185"/>
        <v>0.83537938723429339</v>
      </c>
      <c r="O307">
        <f t="shared" si="188"/>
        <v>-0.17986930135048632</v>
      </c>
    </row>
    <row r="308" spans="8:15" x14ac:dyDescent="0.3">
      <c r="H308">
        <f t="shared" si="178"/>
        <v>35</v>
      </c>
      <c r="I308">
        <f t="shared" si="217"/>
        <v>1</v>
      </c>
      <c r="J308">
        <v>0</v>
      </c>
      <c r="K308">
        <f>$A$2 + SUMPRODUCT($B$2:$F$2, 'Coded Choice Data'!D308:H308)</f>
        <v>-1.7581531904713161</v>
      </c>
      <c r="L308">
        <f t="shared" si="183"/>
        <v>0.17236289149479578</v>
      </c>
      <c r="M308">
        <f t="shared" si="187"/>
        <v>0.14702179056096548</v>
      </c>
      <c r="N308">
        <f t="shared" si="185"/>
        <v>0.85297820943903457</v>
      </c>
      <c r="O308">
        <f t="shared" si="188"/>
        <v>-0.15902127760921378</v>
      </c>
    </row>
    <row r="309" spans="8:15" x14ac:dyDescent="0.3">
      <c r="H309">
        <f t="shared" si="179"/>
        <v>35</v>
      </c>
      <c r="I309">
        <f t="shared" si="217"/>
        <v>2</v>
      </c>
      <c r="J309">
        <v>0</v>
      </c>
      <c r="K309">
        <f>$A$2 + SUMPRODUCT($B$2:$F$2, 'Coded Choice Data'!D309:H309)</f>
        <v>-2.2897115403460644</v>
      </c>
      <c r="L309">
        <f t="shared" si="183"/>
        <v>0.10129567735596928</v>
      </c>
      <c r="M309">
        <f t="shared" si="187"/>
        <v>9.197863883309125E-2</v>
      </c>
      <c r="N309">
        <f t="shared" si="185"/>
        <v>0.90802136116690879</v>
      </c>
      <c r="O309">
        <f t="shared" si="188"/>
        <v>-9.6487375143347598E-2</v>
      </c>
    </row>
    <row r="310" spans="8:15" x14ac:dyDescent="0.3">
      <c r="H310">
        <f t="shared" si="180"/>
        <v>35</v>
      </c>
      <c r="I310">
        <f t="shared" si="217"/>
        <v>3</v>
      </c>
      <c r="J310">
        <v>0</v>
      </c>
      <c r="K310">
        <f>$A$2 + SUMPRODUCT($B$2:$F$2, 'Coded Choice Data'!D310:H310)</f>
        <v>-0.62385657424962382</v>
      </c>
      <c r="L310">
        <f t="shared" si="183"/>
        <v>0.53587381025934733</v>
      </c>
      <c r="M310">
        <f t="shared" si="187"/>
        <v>0.34890484275453582</v>
      </c>
      <c r="N310">
        <f t="shared" si="185"/>
        <v>0.65109515724546418</v>
      </c>
      <c r="O310">
        <f t="shared" si="188"/>
        <v>-0.42909947657152098</v>
      </c>
    </row>
    <row r="311" spans="8:15" x14ac:dyDescent="0.3">
      <c r="H311">
        <f t="shared" si="181"/>
        <v>35</v>
      </c>
      <c r="I311">
        <f t="shared" si="217"/>
        <v>4</v>
      </c>
      <c r="J311">
        <v>0</v>
      </c>
      <c r="K311">
        <f>$A$2 + SUMPRODUCT($B$2:$F$2, 'Coded Choice Data'!D311:H311)</f>
        <v>0.12368255807208772</v>
      </c>
      <c r="L311">
        <f t="shared" si="183"/>
        <v>1.1316565787288906</v>
      </c>
      <c r="M311">
        <f t="shared" si="187"/>
        <v>0.53088128267063484</v>
      </c>
      <c r="N311">
        <f t="shared" si="185"/>
        <v>0.46911871732936516</v>
      </c>
      <c r="O311">
        <f t="shared" si="188"/>
        <v>-0.75689941393346416</v>
      </c>
    </row>
    <row r="312" spans="8:15" x14ac:dyDescent="0.3">
      <c r="H312">
        <f t="shared" si="182"/>
        <v>35</v>
      </c>
      <c r="I312">
        <f t="shared" si="217"/>
        <v>5</v>
      </c>
      <c r="J312">
        <v>0</v>
      </c>
      <c r="K312">
        <f>$A$2 + SUMPRODUCT($B$2:$F$2, 'Coded Choice Data'!D312:H312)</f>
        <v>-2.3955412710882467</v>
      </c>
      <c r="L312">
        <f t="shared" si="183"/>
        <v>9.1123343140679755E-2</v>
      </c>
      <c r="M312">
        <f t="shared" si="187"/>
        <v>8.3513329371536618E-2</v>
      </c>
      <c r="N312">
        <f t="shared" si="185"/>
        <v>0.91648667062846334</v>
      </c>
      <c r="O312">
        <f t="shared" si="188"/>
        <v>-8.7207755585047619E-2</v>
      </c>
    </row>
    <row r="313" spans="8:15" x14ac:dyDescent="0.3">
      <c r="H313">
        <f t="shared" si="184"/>
        <v>35</v>
      </c>
      <c r="I313">
        <f t="shared" si="217"/>
        <v>6</v>
      </c>
      <c r="J313">
        <v>0</v>
      </c>
      <c r="K313">
        <f>$A$2 + SUMPRODUCT($B$2:$F$2, 'Coded Choice Data'!D313:H313)</f>
        <v>9.5601566132900606E-2</v>
      </c>
      <c r="L313">
        <f t="shared" si="183"/>
        <v>1.1003205716642652</v>
      </c>
      <c r="M313">
        <f t="shared" si="187"/>
        <v>0.52388220470191671</v>
      </c>
      <c r="N313">
        <f t="shared" si="185"/>
        <v>0.47611779529808329</v>
      </c>
      <c r="O313">
        <f t="shared" si="188"/>
        <v>-0.74208998625252698</v>
      </c>
    </row>
    <row r="314" spans="8:15" x14ac:dyDescent="0.3">
      <c r="H314">
        <f t="shared" si="186"/>
        <v>35</v>
      </c>
      <c r="I314">
        <f t="shared" si="217"/>
        <v>7</v>
      </c>
      <c r="J314">
        <v>0</v>
      </c>
      <c r="K314">
        <f>$A$2 + SUMPRODUCT($B$2:$F$2, 'Coded Choice Data'!D314:H314)</f>
        <v>-0.87670333546823509</v>
      </c>
      <c r="L314">
        <f t="shared" si="183"/>
        <v>0.41615256820349078</v>
      </c>
      <c r="M314">
        <f t="shared" si="187"/>
        <v>0.29386139427859492</v>
      </c>
      <c r="N314">
        <f t="shared" si="185"/>
        <v>0.70613860572140508</v>
      </c>
      <c r="O314">
        <f t="shared" si="188"/>
        <v>-0.34794373537377482</v>
      </c>
    </row>
    <row r="315" spans="8:15" x14ac:dyDescent="0.3">
      <c r="H315">
        <f t="shared" si="189"/>
        <v>35</v>
      </c>
      <c r="I315">
        <f t="shared" si="217"/>
        <v>8</v>
      </c>
      <c r="J315">
        <v>0</v>
      </c>
      <c r="K315">
        <f>$A$2 + SUMPRODUCT($B$2:$F$2, 'Coded Choice Data'!D315:H315)</f>
        <v>-2.4236222630274336</v>
      </c>
      <c r="L315">
        <f t="shared" si="183"/>
        <v>8.8600102629308439E-2</v>
      </c>
      <c r="M315">
        <f t="shared" si="187"/>
        <v>8.1389026526188624E-2</v>
      </c>
      <c r="N315">
        <f t="shared" si="185"/>
        <v>0.91861097347381138</v>
      </c>
      <c r="O315">
        <f t="shared" si="188"/>
        <v>-8.4892561294375973E-2</v>
      </c>
    </row>
    <row r="316" spans="8:15" x14ac:dyDescent="0.3">
      <c r="H316">
        <f t="shared" si="190"/>
        <v>35</v>
      </c>
      <c r="I316">
        <f t="shared" si="217"/>
        <v>9</v>
      </c>
      <c r="J316">
        <v>0</v>
      </c>
      <c r="K316">
        <f>$A$2 + SUMPRODUCT($B$2:$F$2, 'Coded Choice Data'!D316:H316)</f>
        <v>-1.6242424677899465</v>
      </c>
      <c r="L316">
        <f t="shared" si="183"/>
        <v>0.19706089865434576</v>
      </c>
      <c r="M316">
        <f t="shared" si="187"/>
        <v>0.16462061276570655</v>
      </c>
      <c r="N316">
        <f t="shared" si="185"/>
        <v>0.83537938723429339</v>
      </c>
      <c r="O316">
        <f t="shared" si="188"/>
        <v>-0.17986930135048632</v>
      </c>
    </row>
    <row r="317" spans="8:15" x14ac:dyDescent="0.3">
      <c r="H317">
        <f t="shared" ref="H317" si="219">H316+1</f>
        <v>36</v>
      </c>
      <c r="I317">
        <f t="shared" si="217"/>
        <v>1</v>
      </c>
      <c r="J317">
        <v>0</v>
      </c>
      <c r="K317">
        <f>$A$2 + SUMPRODUCT($B$2:$F$2, 'Coded Choice Data'!D317:H317)</f>
        <v>-1.7581531904713161</v>
      </c>
      <c r="L317">
        <f t="shared" si="183"/>
        <v>0.17236289149479578</v>
      </c>
      <c r="M317">
        <f t="shared" si="187"/>
        <v>0.14702179056096548</v>
      </c>
      <c r="N317">
        <f t="shared" si="185"/>
        <v>0.85297820943903457</v>
      </c>
      <c r="O317">
        <f t="shared" si="188"/>
        <v>-0.15902127760921378</v>
      </c>
    </row>
    <row r="318" spans="8:15" x14ac:dyDescent="0.3">
      <c r="H318">
        <f t="shared" ref="H318" si="220">H317</f>
        <v>36</v>
      </c>
      <c r="I318">
        <f t="shared" si="217"/>
        <v>2</v>
      </c>
      <c r="J318">
        <v>0</v>
      </c>
      <c r="K318">
        <f>$A$2 + SUMPRODUCT($B$2:$F$2, 'Coded Choice Data'!D318:H318)</f>
        <v>-2.2897115403460644</v>
      </c>
      <c r="L318">
        <f t="shared" si="183"/>
        <v>0.10129567735596928</v>
      </c>
      <c r="M318">
        <f t="shared" si="187"/>
        <v>9.197863883309125E-2</v>
      </c>
      <c r="N318">
        <f t="shared" si="185"/>
        <v>0.90802136116690879</v>
      </c>
      <c r="O318">
        <f t="shared" si="188"/>
        <v>-9.6487375143347598E-2</v>
      </c>
    </row>
    <row r="319" spans="8:15" x14ac:dyDescent="0.3">
      <c r="H319">
        <f t="shared" ref="H319" si="221">H317</f>
        <v>36</v>
      </c>
      <c r="I319">
        <f t="shared" si="217"/>
        <v>3</v>
      </c>
      <c r="J319">
        <v>1</v>
      </c>
      <c r="K319">
        <f>$A$2 + SUMPRODUCT($B$2:$F$2, 'Coded Choice Data'!D319:H319)</f>
        <v>-0.62385657424962382</v>
      </c>
      <c r="L319">
        <f t="shared" si="183"/>
        <v>0.53587381025934733</v>
      </c>
      <c r="M319">
        <f t="shared" si="187"/>
        <v>0.34890484275453582</v>
      </c>
      <c r="N319">
        <f t="shared" si="185"/>
        <v>0.34890484275453582</v>
      </c>
      <c r="O319">
        <f t="shared" si="188"/>
        <v>-1.0529560508211449</v>
      </c>
    </row>
    <row r="320" spans="8:15" x14ac:dyDescent="0.3">
      <c r="H320">
        <f t="shared" ref="H320" si="222">H317</f>
        <v>36</v>
      </c>
      <c r="I320">
        <f t="shared" si="217"/>
        <v>4</v>
      </c>
      <c r="J320">
        <v>1</v>
      </c>
      <c r="K320">
        <f>$A$2 + SUMPRODUCT($B$2:$F$2, 'Coded Choice Data'!D320:H320)</f>
        <v>0.12368255807208772</v>
      </c>
      <c r="L320">
        <f t="shared" si="183"/>
        <v>1.1316565787288906</v>
      </c>
      <c r="M320">
        <f t="shared" si="187"/>
        <v>0.53088128267063484</v>
      </c>
      <c r="N320">
        <f t="shared" si="185"/>
        <v>0.53088128267063484</v>
      </c>
      <c r="O320">
        <f t="shared" si="188"/>
        <v>-0.63321685586137655</v>
      </c>
    </row>
    <row r="321" spans="8:15" x14ac:dyDescent="0.3">
      <c r="H321">
        <f t="shared" ref="H321" si="223">H317</f>
        <v>36</v>
      </c>
      <c r="I321">
        <f t="shared" si="217"/>
        <v>5</v>
      </c>
      <c r="J321">
        <v>0</v>
      </c>
      <c r="K321">
        <f>$A$2 + SUMPRODUCT($B$2:$F$2, 'Coded Choice Data'!D321:H321)</f>
        <v>-2.3955412710882467</v>
      </c>
      <c r="L321">
        <f t="shared" si="183"/>
        <v>9.1123343140679755E-2</v>
      </c>
      <c r="M321">
        <f t="shared" si="187"/>
        <v>8.3513329371536618E-2</v>
      </c>
      <c r="N321">
        <f t="shared" si="185"/>
        <v>0.91648667062846334</v>
      </c>
      <c r="O321">
        <f t="shared" si="188"/>
        <v>-8.7207755585047619E-2</v>
      </c>
    </row>
    <row r="322" spans="8:15" x14ac:dyDescent="0.3">
      <c r="H322">
        <f t="shared" ref="H322" si="224">H317</f>
        <v>36</v>
      </c>
      <c r="I322">
        <f t="shared" si="217"/>
        <v>6</v>
      </c>
      <c r="J322">
        <v>1</v>
      </c>
      <c r="K322">
        <f>$A$2 + SUMPRODUCT($B$2:$F$2, 'Coded Choice Data'!D322:H322)</f>
        <v>9.5601566132900606E-2</v>
      </c>
      <c r="L322">
        <f t="shared" ref="L322:L385" si="225">EXP(K322)</f>
        <v>1.1003205716642652</v>
      </c>
      <c r="M322">
        <f t="shared" si="187"/>
        <v>0.52388220470191671</v>
      </c>
      <c r="N322">
        <f t="shared" si="185"/>
        <v>0.52388220470191671</v>
      </c>
      <c r="O322">
        <f t="shared" si="188"/>
        <v>-0.64648842011962626</v>
      </c>
    </row>
    <row r="323" spans="8:15" x14ac:dyDescent="0.3">
      <c r="H323">
        <f t="shared" ref="H323" si="226">H317</f>
        <v>36</v>
      </c>
      <c r="I323">
        <f t="shared" si="217"/>
        <v>7</v>
      </c>
      <c r="J323">
        <v>1</v>
      </c>
      <c r="K323">
        <f>$A$2 + SUMPRODUCT($B$2:$F$2, 'Coded Choice Data'!D323:H323)</f>
        <v>-0.87670333546823509</v>
      </c>
      <c r="L323">
        <f t="shared" si="225"/>
        <v>0.41615256820349078</v>
      </c>
      <c r="M323">
        <f t="shared" si="187"/>
        <v>0.29386139427859492</v>
      </c>
      <c r="N323">
        <f t="shared" ref="N323:N386" si="227">M323^J323*(1-M323)^(1-J323)</f>
        <v>0.29386139427859492</v>
      </c>
      <c r="O323">
        <f t="shared" si="188"/>
        <v>-1.2246470708420099</v>
      </c>
    </row>
    <row r="324" spans="8:15" x14ac:dyDescent="0.3">
      <c r="H324">
        <f t="shared" ref="H324" si="228">H317</f>
        <v>36</v>
      </c>
      <c r="I324">
        <f t="shared" si="217"/>
        <v>8</v>
      </c>
      <c r="J324">
        <v>0</v>
      </c>
      <c r="K324">
        <f>$A$2 + SUMPRODUCT($B$2:$F$2, 'Coded Choice Data'!D324:H324)</f>
        <v>-2.4236222630274336</v>
      </c>
      <c r="L324">
        <f t="shared" si="225"/>
        <v>8.8600102629308439E-2</v>
      </c>
      <c r="M324">
        <f t="shared" ref="M324:M387" si="229">L324/(1+L324)</f>
        <v>8.1389026526188624E-2</v>
      </c>
      <c r="N324">
        <f t="shared" si="227"/>
        <v>0.91861097347381138</v>
      </c>
      <c r="O324">
        <f t="shared" ref="O324:O387" si="230">LN(N324)</f>
        <v>-8.4892561294375973E-2</v>
      </c>
    </row>
    <row r="325" spans="8:15" x14ac:dyDescent="0.3">
      <c r="H325">
        <f t="shared" ref="H325" si="231">H317</f>
        <v>36</v>
      </c>
      <c r="I325">
        <f t="shared" si="217"/>
        <v>9</v>
      </c>
      <c r="J325">
        <v>0</v>
      </c>
      <c r="K325">
        <f>$A$2 + SUMPRODUCT($B$2:$F$2, 'Coded Choice Data'!D325:H325)</f>
        <v>-1.6242424677899465</v>
      </c>
      <c r="L325">
        <f t="shared" si="225"/>
        <v>0.19706089865434576</v>
      </c>
      <c r="M325">
        <f t="shared" si="229"/>
        <v>0.16462061276570655</v>
      </c>
      <c r="N325">
        <f t="shared" si="227"/>
        <v>0.83537938723429339</v>
      </c>
      <c r="O325">
        <f t="shared" si="230"/>
        <v>-0.17986930135048632</v>
      </c>
    </row>
    <row r="326" spans="8:15" x14ac:dyDescent="0.3">
      <c r="H326">
        <f t="shared" ref="H326:H380" si="232">H325+1</f>
        <v>37</v>
      </c>
      <c r="I326">
        <f t="shared" si="217"/>
        <v>1</v>
      </c>
      <c r="J326">
        <v>0</v>
      </c>
      <c r="K326">
        <f>$A$2 + SUMPRODUCT($B$2:$F$2, 'Coded Choice Data'!D326:H326)</f>
        <v>-1.7581531904713161</v>
      </c>
      <c r="L326">
        <f t="shared" si="225"/>
        <v>0.17236289149479578</v>
      </c>
      <c r="M326">
        <f t="shared" si="229"/>
        <v>0.14702179056096548</v>
      </c>
      <c r="N326">
        <f t="shared" si="227"/>
        <v>0.85297820943903457</v>
      </c>
      <c r="O326">
        <f t="shared" si="230"/>
        <v>-0.15902127760921378</v>
      </c>
    </row>
    <row r="327" spans="8:15" x14ac:dyDescent="0.3">
      <c r="H327">
        <f t="shared" ref="H327:H381" si="233">H326</f>
        <v>37</v>
      </c>
      <c r="I327">
        <f t="shared" si="217"/>
        <v>2</v>
      </c>
      <c r="J327">
        <v>0</v>
      </c>
      <c r="K327">
        <f>$A$2 + SUMPRODUCT($B$2:$F$2, 'Coded Choice Data'!D327:H327)</f>
        <v>-2.2897115403460644</v>
      </c>
      <c r="L327">
        <f t="shared" si="225"/>
        <v>0.10129567735596928</v>
      </c>
      <c r="M327">
        <f t="shared" si="229"/>
        <v>9.197863883309125E-2</v>
      </c>
      <c r="N327">
        <f t="shared" si="227"/>
        <v>0.90802136116690879</v>
      </c>
      <c r="O327">
        <f t="shared" si="230"/>
        <v>-9.6487375143347598E-2</v>
      </c>
    </row>
    <row r="328" spans="8:15" x14ac:dyDescent="0.3">
      <c r="H328">
        <f t="shared" ref="H328:H382" si="234">H326</f>
        <v>37</v>
      </c>
      <c r="I328">
        <f t="shared" si="217"/>
        <v>3</v>
      </c>
      <c r="J328">
        <v>0</v>
      </c>
      <c r="K328">
        <f>$A$2 + SUMPRODUCT($B$2:$F$2, 'Coded Choice Data'!D328:H328)</f>
        <v>-0.62385657424962382</v>
      </c>
      <c r="L328">
        <f t="shared" si="225"/>
        <v>0.53587381025934733</v>
      </c>
      <c r="M328">
        <f t="shared" si="229"/>
        <v>0.34890484275453582</v>
      </c>
      <c r="N328">
        <f t="shared" si="227"/>
        <v>0.65109515724546418</v>
      </c>
      <c r="O328">
        <f t="shared" si="230"/>
        <v>-0.42909947657152098</v>
      </c>
    </row>
    <row r="329" spans="8:15" x14ac:dyDescent="0.3">
      <c r="H329">
        <f t="shared" ref="H329:H383" si="235">H326</f>
        <v>37</v>
      </c>
      <c r="I329">
        <f t="shared" si="217"/>
        <v>4</v>
      </c>
      <c r="J329">
        <v>0</v>
      </c>
      <c r="K329">
        <f>$A$2 + SUMPRODUCT($B$2:$F$2, 'Coded Choice Data'!D329:H329)</f>
        <v>0.12368255807208772</v>
      </c>
      <c r="L329">
        <f t="shared" si="225"/>
        <v>1.1316565787288906</v>
      </c>
      <c r="M329">
        <f t="shared" si="229"/>
        <v>0.53088128267063484</v>
      </c>
      <c r="N329">
        <f t="shared" si="227"/>
        <v>0.46911871732936516</v>
      </c>
      <c r="O329">
        <f t="shared" si="230"/>
        <v>-0.75689941393346416</v>
      </c>
    </row>
    <row r="330" spans="8:15" x14ac:dyDescent="0.3">
      <c r="H330">
        <f t="shared" ref="H330:H384" si="236">H326</f>
        <v>37</v>
      </c>
      <c r="I330">
        <f t="shared" si="217"/>
        <v>5</v>
      </c>
      <c r="J330">
        <v>0</v>
      </c>
      <c r="K330">
        <f>$A$2 + SUMPRODUCT($B$2:$F$2, 'Coded Choice Data'!D330:H330)</f>
        <v>-2.3955412710882467</v>
      </c>
      <c r="L330">
        <f t="shared" si="225"/>
        <v>9.1123343140679755E-2</v>
      </c>
      <c r="M330">
        <f t="shared" si="229"/>
        <v>8.3513329371536618E-2</v>
      </c>
      <c r="N330">
        <f t="shared" si="227"/>
        <v>0.91648667062846334</v>
      </c>
      <c r="O330">
        <f t="shared" si="230"/>
        <v>-8.7207755585047619E-2</v>
      </c>
    </row>
    <row r="331" spans="8:15" x14ac:dyDescent="0.3">
      <c r="H331">
        <f t="shared" ref="H331:H385" si="237">H326</f>
        <v>37</v>
      </c>
      <c r="I331">
        <f t="shared" si="217"/>
        <v>6</v>
      </c>
      <c r="J331">
        <v>0</v>
      </c>
      <c r="K331">
        <f>$A$2 + SUMPRODUCT($B$2:$F$2, 'Coded Choice Data'!D331:H331)</f>
        <v>9.5601566132900606E-2</v>
      </c>
      <c r="L331">
        <f t="shared" si="225"/>
        <v>1.1003205716642652</v>
      </c>
      <c r="M331">
        <f t="shared" si="229"/>
        <v>0.52388220470191671</v>
      </c>
      <c r="N331">
        <f t="shared" si="227"/>
        <v>0.47611779529808329</v>
      </c>
      <c r="O331">
        <f t="shared" si="230"/>
        <v>-0.74208998625252698</v>
      </c>
    </row>
    <row r="332" spans="8:15" x14ac:dyDescent="0.3">
      <c r="H332">
        <f t="shared" ref="H332:H386" si="238">H326</f>
        <v>37</v>
      </c>
      <c r="I332">
        <f t="shared" si="217"/>
        <v>7</v>
      </c>
      <c r="J332">
        <v>0</v>
      </c>
      <c r="K332">
        <f>$A$2 + SUMPRODUCT($B$2:$F$2, 'Coded Choice Data'!D332:H332)</f>
        <v>-0.87670333546823509</v>
      </c>
      <c r="L332">
        <f t="shared" si="225"/>
        <v>0.41615256820349078</v>
      </c>
      <c r="M332">
        <f t="shared" si="229"/>
        <v>0.29386139427859492</v>
      </c>
      <c r="N332">
        <f t="shared" si="227"/>
        <v>0.70613860572140508</v>
      </c>
      <c r="O332">
        <f t="shared" si="230"/>
        <v>-0.34794373537377482</v>
      </c>
    </row>
    <row r="333" spans="8:15" x14ac:dyDescent="0.3">
      <c r="H333">
        <f t="shared" ref="H333:H387" si="239">H326</f>
        <v>37</v>
      </c>
      <c r="I333">
        <f t="shared" si="217"/>
        <v>8</v>
      </c>
      <c r="J333">
        <v>0</v>
      </c>
      <c r="K333">
        <f>$A$2 + SUMPRODUCT($B$2:$F$2, 'Coded Choice Data'!D333:H333)</f>
        <v>-2.4236222630274336</v>
      </c>
      <c r="L333">
        <f t="shared" si="225"/>
        <v>8.8600102629308439E-2</v>
      </c>
      <c r="M333">
        <f t="shared" si="229"/>
        <v>8.1389026526188624E-2</v>
      </c>
      <c r="N333">
        <f t="shared" si="227"/>
        <v>0.91861097347381138</v>
      </c>
      <c r="O333">
        <f t="shared" si="230"/>
        <v>-8.4892561294375973E-2</v>
      </c>
    </row>
    <row r="334" spans="8:15" x14ac:dyDescent="0.3">
      <c r="H334">
        <f t="shared" ref="H334:H388" si="240">H326</f>
        <v>37</v>
      </c>
      <c r="I334">
        <f t="shared" si="217"/>
        <v>9</v>
      </c>
      <c r="J334">
        <v>0</v>
      </c>
      <c r="K334">
        <f>$A$2 + SUMPRODUCT($B$2:$F$2, 'Coded Choice Data'!D334:H334)</f>
        <v>-1.6242424677899465</v>
      </c>
      <c r="L334">
        <f t="shared" si="225"/>
        <v>0.19706089865434576</v>
      </c>
      <c r="M334">
        <f t="shared" si="229"/>
        <v>0.16462061276570655</v>
      </c>
      <c r="N334">
        <f t="shared" si="227"/>
        <v>0.83537938723429339</v>
      </c>
      <c r="O334">
        <f t="shared" si="230"/>
        <v>-0.17986930135048632</v>
      </c>
    </row>
    <row r="335" spans="8:15" x14ac:dyDescent="0.3">
      <c r="H335">
        <f t="shared" ref="H335" si="241">H334+1</f>
        <v>38</v>
      </c>
      <c r="I335">
        <f t="shared" si="217"/>
        <v>1</v>
      </c>
      <c r="J335">
        <v>0</v>
      </c>
      <c r="K335">
        <f>$A$2 + SUMPRODUCT($B$2:$F$2, 'Coded Choice Data'!D335:H335)</f>
        <v>-1.7581531904713161</v>
      </c>
      <c r="L335">
        <f t="shared" si="225"/>
        <v>0.17236289149479578</v>
      </c>
      <c r="M335">
        <f t="shared" si="229"/>
        <v>0.14702179056096548</v>
      </c>
      <c r="N335">
        <f t="shared" si="227"/>
        <v>0.85297820943903457</v>
      </c>
      <c r="O335">
        <f t="shared" si="230"/>
        <v>-0.15902127760921378</v>
      </c>
    </row>
    <row r="336" spans="8:15" x14ac:dyDescent="0.3">
      <c r="H336">
        <f t="shared" ref="H336" si="242">H335</f>
        <v>38</v>
      </c>
      <c r="I336">
        <f t="shared" si="217"/>
        <v>2</v>
      </c>
      <c r="J336">
        <v>0</v>
      </c>
      <c r="K336">
        <f>$A$2 + SUMPRODUCT($B$2:$F$2, 'Coded Choice Data'!D336:H336)</f>
        <v>-2.2897115403460644</v>
      </c>
      <c r="L336">
        <f t="shared" si="225"/>
        <v>0.10129567735596928</v>
      </c>
      <c r="M336">
        <f t="shared" si="229"/>
        <v>9.197863883309125E-2</v>
      </c>
      <c r="N336">
        <f t="shared" si="227"/>
        <v>0.90802136116690879</v>
      </c>
      <c r="O336">
        <f t="shared" si="230"/>
        <v>-9.6487375143347598E-2</v>
      </c>
    </row>
    <row r="337" spans="8:15" x14ac:dyDescent="0.3">
      <c r="H337">
        <f t="shared" ref="H337" si="243">H335</f>
        <v>38</v>
      </c>
      <c r="I337">
        <f t="shared" si="217"/>
        <v>3</v>
      </c>
      <c r="J337">
        <v>0</v>
      </c>
      <c r="K337">
        <f>$A$2 + SUMPRODUCT($B$2:$F$2, 'Coded Choice Data'!D337:H337)</f>
        <v>-0.62385657424962382</v>
      </c>
      <c r="L337">
        <f t="shared" si="225"/>
        <v>0.53587381025934733</v>
      </c>
      <c r="M337">
        <f t="shared" si="229"/>
        <v>0.34890484275453582</v>
      </c>
      <c r="N337">
        <f t="shared" si="227"/>
        <v>0.65109515724546418</v>
      </c>
      <c r="O337">
        <f t="shared" si="230"/>
        <v>-0.42909947657152098</v>
      </c>
    </row>
    <row r="338" spans="8:15" x14ac:dyDescent="0.3">
      <c r="H338">
        <f t="shared" ref="H338" si="244">H335</f>
        <v>38</v>
      </c>
      <c r="I338">
        <f t="shared" si="217"/>
        <v>4</v>
      </c>
      <c r="J338">
        <v>1</v>
      </c>
      <c r="K338">
        <f>$A$2 + SUMPRODUCT($B$2:$F$2, 'Coded Choice Data'!D338:H338)</f>
        <v>0.12368255807208772</v>
      </c>
      <c r="L338">
        <f t="shared" si="225"/>
        <v>1.1316565787288906</v>
      </c>
      <c r="M338">
        <f t="shared" si="229"/>
        <v>0.53088128267063484</v>
      </c>
      <c r="N338">
        <f t="shared" si="227"/>
        <v>0.53088128267063484</v>
      </c>
      <c r="O338">
        <f t="shared" si="230"/>
        <v>-0.63321685586137655</v>
      </c>
    </row>
    <row r="339" spans="8:15" x14ac:dyDescent="0.3">
      <c r="H339">
        <f t="shared" ref="H339" si="245">H335</f>
        <v>38</v>
      </c>
      <c r="I339">
        <f t="shared" si="217"/>
        <v>5</v>
      </c>
      <c r="J339">
        <v>0</v>
      </c>
      <c r="K339">
        <f>$A$2 + SUMPRODUCT($B$2:$F$2, 'Coded Choice Data'!D339:H339)</f>
        <v>-2.3955412710882467</v>
      </c>
      <c r="L339">
        <f t="shared" si="225"/>
        <v>9.1123343140679755E-2</v>
      </c>
      <c r="M339">
        <f t="shared" si="229"/>
        <v>8.3513329371536618E-2</v>
      </c>
      <c r="N339">
        <f t="shared" si="227"/>
        <v>0.91648667062846334</v>
      </c>
      <c r="O339">
        <f t="shared" si="230"/>
        <v>-8.7207755585047619E-2</v>
      </c>
    </row>
    <row r="340" spans="8:15" x14ac:dyDescent="0.3">
      <c r="H340">
        <f t="shared" ref="H340" si="246">H335</f>
        <v>38</v>
      </c>
      <c r="I340">
        <f t="shared" si="217"/>
        <v>6</v>
      </c>
      <c r="J340">
        <v>1</v>
      </c>
      <c r="K340">
        <f>$A$2 + SUMPRODUCT($B$2:$F$2, 'Coded Choice Data'!D340:H340)</f>
        <v>9.5601566132900606E-2</v>
      </c>
      <c r="L340">
        <f t="shared" si="225"/>
        <v>1.1003205716642652</v>
      </c>
      <c r="M340">
        <f t="shared" si="229"/>
        <v>0.52388220470191671</v>
      </c>
      <c r="N340">
        <f t="shared" si="227"/>
        <v>0.52388220470191671</v>
      </c>
      <c r="O340">
        <f t="shared" si="230"/>
        <v>-0.64648842011962626</v>
      </c>
    </row>
    <row r="341" spans="8:15" x14ac:dyDescent="0.3">
      <c r="H341">
        <f t="shared" ref="H341" si="247">H335</f>
        <v>38</v>
      </c>
      <c r="I341">
        <f t="shared" si="217"/>
        <v>7</v>
      </c>
      <c r="J341">
        <v>0</v>
      </c>
      <c r="K341">
        <f>$A$2 + SUMPRODUCT($B$2:$F$2, 'Coded Choice Data'!D341:H341)</f>
        <v>-0.87670333546823509</v>
      </c>
      <c r="L341">
        <f t="shared" si="225"/>
        <v>0.41615256820349078</v>
      </c>
      <c r="M341">
        <f t="shared" si="229"/>
        <v>0.29386139427859492</v>
      </c>
      <c r="N341">
        <f t="shared" si="227"/>
        <v>0.70613860572140508</v>
      </c>
      <c r="O341">
        <f t="shared" si="230"/>
        <v>-0.34794373537377482</v>
      </c>
    </row>
    <row r="342" spans="8:15" x14ac:dyDescent="0.3">
      <c r="H342">
        <f t="shared" ref="H342" si="248">H335</f>
        <v>38</v>
      </c>
      <c r="I342">
        <f t="shared" si="217"/>
        <v>8</v>
      </c>
      <c r="J342">
        <v>0</v>
      </c>
      <c r="K342">
        <f>$A$2 + SUMPRODUCT($B$2:$F$2, 'Coded Choice Data'!D342:H342)</f>
        <v>-2.4236222630274336</v>
      </c>
      <c r="L342">
        <f t="shared" si="225"/>
        <v>8.8600102629308439E-2</v>
      </c>
      <c r="M342">
        <f t="shared" si="229"/>
        <v>8.1389026526188624E-2</v>
      </c>
      <c r="N342">
        <f t="shared" si="227"/>
        <v>0.91861097347381138</v>
      </c>
      <c r="O342">
        <f t="shared" si="230"/>
        <v>-8.4892561294375973E-2</v>
      </c>
    </row>
    <row r="343" spans="8:15" x14ac:dyDescent="0.3">
      <c r="H343">
        <f t="shared" ref="H343" si="249">H335</f>
        <v>38</v>
      </c>
      <c r="I343">
        <f t="shared" si="217"/>
        <v>9</v>
      </c>
      <c r="J343">
        <v>0</v>
      </c>
      <c r="K343">
        <f>$A$2 + SUMPRODUCT($B$2:$F$2, 'Coded Choice Data'!D343:H343)</f>
        <v>-1.6242424677899465</v>
      </c>
      <c r="L343">
        <f t="shared" si="225"/>
        <v>0.19706089865434576</v>
      </c>
      <c r="M343">
        <f t="shared" si="229"/>
        <v>0.16462061276570655</v>
      </c>
      <c r="N343">
        <f t="shared" si="227"/>
        <v>0.83537938723429339</v>
      </c>
      <c r="O343">
        <f t="shared" si="230"/>
        <v>-0.17986930135048632</v>
      </c>
    </row>
    <row r="344" spans="8:15" x14ac:dyDescent="0.3">
      <c r="H344">
        <f t="shared" si="232"/>
        <v>39</v>
      </c>
      <c r="I344">
        <f t="shared" si="217"/>
        <v>1</v>
      </c>
      <c r="J344">
        <v>0</v>
      </c>
      <c r="K344">
        <f>$A$2 + SUMPRODUCT($B$2:$F$2, 'Coded Choice Data'!D344:H344)</f>
        <v>-1.7581531904713161</v>
      </c>
      <c r="L344">
        <f t="shared" si="225"/>
        <v>0.17236289149479578</v>
      </c>
      <c r="M344">
        <f t="shared" si="229"/>
        <v>0.14702179056096548</v>
      </c>
      <c r="N344">
        <f t="shared" si="227"/>
        <v>0.85297820943903457</v>
      </c>
      <c r="O344">
        <f t="shared" si="230"/>
        <v>-0.15902127760921378</v>
      </c>
    </row>
    <row r="345" spans="8:15" x14ac:dyDescent="0.3">
      <c r="H345">
        <f t="shared" si="233"/>
        <v>39</v>
      </c>
      <c r="I345">
        <f t="shared" si="217"/>
        <v>2</v>
      </c>
      <c r="J345">
        <v>0</v>
      </c>
      <c r="K345">
        <f>$A$2 + SUMPRODUCT($B$2:$F$2, 'Coded Choice Data'!D345:H345)</f>
        <v>-2.2897115403460644</v>
      </c>
      <c r="L345">
        <f t="shared" si="225"/>
        <v>0.10129567735596928</v>
      </c>
      <c r="M345">
        <f t="shared" si="229"/>
        <v>9.197863883309125E-2</v>
      </c>
      <c r="N345">
        <f t="shared" si="227"/>
        <v>0.90802136116690879</v>
      </c>
      <c r="O345">
        <f t="shared" si="230"/>
        <v>-9.6487375143347598E-2</v>
      </c>
    </row>
    <row r="346" spans="8:15" x14ac:dyDescent="0.3">
      <c r="H346">
        <f t="shared" si="234"/>
        <v>39</v>
      </c>
      <c r="I346">
        <f t="shared" si="217"/>
        <v>3</v>
      </c>
      <c r="J346">
        <v>0</v>
      </c>
      <c r="K346">
        <f>$A$2 + SUMPRODUCT($B$2:$F$2, 'Coded Choice Data'!D346:H346)</f>
        <v>-0.62385657424962382</v>
      </c>
      <c r="L346">
        <f t="shared" si="225"/>
        <v>0.53587381025934733</v>
      </c>
      <c r="M346">
        <f t="shared" si="229"/>
        <v>0.34890484275453582</v>
      </c>
      <c r="N346">
        <f t="shared" si="227"/>
        <v>0.65109515724546418</v>
      </c>
      <c r="O346">
        <f t="shared" si="230"/>
        <v>-0.42909947657152098</v>
      </c>
    </row>
    <row r="347" spans="8:15" x14ac:dyDescent="0.3">
      <c r="H347">
        <f t="shared" si="235"/>
        <v>39</v>
      </c>
      <c r="I347">
        <f t="shared" si="217"/>
        <v>4</v>
      </c>
      <c r="J347">
        <v>1</v>
      </c>
      <c r="K347">
        <f>$A$2 + SUMPRODUCT($B$2:$F$2, 'Coded Choice Data'!D347:H347)</f>
        <v>0.12368255807208772</v>
      </c>
      <c r="L347">
        <f t="shared" si="225"/>
        <v>1.1316565787288906</v>
      </c>
      <c r="M347">
        <f t="shared" si="229"/>
        <v>0.53088128267063484</v>
      </c>
      <c r="N347">
        <f t="shared" si="227"/>
        <v>0.53088128267063484</v>
      </c>
      <c r="O347">
        <f t="shared" si="230"/>
        <v>-0.63321685586137655</v>
      </c>
    </row>
    <row r="348" spans="8:15" x14ac:dyDescent="0.3">
      <c r="H348">
        <f t="shared" si="236"/>
        <v>39</v>
      </c>
      <c r="I348">
        <f t="shared" si="217"/>
        <v>5</v>
      </c>
      <c r="J348">
        <v>0</v>
      </c>
      <c r="K348">
        <f>$A$2 + SUMPRODUCT($B$2:$F$2, 'Coded Choice Data'!D348:H348)</f>
        <v>-2.3955412710882467</v>
      </c>
      <c r="L348">
        <f t="shared" si="225"/>
        <v>9.1123343140679755E-2</v>
      </c>
      <c r="M348">
        <f t="shared" si="229"/>
        <v>8.3513329371536618E-2</v>
      </c>
      <c r="N348">
        <f t="shared" si="227"/>
        <v>0.91648667062846334</v>
      </c>
      <c r="O348">
        <f t="shared" si="230"/>
        <v>-8.7207755585047619E-2</v>
      </c>
    </row>
    <row r="349" spans="8:15" x14ac:dyDescent="0.3">
      <c r="H349">
        <f t="shared" si="237"/>
        <v>39</v>
      </c>
      <c r="I349">
        <f t="shared" si="217"/>
        <v>6</v>
      </c>
      <c r="J349">
        <v>1</v>
      </c>
      <c r="K349">
        <f>$A$2 + SUMPRODUCT($B$2:$F$2, 'Coded Choice Data'!D349:H349)</f>
        <v>9.5601566132900606E-2</v>
      </c>
      <c r="L349">
        <f t="shared" si="225"/>
        <v>1.1003205716642652</v>
      </c>
      <c r="M349">
        <f t="shared" si="229"/>
        <v>0.52388220470191671</v>
      </c>
      <c r="N349">
        <f t="shared" si="227"/>
        <v>0.52388220470191671</v>
      </c>
      <c r="O349">
        <f t="shared" si="230"/>
        <v>-0.64648842011962626</v>
      </c>
    </row>
    <row r="350" spans="8:15" x14ac:dyDescent="0.3">
      <c r="H350">
        <f t="shared" si="238"/>
        <v>39</v>
      </c>
      <c r="I350">
        <f t="shared" si="217"/>
        <v>7</v>
      </c>
      <c r="J350">
        <v>0</v>
      </c>
      <c r="K350">
        <f>$A$2 + SUMPRODUCT($B$2:$F$2, 'Coded Choice Data'!D350:H350)</f>
        <v>-0.87670333546823509</v>
      </c>
      <c r="L350">
        <f t="shared" si="225"/>
        <v>0.41615256820349078</v>
      </c>
      <c r="M350">
        <f t="shared" si="229"/>
        <v>0.29386139427859492</v>
      </c>
      <c r="N350">
        <f t="shared" si="227"/>
        <v>0.70613860572140508</v>
      </c>
      <c r="O350">
        <f t="shared" si="230"/>
        <v>-0.34794373537377482</v>
      </c>
    </row>
    <row r="351" spans="8:15" x14ac:dyDescent="0.3">
      <c r="H351">
        <f t="shared" si="239"/>
        <v>39</v>
      </c>
      <c r="I351">
        <f t="shared" si="217"/>
        <v>8</v>
      </c>
      <c r="J351">
        <v>0</v>
      </c>
      <c r="K351">
        <f>$A$2 + SUMPRODUCT($B$2:$F$2, 'Coded Choice Data'!D351:H351)</f>
        <v>-2.4236222630274336</v>
      </c>
      <c r="L351">
        <f t="shared" si="225"/>
        <v>8.8600102629308439E-2</v>
      </c>
      <c r="M351">
        <f t="shared" si="229"/>
        <v>8.1389026526188624E-2</v>
      </c>
      <c r="N351">
        <f t="shared" si="227"/>
        <v>0.91861097347381138</v>
      </c>
      <c r="O351">
        <f t="shared" si="230"/>
        <v>-8.4892561294375973E-2</v>
      </c>
    </row>
    <row r="352" spans="8:15" x14ac:dyDescent="0.3">
      <c r="H352">
        <f t="shared" si="240"/>
        <v>39</v>
      </c>
      <c r="I352">
        <f t="shared" si="217"/>
        <v>9</v>
      </c>
      <c r="J352">
        <v>0</v>
      </c>
      <c r="K352">
        <f>$A$2 + SUMPRODUCT($B$2:$F$2, 'Coded Choice Data'!D352:H352)</f>
        <v>-1.6242424677899465</v>
      </c>
      <c r="L352">
        <f t="shared" si="225"/>
        <v>0.19706089865434576</v>
      </c>
      <c r="M352">
        <f t="shared" si="229"/>
        <v>0.16462061276570655</v>
      </c>
      <c r="N352">
        <f t="shared" si="227"/>
        <v>0.83537938723429339</v>
      </c>
      <c r="O352">
        <f t="shared" si="230"/>
        <v>-0.17986930135048632</v>
      </c>
    </row>
    <row r="353" spans="8:15" x14ac:dyDescent="0.3">
      <c r="H353">
        <f t="shared" ref="H353" si="250">H352+1</f>
        <v>40</v>
      </c>
      <c r="I353">
        <f t="shared" si="217"/>
        <v>1</v>
      </c>
      <c r="J353">
        <v>0</v>
      </c>
      <c r="K353">
        <f>$A$2 + SUMPRODUCT($B$2:$F$2, 'Coded Choice Data'!D353:H353)</f>
        <v>-1.7581531904713161</v>
      </c>
      <c r="L353">
        <f t="shared" si="225"/>
        <v>0.17236289149479578</v>
      </c>
      <c r="M353">
        <f t="shared" si="229"/>
        <v>0.14702179056096548</v>
      </c>
      <c r="N353">
        <f t="shared" si="227"/>
        <v>0.85297820943903457</v>
      </c>
      <c r="O353">
        <f t="shared" si="230"/>
        <v>-0.15902127760921378</v>
      </c>
    </row>
    <row r="354" spans="8:15" x14ac:dyDescent="0.3">
      <c r="H354">
        <f t="shared" ref="H354" si="251">H353</f>
        <v>40</v>
      </c>
      <c r="I354">
        <f t="shared" si="217"/>
        <v>2</v>
      </c>
      <c r="J354">
        <v>0</v>
      </c>
      <c r="K354">
        <f>$A$2 + SUMPRODUCT($B$2:$F$2, 'Coded Choice Data'!D354:H354)</f>
        <v>-2.2897115403460644</v>
      </c>
      <c r="L354">
        <f t="shared" si="225"/>
        <v>0.10129567735596928</v>
      </c>
      <c r="M354">
        <f t="shared" si="229"/>
        <v>9.197863883309125E-2</v>
      </c>
      <c r="N354">
        <f t="shared" si="227"/>
        <v>0.90802136116690879</v>
      </c>
      <c r="O354">
        <f t="shared" si="230"/>
        <v>-9.6487375143347598E-2</v>
      </c>
    </row>
    <row r="355" spans="8:15" x14ac:dyDescent="0.3">
      <c r="H355">
        <f t="shared" ref="H355" si="252">H353</f>
        <v>40</v>
      </c>
      <c r="I355">
        <f t="shared" si="217"/>
        <v>3</v>
      </c>
      <c r="J355">
        <v>0</v>
      </c>
      <c r="K355">
        <f>$A$2 + SUMPRODUCT($B$2:$F$2, 'Coded Choice Data'!D355:H355)</f>
        <v>-0.62385657424962382</v>
      </c>
      <c r="L355">
        <f t="shared" si="225"/>
        <v>0.53587381025934733</v>
      </c>
      <c r="M355">
        <f t="shared" si="229"/>
        <v>0.34890484275453582</v>
      </c>
      <c r="N355">
        <f t="shared" si="227"/>
        <v>0.65109515724546418</v>
      </c>
      <c r="O355">
        <f t="shared" si="230"/>
        <v>-0.42909947657152098</v>
      </c>
    </row>
    <row r="356" spans="8:15" x14ac:dyDescent="0.3">
      <c r="H356">
        <f t="shared" ref="H356" si="253">H353</f>
        <v>40</v>
      </c>
      <c r="I356">
        <f t="shared" si="217"/>
        <v>4</v>
      </c>
      <c r="J356">
        <v>0</v>
      </c>
      <c r="K356">
        <f>$A$2 + SUMPRODUCT($B$2:$F$2, 'Coded Choice Data'!D356:H356)</f>
        <v>0.12368255807208772</v>
      </c>
      <c r="L356">
        <f t="shared" si="225"/>
        <v>1.1316565787288906</v>
      </c>
      <c r="M356">
        <f t="shared" si="229"/>
        <v>0.53088128267063484</v>
      </c>
      <c r="N356">
        <f t="shared" si="227"/>
        <v>0.46911871732936516</v>
      </c>
      <c r="O356">
        <f t="shared" si="230"/>
        <v>-0.75689941393346416</v>
      </c>
    </row>
    <row r="357" spans="8:15" x14ac:dyDescent="0.3">
      <c r="H357">
        <f t="shared" ref="H357" si="254">H353</f>
        <v>40</v>
      </c>
      <c r="I357">
        <f t="shared" si="217"/>
        <v>5</v>
      </c>
      <c r="J357">
        <v>0</v>
      </c>
      <c r="K357">
        <f>$A$2 + SUMPRODUCT($B$2:$F$2, 'Coded Choice Data'!D357:H357)</f>
        <v>-2.3955412710882467</v>
      </c>
      <c r="L357">
        <f t="shared" si="225"/>
        <v>9.1123343140679755E-2</v>
      </c>
      <c r="M357">
        <f t="shared" si="229"/>
        <v>8.3513329371536618E-2</v>
      </c>
      <c r="N357">
        <f t="shared" si="227"/>
        <v>0.91648667062846334</v>
      </c>
      <c r="O357">
        <f t="shared" si="230"/>
        <v>-8.7207755585047619E-2</v>
      </c>
    </row>
    <row r="358" spans="8:15" x14ac:dyDescent="0.3">
      <c r="H358">
        <f t="shared" ref="H358" si="255">H353</f>
        <v>40</v>
      </c>
      <c r="I358">
        <f t="shared" si="217"/>
        <v>6</v>
      </c>
      <c r="J358">
        <v>0</v>
      </c>
      <c r="K358">
        <f>$A$2 + SUMPRODUCT($B$2:$F$2, 'Coded Choice Data'!D358:H358)</f>
        <v>9.5601566132900606E-2</v>
      </c>
      <c r="L358">
        <f t="shared" si="225"/>
        <v>1.1003205716642652</v>
      </c>
      <c r="M358">
        <f t="shared" si="229"/>
        <v>0.52388220470191671</v>
      </c>
      <c r="N358">
        <f t="shared" si="227"/>
        <v>0.47611779529808329</v>
      </c>
      <c r="O358">
        <f t="shared" si="230"/>
        <v>-0.74208998625252698</v>
      </c>
    </row>
    <row r="359" spans="8:15" x14ac:dyDescent="0.3">
      <c r="H359">
        <f t="shared" ref="H359" si="256">H353</f>
        <v>40</v>
      </c>
      <c r="I359">
        <f t="shared" si="217"/>
        <v>7</v>
      </c>
      <c r="J359">
        <v>0</v>
      </c>
      <c r="K359">
        <f>$A$2 + SUMPRODUCT($B$2:$F$2, 'Coded Choice Data'!D359:H359)</f>
        <v>-0.87670333546823509</v>
      </c>
      <c r="L359">
        <f t="shared" si="225"/>
        <v>0.41615256820349078</v>
      </c>
      <c r="M359">
        <f t="shared" si="229"/>
        <v>0.29386139427859492</v>
      </c>
      <c r="N359">
        <f t="shared" si="227"/>
        <v>0.70613860572140508</v>
      </c>
      <c r="O359">
        <f t="shared" si="230"/>
        <v>-0.34794373537377482</v>
      </c>
    </row>
    <row r="360" spans="8:15" x14ac:dyDescent="0.3">
      <c r="H360">
        <f t="shared" ref="H360" si="257">H353</f>
        <v>40</v>
      </c>
      <c r="I360">
        <f t="shared" si="217"/>
        <v>8</v>
      </c>
      <c r="J360">
        <v>0</v>
      </c>
      <c r="K360">
        <f>$A$2 + SUMPRODUCT($B$2:$F$2, 'Coded Choice Data'!D360:H360)</f>
        <v>-2.4236222630274336</v>
      </c>
      <c r="L360">
        <f t="shared" si="225"/>
        <v>8.8600102629308439E-2</v>
      </c>
      <c r="M360">
        <f t="shared" si="229"/>
        <v>8.1389026526188624E-2</v>
      </c>
      <c r="N360">
        <f t="shared" si="227"/>
        <v>0.91861097347381138</v>
      </c>
      <c r="O360">
        <f t="shared" si="230"/>
        <v>-8.4892561294375973E-2</v>
      </c>
    </row>
    <row r="361" spans="8:15" x14ac:dyDescent="0.3">
      <c r="H361">
        <f t="shared" ref="H361" si="258">H353</f>
        <v>40</v>
      </c>
      <c r="I361">
        <f t="shared" si="217"/>
        <v>9</v>
      </c>
      <c r="J361">
        <v>0</v>
      </c>
      <c r="K361">
        <f>$A$2 + SUMPRODUCT($B$2:$F$2, 'Coded Choice Data'!D361:H361)</f>
        <v>-1.6242424677899465</v>
      </c>
      <c r="L361">
        <f t="shared" si="225"/>
        <v>0.19706089865434576</v>
      </c>
      <c r="M361">
        <f t="shared" si="229"/>
        <v>0.16462061276570655</v>
      </c>
      <c r="N361">
        <f t="shared" si="227"/>
        <v>0.83537938723429339</v>
      </c>
      <c r="O361">
        <f t="shared" si="230"/>
        <v>-0.17986930135048632</v>
      </c>
    </row>
    <row r="362" spans="8:15" x14ac:dyDescent="0.3">
      <c r="H362">
        <f t="shared" si="232"/>
        <v>41</v>
      </c>
      <c r="I362">
        <f t="shared" si="217"/>
        <v>1</v>
      </c>
      <c r="J362">
        <v>0</v>
      </c>
      <c r="K362">
        <f>$A$2 + SUMPRODUCT($B$2:$F$2, 'Coded Choice Data'!D362:H362)</f>
        <v>-1.7581531904713161</v>
      </c>
      <c r="L362">
        <f t="shared" si="225"/>
        <v>0.17236289149479578</v>
      </c>
      <c r="M362">
        <f t="shared" si="229"/>
        <v>0.14702179056096548</v>
      </c>
      <c r="N362">
        <f t="shared" si="227"/>
        <v>0.85297820943903457</v>
      </c>
      <c r="O362">
        <f t="shared" si="230"/>
        <v>-0.15902127760921378</v>
      </c>
    </row>
    <row r="363" spans="8:15" x14ac:dyDescent="0.3">
      <c r="H363">
        <f t="shared" si="233"/>
        <v>41</v>
      </c>
      <c r="I363">
        <f t="shared" si="217"/>
        <v>2</v>
      </c>
      <c r="J363">
        <v>0</v>
      </c>
      <c r="K363">
        <f>$A$2 + SUMPRODUCT($B$2:$F$2, 'Coded Choice Data'!D363:H363)</f>
        <v>-2.2897115403460644</v>
      </c>
      <c r="L363">
        <f t="shared" si="225"/>
        <v>0.10129567735596928</v>
      </c>
      <c r="M363">
        <f t="shared" si="229"/>
        <v>9.197863883309125E-2</v>
      </c>
      <c r="N363">
        <f t="shared" si="227"/>
        <v>0.90802136116690879</v>
      </c>
      <c r="O363">
        <f t="shared" si="230"/>
        <v>-9.6487375143347598E-2</v>
      </c>
    </row>
    <row r="364" spans="8:15" x14ac:dyDescent="0.3">
      <c r="H364">
        <f t="shared" si="234"/>
        <v>41</v>
      </c>
      <c r="I364">
        <f t="shared" si="217"/>
        <v>3</v>
      </c>
      <c r="J364">
        <v>0</v>
      </c>
      <c r="K364">
        <f>$A$2 + SUMPRODUCT($B$2:$F$2, 'Coded Choice Data'!D364:H364)</f>
        <v>-0.62385657424962382</v>
      </c>
      <c r="L364">
        <f t="shared" si="225"/>
        <v>0.53587381025934733</v>
      </c>
      <c r="M364">
        <f t="shared" si="229"/>
        <v>0.34890484275453582</v>
      </c>
      <c r="N364">
        <f t="shared" si="227"/>
        <v>0.65109515724546418</v>
      </c>
      <c r="O364">
        <f t="shared" si="230"/>
        <v>-0.42909947657152098</v>
      </c>
    </row>
    <row r="365" spans="8:15" x14ac:dyDescent="0.3">
      <c r="H365">
        <f t="shared" si="235"/>
        <v>41</v>
      </c>
      <c r="I365">
        <f t="shared" si="217"/>
        <v>4</v>
      </c>
      <c r="J365">
        <v>0</v>
      </c>
      <c r="K365">
        <f>$A$2 + SUMPRODUCT($B$2:$F$2, 'Coded Choice Data'!D365:H365)</f>
        <v>0.12368255807208772</v>
      </c>
      <c r="L365">
        <f t="shared" si="225"/>
        <v>1.1316565787288906</v>
      </c>
      <c r="M365">
        <f t="shared" si="229"/>
        <v>0.53088128267063484</v>
      </c>
      <c r="N365">
        <f t="shared" si="227"/>
        <v>0.46911871732936516</v>
      </c>
      <c r="O365">
        <f t="shared" si="230"/>
        <v>-0.75689941393346416</v>
      </c>
    </row>
    <row r="366" spans="8:15" x14ac:dyDescent="0.3">
      <c r="H366">
        <f t="shared" si="236"/>
        <v>41</v>
      </c>
      <c r="I366">
        <f t="shared" si="217"/>
        <v>5</v>
      </c>
      <c r="J366">
        <v>0</v>
      </c>
      <c r="K366">
        <f>$A$2 + SUMPRODUCT($B$2:$F$2, 'Coded Choice Data'!D366:H366)</f>
        <v>-2.3955412710882467</v>
      </c>
      <c r="L366">
        <f t="shared" si="225"/>
        <v>9.1123343140679755E-2</v>
      </c>
      <c r="M366">
        <f t="shared" si="229"/>
        <v>8.3513329371536618E-2</v>
      </c>
      <c r="N366">
        <f t="shared" si="227"/>
        <v>0.91648667062846334</v>
      </c>
      <c r="O366">
        <f t="shared" si="230"/>
        <v>-8.7207755585047619E-2</v>
      </c>
    </row>
    <row r="367" spans="8:15" x14ac:dyDescent="0.3">
      <c r="H367">
        <f t="shared" si="237"/>
        <v>41</v>
      </c>
      <c r="I367">
        <f t="shared" si="217"/>
        <v>6</v>
      </c>
      <c r="J367">
        <v>0</v>
      </c>
      <c r="K367">
        <f>$A$2 + SUMPRODUCT($B$2:$F$2, 'Coded Choice Data'!D367:H367)</f>
        <v>9.5601566132900606E-2</v>
      </c>
      <c r="L367">
        <f t="shared" si="225"/>
        <v>1.1003205716642652</v>
      </c>
      <c r="M367">
        <f t="shared" si="229"/>
        <v>0.52388220470191671</v>
      </c>
      <c r="N367">
        <f t="shared" si="227"/>
        <v>0.47611779529808329</v>
      </c>
      <c r="O367">
        <f t="shared" si="230"/>
        <v>-0.74208998625252698</v>
      </c>
    </row>
    <row r="368" spans="8:15" x14ac:dyDescent="0.3">
      <c r="H368">
        <f t="shared" si="238"/>
        <v>41</v>
      </c>
      <c r="I368">
        <f t="shared" si="217"/>
        <v>7</v>
      </c>
      <c r="J368">
        <v>0</v>
      </c>
      <c r="K368">
        <f>$A$2 + SUMPRODUCT($B$2:$F$2, 'Coded Choice Data'!D368:H368)</f>
        <v>-0.87670333546823509</v>
      </c>
      <c r="L368">
        <f t="shared" si="225"/>
        <v>0.41615256820349078</v>
      </c>
      <c r="M368">
        <f t="shared" si="229"/>
        <v>0.29386139427859492</v>
      </c>
      <c r="N368">
        <f t="shared" si="227"/>
        <v>0.70613860572140508</v>
      </c>
      <c r="O368">
        <f t="shared" si="230"/>
        <v>-0.34794373537377482</v>
      </c>
    </row>
    <row r="369" spans="8:15" x14ac:dyDescent="0.3">
      <c r="H369">
        <f t="shared" si="239"/>
        <v>41</v>
      </c>
      <c r="I369">
        <f t="shared" si="217"/>
        <v>8</v>
      </c>
      <c r="J369">
        <v>0</v>
      </c>
      <c r="K369">
        <f>$A$2 + SUMPRODUCT($B$2:$F$2, 'Coded Choice Data'!D369:H369)</f>
        <v>-2.4236222630274336</v>
      </c>
      <c r="L369">
        <f t="shared" si="225"/>
        <v>8.8600102629308439E-2</v>
      </c>
      <c r="M369">
        <f t="shared" si="229"/>
        <v>8.1389026526188624E-2</v>
      </c>
      <c r="N369">
        <f t="shared" si="227"/>
        <v>0.91861097347381138</v>
      </c>
      <c r="O369">
        <f t="shared" si="230"/>
        <v>-8.4892561294375973E-2</v>
      </c>
    </row>
    <row r="370" spans="8:15" x14ac:dyDescent="0.3">
      <c r="H370">
        <f t="shared" si="240"/>
        <v>41</v>
      </c>
      <c r="I370">
        <f t="shared" ref="I370:I433" si="259">I361</f>
        <v>9</v>
      </c>
      <c r="J370">
        <v>0</v>
      </c>
      <c r="K370">
        <f>$A$2 + SUMPRODUCT($B$2:$F$2, 'Coded Choice Data'!D370:H370)</f>
        <v>-1.6242424677899465</v>
      </c>
      <c r="L370">
        <f t="shared" si="225"/>
        <v>0.19706089865434576</v>
      </c>
      <c r="M370">
        <f t="shared" si="229"/>
        <v>0.16462061276570655</v>
      </c>
      <c r="N370">
        <f t="shared" si="227"/>
        <v>0.83537938723429339</v>
      </c>
      <c r="O370">
        <f t="shared" si="230"/>
        <v>-0.17986930135048632</v>
      </c>
    </row>
    <row r="371" spans="8:15" x14ac:dyDescent="0.3">
      <c r="H371">
        <f t="shared" ref="H371" si="260">H370+1</f>
        <v>42</v>
      </c>
      <c r="I371">
        <f t="shared" si="259"/>
        <v>1</v>
      </c>
      <c r="J371">
        <v>0</v>
      </c>
      <c r="K371">
        <f>$A$2 + SUMPRODUCT($B$2:$F$2, 'Coded Choice Data'!D371:H371)</f>
        <v>-1.7581531904713161</v>
      </c>
      <c r="L371">
        <f t="shared" si="225"/>
        <v>0.17236289149479578</v>
      </c>
      <c r="M371">
        <f t="shared" si="229"/>
        <v>0.14702179056096548</v>
      </c>
      <c r="N371">
        <f t="shared" si="227"/>
        <v>0.85297820943903457</v>
      </c>
      <c r="O371">
        <f t="shared" si="230"/>
        <v>-0.15902127760921378</v>
      </c>
    </row>
    <row r="372" spans="8:15" x14ac:dyDescent="0.3">
      <c r="H372">
        <f t="shared" ref="H372" si="261">H371</f>
        <v>42</v>
      </c>
      <c r="I372">
        <f t="shared" si="259"/>
        <v>2</v>
      </c>
      <c r="J372">
        <v>0</v>
      </c>
      <c r="K372">
        <f>$A$2 + SUMPRODUCT($B$2:$F$2, 'Coded Choice Data'!D372:H372)</f>
        <v>-2.2897115403460644</v>
      </c>
      <c r="L372">
        <f t="shared" si="225"/>
        <v>0.10129567735596928</v>
      </c>
      <c r="M372">
        <f t="shared" si="229"/>
        <v>9.197863883309125E-2</v>
      </c>
      <c r="N372">
        <f t="shared" si="227"/>
        <v>0.90802136116690879</v>
      </c>
      <c r="O372">
        <f t="shared" si="230"/>
        <v>-9.6487375143347598E-2</v>
      </c>
    </row>
    <row r="373" spans="8:15" x14ac:dyDescent="0.3">
      <c r="H373">
        <f t="shared" ref="H373" si="262">H371</f>
        <v>42</v>
      </c>
      <c r="I373">
        <f t="shared" si="259"/>
        <v>3</v>
      </c>
      <c r="J373">
        <v>1</v>
      </c>
      <c r="K373">
        <f>$A$2 + SUMPRODUCT($B$2:$F$2, 'Coded Choice Data'!D373:H373)</f>
        <v>-0.62385657424962382</v>
      </c>
      <c r="L373">
        <f t="shared" si="225"/>
        <v>0.53587381025934733</v>
      </c>
      <c r="M373">
        <f t="shared" si="229"/>
        <v>0.34890484275453582</v>
      </c>
      <c r="N373">
        <f t="shared" si="227"/>
        <v>0.34890484275453582</v>
      </c>
      <c r="O373">
        <f t="shared" si="230"/>
        <v>-1.0529560508211449</v>
      </c>
    </row>
    <row r="374" spans="8:15" x14ac:dyDescent="0.3">
      <c r="H374">
        <f t="shared" ref="H374" si="263">H371</f>
        <v>42</v>
      </c>
      <c r="I374">
        <f t="shared" si="259"/>
        <v>4</v>
      </c>
      <c r="J374">
        <v>1</v>
      </c>
      <c r="K374">
        <f>$A$2 + SUMPRODUCT($B$2:$F$2, 'Coded Choice Data'!D374:H374)</f>
        <v>0.12368255807208772</v>
      </c>
      <c r="L374">
        <f t="shared" si="225"/>
        <v>1.1316565787288906</v>
      </c>
      <c r="M374">
        <f t="shared" si="229"/>
        <v>0.53088128267063484</v>
      </c>
      <c r="N374">
        <f t="shared" si="227"/>
        <v>0.53088128267063484</v>
      </c>
      <c r="O374">
        <f t="shared" si="230"/>
        <v>-0.63321685586137655</v>
      </c>
    </row>
    <row r="375" spans="8:15" x14ac:dyDescent="0.3">
      <c r="H375">
        <f t="shared" ref="H375" si="264">H371</f>
        <v>42</v>
      </c>
      <c r="I375">
        <f t="shared" si="259"/>
        <v>5</v>
      </c>
      <c r="J375">
        <v>0</v>
      </c>
      <c r="K375">
        <f>$A$2 + SUMPRODUCT($B$2:$F$2, 'Coded Choice Data'!D375:H375)</f>
        <v>-2.3955412710882467</v>
      </c>
      <c r="L375">
        <f t="shared" si="225"/>
        <v>9.1123343140679755E-2</v>
      </c>
      <c r="M375">
        <f t="shared" si="229"/>
        <v>8.3513329371536618E-2</v>
      </c>
      <c r="N375">
        <f t="shared" si="227"/>
        <v>0.91648667062846334</v>
      </c>
      <c r="O375">
        <f t="shared" si="230"/>
        <v>-8.7207755585047619E-2</v>
      </c>
    </row>
    <row r="376" spans="8:15" x14ac:dyDescent="0.3">
      <c r="H376">
        <f t="shared" ref="H376" si="265">H371</f>
        <v>42</v>
      </c>
      <c r="I376">
        <f t="shared" si="259"/>
        <v>6</v>
      </c>
      <c r="J376">
        <v>1</v>
      </c>
      <c r="K376">
        <f>$A$2 + SUMPRODUCT($B$2:$F$2, 'Coded Choice Data'!D376:H376)</f>
        <v>9.5601566132900606E-2</v>
      </c>
      <c r="L376">
        <f t="shared" si="225"/>
        <v>1.1003205716642652</v>
      </c>
      <c r="M376">
        <f t="shared" si="229"/>
        <v>0.52388220470191671</v>
      </c>
      <c r="N376">
        <f t="shared" si="227"/>
        <v>0.52388220470191671</v>
      </c>
      <c r="O376">
        <f t="shared" si="230"/>
        <v>-0.64648842011962626</v>
      </c>
    </row>
    <row r="377" spans="8:15" x14ac:dyDescent="0.3">
      <c r="H377">
        <f t="shared" ref="H377" si="266">H371</f>
        <v>42</v>
      </c>
      <c r="I377">
        <f t="shared" si="259"/>
        <v>7</v>
      </c>
      <c r="J377">
        <v>0</v>
      </c>
      <c r="K377">
        <f>$A$2 + SUMPRODUCT($B$2:$F$2, 'Coded Choice Data'!D377:H377)</f>
        <v>-0.87670333546823509</v>
      </c>
      <c r="L377">
        <f t="shared" si="225"/>
        <v>0.41615256820349078</v>
      </c>
      <c r="M377">
        <f t="shared" si="229"/>
        <v>0.29386139427859492</v>
      </c>
      <c r="N377">
        <f t="shared" si="227"/>
        <v>0.70613860572140508</v>
      </c>
      <c r="O377">
        <f t="shared" si="230"/>
        <v>-0.34794373537377482</v>
      </c>
    </row>
    <row r="378" spans="8:15" x14ac:dyDescent="0.3">
      <c r="H378">
        <f t="shared" ref="H378" si="267">H371</f>
        <v>42</v>
      </c>
      <c r="I378">
        <f t="shared" si="259"/>
        <v>8</v>
      </c>
      <c r="J378">
        <v>0</v>
      </c>
      <c r="K378">
        <f>$A$2 + SUMPRODUCT($B$2:$F$2, 'Coded Choice Data'!D378:H378)</f>
        <v>-2.4236222630274336</v>
      </c>
      <c r="L378">
        <f t="shared" si="225"/>
        <v>8.8600102629308439E-2</v>
      </c>
      <c r="M378">
        <f t="shared" si="229"/>
        <v>8.1389026526188624E-2</v>
      </c>
      <c r="N378">
        <f t="shared" si="227"/>
        <v>0.91861097347381138</v>
      </c>
      <c r="O378">
        <f t="shared" si="230"/>
        <v>-8.4892561294375973E-2</v>
      </c>
    </row>
    <row r="379" spans="8:15" x14ac:dyDescent="0.3">
      <c r="H379">
        <f t="shared" ref="H379" si="268">H371</f>
        <v>42</v>
      </c>
      <c r="I379">
        <f t="shared" si="259"/>
        <v>9</v>
      </c>
      <c r="J379">
        <v>0</v>
      </c>
      <c r="K379">
        <f>$A$2 + SUMPRODUCT($B$2:$F$2, 'Coded Choice Data'!D379:H379)</f>
        <v>-1.6242424677899465</v>
      </c>
      <c r="L379">
        <f t="shared" si="225"/>
        <v>0.19706089865434576</v>
      </c>
      <c r="M379">
        <f t="shared" si="229"/>
        <v>0.16462061276570655</v>
      </c>
      <c r="N379">
        <f t="shared" si="227"/>
        <v>0.83537938723429339</v>
      </c>
      <c r="O379">
        <f t="shared" si="230"/>
        <v>-0.17986930135048632</v>
      </c>
    </row>
    <row r="380" spans="8:15" x14ac:dyDescent="0.3">
      <c r="H380">
        <f t="shared" si="232"/>
        <v>43</v>
      </c>
      <c r="I380">
        <f t="shared" si="259"/>
        <v>1</v>
      </c>
      <c r="J380">
        <v>1</v>
      </c>
      <c r="K380">
        <f>$A$2 + SUMPRODUCT($B$2:$F$2, 'Coded Choice Data'!D380:H380)</f>
        <v>-1.7581531904713161</v>
      </c>
      <c r="L380">
        <f t="shared" si="225"/>
        <v>0.17236289149479578</v>
      </c>
      <c r="M380">
        <f t="shared" si="229"/>
        <v>0.14702179056096548</v>
      </c>
      <c r="N380">
        <f t="shared" si="227"/>
        <v>0.14702179056096548</v>
      </c>
      <c r="O380">
        <f t="shared" si="230"/>
        <v>-1.91717446808053</v>
      </c>
    </row>
    <row r="381" spans="8:15" x14ac:dyDescent="0.3">
      <c r="H381">
        <f t="shared" si="233"/>
        <v>43</v>
      </c>
      <c r="I381">
        <f t="shared" si="259"/>
        <v>2</v>
      </c>
      <c r="J381">
        <v>1</v>
      </c>
      <c r="K381">
        <f>$A$2 + SUMPRODUCT($B$2:$F$2, 'Coded Choice Data'!D381:H381)</f>
        <v>-2.2897115403460644</v>
      </c>
      <c r="L381">
        <f t="shared" si="225"/>
        <v>0.10129567735596928</v>
      </c>
      <c r="M381">
        <f t="shared" si="229"/>
        <v>9.197863883309125E-2</v>
      </c>
      <c r="N381">
        <f t="shared" si="227"/>
        <v>9.197863883309125E-2</v>
      </c>
      <c r="O381">
        <f t="shared" si="230"/>
        <v>-2.3861989154894121</v>
      </c>
    </row>
    <row r="382" spans="8:15" x14ac:dyDescent="0.3">
      <c r="H382">
        <f t="shared" si="234"/>
        <v>43</v>
      </c>
      <c r="I382">
        <f t="shared" si="259"/>
        <v>3</v>
      </c>
      <c r="J382">
        <v>1</v>
      </c>
      <c r="K382">
        <f>$A$2 + SUMPRODUCT($B$2:$F$2, 'Coded Choice Data'!D382:H382)</f>
        <v>-0.62385657424962382</v>
      </c>
      <c r="L382">
        <f t="shared" si="225"/>
        <v>0.53587381025934733</v>
      </c>
      <c r="M382">
        <f t="shared" si="229"/>
        <v>0.34890484275453582</v>
      </c>
      <c r="N382">
        <f t="shared" si="227"/>
        <v>0.34890484275453582</v>
      </c>
      <c r="O382">
        <f t="shared" si="230"/>
        <v>-1.0529560508211449</v>
      </c>
    </row>
    <row r="383" spans="8:15" x14ac:dyDescent="0.3">
      <c r="H383">
        <f t="shared" si="235"/>
        <v>43</v>
      </c>
      <c r="I383">
        <f t="shared" si="259"/>
        <v>4</v>
      </c>
      <c r="J383">
        <v>1</v>
      </c>
      <c r="K383">
        <f>$A$2 + SUMPRODUCT($B$2:$F$2, 'Coded Choice Data'!D383:H383)</f>
        <v>0.12368255807208772</v>
      </c>
      <c r="L383">
        <f t="shared" si="225"/>
        <v>1.1316565787288906</v>
      </c>
      <c r="M383">
        <f t="shared" si="229"/>
        <v>0.53088128267063484</v>
      </c>
      <c r="N383">
        <f t="shared" si="227"/>
        <v>0.53088128267063484</v>
      </c>
      <c r="O383">
        <f t="shared" si="230"/>
        <v>-0.63321685586137655</v>
      </c>
    </row>
    <row r="384" spans="8:15" x14ac:dyDescent="0.3">
      <c r="H384">
        <f t="shared" si="236"/>
        <v>43</v>
      </c>
      <c r="I384">
        <f t="shared" si="259"/>
        <v>5</v>
      </c>
      <c r="J384">
        <v>1</v>
      </c>
      <c r="K384">
        <f>$A$2 + SUMPRODUCT($B$2:$F$2, 'Coded Choice Data'!D384:H384)</f>
        <v>-2.3955412710882467</v>
      </c>
      <c r="L384">
        <f t="shared" si="225"/>
        <v>9.1123343140679755E-2</v>
      </c>
      <c r="M384">
        <f t="shared" si="229"/>
        <v>8.3513329371536618E-2</v>
      </c>
      <c r="N384">
        <f t="shared" si="227"/>
        <v>8.3513329371536618E-2</v>
      </c>
      <c r="O384">
        <f t="shared" si="230"/>
        <v>-2.4827490266732943</v>
      </c>
    </row>
    <row r="385" spans="8:15" x14ac:dyDescent="0.3">
      <c r="H385">
        <f t="shared" si="237"/>
        <v>43</v>
      </c>
      <c r="I385">
        <f t="shared" si="259"/>
        <v>6</v>
      </c>
      <c r="J385">
        <v>1</v>
      </c>
      <c r="K385">
        <f>$A$2 + SUMPRODUCT($B$2:$F$2, 'Coded Choice Data'!D385:H385)</f>
        <v>9.5601566132900606E-2</v>
      </c>
      <c r="L385">
        <f t="shared" si="225"/>
        <v>1.1003205716642652</v>
      </c>
      <c r="M385">
        <f t="shared" si="229"/>
        <v>0.52388220470191671</v>
      </c>
      <c r="N385">
        <f t="shared" si="227"/>
        <v>0.52388220470191671</v>
      </c>
      <c r="O385">
        <f t="shared" si="230"/>
        <v>-0.64648842011962626</v>
      </c>
    </row>
    <row r="386" spans="8:15" x14ac:dyDescent="0.3">
      <c r="H386">
        <f t="shared" si="238"/>
        <v>43</v>
      </c>
      <c r="I386">
        <f t="shared" si="259"/>
        <v>7</v>
      </c>
      <c r="J386">
        <v>1</v>
      </c>
      <c r="K386">
        <f>$A$2 + SUMPRODUCT($B$2:$F$2, 'Coded Choice Data'!D386:H386)</f>
        <v>-0.87670333546823509</v>
      </c>
      <c r="L386">
        <f t="shared" ref="L386:L449" si="269">EXP(K386)</f>
        <v>0.41615256820349078</v>
      </c>
      <c r="M386">
        <f t="shared" si="229"/>
        <v>0.29386139427859492</v>
      </c>
      <c r="N386">
        <f t="shared" si="227"/>
        <v>0.29386139427859492</v>
      </c>
      <c r="O386">
        <f t="shared" si="230"/>
        <v>-1.2246470708420099</v>
      </c>
    </row>
    <row r="387" spans="8:15" x14ac:dyDescent="0.3">
      <c r="H387">
        <f t="shared" si="239"/>
        <v>43</v>
      </c>
      <c r="I387">
        <f t="shared" si="259"/>
        <v>8</v>
      </c>
      <c r="J387">
        <v>1</v>
      </c>
      <c r="K387">
        <f>$A$2 + SUMPRODUCT($B$2:$F$2, 'Coded Choice Data'!D387:H387)</f>
        <v>-2.4236222630274336</v>
      </c>
      <c r="L387">
        <f t="shared" si="269"/>
        <v>8.8600102629308439E-2</v>
      </c>
      <c r="M387">
        <f t="shared" si="229"/>
        <v>8.1389026526188624E-2</v>
      </c>
      <c r="N387">
        <f t="shared" ref="N387:N450" si="270">M387^J387*(1-M387)^(1-J387)</f>
        <v>8.1389026526188624E-2</v>
      </c>
      <c r="O387">
        <f t="shared" si="230"/>
        <v>-2.5085148243218094</v>
      </c>
    </row>
    <row r="388" spans="8:15" x14ac:dyDescent="0.3">
      <c r="H388">
        <f t="shared" si="240"/>
        <v>43</v>
      </c>
      <c r="I388">
        <f t="shared" si="259"/>
        <v>9</v>
      </c>
      <c r="J388">
        <v>1</v>
      </c>
      <c r="K388">
        <f>$A$2 + SUMPRODUCT($B$2:$F$2, 'Coded Choice Data'!D388:H388)</f>
        <v>-1.6242424677899465</v>
      </c>
      <c r="L388">
        <f t="shared" si="269"/>
        <v>0.19706089865434576</v>
      </c>
      <c r="M388">
        <f t="shared" ref="M388:M451" si="271">L388/(1+L388)</f>
        <v>0.16462061276570655</v>
      </c>
      <c r="N388">
        <f t="shared" si="270"/>
        <v>0.16462061276570655</v>
      </c>
      <c r="O388">
        <f t="shared" ref="O388:O451" si="272">LN(N388)</f>
        <v>-1.8041117691404327</v>
      </c>
    </row>
    <row r="389" spans="8:15" x14ac:dyDescent="0.3">
      <c r="H389">
        <f t="shared" ref="H389" si="273">H388+1</f>
        <v>44</v>
      </c>
      <c r="I389">
        <f t="shared" si="259"/>
        <v>1</v>
      </c>
      <c r="J389">
        <v>0</v>
      </c>
      <c r="K389">
        <f>$A$2 + SUMPRODUCT($B$2:$F$2, 'Coded Choice Data'!D389:H389)</f>
        <v>-1.7581531904713161</v>
      </c>
      <c r="L389">
        <f t="shared" si="269"/>
        <v>0.17236289149479578</v>
      </c>
      <c r="M389">
        <f t="shared" si="271"/>
        <v>0.14702179056096548</v>
      </c>
      <c r="N389">
        <f t="shared" si="270"/>
        <v>0.85297820943903457</v>
      </c>
      <c r="O389">
        <f t="shared" si="272"/>
        <v>-0.15902127760921378</v>
      </c>
    </row>
    <row r="390" spans="8:15" x14ac:dyDescent="0.3">
      <c r="H390">
        <f t="shared" ref="H390" si="274">H389</f>
        <v>44</v>
      </c>
      <c r="I390">
        <f t="shared" si="259"/>
        <v>2</v>
      </c>
      <c r="J390">
        <v>0</v>
      </c>
      <c r="K390">
        <f>$A$2 + SUMPRODUCT($B$2:$F$2, 'Coded Choice Data'!D390:H390)</f>
        <v>-2.2897115403460644</v>
      </c>
      <c r="L390">
        <f t="shared" si="269"/>
        <v>0.10129567735596928</v>
      </c>
      <c r="M390">
        <f t="shared" si="271"/>
        <v>9.197863883309125E-2</v>
      </c>
      <c r="N390">
        <f t="shared" si="270"/>
        <v>0.90802136116690879</v>
      </c>
      <c r="O390">
        <f t="shared" si="272"/>
        <v>-9.6487375143347598E-2</v>
      </c>
    </row>
    <row r="391" spans="8:15" x14ac:dyDescent="0.3">
      <c r="H391">
        <f t="shared" ref="H391" si="275">H389</f>
        <v>44</v>
      </c>
      <c r="I391">
        <f t="shared" si="259"/>
        <v>3</v>
      </c>
      <c r="J391">
        <v>1</v>
      </c>
      <c r="K391">
        <f>$A$2 + SUMPRODUCT($B$2:$F$2, 'Coded Choice Data'!D391:H391)</f>
        <v>-0.62385657424962382</v>
      </c>
      <c r="L391">
        <f t="shared" si="269"/>
        <v>0.53587381025934733</v>
      </c>
      <c r="M391">
        <f t="shared" si="271"/>
        <v>0.34890484275453582</v>
      </c>
      <c r="N391">
        <f t="shared" si="270"/>
        <v>0.34890484275453582</v>
      </c>
      <c r="O391">
        <f t="shared" si="272"/>
        <v>-1.0529560508211449</v>
      </c>
    </row>
    <row r="392" spans="8:15" x14ac:dyDescent="0.3">
      <c r="H392">
        <f t="shared" ref="H392" si="276">H389</f>
        <v>44</v>
      </c>
      <c r="I392">
        <f t="shared" si="259"/>
        <v>4</v>
      </c>
      <c r="J392">
        <v>1</v>
      </c>
      <c r="K392">
        <f>$A$2 + SUMPRODUCT($B$2:$F$2, 'Coded Choice Data'!D392:H392)</f>
        <v>0.12368255807208772</v>
      </c>
      <c r="L392">
        <f t="shared" si="269"/>
        <v>1.1316565787288906</v>
      </c>
      <c r="M392">
        <f t="shared" si="271"/>
        <v>0.53088128267063484</v>
      </c>
      <c r="N392">
        <f t="shared" si="270"/>
        <v>0.53088128267063484</v>
      </c>
      <c r="O392">
        <f t="shared" si="272"/>
        <v>-0.63321685586137655</v>
      </c>
    </row>
    <row r="393" spans="8:15" x14ac:dyDescent="0.3">
      <c r="H393">
        <f t="shared" ref="H393" si="277">H389</f>
        <v>44</v>
      </c>
      <c r="I393">
        <f t="shared" si="259"/>
        <v>5</v>
      </c>
      <c r="J393">
        <v>0</v>
      </c>
      <c r="K393">
        <f>$A$2 + SUMPRODUCT($B$2:$F$2, 'Coded Choice Data'!D393:H393)</f>
        <v>-2.3955412710882467</v>
      </c>
      <c r="L393">
        <f t="shared" si="269"/>
        <v>9.1123343140679755E-2</v>
      </c>
      <c r="M393">
        <f t="shared" si="271"/>
        <v>8.3513329371536618E-2</v>
      </c>
      <c r="N393">
        <f t="shared" si="270"/>
        <v>0.91648667062846334</v>
      </c>
      <c r="O393">
        <f t="shared" si="272"/>
        <v>-8.7207755585047619E-2</v>
      </c>
    </row>
    <row r="394" spans="8:15" x14ac:dyDescent="0.3">
      <c r="H394">
        <f t="shared" ref="H394" si="278">H389</f>
        <v>44</v>
      </c>
      <c r="I394">
        <f t="shared" si="259"/>
        <v>6</v>
      </c>
      <c r="J394">
        <v>1</v>
      </c>
      <c r="K394">
        <f>$A$2 + SUMPRODUCT($B$2:$F$2, 'Coded Choice Data'!D394:H394)</f>
        <v>9.5601566132900606E-2</v>
      </c>
      <c r="L394">
        <f t="shared" si="269"/>
        <v>1.1003205716642652</v>
      </c>
      <c r="M394">
        <f t="shared" si="271"/>
        <v>0.52388220470191671</v>
      </c>
      <c r="N394">
        <f t="shared" si="270"/>
        <v>0.52388220470191671</v>
      </c>
      <c r="O394">
        <f t="shared" si="272"/>
        <v>-0.64648842011962626</v>
      </c>
    </row>
    <row r="395" spans="8:15" x14ac:dyDescent="0.3">
      <c r="H395">
        <f t="shared" ref="H395" si="279">H389</f>
        <v>44</v>
      </c>
      <c r="I395">
        <f t="shared" si="259"/>
        <v>7</v>
      </c>
      <c r="J395">
        <v>0</v>
      </c>
      <c r="K395">
        <f>$A$2 + SUMPRODUCT($B$2:$F$2, 'Coded Choice Data'!D395:H395)</f>
        <v>-0.87670333546823509</v>
      </c>
      <c r="L395">
        <f t="shared" si="269"/>
        <v>0.41615256820349078</v>
      </c>
      <c r="M395">
        <f t="shared" si="271"/>
        <v>0.29386139427859492</v>
      </c>
      <c r="N395">
        <f t="shared" si="270"/>
        <v>0.70613860572140508</v>
      </c>
      <c r="O395">
        <f t="shared" si="272"/>
        <v>-0.34794373537377482</v>
      </c>
    </row>
    <row r="396" spans="8:15" x14ac:dyDescent="0.3">
      <c r="H396">
        <f t="shared" ref="H396" si="280">H389</f>
        <v>44</v>
      </c>
      <c r="I396">
        <f t="shared" si="259"/>
        <v>8</v>
      </c>
      <c r="J396">
        <v>0</v>
      </c>
      <c r="K396">
        <f>$A$2 + SUMPRODUCT($B$2:$F$2, 'Coded Choice Data'!D396:H396)</f>
        <v>-2.4236222630274336</v>
      </c>
      <c r="L396">
        <f t="shared" si="269"/>
        <v>8.8600102629308439E-2</v>
      </c>
      <c r="M396">
        <f t="shared" si="271"/>
        <v>8.1389026526188624E-2</v>
      </c>
      <c r="N396">
        <f t="shared" si="270"/>
        <v>0.91861097347381138</v>
      </c>
      <c r="O396">
        <f t="shared" si="272"/>
        <v>-8.4892561294375973E-2</v>
      </c>
    </row>
    <row r="397" spans="8:15" x14ac:dyDescent="0.3">
      <c r="H397">
        <f t="shared" ref="H397" si="281">H389</f>
        <v>44</v>
      </c>
      <c r="I397">
        <f t="shared" si="259"/>
        <v>9</v>
      </c>
      <c r="J397">
        <v>0</v>
      </c>
      <c r="K397">
        <f>$A$2 + SUMPRODUCT($B$2:$F$2, 'Coded Choice Data'!D397:H397)</f>
        <v>-1.6242424677899465</v>
      </c>
      <c r="L397">
        <f t="shared" si="269"/>
        <v>0.19706089865434576</v>
      </c>
      <c r="M397">
        <f t="shared" si="271"/>
        <v>0.16462061276570655</v>
      </c>
      <c r="N397">
        <f t="shared" si="270"/>
        <v>0.83537938723429339</v>
      </c>
      <c r="O397">
        <f t="shared" si="272"/>
        <v>-0.17986930135048632</v>
      </c>
    </row>
    <row r="398" spans="8:15" x14ac:dyDescent="0.3">
      <c r="H398">
        <f t="shared" ref="H398:H452" si="282">H397+1</f>
        <v>45</v>
      </c>
      <c r="I398">
        <f t="shared" si="259"/>
        <v>1</v>
      </c>
      <c r="J398">
        <v>0</v>
      </c>
      <c r="K398">
        <f>$A$2 + SUMPRODUCT($B$2:$F$2, 'Coded Choice Data'!D398:H398)</f>
        <v>-1.7581531904713161</v>
      </c>
      <c r="L398">
        <f t="shared" si="269"/>
        <v>0.17236289149479578</v>
      </c>
      <c r="M398">
        <f t="shared" si="271"/>
        <v>0.14702179056096548</v>
      </c>
      <c r="N398">
        <f t="shared" si="270"/>
        <v>0.85297820943903457</v>
      </c>
      <c r="O398">
        <f t="shared" si="272"/>
        <v>-0.15902127760921378</v>
      </c>
    </row>
    <row r="399" spans="8:15" x14ac:dyDescent="0.3">
      <c r="H399">
        <f t="shared" ref="H399:H453" si="283">H398</f>
        <v>45</v>
      </c>
      <c r="I399">
        <f t="shared" si="259"/>
        <v>2</v>
      </c>
      <c r="J399">
        <v>0</v>
      </c>
      <c r="K399">
        <f>$A$2 + SUMPRODUCT($B$2:$F$2, 'Coded Choice Data'!D399:H399)</f>
        <v>-2.2897115403460644</v>
      </c>
      <c r="L399">
        <f t="shared" si="269"/>
        <v>0.10129567735596928</v>
      </c>
      <c r="M399">
        <f t="shared" si="271"/>
        <v>9.197863883309125E-2</v>
      </c>
      <c r="N399">
        <f t="shared" si="270"/>
        <v>0.90802136116690879</v>
      </c>
      <c r="O399">
        <f t="shared" si="272"/>
        <v>-9.6487375143347598E-2</v>
      </c>
    </row>
    <row r="400" spans="8:15" x14ac:dyDescent="0.3">
      <c r="H400">
        <f t="shared" ref="H400:H454" si="284">H398</f>
        <v>45</v>
      </c>
      <c r="I400">
        <f t="shared" si="259"/>
        <v>3</v>
      </c>
      <c r="J400">
        <v>0</v>
      </c>
      <c r="K400">
        <f>$A$2 + SUMPRODUCT($B$2:$F$2, 'Coded Choice Data'!D400:H400)</f>
        <v>-0.62385657424962382</v>
      </c>
      <c r="L400">
        <f t="shared" si="269"/>
        <v>0.53587381025934733</v>
      </c>
      <c r="M400">
        <f t="shared" si="271"/>
        <v>0.34890484275453582</v>
      </c>
      <c r="N400">
        <f t="shared" si="270"/>
        <v>0.65109515724546418</v>
      </c>
      <c r="O400">
        <f t="shared" si="272"/>
        <v>-0.42909947657152098</v>
      </c>
    </row>
    <row r="401" spans="8:15" x14ac:dyDescent="0.3">
      <c r="H401">
        <f t="shared" ref="H401:H455" si="285">H398</f>
        <v>45</v>
      </c>
      <c r="I401">
        <f t="shared" si="259"/>
        <v>4</v>
      </c>
      <c r="J401">
        <v>1</v>
      </c>
      <c r="K401">
        <f>$A$2 + SUMPRODUCT($B$2:$F$2, 'Coded Choice Data'!D401:H401)</f>
        <v>0.12368255807208772</v>
      </c>
      <c r="L401">
        <f t="shared" si="269"/>
        <v>1.1316565787288906</v>
      </c>
      <c r="M401">
        <f t="shared" si="271"/>
        <v>0.53088128267063484</v>
      </c>
      <c r="N401">
        <f t="shared" si="270"/>
        <v>0.53088128267063484</v>
      </c>
      <c r="O401">
        <f t="shared" si="272"/>
        <v>-0.63321685586137655</v>
      </c>
    </row>
    <row r="402" spans="8:15" x14ac:dyDescent="0.3">
      <c r="H402">
        <f t="shared" ref="H402:H456" si="286">H398</f>
        <v>45</v>
      </c>
      <c r="I402">
        <f t="shared" si="259"/>
        <v>5</v>
      </c>
      <c r="J402">
        <v>0</v>
      </c>
      <c r="K402">
        <f>$A$2 + SUMPRODUCT($B$2:$F$2, 'Coded Choice Data'!D402:H402)</f>
        <v>-2.3955412710882467</v>
      </c>
      <c r="L402">
        <f t="shared" si="269"/>
        <v>9.1123343140679755E-2</v>
      </c>
      <c r="M402">
        <f t="shared" si="271"/>
        <v>8.3513329371536618E-2</v>
      </c>
      <c r="N402">
        <f t="shared" si="270"/>
        <v>0.91648667062846334</v>
      </c>
      <c r="O402">
        <f t="shared" si="272"/>
        <v>-8.7207755585047619E-2</v>
      </c>
    </row>
    <row r="403" spans="8:15" x14ac:dyDescent="0.3">
      <c r="H403">
        <f t="shared" ref="H403:H457" si="287">H398</f>
        <v>45</v>
      </c>
      <c r="I403">
        <f t="shared" si="259"/>
        <v>6</v>
      </c>
      <c r="J403">
        <v>0</v>
      </c>
      <c r="K403">
        <f>$A$2 + SUMPRODUCT($B$2:$F$2, 'Coded Choice Data'!D403:H403)</f>
        <v>9.5601566132900606E-2</v>
      </c>
      <c r="L403">
        <f t="shared" si="269"/>
        <v>1.1003205716642652</v>
      </c>
      <c r="M403">
        <f t="shared" si="271"/>
        <v>0.52388220470191671</v>
      </c>
      <c r="N403">
        <f t="shared" si="270"/>
        <v>0.47611779529808329</v>
      </c>
      <c r="O403">
        <f t="shared" si="272"/>
        <v>-0.74208998625252698</v>
      </c>
    </row>
    <row r="404" spans="8:15" x14ac:dyDescent="0.3">
      <c r="H404">
        <f t="shared" ref="H404:H458" si="288">H398</f>
        <v>45</v>
      </c>
      <c r="I404">
        <f t="shared" si="259"/>
        <v>7</v>
      </c>
      <c r="J404">
        <v>0</v>
      </c>
      <c r="K404">
        <f>$A$2 + SUMPRODUCT($B$2:$F$2, 'Coded Choice Data'!D404:H404)</f>
        <v>-0.87670333546823509</v>
      </c>
      <c r="L404">
        <f t="shared" si="269"/>
        <v>0.41615256820349078</v>
      </c>
      <c r="M404">
        <f t="shared" si="271"/>
        <v>0.29386139427859492</v>
      </c>
      <c r="N404">
        <f t="shared" si="270"/>
        <v>0.70613860572140508</v>
      </c>
      <c r="O404">
        <f t="shared" si="272"/>
        <v>-0.34794373537377482</v>
      </c>
    </row>
    <row r="405" spans="8:15" x14ac:dyDescent="0.3">
      <c r="H405">
        <f t="shared" ref="H405:H459" si="289">H398</f>
        <v>45</v>
      </c>
      <c r="I405">
        <f t="shared" si="259"/>
        <v>8</v>
      </c>
      <c r="J405">
        <v>0</v>
      </c>
      <c r="K405">
        <f>$A$2 + SUMPRODUCT($B$2:$F$2, 'Coded Choice Data'!D405:H405)</f>
        <v>-2.4236222630274336</v>
      </c>
      <c r="L405">
        <f t="shared" si="269"/>
        <v>8.8600102629308439E-2</v>
      </c>
      <c r="M405">
        <f t="shared" si="271"/>
        <v>8.1389026526188624E-2</v>
      </c>
      <c r="N405">
        <f t="shared" si="270"/>
        <v>0.91861097347381138</v>
      </c>
      <c r="O405">
        <f t="shared" si="272"/>
        <v>-8.4892561294375973E-2</v>
      </c>
    </row>
    <row r="406" spans="8:15" x14ac:dyDescent="0.3">
      <c r="H406">
        <f t="shared" ref="H406:H460" si="290">H398</f>
        <v>45</v>
      </c>
      <c r="I406">
        <f t="shared" si="259"/>
        <v>9</v>
      </c>
      <c r="J406">
        <v>0</v>
      </c>
      <c r="K406">
        <f>$A$2 + SUMPRODUCT($B$2:$F$2, 'Coded Choice Data'!D406:H406)</f>
        <v>-1.6242424677899465</v>
      </c>
      <c r="L406">
        <f t="shared" si="269"/>
        <v>0.19706089865434576</v>
      </c>
      <c r="M406">
        <f t="shared" si="271"/>
        <v>0.16462061276570655</v>
      </c>
      <c r="N406">
        <f t="shared" si="270"/>
        <v>0.83537938723429339</v>
      </c>
      <c r="O406">
        <f t="shared" si="272"/>
        <v>-0.17986930135048632</v>
      </c>
    </row>
    <row r="407" spans="8:15" x14ac:dyDescent="0.3">
      <c r="H407">
        <f t="shared" ref="H407" si="291">H406+1</f>
        <v>46</v>
      </c>
      <c r="I407">
        <f t="shared" si="259"/>
        <v>1</v>
      </c>
      <c r="J407">
        <v>0</v>
      </c>
      <c r="K407">
        <f>$A$2 + SUMPRODUCT($B$2:$F$2, 'Coded Choice Data'!D407:H407)</f>
        <v>-1.7581531904713161</v>
      </c>
      <c r="L407">
        <f t="shared" si="269"/>
        <v>0.17236289149479578</v>
      </c>
      <c r="M407">
        <f t="shared" si="271"/>
        <v>0.14702179056096548</v>
      </c>
      <c r="N407">
        <f t="shared" si="270"/>
        <v>0.85297820943903457</v>
      </c>
      <c r="O407">
        <f t="shared" si="272"/>
        <v>-0.15902127760921378</v>
      </c>
    </row>
    <row r="408" spans="8:15" x14ac:dyDescent="0.3">
      <c r="H408">
        <f t="shared" ref="H408" si="292">H407</f>
        <v>46</v>
      </c>
      <c r="I408">
        <f t="shared" si="259"/>
        <v>2</v>
      </c>
      <c r="J408">
        <v>0</v>
      </c>
      <c r="K408">
        <f>$A$2 + SUMPRODUCT($B$2:$F$2, 'Coded Choice Data'!D408:H408)</f>
        <v>-2.2897115403460644</v>
      </c>
      <c r="L408">
        <f t="shared" si="269"/>
        <v>0.10129567735596928</v>
      </c>
      <c r="M408">
        <f t="shared" si="271"/>
        <v>9.197863883309125E-2</v>
      </c>
      <c r="N408">
        <f t="shared" si="270"/>
        <v>0.90802136116690879</v>
      </c>
      <c r="O408">
        <f t="shared" si="272"/>
        <v>-9.6487375143347598E-2</v>
      </c>
    </row>
    <row r="409" spans="8:15" x14ac:dyDescent="0.3">
      <c r="H409">
        <f t="shared" ref="H409" si="293">H407</f>
        <v>46</v>
      </c>
      <c r="I409">
        <f t="shared" si="259"/>
        <v>3</v>
      </c>
      <c r="J409">
        <v>1</v>
      </c>
      <c r="K409">
        <f>$A$2 + SUMPRODUCT($B$2:$F$2, 'Coded Choice Data'!D409:H409)</f>
        <v>-0.62385657424962382</v>
      </c>
      <c r="L409">
        <f t="shared" si="269"/>
        <v>0.53587381025934733</v>
      </c>
      <c r="M409">
        <f t="shared" si="271"/>
        <v>0.34890484275453582</v>
      </c>
      <c r="N409">
        <f t="shared" si="270"/>
        <v>0.34890484275453582</v>
      </c>
      <c r="O409">
        <f t="shared" si="272"/>
        <v>-1.0529560508211449</v>
      </c>
    </row>
    <row r="410" spans="8:15" x14ac:dyDescent="0.3">
      <c r="H410">
        <f t="shared" ref="H410" si="294">H407</f>
        <v>46</v>
      </c>
      <c r="I410">
        <f t="shared" si="259"/>
        <v>4</v>
      </c>
      <c r="J410">
        <v>1</v>
      </c>
      <c r="K410">
        <f>$A$2 + SUMPRODUCT($B$2:$F$2, 'Coded Choice Data'!D410:H410)</f>
        <v>0.12368255807208772</v>
      </c>
      <c r="L410">
        <f t="shared" si="269"/>
        <v>1.1316565787288906</v>
      </c>
      <c r="M410">
        <f t="shared" si="271"/>
        <v>0.53088128267063484</v>
      </c>
      <c r="N410">
        <f t="shared" si="270"/>
        <v>0.53088128267063484</v>
      </c>
      <c r="O410">
        <f t="shared" si="272"/>
        <v>-0.63321685586137655</v>
      </c>
    </row>
    <row r="411" spans="8:15" x14ac:dyDescent="0.3">
      <c r="H411">
        <f t="shared" ref="H411" si="295">H407</f>
        <v>46</v>
      </c>
      <c r="I411">
        <f t="shared" si="259"/>
        <v>5</v>
      </c>
      <c r="J411">
        <v>0</v>
      </c>
      <c r="K411">
        <f>$A$2 + SUMPRODUCT($B$2:$F$2, 'Coded Choice Data'!D411:H411)</f>
        <v>-2.3955412710882467</v>
      </c>
      <c r="L411">
        <f t="shared" si="269"/>
        <v>9.1123343140679755E-2</v>
      </c>
      <c r="M411">
        <f t="shared" si="271"/>
        <v>8.3513329371536618E-2</v>
      </c>
      <c r="N411">
        <f t="shared" si="270"/>
        <v>0.91648667062846334</v>
      </c>
      <c r="O411">
        <f t="shared" si="272"/>
        <v>-8.7207755585047619E-2</v>
      </c>
    </row>
    <row r="412" spans="8:15" x14ac:dyDescent="0.3">
      <c r="H412">
        <f t="shared" ref="H412" si="296">H407</f>
        <v>46</v>
      </c>
      <c r="I412">
        <f t="shared" si="259"/>
        <v>6</v>
      </c>
      <c r="J412">
        <v>0</v>
      </c>
      <c r="K412">
        <f>$A$2 + SUMPRODUCT($B$2:$F$2, 'Coded Choice Data'!D412:H412)</f>
        <v>9.5601566132900606E-2</v>
      </c>
      <c r="L412">
        <f t="shared" si="269"/>
        <v>1.1003205716642652</v>
      </c>
      <c r="M412">
        <f t="shared" si="271"/>
        <v>0.52388220470191671</v>
      </c>
      <c r="N412">
        <f t="shared" si="270"/>
        <v>0.47611779529808329</v>
      </c>
      <c r="O412">
        <f t="shared" si="272"/>
        <v>-0.74208998625252698</v>
      </c>
    </row>
    <row r="413" spans="8:15" x14ac:dyDescent="0.3">
      <c r="H413">
        <f t="shared" ref="H413" si="297">H407</f>
        <v>46</v>
      </c>
      <c r="I413">
        <f t="shared" si="259"/>
        <v>7</v>
      </c>
      <c r="J413">
        <v>0</v>
      </c>
      <c r="K413">
        <f>$A$2 + SUMPRODUCT($B$2:$F$2, 'Coded Choice Data'!D413:H413)</f>
        <v>-0.87670333546823509</v>
      </c>
      <c r="L413">
        <f t="shared" si="269"/>
        <v>0.41615256820349078</v>
      </c>
      <c r="M413">
        <f t="shared" si="271"/>
        <v>0.29386139427859492</v>
      </c>
      <c r="N413">
        <f t="shared" si="270"/>
        <v>0.70613860572140508</v>
      </c>
      <c r="O413">
        <f t="shared" si="272"/>
        <v>-0.34794373537377482</v>
      </c>
    </row>
    <row r="414" spans="8:15" x14ac:dyDescent="0.3">
      <c r="H414">
        <f t="shared" ref="H414" si="298">H407</f>
        <v>46</v>
      </c>
      <c r="I414">
        <f t="shared" si="259"/>
        <v>8</v>
      </c>
      <c r="J414">
        <v>0</v>
      </c>
      <c r="K414">
        <f>$A$2 + SUMPRODUCT($B$2:$F$2, 'Coded Choice Data'!D414:H414)</f>
        <v>-2.4236222630274336</v>
      </c>
      <c r="L414">
        <f t="shared" si="269"/>
        <v>8.8600102629308439E-2</v>
      </c>
      <c r="M414">
        <f t="shared" si="271"/>
        <v>8.1389026526188624E-2</v>
      </c>
      <c r="N414">
        <f t="shared" si="270"/>
        <v>0.91861097347381138</v>
      </c>
      <c r="O414">
        <f t="shared" si="272"/>
        <v>-8.4892561294375973E-2</v>
      </c>
    </row>
    <row r="415" spans="8:15" x14ac:dyDescent="0.3">
      <c r="H415">
        <f t="shared" ref="H415" si="299">H407</f>
        <v>46</v>
      </c>
      <c r="I415">
        <f t="shared" si="259"/>
        <v>9</v>
      </c>
      <c r="J415">
        <v>0</v>
      </c>
      <c r="K415">
        <f>$A$2 + SUMPRODUCT($B$2:$F$2, 'Coded Choice Data'!D415:H415)</f>
        <v>-1.6242424677899465</v>
      </c>
      <c r="L415">
        <f t="shared" si="269"/>
        <v>0.19706089865434576</v>
      </c>
      <c r="M415">
        <f t="shared" si="271"/>
        <v>0.16462061276570655</v>
      </c>
      <c r="N415">
        <f t="shared" si="270"/>
        <v>0.83537938723429339</v>
      </c>
      <c r="O415">
        <f t="shared" si="272"/>
        <v>-0.17986930135048632</v>
      </c>
    </row>
    <row r="416" spans="8:15" x14ac:dyDescent="0.3">
      <c r="H416">
        <f t="shared" si="282"/>
        <v>47</v>
      </c>
      <c r="I416">
        <f t="shared" si="259"/>
        <v>1</v>
      </c>
      <c r="J416">
        <v>0</v>
      </c>
      <c r="K416">
        <f>$A$2 + SUMPRODUCT($B$2:$F$2, 'Coded Choice Data'!D416:H416)</f>
        <v>-1.7581531904713161</v>
      </c>
      <c r="L416">
        <f t="shared" si="269"/>
        <v>0.17236289149479578</v>
      </c>
      <c r="M416">
        <f t="shared" si="271"/>
        <v>0.14702179056096548</v>
      </c>
      <c r="N416">
        <f t="shared" si="270"/>
        <v>0.85297820943903457</v>
      </c>
      <c r="O416">
        <f t="shared" si="272"/>
        <v>-0.15902127760921378</v>
      </c>
    </row>
    <row r="417" spans="8:15" x14ac:dyDescent="0.3">
      <c r="H417">
        <f t="shared" si="283"/>
        <v>47</v>
      </c>
      <c r="I417">
        <f t="shared" si="259"/>
        <v>2</v>
      </c>
      <c r="J417">
        <v>0</v>
      </c>
      <c r="K417">
        <f>$A$2 + SUMPRODUCT($B$2:$F$2, 'Coded Choice Data'!D417:H417)</f>
        <v>-2.2897115403460644</v>
      </c>
      <c r="L417">
        <f t="shared" si="269"/>
        <v>0.10129567735596928</v>
      </c>
      <c r="M417">
        <f t="shared" si="271"/>
        <v>9.197863883309125E-2</v>
      </c>
      <c r="N417">
        <f t="shared" si="270"/>
        <v>0.90802136116690879</v>
      </c>
      <c r="O417">
        <f t="shared" si="272"/>
        <v>-9.6487375143347598E-2</v>
      </c>
    </row>
    <row r="418" spans="8:15" x14ac:dyDescent="0.3">
      <c r="H418">
        <f t="shared" si="284"/>
        <v>47</v>
      </c>
      <c r="I418">
        <f t="shared" si="259"/>
        <v>3</v>
      </c>
      <c r="J418">
        <v>0</v>
      </c>
      <c r="K418">
        <f>$A$2 + SUMPRODUCT($B$2:$F$2, 'Coded Choice Data'!D418:H418)</f>
        <v>-0.62385657424962382</v>
      </c>
      <c r="L418">
        <f t="shared" si="269"/>
        <v>0.53587381025934733</v>
      </c>
      <c r="M418">
        <f t="shared" si="271"/>
        <v>0.34890484275453582</v>
      </c>
      <c r="N418">
        <f t="shared" si="270"/>
        <v>0.65109515724546418</v>
      </c>
      <c r="O418">
        <f t="shared" si="272"/>
        <v>-0.42909947657152098</v>
      </c>
    </row>
    <row r="419" spans="8:15" x14ac:dyDescent="0.3">
      <c r="H419">
        <f t="shared" si="285"/>
        <v>47</v>
      </c>
      <c r="I419">
        <f t="shared" si="259"/>
        <v>4</v>
      </c>
      <c r="J419">
        <v>1</v>
      </c>
      <c r="K419">
        <f>$A$2 + SUMPRODUCT($B$2:$F$2, 'Coded Choice Data'!D419:H419)</f>
        <v>0.12368255807208772</v>
      </c>
      <c r="L419">
        <f t="shared" si="269"/>
        <v>1.1316565787288906</v>
      </c>
      <c r="M419">
        <f t="shared" si="271"/>
        <v>0.53088128267063484</v>
      </c>
      <c r="N419">
        <f t="shared" si="270"/>
        <v>0.53088128267063484</v>
      </c>
      <c r="O419">
        <f t="shared" si="272"/>
        <v>-0.63321685586137655</v>
      </c>
    </row>
    <row r="420" spans="8:15" x14ac:dyDescent="0.3">
      <c r="H420">
        <f t="shared" si="286"/>
        <v>47</v>
      </c>
      <c r="I420">
        <f t="shared" si="259"/>
        <v>5</v>
      </c>
      <c r="J420">
        <v>0</v>
      </c>
      <c r="K420">
        <f>$A$2 + SUMPRODUCT($B$2:$F$2, 'Coded Choice Data'!D420:H420)</f>
        <v>-2.3955412710882467</v>
      </c>
      <c r="L420">
        <f t="shared" si="269"/>
        <v>9.1123343140679755E-2</v>
      </c>
      <c r="M420">
        <f t="shared" si="271"/>
        <v>8.3513329371536618E-2</v>
      </c>
      <c r="N420">
        <f t="shared" si="270"/>
        <v>0.91648667062846334</v>
      </c>
      <c r="O420">
        <f t="shared" si="272"/>
        <v>-8.7207755585047619E-2</v>
      </c>
    </row>
    <row r="421" spans="8:15" x14ac:dyDescent="0.3">
      <c r="H421">
        <f t="shared" si="287"/>
        <v>47</v>
      </c>
      <c r="I421">
        <f t="shared" si="259"/>
        <v>6</v>
      </c>
      <c r="J421">
        <v>0</v>
      </c>
      <c r="K421">
        <f>$A$2 + SUMPRODUCT($B$2:$F$2, 'Coded Choice Data'!D421:H421)</f>
        <v>9.5601566132900606E-2</v>
      </c>
      <c r="L421">
        <f t="shared" si="269"/>
        <v>1.1003205716642652</v>
      </c>
      <c r="M421">
        <f t="shared" si="271"/>
        <v>0.52388220470191671</v>
      </c>
      <c r="N421">
        <f t="shared" si="270"/>
        <v>0.47611779529808329</v>
      </c>
      <c r="O421">
        <f t="shared" si="272"/>
        <v>-0.74208998625252698</v>
      </c>
    </row>
    <row r="422" spans="8:15" x14ac:dyDescent="0.3">
      <c r="H422">
        <f t="shared" si="288"/>
        <v>47</v>
      </c>
      <c r="I422">
        <f t="shared" si="259"/>
        <v>7</v>
      </c>
      <c r="J422">
        <v>1</v>
      </c>
      <c r="K422">
        <f>$A$2 + SUMPRODUCT($B$2:$F$2, 'Coded Choice Data'!D422:H422)</f>
        <v>-0.87670333546823509</v>
      </c>
      <c r="L422">
        <f t="shared" si="269"/>
        <v>0.41615256820349078</v>
      </c>
      <c r="M422">
        <f t="shared" si="271"/>
        <v>0.29386139427859492</v>
      </c>
      <c r="N422">
        <f t="shared" si="270"/>
        <v>0.29386139427859492</v>
      </c>
      <c r="O422">
        <f t="shared" si="272"/>
        <v>-1.2246470708420099</v>
      </c>
    </row>
    <row r="423" spans="8:15" x14ac:dyDescent="0.3">
      <c r="H423">
        <f t="shared" si="289"/>
        <v>47</v>
      </c>
      <c r="I423">
        <f t="shared" si="259"/>
        <v>8</v>
      </c>
      <c r="J423">
        <v>0</v>
      </c>
      <c r="K423">
        <f>$A$2 + SUMPRODUCT($B$2:$F$2, 'Coded Choice Data'!D423:H423)</f>
        <v>-2.4236222630274336</v>
      </c>
      <c r="L423">
        <f t="shared" si="269"/>
        <v>8.8600102629308439E-2</v>
      </c>
      <c r="M423">
        <f t="shared" si="271"/>
        <v>8.1389026526188624E-2</v>
      </c>
      <c r="N423">
        <f t="shared" si="270"/>
        <v>0.91861097347381138</v>
      </c>
      <c r="O423">
        <f t="shared" si="272"/>
        <v>-8.4892561294375973E-2</v>
      </c>
    </row>
    <row r="424" spans="8:15" x14ac:dyDescent="0.3">
      <c r="H424">
        <f t="shared" si="290"/>
        <v>47</v>
      </c>
      <c r="I424">
        <f t="shared" si="259"/>
        <v>9</v>
      </c>
      <c r="J424">
        <v>0</v>
      </c>
      <c r="K424">
        <f>$A$2 + SUMPRODUCT($B$2:$F$2, 'Coded Choice Data'!D424:H424)</f>
        <v>-1.6242424677899465</v>
      </c>
      <c r="L424">
        <f t="shared" si="269"/>
        <v>0.19706089865434576</v>
      </c>
      <c r="M424">
        <f t="shared" si="271"/>
        <v>0.16462061276570655</v>
      </c>
      <c r="N424">
        <f t="shared" si="270"/>
        <v>0.83537938723429339</v>
      </c>
      <c r="O424">
        <f t="shared" si="272"/>
        <v>-0.17986930135048632</v>
      </c>
    </row>
    <row r="425" spans="8:15" x14ac:dyDescent="0.3">
      <c r="H425">
        <f t="shared" ref="H425" si="300">H424+1</f>
        <v>48</v>
      </c>
      <c r="I425">
        <f t="shared" si="259"/>
        <v>1</v>
      </c>
      <c r="J425">
        <v>0</v>
      </c>
      <c r="K425">
        <f>$A$2 + SUMPRODUCT($B$2:$F$2, 'Coded Choice Data'!D425:H425)</f>
        <v>-1.7581531904713161</v>
      </c>
      <c r="L425">
        <f t="shared" si="269"/>
        <v>0.17236289149479578</v>
      </c>
      <c r="M425">
        <f t="shared" si="271"/>
        <v>0.14702179056096548</v>
      </c>
      <c r="N425">
        <f t="shared" si="270"/>
        <v>0.85297820943903457</v>
      </c>
      <c r="O425">
        <f t="shared" si="272"/>
        <v>-0.15902127760921378</v>
      </c>
    </row>
    <row r="426" spans="8:15" x14ac:dyDescent="0.3">
      <c r="H426">
        <f t="shared" ref="H426" si="301">H425</f>
        <v>48</v>
      </c>
      <c r="I426">
        <f t="shared" si="259"/>
        <v>2</v>
      </c>
      <c r="J426">
        <v>0</v>
      </c>
      <c r="K426">
        <f>$A$2 + SUMPRODUCT($B$2:$F$2, 'Coded Choice Data'!D426:H426)</f>
        <v>-2.2897115403460644</v>
      </c>
      <c r="L426">
        <f t="shared" si="269"/>
        <v>0.10129567735596928</v>
      </c>
      <c r="M426">
        <f t="shared" si="271"/>
        <v>9.197863883309125E-2</v>
      </c>
      <c r="N426">
        <f t="shared" si="270"/>
        <v>0.90802136116690879</v>
      </c>
      <c r="O426">
        <f t="shared" si="272"/>
        <v>-9.6487375143347598E-2</v>
      </c>
    </row>
    <row r="427" spans="8:15" x14ac:dyDescent="0.3">
      <c r="H427">
        <f t="shared" ref="H427" si="302">H425</f>
        <v>48</v>
      </c>
      <c r="I427">
        <f t="shared" si="259"/>
        <v>3</v>
      </c>
      <c r="J427">
        <v>0</v>
      </c>
      <c r="K427">
        <f>$A$2 + SUMPRODUCT($B$2:$F$2, 'Coded Choice Data'!D427:H427)</f>
        <v>-0.62385657424962382</v>
      </c>
      <c r="L427">
        <f t="shared" si="269"/>
        <v>0.53587381025934733</v>
      </c>
      <c r="M427">
        <f t="shared" si="271"/>
        <v>0.34890484275453582</v>
      </c>
      <c r="N427">
        <f t="shared" si="270"/>
        <v>0.65109515724546418</v>
      </c>
      <c r="O427">
        <f t="shared" si="272"/>
        <v>-0.42909947657152098</v>
      </c>
    </row>
    <row r="428" spans="8:15" x14ac:dyDescent="0.3">
      <c r="H428">
        <f t="shared" ref="H428" si="303">H425</f>
        <v>48</v>
      </c>
      <c r="I428">
        <f t="shared" si="259"/>
        <v>4</v>
      </c>
      <c r="J428">
        <v>0</v>
      </c>
      <c r="K428">
        <f>$A$2 + SUMPRODUCT($B$2:$F$2, 'Coded Choice Data'!D428:H428)</f>
        <v>0.12368255807208772</v>
      </c>
      <c r="L428">
        <f t="shared" si="269"/>
        <v>1.1316565787288906</v>
      </c>
      <c r="M428">
        <f t="shared" si="271"/>
        <v>0.53088128267063484</v>
      </c>
      <c r="N428">
        <f t="shared" si="270"/>
        <v>0.46911871732936516</v>
      </c>
      <c r="O428">
        <f t="shared" si="272"/>
        <v>-0.75689941393346416</v>
      </c>
    </row>
    <row r="429" spans="8:15" x14ac:dyDescent="0.3">
      <c r="H429">
        <f t="shared" ref="H429" si="304">H425</f>
        <v>48</v>
      </c>
      <c r="I429">
        <f t="shared" si="259"/>
        <v>5</v>
      </c>
      <c r="J429">
        <v>0</v>
      </c>
      <c r="K429">
        <f>$A$2 + SUMPRODUCT($B$2:$F$2, 'Coded Choice Data'!D429:H429)</f>
        <v>-2.3955412710882467</v>
      </c>
      <c r="L429">
        <f t="shared" si="269"/>
        <v>9.1123343140679755E-2</v>
      </c>
      <c r="M429">
        <f t="shared" si="271"/>
        <v>8.3513329371536618E-2</v>
      </c>
      <c r="N429">
        <f t="shared" si="270"/>
        <v>0.91648667062846334</v>
      </c>
      <c r="O429">
        <f t="shared" si="272"/>
        <v>-8.7207755585047619E-2</v>
      </c>
    </row>
    <row r="430" spans="8:15" x14ac:dyDescent="0.3">
      <c r="H430">
        <f t="shared" ref="H430" si="305">H425</f>
        <v>48</v>
      </c>
      <c r="I430">
        <f t="shared" si="259"/>
        <v>6</v>
      </c>
      <c r="J430">
        <v>1</v>
      </c>
      <c r="K430">
        <f>$A$2 + SUMPRODUCT($B$2:$F$2, 'Coded Choice Data'!D430:H430)</f>
        <v>9.5601566132900606E-2</v>
      </c>
      <c r="L430">
        <f t="shared" si="269"/>
        <v>1.1003205716642652</v>
      </c>
      <c r="M430">
        <f t="shared" si="271"/>
        <v>0.52388220470191671</v>
      </c>
      <c r="N430">
        <f t="shared" si="270"/>
        <v>0.52388220470191671</v>
      </c>
      <c r="O430">
        <f t="shared" si="272"/>
        <v>-0.64648842011962626</v>
      </c>
    </row>
    <row r="431" spans="8:15" x14ac:dyDescent="0.3">
      <c r="H431">
        <f t="shared" ref="H431" si="306">H425</f>
        <v>48</v>
      </c>
      <c r="I431">
        <f t="shared" si="259"/>
        <v>7</v>
      </c>
      <c r="J431">
        <v>0</v>
      </c>
      <c r="K431">
        <f>$A$2 + SUMPRODUCT($B$2:$F$2, 'Coded Choice Data'!D431:H431)</f>
        <v>-0.87670333546823509</v>
      </c>
      <c r="L431">
        <f t="shared" si="269"/>
        <v>0.41615256820349078</v>
      </c>
      <c r="M431">
        <f t="shared" si="271"/>
        <v>0.29386139427859492</v>
      </c>
      <c r="N431">
        <f t="shared" si="270"/>
        <v>0.70613860572140508</v>
      </c>
      <c r="O431">
        <f t="shared" si="272"/>
        <v>-0.34794373537377482</v>
      </c>
    </row>
    <row r="432" spans="8:15" x14ac:dyDescent="0.3">
      <c r="H432">
        <f t="shared" ref="H432" si="307">H425</f>
        <v>48</v>
      </c>
      <c r="I432">
        <f t="shared" si="259"/>
        <v>8</v>
      </c>
      <c r="J432">
        <v>0</v>
      </c>
      <c r="K432">
        <f>$A$2 + SUMPRODUCT($B$2:$F$2, 'Coded Choice Data'!D432:H432)</f>
        <v>-2.4236222630274336</v>
      </c>
      <c r="L432">
        <f t="shared" si="269"/>
        <v>8.8600102629308439E-2</v>
      </c>
      <c r="M432">
        <f t="shared" si="271"/>
        <v>8.1389026526188624E-2</v>
      </c>
      <c r="N432">
        <f t="shared" si="270"/>
        <v>0.91861097347381138</v>
      </c>
      <c r="O432">
        <f t="shared" si="272"/>
        <v>-8.4892561294375973E-2</v>
      </c>
    </row>
    <row r="433" spans="8:15" x14ac:dyDescent="0.3">
      <c r="H433">
        <f t="shared" ref="H433" si="308">H425</f>
        <v>48</v>
      </c>
      <c r="I433">
        <f t="shared" si="259"/>
        <v>9</v>
      </c>
      <c r="J433">
        <v>0</v>
      </c>
      <c r="K433">
        <f>$A$2 + SUMPRODUCT($B$2:$F$2, 'Coded Choice Data'!D433:H433)</f>
        <v>-1.6242424677899465</v>
      </c>
      <c r="L433">
        <f t="shared" si="269"/>
        <v>0.19706089865434576</v>
      </c>
      <c r="M433">
        <f t="shared" si="271"/>
        <v>0.16462061276570655</v>
      </c>
      <c r="N433">
        <f t="shared" si="270"/>
        <v>0.83537938723429339</v>
      </c>
      <c r="O433">
        <f t="shared" si="272"/>
        <v>-0.17986930135048632</v>
      </c>
    </row>
    <row r="434" spans="8:15" x14ac:dyDescent="0.3">
      <c r="H434">
        <f t="shared" si="282"/>
        <v>49</v>
      </c>
      <c r="I434">
        <f t="shared" ref="I434:I497" si="309">I425</f>
        <v>1</v>
      </c>
      <c r="J434">
        <v>0</v>
      </c>
      <c r="K434">
        <f>$A$2 + SUMPRODUCT($B$2:$F$2, 'Coded Choice Data'!D434:H434)</f>
        <v>-1.7581531904713161</v>
      </c>
      <c r="L434">
        <f t="shared" si="269"/>
        <v>0.17236289149479578</v>
      </c>
      <c r="M434">
        <f t="shared" si="271"/>
        <v>0.14702179056096548</v>
      </c>
      <c r="N434">
        <f t="shared" si="270"/>
        <v>0.85297820943903457</v>
      </c>
      <c r="O434">
        <f t="shared" si="272"/>
        <v>-0.15902127760921378</v>
      </c>
    </row>
    <row r="435" spans="8:15" x14ac:dyDescent="0.3">
      <c r="H435">
        <f t="shared" si="283"/>
        <v>49</v>
      </c>
      <c r="I435">
        <f t="shared" si="309"/>
        <v>2</v>
      </c>
      <c r="J435">
        <v>0</v>
      </c>
      <c r="K435">
        <f>$A$2 + SUMPRODUCT($B$2:$F$2, 'Coded Choice Data'!D435:H435)</f>
        <v>-2.2897115403460644</v>
      </c>
      <c r="L435">
        <f t="shared" si="269"/>
        <v>0.10129567735596928</v>
      </c>
      <c r="M435">
        <f t="shared" si="271"/>
        <v>9.197863883309125E-2</v>
      </c>
      <c r="N435">
        <f t="shared" si="270"/>
        <v>0.90802136116690879</v>
      </c>
      <c r="O435">
        <f t="shared" si="272"/>
        <v>-9.6487375143347598E-2</v>
      </c>
    </row>
    <row r="436" spans="8:15" x14ac:dyDescent="0.3">
      <c r="H436">
        <f t="shared" si="284"/>
        <v>49</v>
      </c>
      <c r="I436">
        <f t="shared" si="309"/>
        <v>3</v>
      </c>
      <c r="J436">
        <v>0</v>
      </c>
      <c r="K436">
        <f>$A$2 + SUMPRODUCT($B$2:$F$2, 'Coded Choice Data'!D436:H436)</f>
        <v>-0.62385657424962382</v>
      </c>
      <c r="L436">
        <f t="shared" si="269"/>
        <v>0.53587381025934733</v>
      </c>
      <c r="M436">
        <f t="shared" si="271"/>
        <v>0.34890484275453582</v>
      </c>
      <c r="N436">
        <f t="shared" si="270"/>
        <v>0.65109515724546418</v>
      </c>
      <c r="O436">
        <f t="shared" si="272"/>
        <v>-0.42909947657152098</v>
      </c>
    </row>
    <row r="437" spans="8:15" x14ac:dyDescent="0.3">
      <c r="H437">
        <f t="shared" si="285"/>
        <v>49</v>
      </c>
      <c r="I437">
        <f t="shared" si="309"/>
        <v>4</v>
      </c>
      <c r="J437">
        <v>1</v>
      </c>
      <c r="K437">
        <f>$A$2 + SUMPRODUCT($B$2:$F$2, 'Coded Choice Data'!D437:H437)</f>
        <v>0.12368255807208772</v>
      </c>
      <c r="L437">
        <f t="shared" si="269"/>
        <v>1.1316565787288906</v>
      </c>
      <c r="M437">
        <f t="shared" si="271"/>
        <v>0.53088128267063484</v>
      </c>
      <c r="N437">
        <f t="shared" si="270"/>
        <v>0.53088128267063484</v>
      </c>
      <c r="O437">
        <f t="shared" si="272"/>
        <v>-0.63321685586137655</v>
      </c>
    </row>
    <row r="438" spans="8:15" x14ac:dyDescent="0.3">
      <c r="H438">
        <f t="shared" si="286"/>
        <v>49</v>
      </c>
      <c r="I438">
        <f t="shared" si="309"/>
        <v>5</v>
      </c>
      <c r="J438">
        <v>0</v>
      </c>
      <c r="K438">
        <f>$A$2 + SUMPRODUCT($B$2:$F$2, 'Coded Choice Data'!D438:H438)</f>
        <v>-2.3955412710882467</v>
      </c>
      <c r="L438">
        <f t="shared" si="269"/>
        <v>9.1123343140679755E-2</v>
      </c>
      <c r="M438">
        <f t="shared" si="271"/>
        <v>8.3513329371536618E-2</v>
      </c>
      <c r="N438">
        <f t="shared" si="270"/>
        <v>0.91648667062846334</v>
      </c>
      <c r="O438">
        <f t="shared" si="272"/>
        <v>-8.7207755585047619E-2</v>
      </c>
    </row>
    <row r="439" spans="8:15" x14ac:dyDescent="0.3">
      <c r="H439">
        <f t="shared" si="287"/>
        <v>49</v>
      </c>
      <c r="I439">
        <f t="shared" si="309"/>
        <v>6</v>
      </c>
      <c r="J439">
        <v>1</v>
      </c>
      <c r="K439">
        <f>$A$2 + SUMPRODUCT($B$2:$F$2, 'Coded Choice Data'!D439:H439)</f>
        <v>9.5601566132900606E-2</v>
      </c>
      <c r="L439">
        <f t="shared" si="269"/>
        <v>1.1003205716642652</v>
      </c>
      <c r="M439">
        <f t="shared" si="271"/>
        <v>0.52388220470191671</v>
      </c>
      <c r="N439">
        <f t="shared" si="270"/>
        <v>0.52388220470191671</v>
      </c>
      <c r="O439">
        <f t="shared" si="272"/>
        <v>-0.64648842011962626</v>
      </c>
    </row>
    <row r="440" spans="8:15" x14ac:dyDescent="0.3">
      <c r="H440">
        <f t="shared" si="288"/>
        <v>49</v>
      </c>
      <c r="I440">
        <f t="shared" si="309"/>
        <v>7</v>
      </c>
      <c r="J440">
        <v>1</v>
      </c>
      <c r="K440">
        <f>$A$2 + SUMPRODUCT($B$2:$F$2, 'Coded Choice Data'!D440:H440)</f>
        <v>-0.87670333546823509</v>
      </c>
      <c r="L440">
        <f t="shared" si="269"/>
        <v>0.41615256820349078</v>
      </c>
      <c r="M440">
        <f t="shared" si="271"/>
        <v>0.29386139427859492</v>
      </c>
      <c r="N440">
        <f t="shared" si="270"/>
        <v>0.29386139427859492</v>
      </c>
      <c r="O440">
        <f t="shared" si="272"/>
        <v>-1.2246470708420099</v>
      </c>
    </row>
    <row r="441" spans="8:15" x14ac:dyDescent="0.3">
      <c r="H441">
        <f t="shared" si="289"/>
        <v>49</v>
      </c>
      <c r="I441">
        <f t="shared" si="309"/>
        <v>8</v>
      </c>
      <c r="J441">
        <v>0</v>
      </c>
      <c r="K441">
        <f>$A$2 + SUMPRODUCT($B$2:$F$2, 'Coded Choice Data'!D441:H441)</f>
        <v>-2.4236222630274336</v>
      </c>
      <c r="L441">
        <f t="shared" si="269"/>
        <v>8.8600102629308439E-2</v>
      </c>
      <c r="M441">
        <f t="shared" si="271"/>
        <v>8.1389026526188624E-2</v>
      </c>
      <c r="N441">
        <f t="shared" si="270"/>
        <v>0.91861097347381138</v>
      </c>
      <c r="O441">
        <f t="shared" si="272"/>
        <v>-8.4892561294375973E-2</v>
      </c>
    </row>
    <row r="442" spans="8:15" x14ac:dyDescent="0.3">
      <c r="H442">
        <f t="shared" si="290"/>
        <v>49</v>
      </c>
      <c r="I442">
        <f t="shared" si="309"/>
        <v>9</v>
      </c>
      <c r="J442">
        <v>0</v>
      </c>
      <c r="K442">
        <f>$A$2 + SUMPRODUCT($B$2:$F$2, 'Coded Choice Data'!D442:H442)</f>
        <v>-1.6242424677899465</v>
      </c>
      <c r="L442">
        <f t="shared" si="269"/>
        <v>0.19706089865434576</v>
      </c>
      <c r="M442">
        <f t="shared" si="271"/>
        <v>0.16462061276570655</v>
      </c>
      <c r="N442">
        <f t="shared" si="270"/>
        <v>0.83537938723429339</v>
      </c>
      <c r="O442">
        <f t="shared" si="272"/>
        <v>-0.17986930135048632</v>
      </c>
    </row>
    <row r="443" spans="8:15" x14ac:dyDescent="0.3">
      <c r="H443">
        <f t="shared" ref="H443" si="310">H442+1</f>
        <v>50</v>
      </c>
      <c r="I443">
        <f t="shared" si="309"/>
        <v>1</v>
      </c>
      <c r="J443">
        <v>1</v>
      </c>
      <c r="K443">
        <f>$A$2 + SUMPRODUCT($B$2:$F$2, 'Coded Choice Data'!D443:H443)</f>
        <v>-1.7581531904713161</v>
      </c>
      <c r="L443">
        <f t="shared" si="269"/>
        <v>0.17236289149479578</v>
      </c>
      <c r="M443">
        <f t="shared" si="271"/>
        <v>0.14702179056096548</v>
      </c>
      <c r="N443">
        <f t="shared" si="270"/>
        <v>0.14702179056096548</v>
      </c>
      <c r="O443">
        <f t="shared" si="272"/>
        <v>-1.91717446808053</v>
      </c>
    </row>
    <row r="444" spans="8:15" x14ac:dyDescent="0.3">
      <c r="H444">
        <f t="shared" ref="H444" si="311">H443</f>
        <v>50</v>
      </c>
      <c r="I444">
        <f t="shared" si="309"/>
        <v>2</v>
      </c>
      <c r="J444">
        <v>0</v>
      </c>
      <c r="K444">
        <f>$A$2 + SUMPRODUCT($B$2:$F$2, 'Coded Choice Data'!D444:H444)</f>
        <v>-2.2897115403460644</v>
      </c>
      <c r="L444">
        <f t="shared" si="269"/>
        <v>0.10129567735596928</v>
      </c>
      <c r="M444">
        <f t="shared" si="271"/>
        <v>9.197863883309125E-2</v>
      </c>
      <c r="N444">
        <f t="shared" si="270"/>
        <v>0.90802136116690879</v>
      </c>
      <c r="O444">
        <f t="shared" si="272"/>
        <v>-9.6487375143347598E-2</v>
      </c>
    </row>
    <row r="445" spans="8:15" x14ac:dyDescent="0.3">
      <c r="H445">
        <f t="shared" ref="H445" si="312">H443</f>
        <v>50</v>
      </c>
      <c r="I445">
        <f t="shared" si="309"/>
        <v>3</v>
      </c>
      <c r="J445">
        <v>0</v>
      </c>
      <c r="K445">
        <f>$A$2 + SUMPRODUCT($B$2:$F$2, 'Coded Choice Data'!D445:H445)</f>
        <v>-0.62385657424962382</v>
      </c>
      <c r="L445">
        <f t="shared" si="269"/>
        <v>0.53587381025934733</v>
      </c>
      <c r="M445">
        <f t="shared" si="271"/>
        <v>0.34890484275453582</v>
      </c>
      <c r="N445">
        <f t="shared" si="270"/>
        <v>0.65109515724546418</v>
      </c>
      <c r="O445">
        <f t="shared" si="272"/>
        <v>-0.42909947657152098</v>
      </c>
    </row>
    <row r="446" spans="8:15" x14ac:dyDescent="0.3">
      <c r="H446">
        <f t="shared" ref="H446" si="313">H443</f>
        <v>50</v>
      </c>
      <c r="I446">
        <f t="shared" si="309"/>
        <v>4</v>
      </c>
      <c r="J446">
        <v>1</v>
      </c>
      <c r="K446">
        <f>$A$2 + SUMPRODUCT($B$2:$F$2, 'Coded Choice Data'!D446:H446)</f>
        <v>0.12368255807208772</v>
      </c>
      <c r="L446">
        <f t="shared" si="269"/>
        <v>1.1316565787288906</v>
      </c>
      <c r="M446">
        <f t="shared" si="271"/>
        <v>0.53088128267063484</v>
      </c>
      <c r="N446">
        <f t="shared" si="270"/>
        <v>0.53088128267063484</v>
      </c>
      <c r="O446">
        <f t="shared" si="272"/>
        <v>-0.63321685586137655</v>
      </c>
    </row>
    <row r="447" spans="8:15" x14ac:dyDescent="0.3">
      <c r="H447">
        <f t="shared" ref="H447" si="314">H443</f>
        <v>50</v>
      </c>
      <c r="I447">
        <f t="shared" si="309"/>
        <v>5</v>
      </c>
      <c r="J447">
        <v>0</v>
      </c>
      <c r="K447">
        <f>$A$2 + SUMPRODUCT($B$2:$F$2, 'Coded Choice Data'!D447:H447)</f>
        <v>-2.3955412710882467</v>
      </c>
      <c r="L447">
        <f t="shared" si="269"/>
        <v>9.1123343140679755E-2</v>
      </c>
      <c r="M447">
        <f t="shared" si="271"/>
        <v>8.3513329371536618E-2</v>
      </c>
      <c r="N447">
        <f t="shared" si="270"/>
        <v>0.91648667062846334</v>
      </c>
      <c r="O447">
        <f t="shared" si="272"/>
        <v>-8.7207755585047619E-2</v>
      </c>
    </row>
    <row r="448" spans="8:15" x14ac:dyDescent="0.3">
      <c r="H448">
        <f t="shared" ref="H448" si="315">H443</f>
        <v>50</v>
      </c>
      <c r="I448">
        <f t="shared" si="309"/>
        <v>6</v>
      </c>
      <c r="J448">
        <v>1</v>
      </c>
      <c r="K448">
        <f>$A$2 + SUMPRODUCT($B$2:$F$2, 'Coded Choice Data'!D448:H448)</f>
        <v>9.5601566132900606E-2</v>
      </c>
      <c r="L448">
        <f t="shared" si="269"/>
        <v>1.1003205716642652</v>
      </c>
      <c r="M448">
        <f t="shared" si="271"/>
        <v>0.52388220470191671</v>
      </c>
      <c r="N448">
        <f t="shared" si="270"/>
        <v>0.52388220470191671</v>
      </c>
      <c r="O448">
        <f t="shared" si="272"/>
        <v>-0.64648842011962626</v>
      </c>
    </row>
    <row r="449" spans="8:15" x14ac:dyDescent="0.3">
      <c r="H449">
        <f t="shared" ref="H449" si="316">H443</f>
        <v>50</v>
      </c>
      <c r="I449">
        <f t="shared" si="309"/>
        <v>7</v>
      </c>
      <c r="J449">
        <v>1</v>
      </c>
      <c r="K449">
        <f>$A$2 + SUMPRODUCT($B$2:$F$2, 'Coded Choice Data'!D449:H449)</f>
        <v>-0.87670333546823509</v>
      </c>
      <c r="L449">
        <f t="shared" si="269"/>
        <v>0.41615256820349078</v>
      </c>
      <c r="M449">
        <f t="shared" si="271"/>
        <v>0.29386139427859492</v>
      </c>
      <c r="N449">
        <f t="shared" si="270"/>
        <v>0.29386139427859492</v>
      </c>
      <c r="O449">
        <f t="shared" si="272"/>
        <v>-1.2246470708420099</v>
      </c>
    </row>
    <row r="450" spans="8:15" x14ac:dyDescent="0.3">
      <c r="H450">
        <f t="shared" ref="H450" si="317">H443</f>
        <v>50</v>
      </c>
      <c r="I450">
        <f t="shared" si="309"/>
        <v>8</v>
      </c>
      <c r="J450">
        <v>0</v>
      </c>
      <c r="K450">
        <f>$A$2 + SUMPRODUCT($B$2:$F$2, 'Coded Choice Data'!D450:H450)</f>
        <v>-2.4236222630274336</v>
      </c>
      <c r="L450">
        <f t="shared" ref="L450:L513" si="318">EXP(K450)</f>
        <v>8.8600102629308439E-2</v>
      </c>
      <c r="M450">
        <f t="shared" si="271"/>
        <v>8.1389026526188624E-2</v>
      </c>
      <c r="N450">
        <f t="shared" si="270"/>
        <v>0.91861097347381138</v>
      </c>
      <c r="O450">
        <f t="shared" si="272"/>
        <v>-8.4892561294375973E-2</v>
      </c>
    </row>
    <row r="451" spans="8:15" x14ac:dyDescent="0.3">
      <c r="H451">
        <f t="shared" ref="H451" si="319">H443</f>
        <v>50</v>
      </c>
      <c r="I451">
        <f t="shared" si="309"/>
        <v>9</v>
      </c>
      <c r="J451">
        <v>0</v>
      </c>
      <c r="K451">
        <f>$A$2 + SUMPRODUCT($B$2:$F$2, 'Coded Choice Data'!D451:H451)</f>
        <v>-1.6242424677899465</v>
      </c>
      <c r="L451">
        <f t="shared" si="318"/>
        <v>0.19706089865434576</v>
      </c>
      <c r="M451">
        <f t="shared" si="271"/>
        <v>0.16462061276570655</v>
      </c>
      <c r="N451">
        <f t="shared" ref="N451:N514" si="320">M451^J451*(1-M451)^(1-J451)</f>
        <v>0.83537938723429339</v>
      </c>
      <c r="O451">
        <f t="shared" si="272"/>
        <v>-0.17986930135048632</v>
      </c>
    </row>
    <row r="452" spans="8:15" x14ac:dyDescent="0.3">
      <c r="H452">
        <f t="shared" si="282"/>
        <v>51</v>
      </c>
      <c r="I452">
        <f t="shared" si="309"/>
        <v>1</v>
      </c>
      <c r="J452">
        <v>0</v>
      </c>
      <c r="K452">
        <f>$A$2 + SUMPRODUCT($B$2:$F$2, 'Coded Choice Data'!D452:H452)</f>
        <v>-1.7581531904713161</v>
      </c>
      <c r="L452">
        <f t="shared" si="318"/>
        <v>0.17236289149479578</v>
      </c>
      <c r="M452">
        <f t="shared" ref="M452:M515" si="321">L452/(1+L452)</f>
        <v>0.14702179056096548</v>
      </c>
      <c r="N452">
        <f t="shared" si="320"/>
        <v>0.85297820943903457</v>
      </c>
      <c r="O452">
        <f t="shared" ref="O452:O515" si="322">LN(N452)</f>
        <v>-0.15902127760921378</v>
      </c>
    </row>
    <row r="453" spans="8:15" x14ac:dyDescent="0.3">
      <c r="H453">
        <f t="shared" si="283"/>
        <v>51</v>
      </c>
      <c r="I453">
        <f t="shared" si="309"/>
        <v>2</v>
      </c>
      <c r="J453">
        <v>0</v>
      </c>
      <c r="K453">
        <f>$A$2 + SUMPRODUCT($B$2:$F$2, 'Coded Choice Data'!D453:H453)</f>
        <v>-2.2897115403460644</v>
      </c>
      <c r="L453">
        <f t="shared" si="318"/>
        <v>0.10129567735596928</v>
      </c>
      <c r="M453">
        <f t="shared" si="321"/>
        <v>9.197863883309125E-2</v>
      </c>
      <c r="N453">
        <f t="shared" si="320"/>
        <v>0.90802136116690879</v>
      </c>
      <c r="O453">
        <f t="shared" si="322"/>
        <v>-9.6487375143347598E-2</v>
      </c>
    </row>
    <row r="454" spans="8:15" x14ac:dyDescent="0.3">
      <c r="H454">
        <f t="shared" si="284"/>
        <v>51</v>
      </c>
      <c r="I454">
        <f t="shared" si="309"/>
        <v>3</v>
      </c>
      <c r="J454">
        <v>0</v>
      </c>
      <c r="K454">
        <f>$A$2 + SUMPRODUCT($B$2:$F$2, 'Coded Choice Data'!D454:H454)</f>
        <v>-0.62385657424962382</v>
      </c>
      <c r="L454">
        <f t="shared" si="318"/>
        <v>0.53587381025934733</v>
      </c>
      <c r="M454">
        <f t="shared" si="321"/>
        <v>0.34890484275453582</v>
      </c>
      <c r="N454">
        <f t="shared" si="320"/>
        <v>0.65109515724546418</v>
      </c>
      <c r="O454">
        <f t="shared" si="322"/>
        <v>-0.42909947657152098</v>
      </c>
    </row>
    <row r="455" spans="8:15" x14ac:dyDescent="0.3">
      <c r="H455">
        <f t="shared" si="285"/>
        <v>51</v>
      </c>
      <c r="I455">
        <f t="shared" si="309"/>
        <v>4</v>
      </c>
      <c r="J455">
        <v>1</v>
      </c>
      <c r="K455">
        <f>$A$2 + SUMPRODUCT($B$2:$F$2, 'Coded Choice Data'!D455:H455)</f>
        <v>0.12368255807208772</v>
      </c>
      <c r="L455">
        <f t="shared" si="318"/>
        <v>1.1316565787288906</v>
      </c>
      <c r="M455">
        <f t="shared" si="321"/>
        <v>0.53088128267063484</v>
      </c>
      <c r="N455">
        <f t="shared" si="320"/>
        <v>0.53088128267063484</v>
      </c>
      <c r="O455">
        <f t="shared" si="322"/>
        <v>-0.63321685586137655</v>
      </c>
    </row>
    <row r="456" spans="8:15" x14ac:dyDescent="0.3">
      <c r="H456">
        <f t="shared" si="286"/>
        <v>51</v>
      </c>
      <c r="I456">
        <f t="shared" si="309"/>
        <v>5</v>
      </c>
      <c r="J456">
        <v>0</v>
      </c>
      <c r="K456">
        <f>$A$2 + SUMPRODUCT($B$2:$F$2, 'Coded Choice Data'!D456:H456)</f>
        <v>-2.3955412710882467</v>
      </c>
      <c r="L456">
        <f t="shared" si="318"/>
        <v>9.1123343140679755E-2</v>
      </c>
      <c r="M456">
        <f t="shared" si="321"/>
        <v>8.3513329371536618E-2</v>
      </c>
      <c r="N456">
        <f t="shared" si="320"/>
        <v>0.91648667062846334</v>
      </c>
      <c r="O456">
        <f t="shared" si="322"/>
        <v>-8.7207755585047619E-2</v>
      </c>
    </row>
    <row r="457" spans="8:15" x14ac:dyDescent="0.3">
      <c r="H457">
        <f t="shared" si="287"/>
        <v>51</v>
      </c>
      <c r="I457">
        <f t="shared" si="309"/>
        <v>6</v>
      </c>
      <c r="J457">
        <v>1</v>
      </c>
      <c r="K457">
        <f>$A$2 + SUMPRODUCT($B$2:$F$2, 'Coded Choice Data'!D457:H457)</f>
        <v>9.5601566132900606E-2</v>
      </c>
      <c r="L457">
        <f t="shared" si="318"/>
        <v>1.1003205716642652</v>
      </c>
      <c r="M457">
        <f t="shared" si="321"/>
        <v>0.52388220470191671</v>
      </c>
      <c r="N457">
        <f t="shared" si="320"/>
        <v>0.52388220470191671</v>
      </c>
      <c r="O457">
        <f t="shared" si="322"/>
        <v>-0.64648842011962626</v>
      </c>
    </row>
    <row r="458" spans="8:15" x14ac:dyDescent="0.3">
      <c r="H458">
        <f t="shared" si="288"/>
        <v>51</v>
      </c>
      <c r="I458">
        <f t="shared" si="309"/>
        <v>7</v>
      </c>
      <c r="J458">
        <v>0</v>
      </c>
      <c r="K458">
        <f>$A$2 + SUMPRODUCT($B$2:$F$2, 'Coded Choice Data'!D458:H458)</f>
        <v>-0.87670333546823509</v>
      </c>
      <c r="L458">
        <f t="shared" si="318"/>
        <v>0.41615256820349078</v>
      </c>
      <c r="M458">
        <f t="shared" si="321"/>
        <v>0.29386139427859492</v>
      </c>
      <c r="N458">
        <f t="shared" si="320"/>
        <v>0.70613860572140508</v>
      </c>
      <c r="O458">
        <f t="shared" si="322"/>
        <v>-0.34794373537377482</v>
      </c>
    </row>
    <row r="459" spans="8:15" x14ac:dyDescent="0.3">
      <c r="H459">
        <f t="shared" si="289"/>
        <v>51</v>
      </c>
      <c r="I459">
        <f t="shared" si="309"/>
        <v>8</v>
      </c>
      <c r="J459">
        <v>0</v>
      </c>
      <c r="K459">
        <f>$A$2 + SUMPRODUCT($B$2:$F$2, 'Coded Choice Data'!D459:H459)</f>
        <v>-2.4236222630274336</v>
      </c>
      <c r="L459">
        <f t="shared" si="318"/>
        <v>8.8600102629308439E-2</v>
      </c>
      <c r="M459">
        <f t="shared" si="321"/>
        <v>8.1389026526188624E-2</v>
      </c>
      <c r="N459">
        <f t="shared" si="320"/>
        <v>0.91861097347381138</v>
      </c>
      <c r="O459">
        <f t="shared" si="322"/>
        <v>-8.4892561294375973E-2</v>
      </c>
    </row>
    <row r="460" spans="8:15" x14ac:dyDescent="0.3">
      <c r="H460">
        <f t="shared" si="290"/>
        <v>51</v>
      </c>
      <c r="I460">
        <f t="shared" si="309"/>
        <v>9</v>
      </c>
      <c r="J460">
        <v>0</v>
      </c>
      <c r="K460">
        <f>$A$2 + SUMPRODUCT($B$2:$F$2, 'Coded Choice Data'!D460:H460)</f>
        <v>-1.6242424677899465</v>
      </c>
      <c r="L460">
        <f t="shared" si="318"/>
        <v>0.19706089865434576</v>
      </c>
      <c r="M460">
        <f t="shared" si="321"/>
        <v>0.16462061276570655</v>
      </c>
      <c r="N460">
        <f t="shared" si="320"/>
        <v>0.83537938723429339</v>
      </c>
      <c r="O460">
        <f t="shared" si="322"/>
        <v>-0.17986930135048632</v>
      </c>
    </row>
    <row r="461" spans="8:15" x14ac:dyDescent="0.3">
      <c r="H461">
        <f t="shared" ref="H461" si="323">H460+1</f>
        <v>52</v>
      </c>
      <c r="I461">
        <f t="shared" si="309"/>
        <v>1</v>
      </c>
      <c r="J461">
        <v>0</v>
      </c>
      <c r="K461">
        <f>$A$2 + SUMPRODUCT($B$2:$F$2, 'Coded Choice Data'!D461:H461)</f>
        <v>-1.7581531904713161</v>
      </c>
      <c r="L461">
        <f t="shared" si="318"/>
        <v>0.17236289149479578</v>
      </c>
      <c r="M461">
        <f t="shared" si="321"/>
        <v>0.14702179056096548</v>
      </c>
      <c r="N461">
        <f t="shared" si="320"/>
        <v>0.85297820943903457</v>
      </c>
      <c r="O461">
        <f t="shared" si="322"/>
        <v>-0.15902127760921378</v>
      </c>
    </row>
    <row r="462" spans="8:15" x14ac:dyDescent="0.3">
      <c r="H462">
        <f t="shared" ref="H462" si="324">H461</f>
        <v>52</v>
      </c>
      <c r="I462">
        <f t="shared" si="309"/>
        <v>2</v>
      </c>
      <c r="J462">
        <v>0</v>
      </c>
      <c r="K462">
        <f>$A$2 + SUMPRODUCT($B$2:$F$2, 'Coded Choice Data'!D462:H462)</f>
        <v>-2.2897115403460644</v>
      </c>
      <c r="L462">
        <f t="shared" si="318"/>
        <v>0.10129567735596928</v>
      </c>
      <c r="M462">
        <f t="shared" si="321"/>
        <v>9.197863883309125E-2</v>
      </c>
      <c r="N462">
        <f t="shared" si="320"/>
        <v>0.90802136116690879</v>
      </c>
      <c r="O462">
        <f t="shared" si="322"/>
        <v>-9.6487375143347598E-2</v>
      </c>
    </row>
    <row r="463" spans="8:15" x14ac:dyDescent="0.3">
      <c r="H463">
        <f t="shared" ref="H463" si="325">H461</f>
        <v>52</v>
      </c>
      <c r="I463">
        <f t="shared" si="309"/>
        <v>3</v>
      </c>
      <c r="J463">
        <v>1</v>
      </c>
      <c r="K463">
        <f>$A$2 + SUMPRODUCT($B$2:$F$2, 'Coded Choice Data'!D463:H463)</f>
        <v>-0.62385657424962382</v>
      </c>
      <c r="L463">
        <f t="shared" si="318"/>
        <v>0.53587381025934733</v>
      </c>
      <c r="M463">
        <f t="shared" si="321"/>
        <v>0.34890484275453582</v>
      </c>
      <c r="N463">
        <f t="shared" si="320"/>
        <v>0.34890484275453582</v>
      </c>
      <c r="O463">
        <f t="shared" si="322"/>
        <v>-1.0529560508211449</v>
      </c>
    </row>
    <row r="464" spans="8:15" x14ac:dyDescent="0.3">
      <c r="H464">
        <f t="shared" ref="H464" si="326">H461</f>
        <v>52</v>
      </c>
      <c r="I464">
        <f t="shared" si="309"/>
        <v>4</v>
      </c>
      <c r="J464">
        <v>1</v>
      </c>
      <c r="K464">
        <f>$A$2 + SUMPRODUCT($B$2:$F$2, 'Coded Choice Data'!D464:H464)</f>
        <v>0.12368255807208772</v>
      </c>
      <c r="L464">
        <f t="shared" si="318"/>
        <v>1.1316565787288906</v>
      </c>
      <c r="M464">
        <f t="shared" si="321"/>
        <v>0.53088128267063484</v>
      </c>
      <c r="N464">
        <f t="shared" si="320"/>
        <v>0.53088128267063484</v>
      </c>
      <c r="O464">
        <f t="shared" si="322"/>
        <v>-0.63321685586137655</v>
      </c>
    </row>
    <row r="465" spans="8:15" x14ac:dyDescent="0.3">
      <c r="H465">
        <f t="shared" ref="H465" si="327">H461</f>
        <v>52</v>
      </c>
      <c r="I465">
        <f t="shared" si="309"/>
        <v>5</v>
      </c>
      <c r="J465">
        <v>0</v>
      </c>
      <c r="K465">
        <f>$A$2 + SUMPRODUCT($B$2:$F$2, 'Coded Choice Data'!D465:H465)</f>
        <v>-2.3955412710882467</v>
      </c>
      <c r="L465">
        <f t="shared" si="318"/>
        <v>9.1123343140679755E-2</v>
      </c>
      <c r="M465">
        <f t="shared" si="321"/>
        <v>8.3513329371536618E-2</v>
      </c>
      <c r="N465">
        <f t="shared" si="320"/>
        <v>0.91648667062846334</v>
      </c>
      <c r="O465">
        <f t="shared" si="322"/>
        <v>-8.7207755585047619E-2</v>
      </c>
    </row>
    <row r="466" spans="8:15" x14ac:dyDescent="0.3">
      <c r="H466">
        <f t="shared" ref="H466" si="328">H461</f>
        <v>52</v>
      </c>
      <c r="I466">
        <f t="shared" si="309"/>
        <v>6</v>
      </c>
      <c r="J466">
        <v>1</v>
      </c>
      <c r="K466">
        <f>$A$2 + SUMPRODUCT($B$2:$F$2, 'Coded Choice Data'!D466:H466)</f>
        <v>9.5601566132900606E-2</v>
      </c>
      <c r="L466">
        <f t="shared" si="318"/>
        <v>1.1003205716642652</v>
      </c>
      <c r="M466">
        <f t="shared" si="321"/>
        <v>0.52388220470191671</v>
      </c>
      <c r="N466">
        <f t="shared" si="320"/>
        <v>0.52388220470191671</v>
      </c>
      <c r="O466">
        <f t="shared" si="322"/>
        <v>-0.64648842011962626</v>
      </c>
    </row>
    <row r="467" spans="8:15" x14ac:dyDescent="0.3">
      <c r="H467">
        <f t="shared" ref="H467" si="329">H461</f>
        <v>52</v>
      </c>
      <c r="I467">
        <f t="shared" si="309"/>
        <v>7</v>
      </c>
      <c r="J467">
        <v>0</v>
      </c>
      <c r="K467">
        <f>$A$2 + SUMPRODUCT($B$2:$F$2, 'Coded Choice Data'!D467:H467)</f>
        <v>-0.87670333546823509</v>
      </c>
      <c r="L467">
        <f t="shared" si="318"/>
        <v>0.41615256820349078</v>
      </c>
      <c r="M467">
        <f t="shared" si="321"/>
        <v>0.29386139427859492</v>
      </c>
      <c r="N467">
        <f t="shared" si="320"/>
        <v>0.70613860572140508</v>
      </c>
      <c r="O467">
        <f t="shared" si="322"/>
        <v>-0.34794373537377482</v>
      </c>
    </row>
    <row r="468" spans="8:15" x14ac:dyDescent="0.3">
      <c r="H468">
        <f t="shared" ref="H468" si="330">H461</f>
        <v>52</v>
      </c>
      <c r="I468">
        <f t="shared" si="309"/>
        <v>8</v>
      </c>
      <c r="J468">
        <v>0</v>
      </c>
      <c r="K468">
        <f>$A$2 + SUMPRODUCT($B$2:$F$2, 'Coded Choice Data'!D468:H468)</f>
        <v>-2.4236222630274336</v>
      </c>
      <c r="L468">
        <f t="shared" si="318"/>
        <v>8.8600102629308439E-2</v>
      </c>
      <c r="M468">
        <f t="shared" si="321"/>
        <v>8.1389026526188624E-2</v>
      </c>
      <c r="N468">
        <f t="shared" si="320"/>
        <v>0.91861097347381138</v>
      </c>
      <c r="O468">
        <f t="shared" si="322"/>
        <v>-8.4892561294375973E-2</v>
      </c>
    </row>
    <row r="469" spans="8:15" x14ac:dyDescent="0.3">
      <c r="H469">
        <f t="shared" ref="H469" si="331">H461</f>
        <v>52</v>
      </c>
      <c r="I469">
        <f t="shared" si="309"/>
        <v>9</v>
      </c>
      <c r="J469">
        <v>0</v>
      </c>
      <c r="K469">
        <f>$A$2 + SUMPRODUCT($B$2:$F$2, 'Coded Choice Data'!D469:H469)</f>
        <v>-1.6242424677899465</v>
      </c>
      <c r="L469">
        <f t="shared" si="318"/>
        <v>0.19706089865434576</v>
      </c>
      <c r="M469">
        <f t="shared" si="321"/>
        <v>0.16462061276570655</v>
      </c>
      <c r="N469">
        <f t="shared" si="320"/>
        <v>0.83537938723429339</v>
      </c>
      <c r="O469">
        <f t="shared" si="322"/>
        <v>-0.17986930135048632</v>
      </c>
    </row>
    <row r="470" spans="8:15" x14ac:dyDescent="0.3">
      <c r="H470">
        <f t="shared" ref="H470:H524" si="332">H469+1</f>
        <v>53</v>
      </c>
      <c r="I470">
        <f t="shared" si="309"/>
        <v>1</v>
      </c>
      <c r="J470">
        <v>0</v>
      </c>
      <c r="K470">
        <f>$A$2 + SUMPRODUCT($B$2:$F$2, 'Coded Choice Data'!D470:H470)</f>
        <v>-1.7581531904713161</v>
      </c>
      <c r="L470">
        <f t="shared" si="318"/>
        <v>0.17236289149479578</v>
      </c>
      <c r="M470">
        <f t="shared" si="321"/>
        <v>0.14702179056096548</v>
      </c>
      <c r="N470">
        <f t="shared" si="320"/>
        <v>0.85297820943903457</v>
      </c>
      <c r="O470">
        <f t="shared" si="322"/>
        <v>-0.15902127760921378</v>
      </c>
    </row>
    <row r="471" spans="8:15" x14ac:dyDescent="0.3">
      <c r="H471">
        <f t="shared" ref="H471:H525" si="333">H470</f>
        <v>53</v>
      </c>
      <c r="I471">
        <f t="shared" si="309"/>
        <v>2</v>
      </c>
      <c r="J471">
        <v>0</v>
      </c>
      <c r="K471">
        <f>$A$2 + SUMPRODUCT($B$2:$F$2, 'Coded Choice Data'!D471:H471)</f>
        <v>-2.2897115403460644</v>
      </c>
      <c r="L471">
        <f t="shared" si="318"/>
        <v>0.10129567735596928</v>
      </c>
      <c r="M471">
        <f t="shared" si="321"/>
        <v>9.197863883309125E-2</v>
      </c>
      <c r="N471">
        <f t="shared" si="320"/>
        <v>0.90802136116690879</v>
      </c>
      <c r="O471">
        <f t="shared" si="322"/>
        <v>-9.6487375143347598E-2</v>
      </c>
    </row>
    <row r="472" spans="8:15" x14ac:dyDescent="0.3">
      <c r="H472">
        <f t="shared" ref="H472:H526" si="334">H470</f>
        <v>53</v>
      </c>
      <c r="I472">
        <f t="shared" si="309"/>
        <v>3</v>
      </c>
      <c r="J472">
        <v>1</v>
      </c>
      <c r="K472">
        <f>$A$2 + SUMPRODUCT($B$2:$F$2, 'Coded Choice Data'!D472:H472)</f>
        <v>-0.62385657424962382</v>
      </c>
      <c r="L472">
        <f t="shared" si="318"/>
        <v>0.53587381025934733</v>
      </c>
      <c r="M472">
        <f t="shared" si="321"/>
        <v>0.34890484275453582</v>
      </c>
      <c r="N472">
        <f t="shared" si="320"/>
        <v>0.34890484275453582</v>
      </c>
      <c r="O472">
        <f t="shared" si="322"/>
        <v>-1.0529560508211449</v>
      </c>
    </row>
    <row r="473" spans="8:15" x14ac:dyDescent="0.3">
      <c r="H473">
        <f t="shared" ref="H473:H527" si="335">H470</f>
        <v>53</v>
      </c>
      <c r="I473">
        <f t="shared" si="309"/>
        <v>4</v>
      </c>
      <c r="J473">
        <v>1</v>
      </c>
      <c r="K473">
        <f>$A$2 + SUMPRODUCT($B$2:$F$2, 'Coded Choice Data'!D473:H473)</f>
        <v>0.12368255807208772</v>
      </c>
      <c r="L473">
        <f t="shared" si="318"/>
        <v>1.1316565787288906</v>
      </c>
      <c r="M473">
        <f t="shared" si="321"/>
        <v>0.53088128267063484</v>
      </c>
      <c r="N473">
        <f t="shared" si="320"/>
        <v>0.53088128267063484</v>
      </c>
      <c r="O473">
        <f t="shared" si="322"/>
        <v>-0.63321685586137655</v>
      </c>
    </row>
    <row r="474" spans="8:15" x14ac:dyDescent="0.3">
      <c r="H474">
        <f t="shared" ref="H474:H528" si="336">H470</f>
        <v>53</v>
      </c>
      <c r="I474">
        <f t="shared" si="309"/>
        <v>5</v>
      </c>
      <c r="J474">
        <v>0</v>
      </c>
      <c r="K474">
        <f>$A$2 + SUMPRODUCT($B$2:$F$2, 'Coded Choice Data'!D474:H474)</f>
        <v>-2.3955412710882467</v>
      </c>
      <c r="L474">
        <f t="shared" si="318"/>
        <v>9.1123343140679755E-2</v>
      </c>
      <c r="M474">
        <f t="shared" si="321"/>
        <v>8.3513329371536618E-2</v>
      </c>
      <c r="N474">
        <f t="shared" si="320"/>
        <v>0.91648667062846334</v>
      </c>
      <c r="O474">
        <f t="shared" si="322"/>
        <v>-8.7207755585047619E-2</v>
      </c>
    </row>
    <row r="475" spans="8:15" x14ac:dyDescent="0.3">
      <c r="H475">
        <f t="shared" ref="H475:H529" si="337">H470</f>
        <v>53</v>
      </c>
      <c r="I475">
        <f t="shared" si="309"/>
        <v>6</v>
      </c>
      <c r="J475">
        <v>1</v>
      </c>
      <c r="K475">
        <f>$A$2 + SUMPRODUCT($B$2:$F$2, 'Coded Choice Data'!D475:H475)</f>
        <v>9.5601566132900606E-2</v>
      </c>
      <c r="L475">
        <f t="shared" si="318"/>
        <v>1.1003205716642652</v>
      </c>
      <c r="M475">
        <f t="shared" si="321"/>
        <v>0.52388220470191671</v>
      </c>
      <c r="N475">
        <f t="shared" si="320"/>
        <v>0.52388220470191671</v>
      </c>
      <c r="O475">
        <f t="shared" si="322"/>
        <v>-0.64648842011962626</v>
      </c>
    </row>
    <row r="476" spans="8:15" x14ac:dyDescent="0.3">
      <c r="H476">
        <f t="shared" ref="H476:H530" si="338">H470</f>
        <v>53</v>
      </c>
      <c r="I476">
        <f t="shared" si="309"/>
        <v>7</v>
      </c>
      <c r="J476">
        <v>1</v>
      </c>
      <c r="K476">
        <f>$A$2 + SUMPRODUCT($B$2:$F$2, 'Coded Choice Data'!D476:H476)</f>
        <v>-0.87670333546823509</v>
      </c>
      <c r="L476">
        <f t="shared" si="318"/>
        <v>0.41615256820349078</v>
      </c>
      <c r="M476">
        <f t="shared" si="321"/>
        <v>0.29386139427859492</v>
      </c>
      <c r="N476">
        <f t="shared" si="320"/>
        <v>0.29386139427859492</v>
      </c>
      <c r="O476">
        <f t="shared" si="322"/>
        <v>-1.2246470708420099</v>
      </c>
    </row>
    <row r="477" spans="8:15" x14ac:dyDescent="0.3">
      <c r="H477">
        <f t="shared" ref="H477:H531" si="339">H470</f>
        <v>53</v>
      </c>
      <c r="I477">
        <f t="shared" si="309"/>
        <v>8</v>
      </c>
      <c r="J477">
        <v>0</v>
      </c>
      <c r="K477">
        <f>$A$2 + SUMPRODUCT($B$2:$F$2, 'Coded Choice Data'!D477:H477)</f>
        <v>-2.4236222630274336</v>
      </c>
      <c r="L477">
        <f t="shared" si="318"/>
        <v>8.8600102629308439E-2</v>
      </c>
      <c r="M477">
        <f t="shared" si="321"/>
        <v>8.1389026526188624E-2</v>
      </c>
      <c r="N477">
        <f t="shared" si="320"/>
        <v>0.91861097347381138</v>
      </c>
      <c r="O477">
        <f t="shared" si="322"/>
        <v>-8.4892561294375973E-2</v>
      </c>
    </row>
    <row r="478" spans="8:15" x14ac:dyDescent="0.3">
      <c r="H478">
        <f t="shared" ref="H478:H532" si="340">H470</f>
        <v>53</v>
      </c>
      <c r="I478">
        <f t="shared" si="309"/>
        <v>9</v>
      </c>
      <c r="J478">
        <v>1</v>
      </c>
      <c r="K478">
        <f>$A$2 + SUMPRODUCT($B$2:$F$2, 'Coded Choice Data'!D478:H478)</f>
        <v>-1.6242424677899465</v>
      </c>
      <c r="L478">
        <f t="shared" si="318"/>
        <v>0.19706089865434576</v>
      </c>
      <c r="M478">
        <f t="shared" si="321"/>
        <v>0.16462061276570655</v>
      </c>
      <c r="N478">
        <f t="shared" si="320"/>
        <v>0.16462061276570655</v>
      </c>
      <c r="O478">
        <f t="shared" si="322"/>
        <v>-1.8041117691404327</v>
      </c>
    </row>
    <row r="479" spans="8:15" x14ac:dyDescent="0.3">
      <c r="H479">
        <f t="shared" ref="H479" si="341">H478+1</f>
        <v>54</v>
      </c>
      <c r="I479">
        <f t="shared" si="309"/>
        <v>1</v>
      </c>
      <c r="J479">
        <v>0</v>
      </c>
      <c r="K479">
        <f>$A$2 + SUMPRODUCT($B$2:$F$2, 'Coded Choice Data'!D479:H479)</f>
        <v>-1.7581531904713161</v>
      </c>
      <c r="L479">
        <f t="shared" si="318"/>
        <v>0.17236289149479578</v>
      </c>
      <c r="M479">
        <f t="shared" si="321"/>
        <v>0.14702179056096548</v>
      </c>
      <c r="N479">
        <f t="shared" si="320"/>
        <v>0.85297820943903457</v>
      </c>
      <c r="O479">
        <f t="shared" si="322"/>
        <v>-0.15902127760921378</v>
      </c>
    </row>
    <row r="480" spans="8:15" x14ac:dyDescent="0.3">
      <c r="H480">
        <f t="shared" ref="H480" si="342">H479</f>
        <v>54</v>
      </c>
      <c r="I480">
        <f t="shared" si="309"/>
        <v>2</v>
      </c>
      <c r="J480">
        <v>0</v>
      </c>
      <c r="K480">
        <f>$A$2 + SUMPRODUCT($B$2:$F$2, 'Coded Choice Data'!D480:H480)</f>
        <v>-2.2897115403460644</v>
      </c>
      <c r="L480">
        <f t="shared" si="318"/>
        <v>0.10129567735596928</v>
      </c>
      <c r="M480">
        <f t="shared" si="321"/>
        <v>9.197863883309125E-2</v>
      </c>
      <c r="N480">
        <f t="shared" si="320"/>
        <v>0.90802136116690879</v>
      </c>
      <c r="O480">
        <f t="shared" si="322"/>
        <v>-9.6487375143347598E-2</v>
      </c>
    </row>
    <row r="481" spans="8:15" x14ac:dyDescent="0.3">
      <c r="H481">
        <f t="shared" ref="H481" si="343">H479</f>
        <v>54</v>
      </c>
      <c r="I481">
        <f t="shared" si="309"/>
        <v>3</v>
      </c>
      <c r="J481">
        <v>0</v>
      </c>
      <c r="K481">
        <f>$A$2 + SUMPRODUCT($B$2:$F$2, 'Coded Choice Data'!D481:H481)</f>
        <v>-0.62385657424962382</v>
      </c>
      <c r="L481">
        <f t="shared" si="318"/>
        <v>0.53587381025934733</v>
      </c>
      <c r="M481">
        <f t="shared" si="321"/>
        <v>0.34890484275453582</v>
      </c>
      <c r="N481">
        <f t="shared" si="320"/>
        <v>0.65109515724546418</v>
      </c>
      <c r="O481">
        <f t="shared" si="322"/>
        <v>-0.42909947657152098</v>
      </c>
    </row>
    <row r="482" spans="8:15" x14ac:dyDescent="0.3">
      <c r="H482">
        <f t="shared" ref="H482" si="344">H479</f>
        <v>54</v>
      </c>
      <c r="I482">
        <f t="shared" si="309"/>
        <v>4</v>
      </c>
      <c r="J482">
        <v>0</v>
      </c>
      <c r="K482">
        <f>$A$2 + SUMPRODUCT($B$2:$F$2, 'Coded Choice Data'!D482:H482)</f>
        <v>0.12368255807208772</v>
      </c>
      <c r="L482">
        <f t="shared" si="318"/>
        <v>1.1316565787288906</v>
      </c>
      <c r="M482">
        <f t="shared" si="321"/>
        <v>0.53088128267063484</v>
      </c>
      <c r="N482">
        <f t="shared" si="320"/>
        <v>0.46911871732936516</v>
      </c>
      <c r="O482">
        <f t="shared" si="322"/>
        <v>-0.75689941393346416</v>
      </c>
    </row>
    <row r="483" spans="8:15" x14ac:dyDescent="0.3">
      <c r="H483">
        <f t="shared" ref="H483" si="345">H479</f>
        <v>54</v>
      </c>
      <c r="I483">
        <f t="shared" si="309"/>
        <v>5</v>
      </c>
      <c r="J483">
        <v>0</v>
      </c>
      <c r="K483">
        <f>$A$2 + SUMPRODUCT($B$2:$F$2, 'Coded Choice Data'!D483:H483)</f>
        <v>-2.3955412710882467</v>
      </c>
      <c r="L483">
        <f t="shared" si="318"/>
        <v>9.1123343140679755E-2</v>
      </c>
      <c r="M483">
        <f t="shared" si="321"/>
        <v>8.3513329371536618E-2</v>
      </c>
      <c r="N483">
        <f t="shared" si="320"/>
        <v>0.91648667062846334</v>
      </c>
      <c r="O483">
        <f t="shared" si="322"/>
        <v>-8.7207755585047619E-2</v>
      </c>
    </row>
    <row r="484" spans="8:15" x14ac:dyDescent="0.3">
      <c r="H484">
        <f t="shared" ref="H484" si="346">H479</f>
        <v>54</v>
      </c>
      <c r="I484">
        <f t="shared" si="309"/>
        <v>6</v>
      </c>
      <c r="J484">
        <v>0</v>
      </c>
      <c r="K484">
        <f>$A$2 + SUMPRODUCT($B$2:$F$2, 'Coded Choice Data'!D484:H484)</f>
        <v>9.5601566132900606E-2</v>
      </c>
      <c r="L484">
        <f t="shared" si="318"/>
        <v>1.1003205716642652</v>
      </c>
      <c r="M484">
        <f t="shared" si="321"/>
        <v>0.52388220470191671</v>
      </c>
      <c r="N484">
        <f t="shared" si="320"/>
        <v>0.47611779529808329</v>
      </c>
      <c r="O484">
        <f t="shared" si="322"/>
        <v>-0.74208998625252698</v>
      </c>
    </row>
    <row r="485" spans="8:15" x14ac:dyDescent="0.3">
      <c r="H485">
        <f t="shared" ref="H485" si="347">H479</f>
        <v>54</v>
      </c>
      <c r="I485">
        <f t="shared" si="309"/>
        <v>7</v>
      </c>
      <c r="J485">
        <v>0</v>
      </c>
      <c r="K485">
        <f>$A$2 + SUMPRODUCT($B$2:$F$2, 'Coded Choice Data'!D485:H485)</f>
        <v>-0.87670333546823509</v>
      </c>
      <c r="L485">
        <f t="shared" si="318"/>
        <v>0.41615256820349078</v>
      </c>
      <c r="M485">
        <f t="shared" si="321"/>
        <v>0.29386139427859492</v>
      </c>
      <c r="N485">
        <f t="shared" si="320"/>
        <v>0.70613860572140508</v>
      </c>
      <c r="O485">
        <f t="shared" si="322"/>
        <v>-0.34794373537377482</v>
      </c>
    </row>
    <row r="486" spans="8:15" x14ac:dyDescent="0.3">
      <c r="H486">
        <f t="shared" ref="H486" si="348">H479</f>
        <v>54</v>
      </c>
      <c r="I486">
        <f t="shared" si="309"/>
        <v>8</v>
      </c>
      <c r="J486">
        <v>0</v>
      </c>
      <c r="K486">
        <f>$A$2 + SUMPRODUCT($B$2:$F$2, 'Coded Choice Data'!D486:H486)</f>
        <v>-2.4236222630274336</v>
      </c>
      <c r="L486">
        <f t="shared" si="318"/>
        <v>8.8600102629308439E-2</v>
      </c>
      <c r="M486">
        <f t="shared" si="321"/>
        <v>8.1389026526188624E-2</v>
      </c>
      <c r="N486">
        <f t="shared" si="320"/>
        <v>0.91861097347381138</v>
      </c>
      <c r="O486">
        <f t="shared" si="322"/>
        <v>-8.4892561294375973E-2</v>
      </c>
    </row>
    <row r="487" spans="8:15" x14ac:dyDescent="0.3">
      <c r="H487">
        <f t="shared" ref="H487" si="349">H479</f>
        <v>54</v>
      </c>
      <c r="I487">
        <f t="shared" si="309"/>
        <v>9</v>
      </c>
      <c r="J487">
        <v>0</v>
      </c>
      <c r="K487">
        <f>$A$2 + SUMPRODUCT($B$2:$F$2, 'Coded Choice Data'!D487:H487)</f>
        <v>-1.6242424677899465</v>
      </c>
      <c r="L487">
        <f t="shared" si="318"/>
        <v>0.19706089865434576</v>
      </c>
      <c r="M487">
        <f t="shared" si="321"/>
        <v>0.16462061276570655</v>
      </c>
      <c r="N487">
        <f t="shared" si="320"/>
        <v>0.83537938723429339</v>
      </c>
      <c r="O487">
        <f t="shared" si="322"/>
        <v>-0.17986930135048632</v>
      </c>
    </row>
    <row r="488" spans="8:15" x14ac:dyDescent="0.3">
      <c r="H488">
        <f t="shared" si="332"/>
        <v>55</v>
      </c>
      <c r="I488">
        <f t="shared" si="309"/>
        <v>1</v>
      </c>
      <c r="J488">
        <v>0</v>
      </c>
      <c r="K488">
        <f>$A$2 + SUMPRODUCT($B$2:$F$2, 'Coded Choice Data'!D488:H488)</f>
        <v>-1.7581531904713161</v>
      </c>
      <c r="L488">
        <f t="shared" si="318"/>
        <v>0.17236289149479578</v>
      </c>
      <c r="M488">
        <f t="shared" si="321"/>
        <v>0.14702179056096548</v>
      </c>
      <c r="N488">
        <f t="shared" si="320"/>
        <v>0.85297820943903457</v>
      </c>
      <c r="O488">
        <f t="shared" si="322"/>
        <v>-0.15902127760921378</v>
      </c>
    </row>
    <row r="489" spans="8:15" x14ac:dyDescent="0.3">
      <c r="H489">
        <f t="shared" si="333"/>
        <v>55</v>
      </c>
      <c r="I489">
        <f t="shared" si="309"/>
        <v>2</v>
      </c>
      <c r="J489">
        <v>0</v>
      </c>
      <c r="K489">
        <f>$A$2 + SUMPRODUCT($B$2:$F$2, 'Coded Choice Data'!D489:H489)</f>
        <v>-2.2897115403460644</v>
      </c>
      <c r="L489">
        <f t="shared" si="318"/>
        <v>0.10129567735596928</v>
      </c>
      <c r="M489">
        <f t="shared" si="321"/>
        <v>9.197863883309125E-2</v>
      </c>
      <c r="N489">
        <f t="shared" si="320"/>
        <v>0.90802136116690879</v>
      </c>
      <c r="O489">
        <f t="shared" si="322"/>
        <v>-9.6487375143347598E-2</v>
      </c>
    </row>
    <row r="490" spans="8:15" x14ac:dyDescent="0.3">
      <c r="H490">
        <f t="shared" si="334"/>
        <v>55</v>
      </c>
      <c r="I490">
        <f t="shared" si="309"/>
        <v>3</v>
      </c>
      <c r="J490">
        <v>0</v>
      </c>
      <c r="K490">
        <f>$A$2 + SUMPRODUCT($B$2:$F$2, 'Coded Choice Data'!D490:H490)</f>
        <v>-0.62385657424962382</v>
      </c>
      <c r="L490">
        <f t="shared" si="318"/>
        <v>0.53587381025934733</v>
      </c>
      <c r="M490">
        <f t="shared" si="321"/>
        <v>0.34890484275453582</v>
      </c>
      <c r="N490">
        <f t="shared" si="320"/>
        <v>0.65109515724546418</v>
      </c>
      <c r="O490">
        <f t="shared" si="322"/>
        <v>-0.42909947657152098</v>
      </c>
    </row>
    <row r="491" spans="8:15" x14ac:dyDescent="0.3">
      <c r="H491">
        <f t="shared" si="335"/>
        <v>55</v>
      </c>
      <c r="I491">
        <f t="shared" si="309"/>
        <v>4</v>
      </c>
      <c r="J491">
        <v>1</v>
      </c>
      <c r="K491">
        <f>$A$2 + SUMPRODUCT($B$2:$F$2, 'Coded Choice Data'!D491:H491)</f>
        <v>0.12368255807208772</v>
      </c>
      <c r="L491">
        <f t="shared" si="318"/>
        <v>1.1316565787288906</v>
      </c>
      <c r="M491">
        <f t="shared" si="321"/>
        <v>0.53088128267063484</v>
      </c>
      <c r="N491">
        <f t="shared" si="320"/>
        <v>0.53088128267063484</v>
      </c>
      <c r="O491">
        <f t="shared" si="322"/>
        <v>-0.63321685586137655</v>
      </c>
    </row>
    <row r="492" spans="8:15" x14ac:dyDescent="0.3">
      <c r="H492">
        <f t="shared" si="336"/>
        <v>55</v>
      </c>
      <c r="I492">
        <f t="shared" si="309"/>
        <v>5</v>
      </c>
      <c r="J492">
        <v>0</v>
      </c>
      <c r="K492">
        <f>$A$2 + SUMPRODUCT($B$2:$F$2, 'Coded Choice Data'!D492:H492)</f>
        <v>-2.3955412710882467</v>
      </c>
      <c r="L492">
        <f t="shared" si="318"/>
        <v>9.1123343140679755E-2</v>
      </c>
      <c r="M492">
        <f t="shared" si="321"/>
        <v>8.3513329371536618E-2</v>
      </c>
      <c r="N492">
        <f t="shared" si="320"/>
        <v>0.91648667062846334</v>
      </c>
      <c r="O492">
        <f t="shared" si="322"/>
        <v>-8.7207755585047619E-2</v>
      </c>
    </row>
    <row r="493" spans="8:15" x14ac:dyDescent="0.3">
      <c r="H493">
        <f t="shared" si="337"/>
        <v>55</v>
      </c>
      <c r="I493">
        <f t="shared" si="309"/>
        <v>6</v>
      </c>
      <c r="J493">
        <v>0</v>
      </c>
      <c r="K493">
        <f>$A$2 + SUMPRODUCT($B$2:$F$2, 'Coded Choice Data'!D493:H493)</f>
        <v>9.5601566132900606E-2</v>
      </c>
      <c r="L493">
        <f t="shared" si="318"/>
        <v>1.1003205716642652</v>
      </c>
      <c r="M493">
        <f t="shared" si="321"/>
        <v>0.52388220470191671</v>
      </c>
      <c r="N493">
        <f t="shared" si="320"/>
        <v>0.47611779529808329</v>
      </c>
      <c r="O493">
        <f t="shared" si="322"/>
        <v>-0.74208998625252698</v>
      </c>
    </row>
    <row r="494" spans="8:15" x14ac:dyDescent="0.3">
      <c r="H494">
        <f t="shared" si="338"/>
        <v>55</v>
      </c>
      <c r="I494">
        <f t="shared" si="309"/>
        <v>7</v>
      </c>
      <c r="J494">
        <v>0</v>
      </c>
      <c r="K494">
        <f>$A$2 + SUMPRODUCT($B$2:$F$2, 'Coded Choice Data'!D494:H494)</f>
        <v>-0.87670333546823509</v>
      </c>
      <c r="L494">
        <f t="shared" si="318"/>
        <v>0.41615256820349078</v>
      </c>
      <c r="M494">
        <f t="shared" si="321"/>
        <v>0.29386139427859492</v>
      </c>
      <c r="N494">
        <f t="shared" si="320"/>
        <v>0.70613860572140508</v>
      </c>
      <c r="O494">
        <f t="shared" si="322"/>
        <v>-0.34794373537377482</v>
      </c>
    </row>
    <row r="495" spans="8:15" x14ac:dyDescent="0.3">
      <c r="H495">
        <f t="shared" si="339"/>
        <v>55</v>
      </c>
      <c r="I495">
        <f t="shared" si="309"/>
        <v>8</v>
      </c>
      <c r="J495">
        <v>0</v>
      </c>
      <c r="K495">
        <f>$A$2 + SUMPRODUCT($B$2:$F$2, 'Coded Choice Data'!D495:H495)</f>
        <v>-2.4236222630274336</v>
      </c>
      <c r="L495">
        <f t="shared" si="318"/>
        <v>8.8600102629308439E-2</v>
      </c>
      <c r="M495">
        <f t="shared" si="321"/>
        <v>8.1389026526188624E-2</v>
      </c>
      <c r="N495">
        <f t="shared" si="320"/>
        <v>0.91861097347381138</v>
      </c>
      <c r="O495">
        <f t="shared" si="322"/>
        <v>-8.4892561294375973E-2</v>
      </c>
    </row>
    <row r="496" spans="8:15" x14ac:dyDescent="0.3">
      <c r="H496">
        <f t="shared" si="340"/>
        <v>55</v>
      </c>
      <c r="I496">
        <f t="shared" si="309"/>
        <v>9</v>
      </c>
      <c r="J496">
        <v>0</v>
      </c>
      <c r="K496">
        <f>$A$2 + SUMPRODUCT($B$2:$F$2, 'Coded Choice Data'!D496:H496)</f>
        <v>-1.6242424677899465</v>
      </c>
      <c r="L496">
        <f t="shared" si="318"/>
        <v>0.19706089865434576</v>
      </c>
      <c r="M496">
        <f t="shared" si="321"/>
        <v>0.16462061276570655</v>
      </c>
      <c r="N496">
        <f t="shared" si="320"/>
        <v>0.83537938723429339</v>
      </c>
      <c r="O496">
        <f t="shared" si="322"/>
        <v>-0.17986930135048632</v>
      </c>
    </row>
    <row r="497" spans="8:15" x14ac:dyDescent="0.3">
      <c r="H497">
        <f t="shared" ref="H497" si="350">H496+1</f>
        <v>56</v>
      </c>
      <c r="I497">
        <f t="shared" si="309"/>
        <v>1</v>
      </c>
      <c r="J497">
        <v>0</v>
      </c>
      <c r="K497">
        <f>$A$2 + SUMPRODUCT($B$2:$F$2, 'Coded Choice Data'!D497:H497)</f>
        <v>-1.7581531904713161</v>
      </c>
      <c r="L497">
        <f t="shared" si="318"/>
        <v>0.17236289149479578</v>
      </c>
      <c r="M497">
        <f t="shared" si="321"/>
        <v>0.14702179056096548</v>
      </c>
      <c r="N497">
        <f t="shared" si="320"/>
        <v>0.85297820943903457</v>
      </c>
      <c r="O497">
        <f t="shared" si="322"/>
        <v>-0.15902127760921378</v>
      </c>
    </row>
    <row r="498" spans="8:15" x14ac:dyDescent="0.3">
      <c r="H498">
        <f t="shared" ref="H498" si="351">H497</f>
        <v>56</v>
      </c>
      <c r="I498">
        <f t="shared" ref="I498:I561" si="352">I489</f>
        <v>2</v>
      </c>
      <c r="J498">
        <v>0</v>
      </c>
      <c r="K498">
        <f>$A$2 + SUMPRODUCT($B$2:$F$2, 'Coded Choice Data'!D498:H498)</f>
        <v>-2.2897115403460644</v>
      </c>
      <c r="L498">
        <f t="shared" si="318"/>
        <v>0.10129567735596928</v>
      </c>
      <c r="M498">
        <f t="shared" si="321"/>
        <v>9.197863883309125E-2</v>
      </c>
      <c r="N498">
        <f t="shared" si="320"/>
        <v>0.90802136116690879</v>
      </c>
      <c r="O498">
        <f t="shared" si="322"/>
        <v>-9.6487375143347598E-2</v>
      </c>
    </row>
    <row r="499" spans="8:15" x14ac:dyDescent="0.3">
      <c r="H499">
        <f t="shared" ref="H499" si="353">H497</f>
        <v>56</v>
      </c>
      <c r="I499">
        <f t="shared" si="352"/>
        <v>3</v>
      </c>
      <c r="J499">
        <v>0</v>
      </c>
      <c r="K499">
        <f>$A$2 + SUMPRODUCT($B$2:$F$2, 'Coded Choice Data'!D499:H499)</f>
        <v>-0.62385657424962382</v>
      </c>
      <c r="L499">
        <f t="shared" si="318"/>
        <v>0.53587381025934733</v>
      </c>
      <c r="M499">
        <f t="shared" si="321"/>
        <v>0.34890484275453582</v>
      </c>
      <c r="N499">
        <f t="shared" si="320"/>
        <v>0.65109515724546418</v>
      </c>
      <c r="O499">
        <f t="shared" si="322"/>
        <v>-0.42909947657152098</v>
      </c>
    </row>
    <row r="500" spans="8:15" x14ac:dyDescent="0.3">
      <c r="H500">
        <f t="shared" ref="H500" si="354">H497</f>
        <v>56</v>
      </c>
      <c r="I500">
        <f t="shared" si="352"/>
        <v>4</v>
      </c>
      <c r="J500">
        <v>1</v>
      </c>
      <c r="K500">
        <f>$A$2 + SUMPRODUCT($B$2:$F$2, 'Coded Choice Data'!D500:H500)</f>
        <v>0.12368255807208772</v>
      </c>
      <c r="L500">
        <f t="shared" si="318"/>
        <v>1.1316565787288906</v>
      </c>
      <c r="M500">
        <f t="shared" si="321"/>
        <v>0.53088128267063484</v>
      </c>
      <c r="N500">
        <f t="shared" si="320"/>
        <v>0.53088128267063484</v>
      </c>
      <c r="O500">
        <f t="shared" si="322"/>
        <v>-0.63321685586137655</v>
      </c>
    </row>
    <row r="501" spans="8:15" x14ac:dyDescent="0.3">
      <c r="H501">
        <f t="shared" ref="H501" si="355">H497</f>
        <v>56</v>
      </c>
      <c r="I501">
        <f t="shared" si="352"/>
        <v>5</v>
      </c>
      <c r="J501">
        <v>1</v>
      </c>
      <c r="K501">
        <f>$A$2 + SUMPRODUCT($B$2:$F$2, 'Coded Choice Data'!D501:H501)</f>
        <v>-2.3955412710882467</v>
      </c>
      <c r="L501">
        <f t="shared" si="318"/>
        <v>9.1123343140679755E-2</v>
      </c>
      <c r="M501">
        <f t="shared" si="321"/>
        <v>8.3513329371536618E-2</v>
      </c>
      <c r="N501">
        <f t="shared" si="320"/>
        <v>8.3513329371536618E-2</v>
      </c>
      <c r="O501">
        <f t="shared" si="322"/>
        <v>-2.4827490266732943</v>
      </c>
    </row>
    <row r="502" spans="8:15" x14ac:dyDescent="0.3">
      <c r="H502">
        <f t="shared" ref="H502" si="356">H497</f>
        <v>56</v>
      </c>
      <c r="I502">
        <f t="shared" si="352"/>
        <v>6</v>
      </c>
      <c r="J502">
        <v>1</v>
      </c>
      <c r="K502">
        <f>$A$2 + SUMPRODUCT($B$2:$F$2, 'Coded Choice Data'!D502:H502)</f>
        <v>9.5601566132900606E-2</v>
      </c>
      <c r="L502">
        <f t="shared" si="318"/>
        <v>1.1003205716642652</v>
      </c>
      <c r="M502">
        <f t="shared" si="321"/>
        <v>0.52388220470191671</v>
      </c>
      <c r="N502">
        <f t="shared" si="320"/>
        <v>0.52388220470191671</v>
      </c>
      <c r="O502">
        <f t="shared" si="322"/>
        <v>-0.64648842011962626</v>
      </c>
    </row>
    <row r="503" spans="8:15" x14ac:dyDescent="0.3">
      <c r="H503">
        <f t="shared" ref="H503" si="357">H497</f>
        <v>56</v>
      </c>
      <c r="I503">
        <f t="shared" si="352"/>
        <v>7</v>
      </c>
      <c r="J503">
        <v>1</v>
      </c>
      <c r="K503">
        <f>$A$2 + SUMPRODUCT($B$2:$F$2, 'Coded Choice Data'!D503:H503)</f>
        <v>-0.87670333546823509</v>
      </c>
      <c r="L503">
        <f t="shared" si="318"/>
        <v>0.41615256820349078</v>
      </c>
      <c r="M503">
        <f t="shared" si="321"/>
        <v>0.29386139427859492</v>
      </c>
      <c r="N503">
        <f t="shared" si="320"/>
        <v>0.29386139427859492</v>
      </c>
      <c r="O503">
        <f t="shared" si="322"/>
        <v>-1.2246470708420099</v>
      </c>
    </row>
    <row r="504" spans="8:15" x14ac:dyDescent="0.3">
      <c r="H504">
        <f t="shared" ref="H504" si="358">H497</f>
        <v>56</v>
      </c>
      <c r="I504">
        <f t="shared" si="352"/>
        <v>8</v>
      </c>
      <c r="J504">
        <v>0</v>
      </c>
      <c r="K504">
        <f>$A$2 + SUMPRODUCT($B$2:$F$2, 'Coded Choice Data'!D504:H504)</f>
        <v>-2.4236222630274336</v>
      </c>
      <c r="L504">
        <f t="shared" si="318"/>
        <v>8.8600102629308439E-2</v>
      </c>
      <c r="M504">
        <f t="shared" si="321"/>
        <v>8.1389026526188624E-2</v>
      </c>
      <c r="N504">
        <f t="shared" si="320"/>
        <v>0.91861097347381138</v>
      </c>
      <c r="O504">
        <f t="shared" si="322"/>
        <v>-8.4892561294375973E-2</v>
      </c>
    </row>
    <row r="505" spans="8:15" x14ac:dyDescent="0.3">
      <c r="H505">
        <f t="shared" ref="H505" si="359">H497</f>
        <v>56</v>
      </c>
      <c r="I505">
        <f t="shared" si="352"/>
        <v>9</v>
      </c>
      <c r="J505">
        <v>0</v>
      </c>
      <c r="K505">
        <f>$A$2 + SUMPRODUCT($B$2:$F$2, 'Coded Choice Data'!D505:H505)</f>
        <v>-1.6242424677899465</v>
      </c>
      <c r="L505">
        <f t="shared" si="318"/>
        <v>0.19706089865434576</v>
      </c>
      <c r="M505">
        <f t="shared" si="321"/>
        <v>0.16462061276570655</v>
      </c>
      <c r="N505">
        <f t="shared" si="320"/>
        <v>0.83537938723429339</v>
      </c>
      <c r="O505">
        <f t="shared" si="322"/>
        <v>-0.17986930135048632</v>
      </c>
    </row>
    <row r="506" spans="8:15" x14ac:dyDescent="0.3">
      <c r="H506">
        <f t="shared" si="332"/>
        <v>57</v>
      </c>
      <c r="I506">
        <f t="shared" si="352"/>
        <v>1</v>
      </c>
      <c r="J506">
        <v>0</v>
      </c>
      <c r="K506">
        <f>$A$2 + SUMPRODUCT($B$2:$F$2, 'Coded Choice Data'!D506:H506)</f>
        <v>-1.7581531904713161</v>
      </c>
      <c r="L506">
        <f t="shared" si="318"/>
        <v>0.17236289149479578</v>
      </c>
      <c r="M506">
        <f t="shared" si="321"/>
        <v>0.14702179056096548</v>
      </c>
      <c r="N506">
        <f t="shared" si="320"/>
        <v>0.85297820943903457</v>
      </c>
      <c r="O506">
        <f t="shared" si="322"/>
        <v>-0.15902127760921378</v>
      </c>
    </row>
    <row r="507" spans="8:15" x14ac:dyDescent="0.3">
      <c r="H507">
        <f t="shared" si="333"/>
        <v>57</v>
      </c>
      <c r="I507">
        <f t="shared" si="352"/>
        <v>2</v>
      </c>
      <c r="J507">
        <v>0</v>
      </c>
      <c r="K507">
        <f>$A$2 + SUMPRODUCT($B$2:$F$2, 'Coded Choice Data'!D507:H507)</f>
        <v>-2.2897115403460644</v>
      </c>
      <c r="L507">
        <f t="shared" si="318"/>
        <v>0.10129567735596928</v>
      </c>
      <c r="M507">
        <f t="shared" si="321"/>
        <v>9.197863883309125E-2</v>
      </c>
      <c r="N507">
        <f t="shared" si="320"/>
        <v>0.90802136116690879</v>
      </c>
      <c r="O507">
        <f t="shared" si="322"/>
        <v>-9.6487375143347598E-2</v>
      </c>
    </row>
    <row r="508" spans="8:15" x14ac:dyDescent="0.3">
      <c r="H508">
        <f t="shared" si="334"/>
        <v>57</v>
      </c>
      <c r="I508">
        <f t="shared" si="352"/>
        <v>3</v>
      </c>
      <c r="J508">
        <v>1</v>
      </c>
      <c r="K508">
        <f>$A$2 + SUMPRODUCT($B$2:$F$2, 'Coded Choice Data'!D508:H508)</f>
        <v>-0.62385657424962382</v>
      </c>
      <c r="L508">
        <f t="shared" si="318"/>
        <v>0.53587381025934733</v>
      </c>
      <c r="M508">
        <f t="shared" si="321"/>
        <v>0.34890484275453582</v>
      </c>
      <c r="N508">
        <f t="shared" si="320"/>
        <v>0.34890484275453582</v>
      </c>
      <c r="O508">
        <f t="shared" si="322"/>
        <v>-1.0529560508211449</v>
      </c>
    </row>
    <row r="509" spans="8:15" x14ac:dyDescent="0.3">
      <c r="H509">
        <f t="shared" si="335"/>
        <v>57</v>
      </c>
      <c r="I509">
        <f t="shared" si="352"/>
        <v>4</v>
      </c>
      <c r="J509">
        <v>1</v>
      </c>
      <c r="K509">
        <f>$A$2 + SUMPRODUCT($B$2:$F$2, 'Coded Choice Data'!D509:H509)</f>
        <v>0.12368255807208772</v>
      </c>
      <c r="L509">
        <f t="shared" si="318"/>
        <v>1.1316565787288906</v>
      </c>
      <c r="M509">
        <f t="shared" si="321"/>
        <v>0.53088128267063484</v>
      </c>
      <c r="N509">
        <f t="shared" si="320"/>
        <v>0.53088128267063484</v>
      </c>
      <c r="O509">
        <f t="shared" si="322"/>
        <v>-0.63321685586137655</v>
      </c>
    </row>
    <row r="510" spans="8:15" x14ac:dyDescent="0.3">
      <c r="H510">
        <f t="shared" si="336"/>
        <v>57</v>
      </c>
      <c r="I510">
        <f t="shared" si="352"/>
        <v>5</v>
      </c>
      <c r="J510">
        <v>0</v>
      </c>
      <c r="K510">
        <f>$A$2 + SUMPRODUCT($B$2:$F$2, 'Coded Choice Data'!D510:H510)</f>
        <v>-2.3955412710882467</v>
      </c>
      <c r="L510">
        <f t="shared" si="318"/>
        <v>9.1123343140679755E-2</v>
      </c>
      <c r="M510">
        <f t="shared" si="321"/>
        <v>8.3513329371536618E-2</v>
      </c>
      <c r="N510">
        <f t="shared" si="320"/>
        <v>0.91648667062846334</v>
      </c>
      <c r="O510">
        <f t="shared" si="322"/>
        <v>-8.7207755585047619E-2</v>
      </c>
    </row>
    <row r="511" spans="8:15" x14ac:dyDescent="0.3">
      <c r="H511">
        <f t="shared" si="337"/>
        <v>57</v>
      </c>
      <c r="I511">
        <f t="shared" si="352"/>
        <v>6</v>
      </c>
      <c r="J511">
        <v>0</v>
      </c>
      <c r="K511">
        <f>$A$2 + SUMPRODUCT($B$2:$F$2, 'Coded Choice Data'!D511:H511)</f>
        <v>9.5601566132900606E-2</v>
      </c>
      <c r="L511">
        <f t="shared" si="318"/>
        <v>1.1003205716642652</v>
      </c>
      <c r="M511">
        <f t="shared" si="321"/>
        <v>0.52388220470191671</v>
      </c>
      <c r="N511">
        <f t="shared" si="320"/>
        <v>0.47611779529808329</v>
      </c>
      <c r="O511">
        <f t="shared" si="322"/>
        <v>-0.74208998625252698</v>
      </c>
    </row>
    <row r="512" spans="8:15" x14ac:dyDescent="0.3">
      <c r="H512">
        <f t="shared" si="338"/>
        <v>57</v>
      </c>
      <c r="I512">
        <f t="shared" si="352"/>
        <v>7</v>
      </c>
      <c r="J512">
        <v>0</v>
      </c>
      <c r="K512">
        <f>$A$2 + SUMPRODUCT($B$2:$F$2, 'Coded Choice Data'!D512:H512)</f>
        <v>-0.87670333546823509</v>
      </c>
      <c r="L512">
        <f t="shared" si="318"/>
        <v>0.41615256820349078</v>
      </c>
      <c r="M512">
        <f t="shared" si="321"/>
        <v>0.29386139427859492</v>
      </c>
      <c r="N512">
        <f t="shared" si="320"/>
        <v>0.70613860572140508</v>
      </c>
      <c r="O512">
        <f t="shared" si="322"/>
        <v>-0.34794373537377482</v>
      </c>
    </row>
    <row r="513" spans="8:15" x14ac:dyDescent="0.3">
      <c r="H513">
        <f t="shared" si="339"/>
        <v>57</v>
      </c>
      <c r="I513">
        <f t="shared" si="352"/>
        <v>8</v>
      </c>
      <c r="J513">
        <v>0</v>
      </c>
      <c r="K513">
        <f>$A$2 + SUMPRODUCT($B$2:$F$2, 'Coded Choice Data'!D513:H513)</f>
        <v>-2.4236222630274336</v>
      </c>
      <c r="L513">
        <f t="shared" si="318"/>
        <v>8.8600102629308439E-2</v>
      </c>
      <c r="M513">
        <f t="shared" si="321"/>
        <v>8.1389026526188624E-2</v>
      </c>
      <c r="N513">
        <f t="shared" si="320"/>
        <v>0.91861097347381138</v>
      </c>
      <c r="O513">
        <f t="shared" si="322"/>
        <v>-8.4892561294375973E-2</v>
      </c>
    </row>
    <row r="514" spans="8:15" x14ac:dyDescent="0.3">
      <c r="H514">
        <f t="shared" si="340"/>
        <v>57</v>
      </c>
      <c r="I514">
        <f t="shared" si="352"/>
        <v>9</v>
      </c>
      <c r="J514">
        <v>1</v>
      </c>
      <c r="K514">
        <f>$A$2 + SUMPRODUCT($B$2:$F$2, 'Coded Choice Data'!D514:H514)</f>
        <v>-1.6242424677899465</v>
      </c>
      <c r="L514">
        <f t="shared" ref="L514:L577" si="360">EXP(K514)</f>
        <v>0.19706089865434576</v>
      </c>
      <c r="M514">
        <f t="shared" si="321"/>
        <v>0.16462061276570655</v>
      </c>
      <c r="N514">
        <f t="shared" si="320"/>
        <v>0.16462061276570655</v>
      </c>
      <c r="O514">
        <f t="shared" si="322"/>
        <v>-1.8041117691404327</v>
      </c>
    </row>
    <row r="515" spans="8:15" x14ac:dyDescent="0.3">
      <c r="H515">
        <f t="shared" ref="H515" si="361">H514+1</f>
        <v>58</v>
      </c>
      <c r="I515">
        <f t="shared" si="352"/>
        <v>1</v>
      </c>
      <c r="J515">
        <v>0</v>
      </c>
      <c r="K515">
        <f>$A$2 + SUMPRODUCT($B$2:$F$2, 'Coded Choice Data'!D515:H515)</f>
        <v>-1.7581531904713161</v>
      </c>
      <c r="L515">
        <f t="shared" si="360"/>
        <v>0.17236289149479578</v>
      </c>
      <c r="M515">
        <f t="shared" si="321"/>
        <v>0.14702179056096548</v>
      </c>
      <c r="N515">
        <f t="shared" ref="N515:N578" si="362">M515^J515*(1-M515)^(1-J515)</f>
        <v>0.85297820943903457</v>
      </c>
      <c r="O515">
        <f t="shared" si="322"/>
        <v>-0.15902127760921378</v>
      </c>
    </row>
    <row r="516" spans="8:15" x14ac:dyDescent="0.3">
      <c r="H516">
        <f t="shared" ref="H516" si="363">H515</f>
        <v>58</v>
      </c>
      <c r="I516">
        <f t="shared" si="352"/>
        <v>2</v>
      </c>
      <c r="J516">
        <v>0</v>
      </c>
      <c r="K516">
        <f>$A$2 + SUMPRODUCT($B$2:$F$2, 'Coded Choice Data'!D516:H516)</f>
        <v>-2.2897115403460644</v>
      </c>
      <c r="L516">
        <f t="shared" si="360"/>
        <v>0.10129567735596928</v>
      </c>
      <c r="M516">
        <f t="shared" ref="M516:M579" si="364">L516/(1+L516)</f>
        <v>9.197863883309125E-2</v>
      </c>
      <c r="N516">
        <f t="shared" si="362"/>
        <v>0.90802136116690879</v>
      </c>
      <c r="O516">
        <f t="shared" ref="O516:O579" si="365">LN(N516)</f>
        <v>-9.6487375143347598E-2</v>
      </c>
    </row>
    <row r="517" spans="8:15" x14ac:dyDescent="0.3">
      <c r="H517">
        <f t="shared" ref="H517" si="366">H515</f>
        <v>58</v>
      </c>
      <c r="I517">
        <f t="shared" si="352"/>
        <v>3</v>
      </c>
      <c r="J517">
        <v>0</v>
      </c>
      <c r="K517">
        <f>$A$2 + SUMPRODUCT($B$2:$F$2, 'Coded Choice Data'!D517:H517)</f>
        <v>-0.62385657424962382</v>
      </c>
      <c r="L517">
        <f t="shared" si="360"/>
        <v>0.53587381025934733</v>
      </c>
      <c r="M517">
        <f t="shared" si="364"/>
        <v>0.34890484275453582</v>
      </c>
      <c r="N517">
        <f t="shared" si="362"/>
        <v>0.65109515724546418</v>
      </c>
      <c r="O517">
        <f t="shared" si="365"/>
        <v>-0.42909947657152098</v>
      </c>
    </row>
    <row r="518" spans="8:15" x14ac:dyDescent="0.3">
      <c r="H518">
        <f t="shared" ref="H518" si="367">H515</f>
        <v>58</v>
      </c>
      <c r="I518">
        <f t="shared" si="352"/>
        <v>4</v>
      </c>
      <c r="J518">
        <v>1</v>
      </c>
      <c r="K518">
        <f>$A$2 + SUMPRODUCT($B$2:$F$2, 'Coded Choice Data'!D518:H518)</f>
        <v>0.12368255807208772</v>
      </c>
      <c r="L518">
        <f t="shared" si="360"/>
        <v>1.1316565787288906</v>
      </c>
      <c r="M518">
        <f t="shared" si="364"/>
        <v>0.53088128267063484</v>
      </c>
      <c r="N518">
        <f t="shared" si="362"/>
        <v>0.53088128267063484</v>
      </c>
      <c r="O518">
        <f t="shared" si="365"/>
        <v>-0.63321685586137655</v>
      </c>
    </row>
    <row r="519" spans="8:15" x14ac:dyDescent="0.3">
      <c r="H519">
        <f t="shared" ref="H519" si="368">H515</f>
        <v>58</v>
      </c>
      <c r="I519">
        <f t="shared" si="352"/>
        <v>5</v>
      </c>
      <c r="J519">
        <v>0</v>
      </c>
      <c r="K519">
        <f>$A$2 + SUMPRODUCT($B$2:$F$2, 'Coded Choice Data'!D519:H519)</f>
        <v>-2.3955412710882467</v>
      </c>
      <c r="L519">
        <f t="shared" si="360"/>
        <v>9.1123343140679755E-2</v>
      </c>
      <c r="M519">
        <f t="shared" si="364"/>
        <v>8.3513329371536618E-2</v>
      </c>
      <c r="N519">
        <f t="shared" si="362"/>
        <v>0.91648667062846334</v>
      </c>
      <c r="O519">
        <f t="shared" si="365"/>
        <v>-8.7207755585047619E-2</v>
      </c>
    </row>
    <row r="520" spans="8:15" x14ac:dyDescent="0.3">
      <c r="H520">
        <f t="shared" ref="H520" si="369">H515</f>
        <v>58</v>
      </c>
      <c r="I520">
        <f t="shared" si="352"/>
        <v>6</v>
      </c>
      <c r="J520">
        <v>0</v>
      </c>
      <c r="K520">
        <f>$A$2 + SUMPRODUCT($B$2:$F$2, 'Coded Choice Data'!D520:H520)</f>
        <v>9.5601566132900606E-2</v>
      </c>
      <c r="L520">
        <f t="shared" si="360"/>
        <v>1.1003205716642652</v>
      </c>
      <c r="M520">
        <f t="shared" si="364"/>
        <v>0.52388220470191671</v>
      </c>
      <c r="N520">
        <f t="shared" si="362"/>
        <v>0.47611779529808329</v>
      </c>
      <c r="O520">
        <f t="shared" si="365"/>
        <v>-0.74208998625252698</v>
      </c>
    </row>
    <row r="521" spans="8:15" x14ac:dyDescent="0.3">
      <c r="H521">
        <f t="shared" ref="H521" si="370">H515</f>
        <v>58</v>
      </c>
      <c r="I521">
        <f t="shared" si="352"/>
        <v>7</v>
      </c>
      <c r="J521">
        <v>0</v>
      </c>
      <c r="K521">
        <f>$A$2 + SUMPRODUCT($B$2:$F$2, 'Coded Choice Data'!D521:H521)</f>
        <v>-0.87670333546823509</v>
      </c>
      <c r="L521">
        <f t="shared" si="360"/>
        <v>0.41615256820349078</v>
      </c>
      <c r="M521">
        <f t="shared" si="364"/>
        <v>0.29386139427859492</v>
      </c>
      <c r="N521">
        <f t="shared" si="362"/>
        <v>0.70613860572140508</v>
      </c>
      <c r="O521">
        <f t="shared" si="365"/>
        <v>-0.34794373537377482</v>
      </c>
    </row>
    <row r="522" spans="8:15" x14ac:dyDescent="0.3">
      <c r="H522">
        <f t="shared" ref="H522" si="371">H515</f>
        <v>58</v>
      </c>
      <c r="I522">
        <f t="shared" si="352"/>
        <v>8</v>
      </c>
      <c r="J522">
        <v>0</v>
      </c>
      <c r="K522">
        <f>$A$2 + SUMPRODUCT($B$2:$F$2, 'Coded Choice Data'!D522:H522)</f>
        <v>-2.4236222630274336</v>
      </c>
      <c r="L522">
        <f t="shared" si="360"/>
        <v>8.8600102629308439E-2</v>
      </c>
      <c r="M522">
        <f t="shared" si="364"/>
        <v>8.1389026526188624E-2</v>
      </c>
      <c r="N522">
        <f t="shared" si="362"/>
        <v>0.91861097347381138</v>
      </c>
      <c r="O522">
        <f t="shared" si="365"/>
        <v>-8.4892561294375973E-2</v>
      </c>
    </row>
    <row r="523" spans="8:15" x14ac:dyDescent="0.3">
      <c r="H523">
        <f t="shared" ref="H523" si="372">H515</f>
        <v>58</v>
      </c>
      <c r="I523">
        <f t="shared" si="352"/>
        <v>9</v>
      </c>
      <c r="J523">
        <v>0</v>
      </c>
      <c r="K523">
        <f>$A$2 + SUMPRODUCT($B$2:$F$2, 'Coded Choice Data'!D523:H523)</f>
        <v>-1.6242424677899465</v>
      </c>
      <c r="L523">
        <f t="shared" si="360"/>
        <v>0.19706089865434576</v>
      </c>
      <c r="M523">
        <f t="shared" si="364"/>
        <v>0.16462061276570655</v>
      </c>
      <c r="N523">
        <f t="shared" si="362"/>
        <v>0.83537938723429339</v>
      </c>
      <c r="O523">
        <f t="shared" si="365"/>
        <v>-0.17986930135048632</v>
      </c>
    </row>
    <row r="524" spans="8:15" x14ac:dyDescent="0.3">
      <c r="H524">
        <f t="shared" si="332"/>
        <v>59</v>
      </c>
      <c r="I524">
        <f t="shared" si="352"/>
        <v>1</v>
      </c>
      <c r="J524">
        <v>0</v>
      </c>
      <c r="K524">
        <f>$A$2 + SUMPRODUCT($B$2:$F$2, 'Coded Choice Data'!D524:H524)</f>
        <v>-1.7581531904713161</v>
      </c>
      <c r="L524">
        <f t="shared" si="360"/>
        <v>0.17236289149479578</v>
      </c>
      <c r="M524">
        <f t="shared" si="364"/>
        <v>0.14702179056096548</v>
      </c>
      <c r="N524">
        <f t="shared" si="362"/>
        <v>0.85297820943903457</v>
      </c>
      <c r="O524">
        <f t="shared" si="365"/>
        <v>-0.15902127760921378</v>
      </c>
    </row>
    <row r="525" spans="8:15" x14ac:dyDescent="0.3">
      <c r="H525">
        <f t="shared" si="333"/>
        <v>59</v>
      </c>
      <c r="I525">
        <f t="shared" si="352"/>
        <v>2</v>
      </c>
      <c r="J525">
        <v>0</v>
      </c>
      <c r="K525">
        <f>$A$2 + SUMPRODUCT($B$2:$F$2, 'Coded Choice Data'!D525:H525)</f>
        <v>-2.2897115403460644</v>
      </c>
      <c r="L525">
        <f t="shared" si="360"/>
        <v>0.10129567735596928</v>
      </c>
      <c r="M525">
        <f t="shared" si="364"/>
        <v>9.197863883309125E-2</v>
      </c>
      <c r="N525">
        <f t="shared" si="362"/>
        <v>0.90802136116690879</v>
      </c>
      <c r="O525">
        <f t="shared" si="365"/>
        <v>-9.6487375143347598E-2</v>
      </c>
    </row>
    <row r="526" spans="8:15" x14ac:dyDescent="0.3">
      <c r="H526">
        <f t="shared" si="334"/>
        <v>59</v>
      </c>
      <c r="I526">
        <f t="shared" si="352"/>
        <v>3</v>
      </c>
      <c r="J526">
        <v>0</v>
      </c>
      <c r="K526">
        <f>$A$2 + SUMPRODUCT($B$2:$F$2, 'Coded Choice Data'!D526:H526)</f>
        <v>-0.62385657424962382</v>
      </c>
      <c r="L526">
        <f t="shared" si="360"/>
        <v>0.53587381025934733</v>
      </c>
      <c r="M526">
        <f t="shared" si="364"/>
        <v>0.34890484275453582</v>
      </c>
      <c r="N526">
        <f t="shared" si="362"/>
        <v>0.65109515724546418</v>
      </c>
      <c r="O526">
        <f t="shared" si="365"/>
        <v>-0.42909947657152098</v>
      </c>
    </row>
    <row r="527" spans="8:15" x14ac:dyDescent="0.3">
      <c r="H527">
        <f t="shared" si="335"/>
        <v>59</v>
      </c>
      <c r="I527">
        <f t="shared" si="352"/>
        <v>4</v>
      </c>
      <c r="J527">
        <v>0</v>
      </c>
      <c r="K527">
        <f>$A$2 + SUMPRODUCT($B$2:$F$2, 'Coded Choice Data'!D527:H527)</f>
        <v>0.12368255807208772</v>
      </c>
      <c r="L527">
        <f t="shared" si="360"/>
        <v>1.1316565787288906</v>
      </c>
      <c r="M527">
        <f t="shared" si="364"/>
        <v>0.53088128267063484</v>
      </c>
      <c r="N527">
        <f t="shared" si="362"/>
        <v>0.46911871732936516</v>
      </c>
      <c r="O527">
        <f t="shared" si="365"/>
        <v>-0.75689941393346416</v>
      </c>
    </row>
    <row r="528" spans="8:15" x14ac:dyDescent="0.3">
      <c r="H528">
        <f t="shared" si="336"/>
        <v>59</v>
      </c>
      <c r="I528">
        <f t="shared" si="352"/>
        <v>5</v>
      </c>
      <c r="J528">
        <v>0</v>
      </c>
      <c r="K528">
        <f>$A$2 + SUMPRODUCT($B$2:$F$2, 'Coded Choice Data'!D528:H528)</f>
        <v>-2.3955412710882467</v>
      </c>
      <c r="L528">
        <f t="shared" si="360"/>
        <v>9.1123343140679755E-2</v>
      </c>
      <c r="M528">
        <f t="shared" si="364"/>
        <v>8.3513329371536618E-2</v>
      </c>
      <c r="N528">
        <f t="shared" si="362"/>
        <v>0.91648667062846334</v>
      </c>
      <c r="O528">
        <f t="shared" si="365"/>
        <v>-8.7207755585047619E-2</v>
      </c>
    </row>
    <row r="529" spans="8:15" x14ac:dyDescent="0.3">
      <c r="H529">
        <f t="shared" si="337"/>
        <v>59</v>
      </c>
      <c r="I529">
        <f t="shared" si="352"/>
        <v>6</v>
      </c>
      <c r="J529">
        <v>0</v>
      </c>
      <c r="K529">
        <f>$A$2 + SUMPRODUCT($B$2:$F$2, 'Coded Choice Data'!D529:H529)</f>
        <v>9.5601566132900606E-2</v>
      </c>
      <c r="L529">
        <f t="shared" si="360"/>
        <v>1.1003205716642652</v>
      </c>
      <c r="M529">
        <f t="shared" si="364"/>
        <v>0.52388220470191671</v>
      </c>
      <c r="N529">
        <f t="shared" si="362"/>
        <v>0.47611779529808329</v>
      </c>
      <c r="O529">
        <f t="shared" si="365"/>
        <v>-0.74208998625252698</v>
      </c>
    </row>
    <row r="530" spans="8:15" x14ac:dyDescent="0.3">
      <c r="H530">
        <f t="shared" si="338"/>
        <v>59</v>
      </c>
      <c r="I530">
        <f t="shared" si="352"/>
        <v>7</v>
      </c>
      <c r="J530">
        <v>0</v>
      </c>
      <c r="K530">
        <f>$A$2 + SUMPRODUCT($B$2:$F$2, 'Coded Choice Data'!D530:H530)</f>
        <v>-0.87670333546823509</v>
      </c>
      <c r="L530">
        <f t="shared" si="360"/>
        <v>0.41615256820349078</v>
      </c>
      <c r="M530">
        <f t="shared" si="364"/>
        <v>0.29386139427859492</v>
      </c>
      <c r="N530">
        <f t="shared" si="362"/>
        <v>0.70613860572140508</v>
      </c>
      <c r="O530">
        <f t="shared" si="365"/>
        <v>-0.34794373537377482</v>
      </c>
    </row>
    <row r="531" spans="8:15" x14ac:dyDescent="0.3">
      <c r="H531">
        <f t="shared" si="339"/>
        <v>59</v>
      </c>
      <c r="I531">
        <f t="shared" si="352"/>
        <v>8</v>
      </c>
      <c r="J531">
        <v>0</v>
      </c>
      <c r="K531">
        <f>$A$2 + SUMPRODUCT($B$2:$F$2, 'Coded Choice Data'!D531:H531)</f>
        <v>-2.4236222630274336</v>
      </c>
      <c r="L531">
        <f t="shared" si="360"/>
        <v>8.8600102629308439E-2</v>
      </c>
      <c r="M531">
        <f t="shared" si="364"/>
        <v>8.1389026526188624E-2</v>
      </c>
      <c r="N531">
        <f t="shared" si="362"/>
        <v>0.91861097347381138</v>
      </c>
      <c r="O531">
        <f t="shared" si="365"/>
        <v>-8.4892561294375973E-2</v>
      </c>
    </row>
    <row r="532" spans="8:15" x14ac:dyDescent="0.3">
      <c r="H532">
        <f t="shared" si="340"/>
        <v>59</v>
      </c>
      <c r="I532">
        <f t="shared" si="352"/>
        <v>9</v>
      </c>
      <c r="J532">
        <v>0</v>
      </c>
      <c r="K532">
        <f>$A$2 + SUMPRODUCT($B$2:$F$2, 'Coded Choice Data'!D532:H532)</f>
        <v>-1.6242424677899465</v>
      </c>
      <c r="L532">
        <f t="shared" si="360"/>
        <v>0.19706089865434576</v>
      </c>
      <c r="M532">
        <f t="shared" si="364"/>
        <v>0.16462061276570655</v>
      </c>
      <c r="N532">
        <f t="shared" si="362"/>
        <v>0.83537938723429339</v>
      </c>
      <c r="O532">
        <f t="shared" si="365"/>
        <v>-0.17986930135048632</v>
      </c>
    </row>
    <row r="533" spans="8:15" x14ac:dyDescent="0.3">
      <c r="H533">
        <f t="shared" ref="H533" si="373">H532+1</f>
        <v>60</v>
      </c>
      <c r="I533">
        <f t="shared" si="352"/>
        <v>1</v>
      </c>
      <c r="J533">
        <v>0</v>
      </c>
      <c r="K533">
        <f>$A$2 + SUMPRODUCT($B$2:$F$2, 'Coded Choice Data'!D533:H533)</f>
        <v>-1.7581531904713161</v>
      </c>
      <c r="L533">
        <f t="shared" si="360"/>
        <v>0.17236289149479578</v>
      </c>
      <c r="M533">
        <f t="shared" si="364"/>
        <v>0.14702179056096548</v>
      </c>
      <c r="N533">
        <f t="shared" si="362"/>
        <v>0.85297820943903457</v>
      </c>
      <c r="O533">
        <f t="shared" si="365"/>
        <v>-0.15902127760921378</v>
      </c>
    </row>
    <row r="534" spans="8:15" x14ac:dyDescent="0.3">
      <c r="H534">
        <f t="shared" ref="H534" si="374">H533</f>
        <v>60</v>
      </c>
      <c r="I534">
        <f t="shared" si="352"/>
        <v>2</v>
      </c>
      <c r="J534">
        <v>0</v>
      </c>
      <c r="K534">
        <f>$A$2 + SUMPRODUCT($B$2:$F$2, 'Coded Choice Data'!D534:H534)</f>
        <v>-2.2897115403460644</v>
      </c>
      <c r="L534">
        <f t="shared" si="360"/>
        <v>0.10129567735596928</v>
      </c>
      <c r="M534">
        <f t="shared" si="364"/>
        <v>9.197863883309125E-2</v>
      </c>
      <c r="N534">
        <f t="shared" si="362"/>
        <v>0.90802136116690879</v>
      </c>
      <c r="O534">
        <f t="shared" si="365"/>
        <v>-9.6487375143347598E-2</v>
      </c>
    </row>
    <row r="535" spans="8:15" x14ac:dyDescent="0.3">
      <c r="H535">
        <f t="shared" ref="H535" si="375">H533</f>
        <v>60</v>
      </c>
      <c r="I535">
        <f t="shared" si="352"/>
        <v>3</v>
      </c>
      <c r="J535">
        <v>1</v>
      </c>
      <c r="K535">
        <f>$A$2 + SUMPRODUCT($B$2:$F$2, 'Coded Choice Data'!D535:H535)</f>
        <v>-0.62385657424962382</v>
      </c>
      <c r="L535">
        <f t="shared" si="360"/>
        <v>0.53587381025934733</v>
      </c>
      <c r="M535">
        <f t="shared" si="364"/>
        <v>0.34890484275453582</v>
      </c>
      <c r="N535">
        <f t="shared" si="362"/>
        <v>0.34890484275453582</v>
      </c>
      <c r="O535">
        <f t="shared" si="365"/>
        <v>-1.0529560508211449</v>
      </c>
    </row>
    <row r="536" spans="8:15" x14ac:dyDescent="0.3">
      <c r="H536">
        <f t="shared" ref="H536" si="376">H533</f>
        <v>60</v>
      </c>
      <c r="I536">
        <f t="shared" si="352"/>
        <v>4</v>
      </c>
      <c r="J536">
        <v>1</v>
      </c>
      <c r="K536">
        <f>$A$2 + SUMPRODUCT($B$2:$F$2, 'Coded Choice Data'!D536:H536)</f>
        <v>0.12368255807208772</v>
      </c>
      <c r="L536">
        <f t="shared" si="360"/>
        <v>1.1316565787288906</v>
      </c>
      <c r="M536">
        <f t="shared" si="364"/>
        <v>0.53088128267063484</v>
      </c>
      <c r="N536">
        <f t="shared" si="362"/>
        <v>0.53088128267063484</v>
      </c>
      <c r="O536">
        <f t="shared" si="365"/>
        <v>-0.63321685586137655</v>
      </c>
    </row>
    <row r="537" spans="8:15" x14ac:dyDescent="0.3">
      <c r="H537">
        <f t="shared" ref="H537" si="377">H533</f>
        <v>60</v>
      </c>
      <c r="I537">
        <f t="shared" si="352"/>
        <v>5</v>
      </c>
      <c r="J537">
        <v>0</v>
      </c>
      <c r="K537">
        <f>$A$2 + SUMPRODUCT($B$2:$F$2, 'Coded Choice Data'!D537:H537)</f>
        <v>-2.3955412710882467</v>
      </c>
      <c r="L537">
        <f t="shared" si="360"/>
        <v>9.1123343140679755E-2</v>
      </c>
      <c r="M537">
        <f t="shared" si="364"/>
        <v>8.3513329371536618E-2</v>
      </c>
      <c r="N537">
        <f t="shared" si="362"/>
        <v>0.91648667062846334</v>
      </c>
      <c r="O537">
        <f t="shared" si="365"/>
        <v>-8.7207755585047619E-2</v>
      </c>
    </row>
    <row r="538" spans="8:15" x14ac:dyDescent="0.3">
      <c r="H538">
        <f t="shared" ref="H538" si="378">H533</f>
        <v>60</v>
      </c>
      <c r="I538">
        <f t="shared" si="352"/>
        <v>6</v>
      </c>
      <c r="J538">
        <v>1</v>
      </c>
      <c r="K538">
        <f>$A$2 + SUMPRODUCT($B$2:$F$2, 'Coded Choice Data'!D538:H538)</f>
        <v>9.5601566132900606E-2</v>
      </c>
      <c r="L538">
        <f t="shared" si="360"/>
        <v>1.1003205716642652</v>
      </c>
      <c r="M538">
        <f t="shared" si="364"/>
        <v>0.52388220470191671</v>
      </c>
      <c r="N538">
        <f t="shared" si="362"/>
        <v>0.52388220470191671</v>
      </c>
      <c r="O538">
        <f t="shared" si="365"/>
        <v>-0.64648842011962626</v>
      </c>
    </row>
    <row r="539" spans="8:15" x14ac:dyDescent="0.3">
      <c r="H539">
        <f t="shared" ref="H539" si="379">H533</f>
        <v>60</v>
      </c>
      <c r="I539">
        <f t="shared" si="352"/>
        <v>7</v>
      </c>
      <c r="J539">
        <v>0</v>
      </c>
      <c r="K539">
        <f>$A$2 + SUMPRODUCT($B$2:$F$2, 'Coded Choice Data'!D539:H539)</f>
        <v>-0.87670333546823509</v>
      </c>
      <c r="L539">
        <f t="shared" si="360"/>
        <v>0.41615256820349078</v>
      </c>
      <c r="M539">
        <f t="shared" si="364"/>
        <v>0.29386139427859492</v>
      </c>
      <c r="N539">
        <f t="shared" si="362"/>
        <v>0.70613860572140508</v>
      </c>
      <c r="O539">
        <f t="shared" si="365"/>
        <v>-0.34794373537377482</v>
      </c>
    </row>
    <row r="540" spans="8:15" x14ac:dyDescent="0.3">
      <c r="H540">
        <f t="shared" ref="H540" si="380">H533</f>
        <v>60</v>
      </c>
      <c r="I540">
        <f t="shared" si="352"/>
        <v>8</v>
      </c>
      <c r="J540">
        <v>0</v>
      </c>
      <c r="K540">
        <f>$A$2 + SUMPRODUCT($B$2:$F$2, 'Coded Choice Data'!D540:H540)</f>
        <v>-2.4236222630274336</v>
      </c>
      <c r="L540">
        <f t="shared" si="360"/>
        <v>8.8600102629308439E-2</v>
      </c>
      <c r="M540">
        <f t="shared" si="364"/>
        <v>8.1389026526188624E-2</v>
      </c>
      <c r="N540">
        <f t="shared" si="362"/>
        <v>0.91861097347381138</v>
      </c>
      <c r="O540">
        <f t="shared" si="365"/>
        <v>-8.4892561294375973E-2</v>
      </c>
    </row>
    <row r="541" spans="8:15" x14ac:dyDescent="0.3">
      <c r="H541">
        <f t="shared" ref="H541" si="381">H533</f>
        <v>60</v>
      </c>
      <c r="I541">
        <f t="shared" si="352"/>
        <v>9</v>
      </c>
      <c r="J541">
        <v>0</v>
      </c>
      <c r="K541">
        <f>$A$2 + SUMPRODUCT($B$2:$F$2, 'Coded Choice Data'!D541:H541)</f>
        <v>-1.6242424677899465</v>
      </c>
      <c r="L541">
        <f t="shared" si="360"/>
        <v>0.19706089865434576</v>
      </c>
      <c r="M541">
        <f t="shared" si="364"/>
        <v>0.16462061276570655</v>
      </c>
      <c r="N541">
        <f t="shared" si="362"/>
        <v>0.83537938723429339</v>
      </c>
      <c r="O541">
        <f t="shared" si="365"/>
        <v>-0.17986930135048632</v>
      </c>
    </row>
    <row r="542" spans="8:15" x14ac:dyDescent="0.3">
      <c r="H542">
        <f t="shared" ref="H542:H596" si="382">H541+1</f>
        <v>61</v>
      </c>
      <c r="I542">
        <f t="shared" si="352"/>
        <v>1</v>
      </c>
      <c r="J542">
        <v>0</v>
      </c>
      <c r="K542">
        <f>$A$2 + SUMPRODUCT($B$2:$F$2, 'Coded Choice Data'!D542:H542)</f>
        <v>-1.7581531904713161</v>
      </c>
      <c r="L542">
        <f t="shared" si="360"/>
        <v>0.17236289149479578</v>
      </c>
      <c r="M542">
        <f t="shared" si="364"/>
        <v>0.14702179056096548</v>
      </c>
      <c r="N542">
        <f t="shared" si="362"/>
        <v>0.85297820943903457</v>
      </c>
      <c r="O542">
        <f t="shared" si="365"/>
        <v>-0.15902127760921378</v>
      </c>
    </row>
    <row r="543" spans="8:15" x14ac:dyDescent="0.3">
      <c r="H543">
        <f t="shared" ref="H543:H597" si="383">H542</f>
        <v>61</v>
      </c>
      <c r="I543">
        <f t="shared" si="352"/>
        <v>2</v>
      </c>
      <c r="J543">
        <v>0</v>
      </c>
      <c r="K543">
        <f>$A$2 + SUMPRODUCT($B$2:$F$2, 'Coded Choice Data'!D543:H543)</f>
        <v>-2.2897115403460644</v>
      </c>
      <c r="L543">
        <f t="shared" si="360"/>
        <v>0.10129567735596928</v>
      </c>
      <c r="M543">
        <f t="shared" si="364"/>
        <v>9.197863883309125E-2</v>
      </c>
      <c r="N543">
        <f t="shared" si="362"/>
        <v>0.90802136116690879</v>
      </c>
      <c r="O543">
        <f t="shared" si="365"/>
        <v>-9.6487375143347598E-2</v>
      </c>
    </row>
    <row r="544" spans="8:15" x14ac:dyDescent="0.3">
      <c r="H544">
        <f t="shared" ref="H544:H598" si="384">H542</f>
        <v>61</v>
      </c>
      <c r="I544">
        <f t="shared" si="352"/>
        <v>3</v>
      </c>
      <c r="J544">
        <v>0</v>
      </c>
      <c r="K544">
        <f>$A$2 + SUMPRODUCT($B$2:$F$2, 'Coded Choice Data'!D544:H544)</f>
        <v>-0.62385657424962382</v>
      </c>
      <c r="L544">
        <f t="shared" si="360"/>
        <v>0.53587381025934733</v>
      </c>
      <c r="M544">
        <f t="shared" si="364"/>
        <v>0.34890484275453582</v>
      </c>
      <c r="N544">
        <f t="shared" si="362"/>
        <v>0.65109515724546418</v>
      </c>
      <c r="O544">
        <f t="shared" si="365"/>
        <v>-0.42909947657152098</v>
      </c>
    </row>
    <row r="545" spans="8:15" x14ac:dyDescent="0.3">
      <c r="H545">
        <f t="shared" ref="H545:H599" si="385">H542</f>
        <v>61</v>
      </c>
      <c r="I545">
        <f t="shared" si="352"/>
        <v>4</v>
      </c>
      <c r="J545">
        <v>0</v>
      </c>
      <c r="K545">
        <f>$A$2 + SUMPRODUCT($B$2:$F$2, 'Coded Choice Data'!D545:H545)</f>
        <v>0.12368255807208772</v>
      </c>
      <c r="L545">
        <f t="shared" si="360"/>
        <v>1.1316565787288906</v>
      </c>
      <c r="M545">
        <f t="shared" si="364"/>
        <v>0.53088128267063484</v>
      </c>
      <c r="N545">
        <f t="shared" si="362"/>
        <v>0.46911871732936516</v>
      </c>
      <c r="O545">
        <f t="shared" si="365"/>
        <v>-0.75689941393346416</v>
      </c>
    </row>
    <row r="546" spans="8:15" x14ac:dyDescent="0.3">
      <c r="H546">
        <f t="shared" ref="H546:H600" si="386">H542</f>
        <v>61</v>
      </c>
      <c r="I546">
        <f t="shared" si="352"/>
        <v>5</v>
      </c>
      <c r="J546">
        <v>0</v>
      </c>
      <c r="K546">
        <f>$A$2 + SUMPRODUCT($B$2:$F$2, 'Coded Choice Data'!D546:H546)</f>
        <v>-2.3955412710882467</v>
      </c>
      <c r="L546">
        <f t="shared" si="360"/>
        <v>9.1123343140679755E-2</v>
      </c>
      <c r="M546">
        <f t="shared" si="364"/>
        <v>8.3513329371536618E-2</v>
      </c>
      <c r="N546">
        <f t="shared" si="362"/>
        <v>0.91648667062846334</v>
      </c>
      <c r="O546">
        <f t="shared" si="365"/>
        <v>-8.7207755585047619E-2</v>
      </c>
    </row>
    <row r="547" spans="8:15" x14ac:dyDescent="0.3">
      <c r="H547">
        <f t="shared" ref="H547:H601" si="387">H542</f>
        <v>61</v>
      </c>
      <c r="I547">
        <f t="shared" si="352"/>
        <v>6</v>
      </c>
      <c r="J547">
        <v>0</v>
      </c>
      <c r="K547">
        <f>$A$2 + SUMPRODUCT($B$2:$F$2, 'Coded Choice Data'!D547:H547)</f>
        <v>9.5601566132900606E-2</v>
      </c>
      <c r="L547">
        <f t="shared" si="360"/>
        <v>1.1003205716642652</v>
      </c>
      <c r="M547">
        <f t="shared" si="364"/>
        <v>0.52388220470191671</v>
      </c>
      <c r="N547">
        <f t="shared" si="362"/>
        <v>0.47611779529808329</v>
      </c>
      <c r="O547">
        <f t="shared" si="365"/>
        <v>-0.74208998625252698</v>
      </c>
    </row>
    <row r="548" spans="8:15" x14ac:dyDescent="0.3">
      <c r="H548">
        <f t="shared" ref="H548:H602" si="388">H542</f>
        <v>61</v>
      </c>
      <c r="I548">
        <f t="shared" si="352"/>
        <v>7</v>
      </c>
      <c r="J548">
        <v>0</v>
      </c>
      <c r="K548">
        <f>$A$2 + SUMPRODUCT($B$2:$F$2, 'Coded Choice Data'!D548:H548)</f>
        <v>-0.87670333546823509</v>
      </c>
      <c r="L548">
        <f t="shared" si="360"/>
        <v>0.41615256820349078</v>
      </c>
      <c r="M548">
        <f t="shared" si="364"/>
        <v>0.29386139427859492</v>
      </c>
      <c r="N548">
        <f t="shared" si="362"/>
        <v>0.70613860572140508</v>
      </c>
      <c r="O548">
        <f t="shared" si="365"/>
        <v>-0.34794373537377482</v>
      </c>
    </row>
    <row r="549" spans="8:15" x14ac:dyDescent="0.3">
      <c r="H549">
        <f t="shared" ref="H549:H603" si="389">H542</f>
        <v>61</v>
      </c>
      <c r="I549">
        <f t="shared" si="352"/>
        <v>8</v>
      </c>
      <c r="J549">
        <v>0</v>
      </c>
      <c r="K549">
        <f>$A$2 + SUMPRODUCT($B$2:$F$2, 'Coded Choice Data'!D549:H549)</f>
        <v>-2.4236222630274336</v>
      </c>
      <c r="L549">
        <f t="shared" si="360"/>
        <v>8.8600102629308439E-2</v>
      </c>
      <c r="M549">
        <f t="shared" si="364"/>
        <v>8.1389026526188624E-2</v>
      </c>
      <c r="N549">
        <f t="shared" si="362"/>
        <v>0.91861097347381138</v>
      </c>
      <c r="O549">
        <f t="shared" si="365"/>
        <v>-8.4892561294375973E-2</v>
      </c>
    </row>
    <row r="550" spans="8:15" x14ac:dyDescent="0.3">
      <c r="H550">
        <f t="shared" ref="H550:H604" si="390">H542</f>
        <v>61</v>
      </c>
      <c r="I550">
        <f t="shared" si="352"/>
        <v>9</v>
      </c>
      <c r="J550">
        <v>0</v>
      </c>
      <c r="K550">
        <f>$A$2 + SUMPRODUCT($B$2:$F$2, 'Coded Choice Data'!D550:H550)</f>
        <v>-1.6242424677899465</v>
      </c>
      <c r="L550">
        <f t="shared" si="360"/>
        <v>0.19706089865434576</v>
      </c>
      <c r="M550">
        <f t="shared" si="364"/>
        <v>0.16462061276570655</v>
      </c>
      <c r="N550">
        <f t="shared" si="362"/>
        <v>0.83537938723429339</v>
      </c>
      <c r="O550">
        <f t="shared" si="365"/>
        <v>-0.17986930135048632</v>
      </c>
    </row>
    <row r="551" spans="8:15" x14ac:dyDescent="0.3">
      <c r="H551">
        <f t="shared" ref="H551" si="391">H550+1</f>
        <v>62</v>
      </c>
      <c r="I551">
        <f t="shared" si="352"/>
        <v>1</v>
      </c>
      <c r="J551">
        <v>1</v>
      </c>
      <c r="K551">
        <f>$A$2 + SUMPRODUCT($B$2:$F$2, 'Coded Choice Data'!D551:H551)</f>
        <v>-1.7581531904713161</v>
      </c>
      <c r="L551">
        <f t="shared" si="360"/>
        <v>0.17236289149479578</v>
      </c>
      <c r="M551">
        <f t="shared" si="364"/>
        <v>0.14702179056096548</v>
      </c>
      <c r="N551">
        <f t="shared" si="362"/>
        <v>0.14702179056096548</v>
      </c>
      <c r="O551">
        <f t="shared" si="365"/>
        <v>-1.91717446808053</v>
      </c>
    </row>
    <row r="552" spans="8:15" x14ac:dyDescent="0.3">
      <c r="H552">
        <f t="shared" ref="H552" si="392">H551</f>
        <v>62</v>
      </c>
      <c r="I552">
        <f t="shared" si="352"/>
        <v>2</v>
      </c>
      <c r="J552">
        <v>0</v>
      </c>
      <c r="K552">
        <f>$A$2 + SUMPRODUCT($B$2:$F$2, 'Coded Choice Data'!D552:H552)</f>
        <v>-2.2897115403460644</v>
      </c>
      <c r="L552">
        <f t="shared" si="360"/>
        <v>0.10129567735596928</v>
      </c>
      <c r="M552">
        <f t="shared" si="364"/>
        <v>9.197863883309125E-2</v>
      </c>
      <c r="N552">
        <f t="shared" si="362"/>
        <v>0.90802136116690879</v>
      </c>
      <c r="O552">
        <f t="shared" si="365"/>
        <v>-9.6487375143347598E-2</v>
      </c>
    </row>
    <row r="553" spans="8:15" x14ac:dyDescent="0.3">
      <c r="H553">
        <f t="shared" ref="H553" si="393">H551</f>
        <v>62</v>
      </c>
      <c r="I553">
        <f t="shared" si="352"/>
        <v>3</v>
      </c>
      <c r="J553">
        <v>1</v>
      </c>
      <c r="K553">
        <f>$A$2 + SUMPRODUCT($B$2:$F$2, 'Coded Choice Data'!D553:H553)</f>
        <v>-0.62385657424962382</v>
      </c>
      <c r="L553">
        <f t="shared" si="360"/>
        <v>0.53587381025934733</v>
      </c>
      <c r="M553">
        <f t="shared" si="364"/>
        <v>0.34890484275453582</v>
      </c>
      <c r="N553">
        <f t="shared" si="362"/>
        <v>0.34890484275453582</v>
      </c>
      <c r="O553">
        <f t="shared" si="365"/>
        <v>-1.0529560508211449</v>
      </c>
    </row>
    <row r="554" spans="8:15" x14ac:dyDescent="0.3">
      <c r="H554">
        <f t="shared" ref="H554" si="394">H551</f>
        <v>62</v>
      </c>
      <c r="I554">
        <f t="shared" si="352"/>
        <v>4</v>
      </c>
      <c r="J554">
        <v>1</v>
      </c>
      <c r="K554">
        <f>$A$2 + SUMPRODUCT($B$2:$F$2, 'Coded Choice Data'!D554:H554)</f>
        <v>0.12368255807208772</v>
      </c>
      <c r="L554">
        <f t="shared" si="360"/>
        <v>1.1316565787288906</v>
      </c>
      <c r="M554">
        <f t="shared" si="364"/>
        <v>0.53088128267063484</v>
      </c>
      <c r="N554">
        <f t="shared" si="362"/>
        <v>0.53088128267063484</v>
      </c>
      <c r="O554">
        <f t="shared" si="365"/>
        <v>-0.63321685586137655</v>
      </c>
    </row>
    <row r="555" spans="8:15" x14ac:dyDescent="0.3">
      <c r="H555">
        <f t="shared" ref="H555" si="395">H551</f>
        <v>62</v>
      </c>
      <c r="I555">
        <f t="shared" si="352"/>
        <v>5</v>
      </c>
      <c r="J555">
        <v>0</v>
      </c>
      <c r="K555">
        <f>$A$2 + SUMPRODUCT($B$2:$F$2, 'Coded Choice Data'!D555:H555)</f>
        <v>-2.3955412710882467</v>
      </c>
      <c r="L555">
        <f t="shared" si="360"/>
        <v>9.1123343140679755E-2</v>
      </c>
      <c r="M555">
        <f t="shared" si="364"/>
        <v>8.3513329371536618E-2</v>
      </c>
      <c r="N555">
        <f t="shared" si="362"/>
        <v>0.91648667062846334</v>
      </c>
      <c r="O555">
        <f t="shared" si="365"/>
        <v>-8.7207755585047619E-2</v>
      </c>
    </row>
    <row r="556" spans="8:15" x14ac:dyDescent="0.3">
      <c r="H556">
        <f t="shared" ref="H556" si="396">H551</f>
        <v>62</v>
      </c>
      <c r="I556">
        <f t="shared" si="352"/>
        <v>6</v>
      </c>
      <c r="J556">
        <v>1</v>
      </c>
      <c r="K556">
        <f>$A$2 + SUMPRODUCT($B$2:$F$2, 'Coded Choice Data'!D556:H556)</f>
        <v>9.5601566132900606E-2</v>
      </c>
      <c r="L556">
        <f t="shared" si="360"/>
        <v>1.1003205716642652</v>
      </c>
      <c r="M556">
        <f t="shared" si="364"/>
        <v>0.52388220470191671</v>
      </c>
      <c r="N556">
        <f t="shared" si="362"/>
        <v>0.52388220470191671</v>
      </c>
      <c r="O556">
        <f t="shared" si="365"/>
        <v>-0.64648842011962626</v>
      </c>
    </row>
    <row r="557" spans="8:15" x14ac:dyDescent="0.3">
      <c r="H557">
        <f t="shared" ref="H557" si="397">H551</f>
        <v>62</v>
      </c>
      <c r="I557">
        <f t="shared" si="352"/>
        <v>7</v>
      </c>
      <c r="J557">
        <v>1</v>
      </c>
      <c r="K557">
        <f>$A$2 + SUMPRODUCT($B$2:$F$2, 'Coded Choice Data'!D557:H557)</f>
        <v>-0.87670333546823509</v>
      </c>
      <c r="L557">
        <f t="shared" si="360"/>
        <v>0.41615256820349078</v>
      </c>
      <c r="M557">
        <f t="shared" si="364"/>
        <v>0.29386139427859492</v>
      </c>
      <c r="N557">
        <f t="shared" si="362"/>
        <v>0.29386139427859492</v>
      </c>
      <c r="O557">
        <f t="shared" si="365"/>
        <v>-1.2246470708420099</v>
      </c>
    </row>
    <row r="558" spans="8:15" x14ac:dyDescent="0.3">
      <c r="H558">
        <f t="shared" ref="H558" si="398">H551</f>
        <v>62</v>
      </c>
      <c r="I558">
        <f t="shared" si="352"/>
        <v>8</v>
      </c>
      <c r="J558">
        <v>0</v>
      </c>
      <c r="K558">
        <f>$A$2 + SUMPRODUCT($B$2:$F$2, 'Coded Choice Data'!D558:H558)</f>
        <v>-2.4236222630274336</v>
      </c>
      <c r="L558">
        <f t="shared" si="360"/>
        <v>8.8600102629308439E-2</v>
      </c>
      <c r="M558">
        <f t="shared" si="364"/>
        <v>8.1389026526188624E-2</v>
      </c>
      <c r="N558">
        <f t="shared" si="362"/>
        <v>0.91861097347381138</v>
      </c>
      <c r="O558">
        <f t="shared" si="365"/>
        <v>-8.4892561294375973E-2</v>
      </c>
    </row>
    <row r="559" spans="8:15" x14ac:dyDescent="0.3">
      <c r="H559">
        <f t="shared" ref="H559" si="399">H551</f>
        <v>62</v>
      </c>
      <c r="I559">
        <f t="shared" si="352"/>
        <v>9</v>
      </c>
      <c r="J559">
        <v>1</v>
      </c>
      <c r="K559">
        <f>$A$2 + SUMPRODUCT($B$2:$F$2, 'Coded Choice Data'!D559:H559)</f>
        <v>-1.6242424677899465</v>
      </c>
      <c r="L559">
        <f t="shared" si="360"/>
        <v>0.19706089865434576</v>
      </c>
      <c r="M559">
        <f t="shared" si="364"/>
        <v>0.16462061276570655</v>
      </c>
      <c r="N559">
        <f t="shared" si="362"/>
        <v>0.16462061276570655</v>
      </c>
      <c r="O559">
        <f t="shared" si="365"/>
        <v>-1.8041117691404327</v>
      </c>
    </row>
    <row r="560" spans="8:15" x14ac:dyDescent="0.3">
      <c r="H560">
        <f t="shared" si="382"/>
        <v>63</v>
      </c>
      <c r="I560">
        <f t="shared" si="352"/>
        <v>1</v>
      </c>
      <c r="J560">
        <v>0</v>
      </c>
      <c r="K560">
        <f>$A$2 + SUMPRODUCT($B$2:$F$2, 'Coded Choice Data'!D560:H560)</f>
        <v>-1.7581531904713161</v>
      </c>
      <c r="L560">
        <f t="shared" si="360"/>
        <v>0.17236289149479578</v>
      </c>
      <c r="M560">
        <f t="shared" si="364"/>
        <v>0.14702179056096548</v>
      </c>
      <c r="N560">
        <f t="shared" si="362"/>
        <v>0.85297820943903457</v>
      </c>
      <c r="O560">
        <f t="shared" si="365"/>
        <v>-0.15902127760921378</v>
      </c>
    </row>
    <row r="561" spans="8:15" x14ac:dyDescent="0.3">
      <c r="H561">
        <f t="shared" si="383"/>
        <v>63</v>
      </c>
      <c r="I561">
        <f t="shared" si="352"/>
        <v>2</v>
      </c>
      <c r="J561">
        <v>1</v>
      </c>
      <c r="K561">
        <f>$A$2 + SUMPRODUCT($B$2:$F$2, 'Coded Choice Data'!D561:H561)</f>
        <v>-2.2897115403460644</v>
      </c>
      <c r="L561">
        <f t="shared" si="360"/>
        <v>0.10129567735596928</v>
      </c>
      <c r="M561">
        <f t="shared" si="364"/>
        <v>9.197863883309125E-2</v>
      </c>
      <c r="N561">
        <f t="shared" si="362"/>
        <v>9.197863883309125E-2</v>
      </c>
      <c r="O561">
        <f t="shared" si="365"/>
        <v>-2.3861989154894121</v>
      </c>
    </row>
    <row r="562" spans="8:15" x14ac:dyDescent="0.3">
      <c r="H562">
        <f t="shared" si="384"/>
        <v>63</v>
      </c>
      <c r="I562">
        <f t="shared" ref="I562:I625" si="400">I553</f>
        <v>3</v>
      </c>
      <c r="J562">
        <v>1</v>
      </c>
      <c r="K562">
        <f>$A$2 + SUMPRODUCT($B$2:$F$2, 'Coded Choice Data'!D562:H562)</f>
        <v>-0.62385657424962382</v>
      </c>
      <c r="L562">
        <f t="shared" si="360"/>
        <v>0.53587381025934733</v>
      </c>
      <c r="M562">
        <f t="shared" si="364"/>
        <v>0.34890484275453582</v>
      </c>
      <c r="N562">
        <f t="shared" si="362"/>
        <v>0.34890484275453582</v>
      </c>
      <c r="O562">
        <f t="shared" si="365"/>
        <v>-1.0529560508211449</v>
      </c>
    </row>
    <row r="563" spans="8:15" x14ac:dyDescent="0.3">
      <c r="H563">
        <f t="shared" si="385"/>
        <v>63</v>
      </c>
      <c r="I563">
        <f t="shared" si="400"/>
        <v>4</v>
      </c>
      <c r="J563">
        <v>1</v>
      </c>
      <c r="K563">
        <f>$A$2 + SUMPRODUCT($B$2:$F$2, 'Coded Choice Data'!D563:H563)</f>
        <v>0.12368255807208772</v>
      </c>
      <c r="L563">
        <f t="shared" si="360"/>
        <v>1.1316565787288906</v>
      </c>
      <c r="M563">
        <f t="shared" si="364"/>
        <v>0.53088128267063484</v>
      </c>
      <c r="N563">
        <f t="shared" si="362"/>
        <v>0.53088128267063484</v>
      </c>
      <c r="O563">
        <f t="shared" si="365"/>
        <v>-0.63321685586137655</v>
      </c>
    </row>
    <row r="564" spans="8:15" x14ac:dyDescent="0.3">
      <c r="H564">
        <f t="shared" si="386"/>
        <v>63</v>
      </c>
      <c r="I564">
        <f t="shared" si="400"/>
        <v>5</v>
      </c>
      <c r="J564">
        <v>1</v>
      </c>
      <c r="K564">
        <f>$A$2 + SUMPRODUCT($B$2:$F$2, 'Coded Choice Data'!D564:H564)</f>
        <v>-2.3955412710882467</v>
      </c>
      <c r="L564">
        <f t="shared" si="360"/>
        <v>9.1123343140679755E-2</v>
      </c>
      <c r="M564">
        <f t="shared" si="364"/>
        <v>8.3513329371536618E-2</v>
      </c>
      <c r="N564">
        <f t="shared" si="362"/>
        <v>8.3513329371536618E-2</v>
      </c>
      <c r="O564">
        <f t="shared" si="365"/>
        <v>-2.4827490266732943</v>
      </c>
    </row>
    <row r="565" spans="8:15" x14ac:dyDescent="0.3">
      <c r="H565">
        <f t="shared" si="387"/>
        <v>63</v>
      </c>
      <c r="I565">
        <f t="shared" si="400"/>
        <v>6</v>
      </c>
      <c r="J565">
        <v>0</v>
      </c>
      <c r="K565">
        <f>$A$2 + SUMPRODUCT($B$2:$F$2, 'Coded Choice Data'!D565:H565)</f>
        <v>9.5601566132900606E-2</v>
      </c>
      <c r="L565">
        <f t="shared" si="360"/>
        <v>1.1003205716642652</v>
      </c>
      <c r="M565">
        <f t="shared" si="364"/>
        <v>0.52388220470191671</v>
      </c>
      <c r="N565">
        <f t="shared" si="362"/>
        <v>0.47611779529808329</v>
      </c>
      <c r="O565">
        <f t="shared" si="365"/>
        <v>-0.74208998625252698</v>
      </c>
    </row>
    <row r="566" spans="8:15" x14ac:dyDescent="0.3">
      <c r="H566">
        <f t="shared" si="388"/>
        <v>63</v>
      </c>
      <c r="I566">
        <f t="shared" si="400"/>
        <v>7</v>
      </c>
      <c r="J566">
        <v>1</v>
      </c>
      <c r="K566">
        <f>$A$2 + SUMPRODUCT($B$2:$F$2, 'Coded Choice Data'!D566:H566)</f>
        <v>-0.87670333546823509</v>
      </c>
      <c r="L566">
        <f t="shared" si="360"/>
        <v>0.41615256820349078</v>
      </c>
      <c r="M566">
        <f t="shared" si="364"/>
        <v>0.29386139427859492</v>
      </c>
      <c r="N566">
        <f t="shared" si="362"/>
        <v>0.29386139427859492</v>
      </c>
      <c r="O566">
        <f t="shared" si="365"/>
        <v>-1.2246470708420099</v>
      </c>
    </row>
    <row r="567" spans="8:15" x14ac:dyDescent="0.3">
      <c r="H567">
        <f t="shared" si="389"/>
        <v>63</v>
      </c>
      <c r="I567">
        <f t="shared" si="400"/>
        <v>8</v>
      </c>
      <c r="J567">
        <v>0</v>
      </c>
      <c r="K567">
        <f>$A$2 + SUMPRODUCT($B$2:$F$2, 'Coded Choice Data'!D567:H567)</f>
        <v>-2.4236222630274336</v>
      </c>
      <c r="L567">
        <f t="shared" si="360"/>
        <v>8.8600102629308439E-2</v>
      </c>
      <c r="M567">
        <f t="shared" si="364"/>
        <v>8.1389026526188624E-2</v>
      </c>
      <c r="N567">
        <f t="shared" si="362"/>
        <v>0.91861097347381138</v>
      </c>
      <c r="O567">
        <f t="shared" si="365"/>
        <v>-8.4892561294375973E-2</v>
      </c>
    </row>
    <row r="568" spans="8:15" x14ac:dyDescent="0.3">
      <c r="H568">
        <f t="shared" si="390"/>
        <v>63</v>
      </c>
      <c r="I568">
        <f t="shared" si="400"/>
        <v>9</v>
      </c>
      <c r="J568">
        <v>1</v>
      </c>
      <c r="K568">
        <f>$A$2 + SUMPRODUCT($B$2:$F$2, 'Coded Choice Data'!D568:H568)</f>
        <v>-1.6242424677899465</v>
      </c>
      <c r="L568">
        <f t="shared" si="360"/>
        <v>0.19706089865434576</v>
      </c>
      <c r="M568">
        <f t="shared" si="364"/>
        <v>0.16462061276570655</v>
      </c>
      <c r="N568">
        <f t="shared" si="362"/>
        <v>0.16462061276570655</v>
      </c>
      <c r="O568">
        <f t="shared" si="365"/>
        <v>-1.8041117691404327</v>
      </c>
    </row>
    <row r="569" spans="8:15" x14ac:dyDescent="0.3">
      <c r="H569">
        <f t="shared" ref="H569" si="401">H568+1</f>
        <v>64</v>
      </c>
      <c r="I569">
        <f t="shared" si="400"/>
        <v>1</v>
      </c>
      <c r="J569">
        <v>0</v>
      </c>
      <c r="K569">
        <f>$A$2 + SUMPRODUCT($B$2:$F$2, 'Coded Choice Data'!D569:H569)</f>
        <v>-1.7581531904713161</v>
      </c>
      <c r="L569">
        <f t="shared" si="360"/>
        <v>0.17236289149479578</v>
      </c>
      <c r="M569">
        <f t="shared" si="364"/>
        <v>0.14702179056096548</v>
      </c>
      <c r="N569">
        <f t="shared" si="362"/>
        <v>0.85297820943903457</v>
      </c>
      <c r="O569">
        <f t="shared" si="365"/>
        <v>-0.15902127760921378</v>
      </c>
    </row>
    <row r="570" spans="8:15" x14ac:dyDescent="0.3">
      <c r="H570">
        <f t="shared" ref="H570" si="402">H569</f>
        <v>64</v>
      </c>
      <c r="I570">
        <f t="shared" si="400"/>
        <v>2</v>
      </c>
      <c r="J570">
        <v>0</v>
      </c>
      <c r="K570">
        <f>$A$2 + SUMPRODUCT($B$2:$F$2, 'Coded Choice Data'!D570:H570)</f>
        <v>-2.2897115403460644</v>
      </c>
      <c r="L570">
        <f t="shared" si="360"/>
        <v>0.10129567735596928</v>
      </c>
      <c r="M570">
        <f t="shared" si="364"/>
        <v>9.197863883309125E-2</v>
      </c>
      <c r="N570">
        <f t="shared" si="362"/>
        <v>0.90802136116690879</v>
      </c>
      <c r="O570">
        <f t="shared" si="365"/>
        <v>-9.6487375143347598E-2</v>
      </c>
    </row>
    <row r="571" spans="8:15" x14ac:dyDescent="0.3">
      <c r="H571">
        <f t="shared" ref="H571" si="403">H569</f>
        <v>64</v>
      </c>
      <c r="I571">
        <f t="shared" si="400"/>
        <v>3</v>
      </c>
      <c r="J571">
        <v>0</v>
      </c>
      <c r="K571">
        <f>$A$2 + SUMPRODUCT($B$2:$F$2, 'Coded Choice Data'!D571:H571)</f>
        <v>-0.62385657424962382</v>
      </c>
      <c r="L571">
        <f t="shared" si="360"/>
        <v>0.53587381025934733</v>
      </c>
      <c r="M571">
        <f t="shared" si="364"/>
        <v>0.34890484275453582</v>
      </c>
      <c r="N571">
        <f t="shared" si="362"/>
        <v>0.65109515724546418</v>
      </c>
      <c r="O571">
        <f t="shared" si="365"/>
        <v>-0.42909947657152098</v>
      </c>
    </row>
    <row r="572" spans="8:15" x14ac:dyDescent="0.3">
      <c r="H572">
        <f t="shared" ref="H572" si="404">H569</f>
        <v>64</v>
      </c>
      <c r="I572">
        <f t="shared" si="400"/>
        <v>4</v>
      </c>
      <c r="J572">
        <v>0</v>
      </c>
      <c r="K572">
        <f>$A$2 + SUMPRODUCT($B$2:$F$2, 'Coded Choice Data'!D572:H572)</f>
        <v>0.12368255807208772</v>
      </c>
      <c r="L572">
        <f t="shared" si="360"/>
        <v>1.1316565787288906</v>
      </c>
      <c r="M572">
        <f t="shared" si="364"/>
        <v>0.53088128267063484</v>
      </c>
      <c r="N572">
        <f t="shared" si="362"/>
        <v>0.46911871732936516</v>
      </c>
      <c r="O572">
        <f t="shared" si="365"/>
        <v>-0.75689941393346416</v>
      </c>
    </row>
    <row r="573" spans="8:15" x14ac:dyDescent="0.3">
      <c r="H573">
        <f t="shared" ref="H573" si="405">H569</f>
        <v>64</v>
      </c>
      <c r="I573">
        <f t="shared" si="400"/>
        <v>5</v>
      </c>
      <c r="J573">
        <v>0</v>
      </c>
      <c r="K573">
        <f>$A$2 + SUMPRODUCT($B$2:$F$2, 'Coded Choice Data'!D573:H573)</f>
        <v>-2.3955412710882467</v>
      </c>
      <c r="L573">
        <f t="shared" si="360"/>
        <v>9.1123343140679755E-2</v>
      </c>
      <c r="M573">
        <f t="shared" si="364"/>
        <v>8.3513329371536618E-2</v>
      </c>
      <c r="N573">
        <f t="shared" si="362"/>
        <v>0.91648667062846334</v>
      </c>
      <c r="O573">
        <f t="shared" si="365"/>
        <v>-8.7207755585047619E-2</v>
      </c>
    </row>
    <row r="574" spans="8:15" x14ac:dyDescent="0.3">
      <c r="H574">
        <f t="shared" ref="H574" si="406">H569</f>
        <v>64</v>
      </c>
      <c r="I574">
        <f t="shared" si="400"/>
        <v>6</v>
      </c>
      <c r="J574">
        <v>0</v>
      </c>
      <c r="K574">
        <f>$A$2 + SUMPRODUCT($B$2:$F$2, 'Coded Choice Data'!D574:H574)</f>
        <v>9.5601566132900606E-2</v>
      </c>
      <c r="L574">
        <f t="shared" si="360"/>
        <v>1.1003205716642652</v>
      </c>
      <c r="M574">
        <f t="shared" si="364"/>
        <v>0.52388220470191671</v>
      </c>
      <c r="N574">
        <f t="shared" si="362"/>
        <v>0.47611779529808329</v>
      </c>
      <c r="O574">
        <f t="shared" si="365"/>
        <v>-0.74208998625252698</v>
      </c>
    </row>
    <row r="575" spans="8:15" x14ac:dyDescent="0.3">
      <c r="H575">
        <f t="shared" ref="H575" si="407">H569</f>
        <v>64</v>
      </c>
      <c r="I575">
        <f t="shared" si="400"/>
        <v>7</v>
      </c>
      <c r="J575">
        <v>0</v>
      </c>
      <c r="K575">
        <f>$A$2 + SUMPRODUCT($B$2:$F$2, 'Coded Choice Data'!D575:H575)</f>
        <v>-0.87670333546823509</v>
      </c>
      <c r="L575">
        <f t="shared" si="360"/>
        <v>0.41615256820349078</v>
      </c>
      <c r="M575">
        <f t="shared" si="364"/>
        <v>0.29386139427859492</v>
      </c>
      <c r="N575">
        <f t="shared" si="362"/>
        <v>0.70613860572140508</v>
      </c>
      <c r="O575">
        <f t="shared" si="365"/>
        <v>-0.34794373537377482</v>
      </c>
    </row>
    <row r="576" spans="8:15" x14ac:dyDescent="0.3">
      <c r="H576">
        <f t="shared" ref="H576" si="408">H569</f>
        <v>64</v>
      </c>
      <c r="I576">
        <f t="shared" si="400"/>
        <v>8</v>
      </c>
      <c r="J576">
        <v>0</v>
      </c>
      <c r="K576">
        <f>$A$2 + SUMPRODUCT($B$2:$F$2, 'Coded Choice Data'!D576:H576)</f>
        <v>-2.4236222630274336</v>
      </c>
      <c r="L576">
        <f t="shared" si="360"/>
        <v>8.8600102629308439E-2</v>
      </c>
      <c r="M576">
        <f t="shared" si="364"/>
        <v>8.1389026526188624E-2</v>
      </c>
      <c r="N576">
        <f t="shared" si="362"/>
        <v>0.91861097347381138</v>
      </c>
      <c r="O576">
        <f t="shared" si="365"/>
        <v>-8.4892561294375973E-2</v>
      </c>
    </row>
    <row r="577" spans="8:15" x14ac:dyDescent="0.3">
      <c r="H577">
        <f t="shared" ref="H577" si="409">H569</f>
        <v>64</v>
      </c>
      <c r="I577">
        <f t="shared" si="400"/>
        <v>9</v>
      </c>
      <c r="J577">
        <v>0</v>
      </c>
      <c r="K577">
        <f>$A$2 + SUMPRODUCT($B$2:$F$2, 'Coded Choice Data'!D577:H577)</f>
        <v>-1.6242424677899465</v>
      </c>
      <c r="L577">
        <f t="shared" si="360"/>
        <v>0.19706089865434576</v>
      </c>
      <c r="M577">
        <f t="shared" si="364"/>
        <v>0.16462061276570655</v>
      </c>
      <c r="N577">
        <f t="shared" si="362"/>
        <v>0.83537938723429339</v>
      </c>
      <c r="O577">
        <f t="shared" si="365"/>
        <v>-0.17986930135048632</v>
      </c>
    </row>
    <row r="578" spans="8:15" x14ac:dyDescent="0.3">
      <c r="H578">
        <f t="shared" si="382"/>
        <v>65</v>
      </c>
      <c r="I578">
        <f t="shared" si="400"/>
        <v>1</v>
      </c>
      <c r="J578">
        <v>0</v>
      </c>
      <c r="K578">
        <f>$A$2 + SUMPRODUCT($B$2:$F$2, 'Coded Choice Data'!D578:H578)</f>
        <v>-1.7581531904713161</v>
      </c>
      <c r="L578">
        <f t="shared" ref="L578:L641" si="410">EXP(K578)</f>
        <v>0.17236289149479578</v>
      </c>
      <c r="M578">
        <f t="shared" si="364"/>
        <v>0.14702179056096548</v>
      </c>
      <c r="N578">
        <f t="shared" si="362"/>
        <v>0.85297820943903457</v>
      </c>
      <c r="O578">
        <f t="shared" si="365"/>
        <v>-0.15902127760921378</v>
      </c>
    </row>
    <row r="579" spans="8:15" x14ac:dyDescent="0.3">
      <c r="H579">
        <f t="shared" si="383"/>
        <v>65</v>
      </c>
      <c r="I579">
        <f t="shared" si="400"/>
        <v>2</v>
      </c>
      <c r="J579">
        <v>0</v>
      </c>
      <c r="K579">
        <f>$A$2 + SUMPRODUCT($B$2:$F$2, 'Coded Choice Data'!D579:H579)</f>
        <v>-2.2897115403460644</v>
      </c>
      <c r="L579">
        <f t="shared" si="410"/>
        <v>0.10129567735596928</v>
      </c>
      <c r="M579">
        <f t="shared" si="364"/>
        <v>9.197863883309125E-2</v>
      </c>
      <c r="N579">
        <f t="shared" ref="N579:N642" si="411">M579^J579*(1-M579)^(1-J579)</f>
        <v>0.90802136116690879</v>
      </c>
      <c r="O579">
        <f t="shared" si="365"/>
        <v>-9.6487375143347598E-2</v>
      </c>
    </row>
    <row r="580" spans="8:15" x14ac:dyDescent="0.3">
      <c r="H580">
        <f t="shared" si="384"/>
        <v>65</v>
      </c>
      <c r="I580">
        <f t="shared" si="400"/>
        <v>3</v>
      </c>
      <c r="J580">
        <v>1</v>
      </c>
      <c r="K580">
        <f>$A$2 + SUMPRODUCT($B$2:$F$2, 'Coded Choice Data'!D580:H580)</f>
        <v>-0.62385657424962382</v>
      </c>
      <c r="L580">
        <f t="shared" si="410"/>
        <v>0.53587381025934733</v>
      </c>
      <c r="M580">
        <f t="shared" ref="M580:M643" si="412">L580/(1+L580)</f>
        <v>0.34890484275453582</v>
      </c>
      <c r="N580">
        <f t="shared" si="411"/>
        <v>0.34890484275453582</v>
      </c>
      <c r="O580">
        <f t="shared" ref="O580:O643" si="413">LN(N580)</f>
        <v>-1.0529560508211449</v>
      </c>
    </row>
    <row r="581" spans="8:15" x14ac:dyDescent="0.3">
      <c r="H581">
        <f t="shared" si="385"/>
        <v>65</v>
      </c>
      <c r="I581">
        <f t="shared" si="400"/>
        <v>4</v>
      </c>
      <c r="J581">
        <v>1</v>
      </c>
      <c r="K581">
        <f>$A$2 + SUMPRODUCT($B$2:$F$2, 'Coded Choice Data'!D581:H581)</f>
        <v>0.12368255807208772</v>
      </c>
      <c r="L581">
        <f t="shared" si="410"/>
        <v>1.1316565787288906</v>
      </c>
      <c r="M581">
        <f t="shared" si="412"/>
        <v>0.53088128267063484</v>
      </c>
      <c r="N581">
        <f t="shared" si="411"/>
        <v>0.53088128267063484</v>
      </c>
      <c r="O581">
        <f t="shared" si="413"/>
        <v>-0.63321685586137655</v>
      </c>
    </row>
    <row r="582" spans="8:15" x14ac:dyDescent="0.3">
      <c r="H582">
        <f t="shared" si="386"/>
        <v>65</v>
      </c>
      <c r="I582">
        <f t="shared" si="400"/>
        <v>5</v>
      </c>
      <c r="J582">
        <v>0</v>
      </c>
      <c r="K582">
        <f>$A$2 + SUMPRODUCT($B$2:$F$2, 'Coded Choice Data'!D582:H582)</f>
        <v>-2.3955412710882467</v>
      </c>
      <c r="L582">
        <f t="shared" si="410"/>
        <v>9.1123343140679755E-2</v>
      </c>
      <c r="M582">
        <f t="shared" si="412"/>
        <v>8.3513329371536618E-2</v>
      </c>
      <c r="N582">
        <f t="shared" si="411"/>
        <v>0.91648667062846334</v>
      </c>
      <c r="O582">
        <f t="shared" si="413"/>
        <v>-8.7207755585047619E-2</v>
      </c>
    </row>
    <row r="583" spans="8:15" x14ac:dyDescent="0.3">
      <c r="H583">
        <f t="shared" si="387"/>
        <v>65</v>
      </c>
      <c r="I583">
        <f t="shared" si="400"/>
        <v>6</v>
      </c>
      <c r="J583">
        <v>1</v>
      </c>
      <c r="K583">
        <f>$A$2 + SUMPRODUCT($B$2:$F$2, 'Coded Choice Data'!D583:H583)</f>
        <v>9.5601566132900606E-2</v>
      </c>
      <c r="L583">
        <f t="shared" si="410"/>
        <v>1.1003205716642652</v>
      </c>
      <c r="M583">
        <f t="shared" si="412"/>
        <v>0.52388220470191671</v>
      </c>
      <c r="N583">
        <f t="shared" si="411"/>
        <v>0.52388220470191671</v>
      </c>
      <c r="O583">
        <f t="shared" si="413"/>
        <v>-0.64648842011962626</v>
      </c>
    </row>
    <row r="584" spans="8:15" x14ac:dyDescent="0.3">
      <c r="H584">
        <f t="shared" si="388"/>
        <v>65</v>
      </c>
      <c r="I584">
        <f t="shared" si="400"/>
        <v>7</v>
      </c>
      <c r="J584">
        <v>0</v>
      </c>
      <c r="K584">
        <f>$A$2 + SUMPRODUCT($B$2:$F$2, 'Coded Choice Data'!D584:H584)</f>
        <v>-0.87670333546823509</v>
      </c>
      <c r="L584">
        <f t="shared" si="410"/>
        <v>0.41615256820349078</v>
      </c>
      <c r="M584">
        <f t="shared" si="412"/>
        <v>0.29386139427859492</v>
      </c>
      <c r="N584">
        <f t="shared" si="411"/>
        <v>0.70613860572140508</v>
      </c>
      <c r="O584">
        <f t="shared" si="413"/>
        <v>-0.34794373537377482</v>
      </c>
    </row>
    <row r="585" spans="8:15" x14ac:dyDescent="0.3">
      <c r="H585">
        <f t="shared" si="389"/>
        <v>65</v>
      </c>
      <c r="I585">
        <f t="shared" si="400"/>
        <v>8</v>
      </c>
      <c r="J585">
        <v>0</v>
      </c>
      <c r="K585">
        <f>$A$2 + SUMPRODUCT($B$2:$F$2, 'Coded Choice Data'!D585:H585)</f>
        <v>-2.4236222630274336</v>
      </c>
      <c r="L585">
        <f t="shared" si="410"/>
        <v>8.8600102629308439E-2</v>
      </c>
      <c r="M585">
        <f t="shared" si="412"/>
        <v>8.1389026526188624E-2</v>
      </c>
      <c r="N585">
        <f t="shared" si="411"/>
        <v>0.91861097347381138</v>
      </c>
      <c r="O585">
        <f t="shared" si="413"/>
        <v>-8.4892561294375973E-2</v>
      </c>
    </row>
    <row r="586" spans="8:15" x14ac:dyDescent="0.3">
      <c r="H586">
        <f t="shared" si="390"/>
        <v>65</v>
      </c>
      <c r="I586">
        <f t="shared" si="400"/>
        <v>9</v>
      </c>
      <c r="J586">
        <v>0</v>
      </c>
      <c r="K586">
        <f>$A$2 + SUMPRODUCT($B$2:$F$2, 'Coded Choice Data'!D586:H586)</f>
        <v>-1.6242424677899465</v>
      </c>
      <c r="L586">
        <f t="shared" si="410"/>
        <v>0.19706089865434576</v>
      </c>
      <c r="M586">
        <f t="shared" si="412"/>
        <v>0.16462061276570655</v>
      </c>
      <c r="N586">
        <f t="shared" si="411"/>
        <v>0.83537938723429339</v>
      </c>
      <c r="O586">
        <f t="shared" si="413"/>
        <v>-0.17986930135048632</v>
      </c>
    </row>
    <row r="587" spans="8:15" x14ac:dyDescent="0.3">
      <c r="H587">
        <f t="shared" ref="H587" si="414">H586+1</f>
        <v>66</v>
      </c>
      <c r="I587">
        <f t="shared" si="400"/>
        <v>1</v>
      </c>
      <c r="J587">
        <v>0</v>
      </c>
      <c r="K587">
        <f>$A$2 + SUMPRODUCT($B$2:$F$2, 'Coded Choice Data'!D587:H587)</f>
        <v>-1.7581531904713161</v>
      </c>
      <c r="L587">
        <f t="shared" si="410"/>
        <v>0.17236289149479578</v>
      </c>
      <c r="M587">
        <f t="shared" si="412"/>
        <v>0.14702179056096548</v>
      </c>
      <c r="N587">
        <f t="shared" si="411"/>
        <v>0.85297820943903457</v>
      </c>
      <c r="O587">
        <f t="shared" si="413"/>
        <v>-0.15902127760921378</v>
      </c>
    </row>
    <row r="588" spans="8:15" x14ac:dyDescent="0.3">
      <c r="H588">
        <f t="shared" ref="H588" si="415">H587</f>
        <v>66</v>
      </c>
      <c r="I588">
        <f t="shared" si="400"/>
        <v>2</v>
      </c>
      <c r="J588">
        <v>1</v>
      </c>
      <c r="K588">
        <f>$A$2 + SUMPRODUCT($B$2:$F$2, 'Coded Choice Data'!D588:H588)</f>
        <v>-2.2897115403460644</v>
      </c>
      <c r="L588">
        <f t="shared" si="410"/>
        <v>0.10129567735596928</v>
      </c>
      <c r="M588">
        <f t="shared" si="412"/>
        <v>9.197863883309125E-2</v>
      </c>
      <c r="N588">
        <f t="shared" si="411"/>
        <v>9.197863883309125E-2</v>
      </c>
      <c r="O588">
        <f t="shared" si="413"/>
        <v>-2.3861989154894121</v>
      </c>
    </row>
    <row r="589" spans="8:15" x14ac:dyDescent="0.3">
      <c r="H589">
        <f t="shared" ref="H589" si="416">H587</f>
        <v>66</v>
      </c>
      <c r="I589">
        <f t="shared" si="400"/>
        <v>3</v>
      </c>
      <c r="J589">
        <v>0</v>
      </c>
      <c r="K589">
        <f>$A$2 + SUMPRODUCT($B$2:$F$2, 'Coded Choice Data'!D589:H589)</f>
        <v>-0.62385657424962382</v>
      </c>
      <c r="L589">
        <f t="shared" si="410"/>
        <v>0.53587381025934733</v>
      </c>
      <c r="M589">
        <f t="shared" si="412"/>
        <v>0.34890484275453582</v>
      </c>
      <c r="N589">
        <f t="shared" si="411"/>
        <v>0.65109515724546418</v>
      </c>
      <c r="O589">
        <f t="shared" si="413"/>
        <v>-0.42909947657152098</v>
      </c>
    </row>
    <row r="590" spans="8:15" x14ac:dyDescent="0.3">
      <c r="H590">
        <f t="shared" ref="H590" si="417">H587</f>
        <v>66</v>
      </c>
      <c r="I590">
        <f t="shared" si="400"/>
        <v>4</v>
      </c>
      <c r="J590">
        <v>0</v>
      </c>
      <c r="K590">
        <f>$A$2 + SUMPRODUCT($B$2:$F$2, 'Coded Choice Data'!D590:H590)</f>
        <v>0.12368255807208772</v>
      </c>
      <c r="L590">
        <f t="shared" si="410"/>
        <v>1.1316565787288906</v>
      </c>
      <c r="M590">
        <f t="shared" si="412"/>
        <v>0.53088128267063484</v>
      </c>
      <c r="N590">
        <f t="shared" si="411"/>
        <v>0.46911871732936516</v>
      </c>
      <c r="O590">
        <f t="shared" si="413"/>
        <v>-0.75689941393346416</v>
      </c>
    </row>
    <row r="591" spans="8:15" x14ac:dyDescent="0.3">
      <c r="H591">
        <f t="shared" ref="H591" si="418">H587</f>
        <v>66</v>
      </c>
      <c r="I591">
        <f t="shared" si="400"/>
        <v>5</v>
      </c>
      <c r="J591">
        <v>0</v>
      </c>
      <c r="K591">
        <f>$A$2 + SUMPRODUCT($B$2:$F$2, 'Coded Choice Data'!D591:H591)</f>
        <v>-2.3955412710882467</v>
      </c>
      <c r="L591">
        <f t="shared" si="410"/>
        <v>9.1123343140679755E-2</v>
      </c>
      <c r="M591">
        <f t="shared" si="412"/>
        <v>8.3513329371536618E-2</v>
      </c>
      <c r="N591">
        <f t="shared" si="411"/>
        <v>0.91648667062846334</v>
      </c>
      <c r="O591">
        <f t="shared" si="413"/>
        <v>-8.7207755585047619E-2</v>
      </c>
    </row>
    <row r="592" spans="8:15" x14ac:dyDescent="0.3">
      <c r="H592">
        <f t="shared" ref="H592" si="419">H587</f>
        <v>66</v>
      </c>
      <c r="I592">
        <f t="shared" si="400"/>
        <v>6</v>
      </c>
      <c r="J592">
        <v>0</v>
      </c>
      <c r="K592">
        <f>$A$2 + SUMPRODUCT($B$2:$F$2, 'Coded Choice Data'!D592:H592)</f>
        <v>9.5601566132900606E-2</v>
      </c>
      <c r="L592">
        <f t="shared" si="410"/>
        <v>1.1003205716642652</v>
      </c>
      <c r="M592">
        <f t="shared" si="412"/>
        <v>0.52388220470191671</v>
      </c>
      <c r="N592">
        <f t="shared" si="411"/>
        <v>0.47611779529808329</v>
      </c>
      <c r="O592">
        <f t="shared" si="413"/>
        <v>-0.74208998625252698</v>
      </c>
    </row>
    <row r="593" spans="8:15" x14ac:dyDescent="0.3">
      <c r="H593">
        <f t="shared" ref="H593" si="420">H587</f>
        <v>66</v>
      </c>
      <c r="I593">
        <f t="shared" si="400"/>
        <v>7</v>
      </c>
      <c r="J593">
        <v>1</v>
      </c>
      <c r="K593">
        <f>$A$2 + SUMPRODUCT($B$2:$F$2, 'Coded Choice Data'!D593:H593)</f>
        <v>-0.87670333546823509</v>
      </c>
      <c r="L593">
        <f t="shared" si="410"/>
        <v>0.41615256820349078</v>
      </c>
      <c r="M593">
        <f t="shared" si="412"/>
        <v>0.29386139427859492</v>
      </c>
      <c r="N593">
        <f t="shared" si="411"/>
        <v>0.29386139427859492</v>
      </c>
      <c r="O593">
        <f t="shared" si="413"/>
        <v>-1.2246470708420099</v>
      </c>
    </row>
    <row r="594" spans="8:15" x14ac:dyDescent="0.3">
      <c r="H594">
        <f t="shared" ref="H594" si="421">H587</f>
        <v>66</v>
      </c>
      <c r="I594">
        <f t="shared" si="400"/>
        <v>8</v>
      </c>
      <c r="J594">
        <v>1</v>
      </c>
      <c r="K594">
        <f>$A$2 + SUMPRODUCT($B$2:$F$2, 'Coded Choice Data'!D594:H594)</f>
        <v>-2.4236222630274336</v>
      </c>
      <c r="L594">
        <f t="shared" si="410"/>
        <v>8.8600102629308439E-2</v>
      </c>
      <c r="M594">
        <f t="shared" si="412"/>
        <v>8.1389026526188624E-2</v>
      </c>
      <c r="N594">
        <f t="shared" si="411"/>
        <v>8.1389026526188624E-2</v>
      </c>
      <c r="O594">
        <f t="shared" si="413"/>
        <v>-2.5085148243218094</v>
      </c>
    </row>
    <row r="595" spans="8:15" x14ac:dyDescent="0.3">
      <c r="H595">
        <f t="shared" ref="H595" si="422">H587</f>
        <v>66</v>
      </c>
      <c r="I595">
        <f t="shared" si="400"/>
        <v>9</v>
      </c>
      <c r="J595">
        <v>0</v>
      </c>
      <c r="K595">
        <f>$A$2 + SUMPRODUCT($B$2:$F$2, 'Coded Choice Data'!D595:H595)</f>
        <v>-1.6242424677899465</v>
      </c>
      <c r="L595">
        <f t="shared" si="410"/>
        <v>0.19706089865434576</v>
      </c>
      <c r="M595">
        <f t="shared" si="412"/>
        <v>0.16462061276570655</v>
      </c>
      <c r="N595">
        <f t="shared" si="411"/>
        <v>0.83537938723429339</v>
      </c>
      <c r="O595">
        <f t="shared" si="413"/>
        <v>-0.17986930135048632</v>
      </c>
    </row>
    <row r="596" spans="8:15" x14ac:dyDescent="0.3">
      <c r="H596">
        <f t="shared" si="382"/>
        <v>67</v>
      </c>
      <c r="I596">
        <f t="shared" si="400"/>
        <v>1</v>
      </c>
      <c r="J596">
        <v>0</v>
      </c>
      <c r="K596">
        <f>$A$2 + SUMPRODUCT($B$2:$F$2, 'Coded Choice Data'!D596:H596)</f>
        <v>-1.7581531904713161</v>
      </c>
      <c r="L596">
        <f t="shared" si="410"/>
        <v>0.17236289149479578</v>
      </c>
      <c r="M596">
        <f t="shared" si="412"/>
        <v>0.14702179056096548</v>
      </c>
      <c r="N596">
        <f t="shared" si="411"/>
        <v>0.85297820943903457</v>
      </c>
      <c r="O596">
        <f t="shared" si="413"/>
        <v>-0.15902127760921378</v>
      </c>
    </row>
    <row r="597" spans="8:15" x14ac:dyDescent="0.3">
      <c r="H597">
        <f t="shared" si="383"/>
        <v>67</v>
      </c>
      <c r="I597">
        <f t="shared" si="400"/>
        <v>2</v>
      </c>
      <c r="J597">
        <v>0</v>
      </c>
      <c r="K597">
        <f>$A$2 + SUMPRODUCT($B$2:$F$2, 'Coded Choice Data'!D597:H597)</f>
        <v>-2.2897115403460644</v>
      </c>
      <c r="L597">
        <f t="shared" si="410"/>
        <v>0.10129567735596928</v>
      </c>
      <c r="M597">
        <f t="shared" si="412"/>
        <v>9.197863883309125E-2</v>
      </c>
      <c r="N597">
        <f t="shared" si="411"/>
        <v>0.90802136116690879</v>
      </c>
      <c r="O597">
        <f t="shared" si="413"/>
        <v>-9.6487375143347598E-2</v>
      </c>
    </row>
    <row r="598" spans="8:15" x14ac:dyDescent="0.3">
      <c r="H598">
        <f t="shared" si="384"/>
        <v>67</v>
      </c>
      <c r="I598">
        <f t="shared" si="400"/>
        <v>3</v>
      </c>
      <c r="J598">
        <v>0</v>
      </c>
      <c r="K598">
        <f>$A$2 + SUMPRODUCT($B$2:$F$2, 'Coded Choice Data'!D598:H598)</f>
        <v>-0.62385657424962382</v>
      </c>
      <c r="L598">
        <f t="shared" si="410"/>
        <v>0.53587381025934733</v>
      </c>
      <c r="M598">
        <f t="shared" si="412"/>
        <v>0.34890484275453582</v>
      </c>
      <c r="N598">
        <f t="shared" si="411"/>
        <v>0.65109515724546418</v>
      </c>
      <c r="O598">
        <f t="shared" si="413"/>
        <v>-0.42909947657152098</v>
      </c>
    </row>
    <row r="599" spans="8:15" x14ac:dyDescent="0.3">
      <c r="H599">
        <f t="shared" si="385"/>
        <v>67</v>
      </c>
      <c r="I599">
        <f t="shared" si="400"/>
        <v>4</v>
      </c>
      <c r="J599">
        <v>0</v>
      </c>
      <c r="K599">
        <f>$A$2 + SUMPRODUCT($B$2:$F$2, 'Coded Choice Data'!D599:H599)</f>
        <v>0.12368255807208772</v>
      </c>
      <c r="L599">
        <f t="shared" si="410"/>
        <v>1.1316565787288906</v>
      </c>
      <c r="M599">
        <f t="shared" si="412"/>
        <v>0.53088128267063484</v>
      </c>
      <c r="N599">
        <f t="shared" si="411"/>
        <v>0.46911871732936516</v>
      </c>
      <c r="O599">
        <f t="shared" si="413"/>
        <v>-0.75689941393346416</v>
      </c>
    </row>
    <row r="600" spans="8:15" x14ac:dyDescent="0.3">
      <c r="H600">
        <f t="shared" si="386"/>
        <v>67</v>
      </c>
      <c r="I600">
        <f t="shared" si="400"/>
        <v>5</v>
      </c>
      <c r="J600">
        <v>0</v>
      </c>
      <c r="K600">
        <f>$A$2 + SUMPRODUCT($B$2:$F$2, 'Coded Choice Data'!D600:H600)</f>
        <v>-2.3955412710882467</v>
      </c>
      <c r="L600">
        <f t="shared" si="410"/>
        <v>9.1123343140679755E-2</v>
      </c>
      <c r="M600">
        <f t="shared" si="412"/>
        <v>8.3513329371536618E-2</v>
      </c>
      <c r="N600">
        <f t="shared" si="411"/>
        <v>0.91648667062846334</v>
      </c>
      <c r="O600">
        <f t="shared" si="413"/>
        <v>-8.7207755585047619E-2</v>
      </c>
    </row>
    <row r="601" spans="8:15" x14ac:dyDescent="0.3">
      <c r="H601">
        <f t="shared" si="387"/>
        <v>67</v>
      </c>
      <c r="I601">
        <f t="shared" si="400"/>
        <v>6</v>
      </c>
      <c r="J601">
        <v>0</v>
      </c>
      <c r="K601">
        <f>$A$2 + SUMPRODUCT($B$2:$F$2, 'Coded Choice Data'!D601:H601)</f>
        <v>9.5601566132900606E-2</v>
      </c>
      <c r="L601">
        <f t="shared" si="410"/>
        <v>1.1003205716642652</v>
      </c>
      <c r="M601">
        <f t="shared" si="412"/>
        <v>0.52388220470191671</v>
      </c>
      <c r="N601">
        <f t="shared" si="411"/>
        <v>0.47611779529808329</v>
      </c>
      <c r="O601">
        <f t="shared" si="413"/>
        <v>-0.74208998625252698</v>
      </c>
    </row>
    <row r="602" spans="8:15" x14ac:dyDescent="0.3">
      <c r="H602">
        <f t="shared" si="388"/>
        <v>67</v>
      </c>
      <c r="I602">
        <f t="shared" si="400"/>
        <v>7</v>
      </c>
      <c r="J602">
        <v>0</v>
      </c>
      <c r="K602">
        <f>$A$2 + SUMPRODUCT($B$2:$F$2, 'Coded Choice Data'!D602:H602)</f>
        <v>-0.87670333546823509</v>
      </c>
      <c r="L602">
        <f t="shared" si="410"/>
        <v>0.41615256820349078</v>
      </c>
      <c r="M602">
        <f t="shared" si="412"/>
        <v>0.29386139427859492</v>
      </c>
      <c r="N602">
        <f t="shared" si="411"/>
        <v>0.70613860572140508</v>
      </c>
      <c r="O602">
        <f t="shared" si="413"/>
        <v>-0.34794373537377482</v>
      </c>
    </row>
    <row r="603" spans="8:15" x14ac:dyDescent="0.3">
      <c r="H603">
        <f t="shared" si="389"/>
        <v>67</v>
      </c>
      <c r="I603">
        <f t="shared" si="400"/>
        <v>8</v>
      </c>
      <c r="J603">
        <v>0</v>
      </c>
      <c r="K603">
        <f>$A$2 + SUMPRODUCT($B$2:$F$2, 'Coded Choice Data'!D603:H603)</f>
        <v>-2.4236222630274336</v>
      </c>
      <c r="L603">
        <f t="shared" si="410"/>
        <v>8.8600102629308439E-2</v>
      </c>
      <c r="M603">
        <f t="shared" si="412"/>
        <v>8.1389026526188624E-2</v>
      </c>
      <c r="N603">
        <f t="shared" si="411"/>
        <v>0.91861097347381138</v>
      </c>
      <c r="O603">
        <f t="shared" si="413"/>
        <v>-8.4892561294375973E-2</v>
      </c>
    </row>
    <row r="604" spans="8:15" x14ac:dyDescent="0.3">
      <c r="H604">
        <f t="shared" si="390"/>
        <v>67</v>
      </c>
      <c r="I604">
        <f t="shared" si="400"/>
        <v>9</v>
      </c>
      <c r="J604">
        <v>0</v>
      </c>
      <c r="K604">
        <f>$A$2 + SUMPRODUCT($B$2:$F$2, 'Coded Choice Data'!D604:H604)</f>
        <v>-1.6242424677899465</v>
      </c>
      <c r="L604">
        <f t="shared" si="410"/>
        <v>0.19706089865434576</v>
      </c>
      <c r="M604">
        <f t="shared" si="412"/>
        <v>0.16462061276570655</v>
      </c>
      <c r="N604">
        <f t="shared" si="411"/>
        <v>0.83537938723429339</v>
      </c>
      <c r="O604">
        <f t="shared" si="413"/>
        <v>-0.17986930135048632</v>
      </c>
    </row>
    <row r="605" spans="8:15" x14ac:dyDescent="0.3">
      <c r="H605">
        <f t="shared" ref="H605" si="423">H604+1</f>
        <v>68</v>
      </c>
      <c r="I605">
        <f t="shared" si="400"/>
        <v>1</v>
      </c>
      <c r="J605">
        <v>0</v>
      </c>
      <c r="K605">
        <f>$A$2 + SUMPRODUCT($B$2:$F$2, 'Coded Choice Data'!D605:H605)</f>
        <v>-1.7581531904713161</v>
      </c>
      <c r="L605">
        <f t="shared" si="410"/>
        <v>0.17236289149479578</v>
      </c>
      <c r="M605">
        <f t="shared" si="412"/>
        <v>0.14702179056096548</v>
      </c>
      <c r="N605">
        <f t="shared" si="411"/>
        <v>0.85297820943903457</v>
      </c>
      <c r="O605">
        <f t="shared" si="413"/>
        <v>-0.15902127760921378</v>
      </c>
    </row>
    <row r="606" spans="8:15" x14ac:dyDescent="0.3">
      <c r="H606">
        <f t="shared" ref="H606" si="424">H605</f>
        <v>68</v>
      </c>
      <c r="I606">
        <f t="shared" si="400"/>
        <v>2</v>
      </c>
      <c r="J606">
        <v>0</v>
      </c>
      <c r="K606">
        <f>$A$2 + SUMPRODUCT($B$2:$F$2, 'Coded Choice Data'!D606:H606)</f>
        <v>-2.2897115403460644</v>
      </c>
      <c r="L606">
        <f t="shared" si="410"/>
        <v>0.10129567735596928</v>
      </c>
      <c r="M606">
        <f t="shared" si="412"/>
        <v>9.197863883309125E-2</v>
      </c>
      <c r="N606">
        <f t="shared" si="411"/>
        <v>0.90802136116690879</v>
      </c>
      <c r="O606">
        <f t="shared" si="413"/>
        <v>-9.6487375143347598E-2</v>
      </c>
    </row>
    <row r="607" spans="8:15" x14ac:dyDescent="0.3">
      <c r="H607">
        <f t="shared" ref="H607" si="425">H605</f>
        <v>68</v>
      </c>
      <c r="I607">
        <f t="shared" si="400"/>
        <v>3</v>
      </c>
      <c r="J607">
        <v>0</v>
      </c>
      <c r="K607">
        <f>$A$2 + SUMPRODUCT($B$2:$F$2, 'Coded Choice Data'!D607:H607)</f>
        <v>-0.62385657424962382</v>
      </c>
      <c r="L607">
        <f t="shared" si="410"/>
        <v>0.53587381025934733</v>
      </c>
      <c r="M607">
        <f t="shared" si="412"/>
        <v>0.34890484275453582</v>
      </c>
      <c r="N607">
        <f t="shared" si="411"/>
        <v>0.65109515724546418</v>
      </c>
      <c r="O607">
        <f t="shared" si="413"/>
        <v>-0.42909947657152098</v>
      </c>
    </row>
    <row r="608" spans="8:15" x14ac:dyDescent="0.3">
      <c r="H608">
        <f t="shared" ref="H608" si="426">H605</f>
        <v>68</v>
      </c>
      <c r="I608">
        <f t="shared" si="400"/>
        <v>4</v>
      </c>
      <c r="J608">
        <v>0</v>
      </c>
      <c r="K608">
        <f>$A$2 + SUMPRODUCT($B$2:$F$2, 'Coded Choice Data'!D608:H608)</f>
        <v>0.12368255807208772</v>
      </c>
      <c r="L608">
        <f t="shared" si="410"/>
        <v>1.1316565787288906</v>
      </c>
      <c r="M608">
        <f t="shared" si="412"/>
        <v>0.53088128267063484</v>
      </c>
      <c r="N608">
        <f t="shared" si="411"/>
        <v>0.46911871732936516</v>
      </c>
      <c r="O608">
        <f t="shared" si="413"/>
        <v>-0.75689941393346416</v>
      </c>
    </row>
    <row r="609" spans="8:15" x14ac:dyDescent="0.3">
      <c r="H609">
        <f t="shared" ref="H609" si="427">H605</f>
        <v>68</v>
      </c>
      <c r="I609">
        <f t="shared" si="400"/>
        <v>5</v>
      </c>
      <c r="J609">
        <v>0</v>
      </c>
      <c r="K609">
        <f>$A$2 + SUMPRODUCT($B$2:$F$2, 'Coded Choice Data'!D609:H609)</f>
        <v>-2.3955412710882467</v>
      </c>
      <c r="L609">
        <f t="shared" si="410"/>
        <v>9.1123343140679755E-2</v>
      </c>
      <c r="M609">
        <f t="shared" si="412"/>
        <v>8.3513329371536618E-2</v>
      </c>
      <c r="N609">
        <f t="shared" si="411"/>
        <v>0.91648667062846334</v>
      </c>
      <c r="O609">
        <f t="shared" si="413"/>
        <v>-8.7207755585047619E-2</v>
      </c>
    </row>
    <row r="610" spans="8:15" x14ac:dyDescent="0.3">
      <c r="H610">
        <f t="shared" ref="H610" si="428">H605</f>
        <v>68</v>
      </c>
      <c r="I610">
        <f t="shared" si="400"/>
        <v>6</v>
      </c>
      <c r="J610">
        <v>0</v>
      </c>
      <c r="K610">
        <f>$A$2 + SUMPRODUCT($B$2:$F$2, 'Coded Choice Data'!D610:H610)</f>
        <v>9.5601566132900606E-2</v>
      </c>
      <c r="L610">
        <f t="shared" si="410"/>
        <v>1.1003205716642652</v>
      </c>
      <c r="M610">
        <f t="shared" si="412"/>
        <v>0.52388220470191671</v>
      </c>
      <c r="N610">
        <f t="shared" si="411"/>
        <v>0.47611779529808329</v>
      </c>
      <c r="O610">
        <f t="shared" si="413"/>
        <v>-0.74208998625252698</v>
      </c>
    </row>
    <row r="611" spans="8:15" x14ac:dyDescent="0.3">
      <c r="H611">
        <f t="shared" ref="H611" si="429">H605</f>
        <v>68</v>
      </c>
      <c r="I611">
        <f t="shared" si="400"/>
        <v>7</v>
      </c>
      <c r="J611">
        <v>0</v>
      </c>
      <c r="K611">
        <f>$A$2 + SUMPRODUCT($B$2:$F$2, 'Coded Choice Data'!D611:H611)</f>
        <v>-0.87670333546823509</v>
      </c>
      <c r="L611">
        <f t="shared" si="410"/>
        <v>0.41615256820349078</v>
      </c>
      <c r="M611">
        <f t="shared" si="412"/>
        <v>0.29386139427859492</v>
      </c>
      <c r="N611">
        <f t="shared" si="411"/>
        <v>0.70613860572140508</v>
      </c>
      <c r="O611">
        <f t="shared" si="413"/>
        <v>-0.34794373537377482</v>
      </c>
    </row>
    <row r="612" spans="8:15" x14ac:dyDescent="0.3">
      <c r="H612">
        <f t="shared" ref="H612" si="430">H605</f>
        <v>68</v>
      </c>
      <c r="I612">
        <f t="shared" si="400"/>
        <v>8</v>
      </c>
      <c r="J612">
        <v>0</v>
      </c>
      <c r="K612">
        <f>$A$2 + SUMPRODUCT($B$2:$F$2, 'Coded Choice Data'!D612:H612)</f>
        <v>-2.4236222630274336</v>
      </c>
      <c r="L612">
        <f t="shared" si="410"/>
        <v>8.8600102629308439E-2</v>
      </c>
      <c r="M612">
        <f t="shared" si="412"/>
        <v>8.1389026526188624E-2</v>
      </c>
      <c r="N612">
        <f t="shared" si="411"/>
        <v>0.91861097347381138</v>
      </c>
      <c r="O612">
        <f t="shared" si="413"/>
        <v>-8.4892561294375973E-2</v>
      </c>
    </row>
    <row r="613" spans="8:15" x14ac:dyDescent="0.3">
      <c r="H613">
        <f t="shared" ref="H613" si="431">H605</f>
        <v>68</v>
      </c>
      <c r="I613">
        <f t="shared" si="400"/>
        <v>9</v>
      </c>
      <c r="J613">
        <v>0</v>
      </c>
      <c r="K613">
        <f>$A$2 + SUMPRODUCT($B$2:$F$2, 'Coded Choice Data'!D613:H613)</f>
        <v>-1.6242424677899465</v>
      </c>
      <c r="L613">
        <f t="shared" si="410"/>
        <v>0.19706089865434576</v>
      </c>
      <c r="M613">
        <f t="shared" si="412"/>
        <v>0.16462061276570655</v>
      </c>
      <c r="N613">
        <f t="shared" si="411"/>
        <v>0.83537938723429339</v>
      </c>
      <c r="O613">
        <f t="shared" si="413"/>
        <v>-0.17986930135048632</v>
      </c>
    </row>
    <row r="614" spans="8:15" x14ac:dyDescent="0.3">
      <c r="H614">
        <f t="shared" ref="H614:H668" si="432">H613+1</f>
        <v>69</v>
      </c>
      <c r="I614">
        <f t="shared" si="400"/>
        <v>1</v>
      </c>
      <c r="J614">
        <v>0</v>
      </c>
      <c r="K614">
        <f>$A$2 + SUMPRODUCT($B$2:$F$2, 'Coded Choice Data'!D614:H614)</f>
        <v>-1.7581531904713161</v>
      </c>
      <c r="L614">
        <f t="shared" si="410"/>
        <v>0.17236289149479578</v>
      </c>
      <c r="M614">
        <f t="shared" si="412"/>
        <v>0.14702179056096548</v>
      </c>
      <c r="N614">
        <f t="shared" si="411"/>
        <v>0.85297820943903457</v>
      </c>
      <c r="O614">
        <f t="shared" si="413"/>
        <v>-0.15902127760921378</v>
      </c>
    </row>
    <row r="615" spans="8:15" x14ac:dyDescent="0.3">
      <c r="H615">
        <f t="shared" ref="H615:H669" si="433">H614</f>
        <v>69</v>
      </c>
      <c r="I615">
        <f t="shared" si="400"/>
        <v>2</v>
      </c>
      <c r="J615">
        <v>0</v>
      </c>
      <c r="K615">
        <f>$A$2 + SUMPRODUCT($B$2:$F$2, 'Coded Choice Data'!D615:H615)</f>
        <v>-2.2897115403460644</v>
      </c>
      <c r="L615">
        <f t="shared" si="410"/>
        <v>0.10129567735596928</v>
      </c>
      <c r="M615">
        <f t="shared" si="412"/>
        <v>9.197863883309125E-2</v>
      </c>
      <c r="N615">
        <f t="shared" si="411"/>
        <v>0.90802136116690879</v>
      </c>
      <c r="O615">
        <f t="shared" si="413"/>
        <v>-9.6487375143347598E-2</v>
      </c>
    </row>
    <row r="616" spans="8:15" x14ac:dyDescent="0.3">
      <c r="H616">
        <f t="shared" ref="H616:H670" si="434">H614</f>
        <v>69</v>
      </c>
      <c r="I616">
        <f t="shared" si="400"/>
        <v>3</v>
      </c>
      <c r="J616">
        <v>0</v>
      </c>
      <c r="K616">
        <f>$A$2 + SUMPRODUCT($B$2:$F$2, 'Coded Choice Data'!D616:H616)</f>
        <v>-0.62385657424962382</v>
      </c>
      <c r="L616">
        <f t="shared" si="410"/>
        <v>0.53587381025934733</v>
      </c>
      <c r="M616">
        <f t="shared" si="412"/>
        <v>0.34890484275453582</v>
      </c>
      <c r="N616">
        <f t="shared" si="411"/>
        <v>0.65109515724546418</v>
      </c>
      <c r="O616">
        <f t="shared" si="413"/>
        <v>-0.42909947657152098</v>
      </c>
    </row>
    <row r="617" spans="8:15" x14ac:dyDescent="0.3">
      <c r="H617">
        <f t="shared" ref="H617:H671" si="435">H614</f>
        <v>69</v>
      </c>
      <c r="I617">
        <f t="shared" si="400"/>
        <v>4</v>
      </c>
      <c r="J617">
        <v>0</v>
      </c>
      <c r="K617">
        <f>$A$2 + SUMPRODUCT($B$2:$F$2, 'Coded Choice Data'!D617:H617)</f>
        <v>0.12368255807208772</v>
      </c>
      <c r="L617">
        <f t="shared" si="410"/>
        <v>1.1316565787288906</v>
      </c>
      <c r="M617">
        <f t="shared" si="412"/>
        <v>0.53088128267063484</v>
      </c>
      <c r="N617">
        <f t="shared" si="411"/>
        <v>0.46911871732936516</v>
      </c>
      <c r="O617">
        <f t="shared" si="413"/>
        <v>-0.75689941393346416</v>
      </c>
    </row>
    <row r="618" spans="8:15" x14ac:dyDescent="0.3">
      <c r="H618">
        <f t="shared" ref="H618:H672" si="436">H614</f>
        <v>69</v>
      </c>
      <c r="I618">
        <f t="shared" si="400"/>
        <v>5</v>
      </c>
      <c r="J618">
        <v>0</v>
      </c>
      <c r="K618">
        <f>$A$2 + SUMPRODUCT($B$2:$F$2, 'Coded Choice Data'!D618:H618)</f>
        <v>-2.3955412710882467</v>
      </c>
      <c r="L618">
        <f t="shared" si="410"/>
        <v>9.1123343140679755E-2</v>
      </c>
      <c r="M618">
        <f t="shared" si="412"/>
        <v>8.3513329371536618E-2</v>
      </c>
      <c r="N618">
        <f t="shared" si="411"/>
        <v>0.91648667062846334</v>
      </c>
      <c r="O618">
        <f t="shared" si="413"/>
        <v>-8.7207755585047619E-2</v>
      </c>
    </row>
    <row r="619" spans="8:15" x14ac:dyDescent="0.3">
      <c r="H619">
        <f t="shared" ref="H619:H673" si="437">H614</f>
        <v>69</v>
      </c>
      <c r="I619">
        <f t="shared" si="400"/>
        <v>6</v>
      </c>
      <c r="J619">
        <v>0</v>
      </c>
      <c r="K619">
        <f>$A$2 + SUMPRODUCT($B$2:$F$2, 'Coded Choice Data'!D619:H619)</f>
        <v>9.5601566132900606E-2</v>
      </c>
      <c r="L619">
        <f t="shared" si="410"/>
        <v>1.1003205716642652</v>
      </c>
      <c r="M619">
        <f t="shared" si="412"/>
        <v>0.52388220470191671</v>
      </c>
      <c r="N619">
        <f t="shared" si="411"/>
        <v>0.47611779529808329</v>
      </c>
      <c r="O619">
        <f t="shared" si="413"/>
        <v>-0.74208998625252698</v>
      </c>
    </row>
    <row r="620" spans="8:15" x14ac:dyDescent="0.3">
      <c r="H620">
        <f t="shared" ref="H620:H674" si="438">H614</f>
        <v>69</v>
      </c>
      <c r="I620">
        <f t="shared" si="400"/>
        <v>7</v>
      </c>
      <c r="J620">
        <v>0</v>
      </c>
      <c r="K620">
        <f>$A$2 + SUMPRODUCT($B$2:$F$2, 'Coded Choice Data'!D620:H620)</f>
        <v>-0.87670333546823509</v>
      </c>
      <c r="L620">
        <f t="shared" si="410"/>
        <v>0.41615256820349078</v>
      </c>
      <c r="M620">
        <f t="shared" si="412"/>
        <v>0.29386139427859492</v>
      </c>
      <c r="N620">
        <f t="shared" si="411"/>
        <v>0.70613860572140508</v>
      </c>
      <c r="O620">
        <f t="shared" si="413"/>
        <v>-0.34794373537377482</v>
      </c>
    </row>
    <row r="621" spans="8:15" x14ac:dyDescent="0.3">
      <c r="H621">
        <f t="shared" ref="H621:H675" si="439">H614</f>
        <v>69</v>
      </c>
      <c r="I621">
        <f t="shared" si="400"/>
        <v>8</v>
      </c>
      <c r="J621">
        <v>0</v>
      </c>
      <c r="K621">
        <f>$A$2 + SUMPRODUCT($B$2:$F$2, 'Coded Choice Data'!D621:H621)</f>
        <v>-2.4236222630274336</v>
      </c>
      <c r="L621">
        <f t="shared" si="410"/>
        <v>8.8600102629308439E-2</v>
      </c>
      <c r="M621">
        <f t="shared" si="412"/>
        <v>8.1389026526188624E-2</v>
      </c>
      <c r="N621">
        <f t="shared" si="411"/>
        <v>0.91861097347381138</v>
      </c>
      <c r="O621">
        <f t="shared" si="413"/>
        <v>-8.4892561294375973E-2</v>
      </c>
    </row>
    <row r="622" spans="8:15" x14ac:dyDescent="0.3">
      <c r="H622">
        <f t="shared" ref="H622:H676" si="440">H614</f>
        <v>69</v>
      </c>
      <c r="I622">
        <f t="shared" si="400"/>
        <v>9</v>
      </c>
      <c r="J622">
        <v>0</v>
      </c>
      <c r="K622">
        <f>$A$2 + SUMPRODUCT($B$2:$F$2, 'Coded Choice Data'!D622:H622)</f>
        <v>-1.6242424677899465</v>
      </c>
      <c r="L622">
        <f t="shared" si="410"/>
        <v>0.19706089865434576</v>
      </c>
      <c r="M622">
        <f t="shared" si="412"/>
        <v>0.16462061276570655</v>
      </c>
      <c r="N622">
        <f t="shared" si="411"/>
        <v>0.83537938723429339</v>
      </c>
      <c r="O622">
        <f t="shared" si="413"/>
        <v>-0.17986930135048632</v>
      </c>
    </row>
    <row r="623" spans="8:15" x14ac:dyDescent="0.3">
      <c r="H623">
        <f t="shared" ref="H623" si="441">H622+1</f>
        <v>70</v>
      </c>
      <c r="I623">
        <f t="shared" si="400"/>
        <v>1</v>
      </c>
      <c r="J623">
        <v>1</v>
      </c>
      <c r="K623">
        <f>$A$2 + SUMPRODUCT($B$2:$F$2, 'Coded Choice Data'!D623:H623)</f>
        <v>-1.7581531904713161</v>
      </c>
      <c r="L623">
        <f t="shared" si="410"/>
        <v>0.17236289149479578</v>
      </c>
      <c r="M623">
        <f t="shared" si="412"/>
        <v>0.14702179056096548</v>
      </c>
      <c r="N623">
        <f t="shared" si="411"/>
        <v>0.14702179056096548</v>
      </c>
      <c r="O623">
        <f t="shared" si="413"/>
        <v>-1.91717446808053</v>
      </c>
    </row>
    <row r="624" spans="8:15" x14ac:dyDescent="0.3">
      <c r="H624">
        <f t="shared" ref="H624" si="442">H623</f>
        <v>70</v>
      </c>
      <c r="I624">
        <f t="shared" si="400"/>
        <v>2</v>
      </c>
      <c r="J624">
        <v>0</v>
      </c>
      <c r="K624">
        <f>$A$2 + SUMPRODUCT($B$2:$F$2, 'Coded Choice Data'!D624:H624)</f>
        <v>-2.2897115403460644</v>
      </c>
      <c r="L624">
        <f t="shared" si="410"/>
        <v>0.10129567735596928</v>
      </c>
      <c r="M624">
        <f t="shared" si="412"/>
        <v>9.197863883309125E-2</v>
      </c>
      <c r="N624">
        <f t="shared" si="411"/>
        <v>0.90802136116690879</v>
      </c>
      <c r="O624">
        <f t="shared" si="413"/>
        <v>-9.6487375143347598E-2</v>
      </c>
    </row>
    <row r="625" spans="8:15" x14ac:dyDescent="0.3">
      <c r="H625">
        <f t="shared" ref="H625" si="443">H623</f>
        <v>70</v>
      </c>
      <c r="I625">
        <f t="shared" si="400"/>
        <v>3</v>
      </c>
      <c r="J625">
        <v>1</v>
      </c>
      <c r="K625">
        <f>$A$2 + SUMPRODUCT($B$2:$F$2, 'Coded Choice Data'!D625:H625)</f>
        <v>-0.62385657424962382</v>
      </c>
      <c r="L625">
        <f t="shared" si="410"/>
        <v>0.53587381025934733</v>
      </c>
      <c r="M625">
        <f t="shared" si="412"/>
        <v>0.34890484275453582</v>
      </c>
      <c r="N625">
        <f t="shared" si="411"/>
        <v>0.34890484275453582</v>
      </c>
      <c r="O625">
        <f t="shared" si="413"/>
        <v>-1.0529560508211449</v>
      </c>
    </row>
    <row r="626" spans="8:15" x14ac:dyDescent="0.3">
      <c r="H626">
        <f t="shared" ref="H626" si="444">H623</f>
        <v>70</v>
      </c>
      <c r="I626">
        <f t="shared" ref="I626:I689" si="445">I617</f>
        <v>4</v>
      </c>
      <c r="J626">
        <v>1</v>
      </c>
      <c r="K626">
        <f>$A$2 + SUMPRODUCT($B$2:$F$2, 'Coded Choice Data'!D626:H626)</f>
        <v>0.12368255807208772</v>
      </c>
      <c r="L626">
        <f t="shared" si="410"/>
        <v>1.1316565787288906</v>
      </c>
      <c r="M626">
        <f t="shared" si="412"/>
        <v>0.53088128267063484</v>
      </c>
      <c r="N626">
        <f t="shared" si="411"/>
        <v>0.53088128267063484</v>
      </c>
      <c r="O626">
        <f t="shared" si="413"/>
        <v>-0.63321685586137655</v>
      </c>
    </row>
    <row r="627" spans="8:15" x14ac:dyDescent="0.3">
      <c r="H627">
        <f t="shared" ref="H627" si="446">H623</f>
        <v>70</v>
      </c>
      <c r="I627">
        <f t="shared" si="445"/>
        <v>5</v>
      </c>
      <c r="J627">
        <v>0</v>
      </c>
      <c r="K627">
        <f>$A$2 + SUMPRODUCT($B$2:$F$2, 'Coded Choice Data'!D627:H627)</f>
        <v>-2.3955412710882467</v>
      </c>
      <c r="L627">
        <f t="shared" si="410"/>
        <v>9.1123343140679755E-2</v>
      </c>
      <c r="M627">
        <f t="shared" si="412"/>
        <v>8.3513329371536618E-2</v>
      </c>
      <c r="N627">
        <f t="shared" si="411"/>
        <v>0.91648667062846334</v>
      </c>
      <c r="O627">
        <f t="shared" si="413"/>
        <v>-8.7207755585047619E-2</v>
      </c>
    </row>
    <row r="628" spans="8:15" x14ac:dyDescent="0.3">
      <c r="H628">
        <f t="shared" ref="H628" si="447">H623</f>
        <v>70</v>
      </c>
      <c r="I628">
        <f t="shared" si="445"/>
        <v>6</v>
      </c>
      <c r="J628">
        <v>0</v>
      </c>
      <c r="K628">
        <f>$A$2 + SUMPRODUCT($B$2:$F$2, 'Coded Choice Data'!D628:H628)</f>
        <v>9.5601566132900606E-2</v>
      </c>
      <c r="L628">
        <f t="shared" si="410"/>
        <v>1.1003205716642652</v>
      </c>
      <c r="M628">
        <f t="shared" si="412"/>
        <v>0.52388220470191671</v>
      </c>
      <c r="N628">
        <f t="shared" si="411"/>
        <v>0.47611779529808329</v>
      </c>
      <c r="O628">
        <f t="shared" si="413"/>
        <v>-0.74208998625252698</v>
      </c>
    </row>
    <row r="629" spans="8:15" x14ac:dyDescent="0.3">
      <c r="H629">
        <f t="shared" ref="H629" si="448">H623</f>
        <v>70</v>
      </c>
      <c r="I629">
        <f t="shared" si="445"/>
        <v>7</v>
      </c>
      <c r="J629">
        <v>1</v>
      </c>
      <c r="K629">
        <f>$A$2 + SUMPRODUCT($B$2:$F$2, 'Coded Choice Data'!D629:H629)</f>
        <v>-0.87670333546823509</v>
      </c>
      <c r="L629">
        <f t="shared" si="410"/>
        <v>0.41615256820349078</v>
      </c>
      <c r="M629">
        <f t="shared" si="412"/>
        <v>0.29386139427859492</v>
      </c>
      <c r="N629">
        <f t="shared" si="411"/>
        <v>0.29386139427859492</v>
      </c>
      <c r="O629">
        <f t="shared" si="413"/>
        <v>-1.2246470708420099</v>
      </c>
    </row>
    <row r="630" spans="8:15" x14ac:dyDescent="0.3">
      <c r="H630">
        <f t="shared" ref="H630" si="449">H623</f>
        <v>70</v>
      </c>
      <c r="I630">
        <f t="shared" si="445"/>
        <v>8</v>
      </c>
      <c r="J630">
        <v>0</v>
      </c>
      <c r="K630">
        <f>$A$2 + SUMPRODUCT($B$2:$F$2, 'Coded Choice Data'!D630:H630)</f>
        <v>-2.4236222630274336</v>
      </c>
      <c r="L630">
        <f t="shared" si="410"/>
        <v>8.8600102629308439E-2</v>
      </c>
      <c r="M630">
        <f t="shared" si="412"/>
        <v>8.1389026526188624E-2</v>
      </c>
      <c r="N630">
        <f t="shared" si="411"/>
        <v>0.91861097347381138</v>
      </c>
      <c r="O630">
        <f t="shared" si="413"/>
        <v>-8.4892561294375973E-2</v>
      </c>
    </row>
    <row r="631" spans="8:15" x14ac:dyDescent="0.3">
      <c r="H631">
        <f t="shared" ref="H631" si="450">H623</f>
        <v>70</v>
      </c>
      <c r="I631">
        <f t="shared" si="445"/>
        <v>9</v>
      </c>
      <c r="J631">
        <v>1</v>
      </c>
      <c r="K631">
        <f>$A$2 + SUMPRODUCT($B$2:$F$2, 'Coded Choice Data'!D631:H631)</f>
        <v>-1.6242424677899465</v>
      </c>
      <c r="L631">
        <f t="shared" si="410"/>
        <v>0.19706089865434576</v>
      </c>
      <c r="M631">
        <f t="shared" si="412"/>
        <v>0.16462061276570655</v>
      </c>
      <c r="N631">
        <f t="shared" si="411"/>
        <v>0.16462061276570655</v>
      </c>
      <c r="O631">
        <f t="shared" si="413"/>
        <v>-1.8041117691404327</v>
      </c>
    </row>
    <row r="632" spans="8:15" x14ac:dyDescent="0.3">
      <c r="H632">
        <f t="shared" si="432"/>
        <v>71</v>
      </c>
      <c r="I632">
        <f t="shared" si="445"/>
        <v>1</v>
      </c>
      <c r="J632">
        <v>0</v>
      </c>
      <c r="K632">
        <f>$A$2 + SUMPRODUCT($B$2:$F$2, 'Coded Choice Data'!D632:H632)</f>
        <v>-1.7581531904713161</v>
      </c>
      <c r="L632">
        <f t="shared" si="410"/>
        <v>0.17236289149479578</v>
      </c>
      <c r="M632">
        <f t="shared" si="412"/>
        <v>0.14702179056096548</v>
      </c>
      <c r="N632">
        <f t="shared" si="411"/>
        <v>0.85297820943903457</v>
      </c>
      <c r="O632">
        <f t="shared" si="413"/>
        <v>-0.15902127760921378</v>
      </c>
    </row>
    <row r="633" spans="8:15" x14ac:dyDescent="0.3">
      <c r="H633">
        <f t="shared" si="433"/>
        <v>71</v>
      </c>
      <c r="I633">
        <f t="shared" si="445"/>
        <v>2</v>
      </c>
      <c r="J633">
        <v>0</v>
      </c>
      <c r="K633">
        <f>$A$2 + SUMPRODUCT($B$2:$F$2, 'Coded Choice Data'!D633:H633)</f>
        <v>-2.2897115403460644</v>
      </c>
      <c r="L633">
        <f t="shared" si="410"/>
        <v>0.10129567735596928</v>
      </c>
      <c r="M633">
        <f t="shared" si="412"/>
        <v>9.197863883309125E-2</v>
      </c>
      <c r="N633">
        <f t="shared" si="411"/>
        <v>0.90802136116690879</v>
      </c>
      <c r="O633">
        <f t="shared" si="413"/>
        <v>-9.6487375143347598E-2</v>
      </c>
    </row>
    <row r="634" spans="8:15" x14ac:dyDescent="0.3">
      <c r="H634">
        <f t="shared" si="434"/>
        <v>71</v>
      </c>
      <c r="I634">
        <f t="shared" si="445"/>
        <v>3</v>
      </c>
      <c r="J634">
        <v>0</v>
      </c>
      <c r="K634">
        <f>$A$2 + SUMPRODUCT($B$2:$F$2, 'Coded Choice Data'!D634:H634)</f>
        <v>-0.62385657424962382</v>
      </c>
      <c r="L634">
        <f t="shared" si="410"/>
        <v>0.53587381025934733</v>
      </c>
      <c r="M634">
        <f t="shared" si="412"/>
        <v>0.34890484275453582</v>
      </c>
      <c r="N634">
        <f t="shared" si="411"/>
        <v>0.65109515724546418</v>
      </c>
      <c r="O634">
        <f t="shared" si="413"/>
        <v>-0.42909947657152098</v>
      </c>
    </row>
    <row r="635" spans="8:15" x14ac:dyDescent="0.3">
      <c r="H635">
        <f t="shared" si="435"/>
        <v>71</v>
      </c>
      <c r="I635">
        <f t="shared" si="445"/>
        <v>4</v>
      </c>
      <c r="J635">
        <v>0</v>
      </c>
      <c r="K635">
        <f>$A$2 + SUMPRODUCT($B$2:$F$2, 'Coded Choice Data'!D635:H635)</f>
        <v>0.12368255807208772</v>
      </c>
      <c r="L635">
        <f t="shared" si="410"/>
        <v>1.1316565787288906</v>
      </c>
      <c r="M635">
        <f t="shared" si="412"/>
        <v>0.53088128267063484</v>
      </c>
      <c r="N635">
        <f t="shared" si="411"/>
        <v>0.46911871732936516</v>
      </c>
      <c r="O635">
        <f t="shared" si="413"/>
        <v>-0.75689941393346416</v>
      </c>
    </row>
    <row r="636" spans="8:15" x14ac:dyDescent="0.3">
      <c r="H636">
        <f t="shared" si="436"/>
        <v>71</v>
      </c>
      <c r="I636">
        <f t="shared" si="445"/>
        <v>5</v>
      </c>
      <c r="J636">
        <v>0</v>
      </c>
      <c r="K636">
        <f>$A$2 + SUMPRODUCT($B$2:$F$2, 'Coded Choice Data'!D636:H636)</f>
        <v>-2.3955412710882467</v>
      </c>
      <c r="L636">
        <f t="shared" si="410"/>
        <v>9.1123343140679755E-2</v>
      </c>
      <c r="M636">
        <f t="shared" si="412"/>
        <v>8.3513329371536618E-2</v>
      </c>
      <c r="N636">
        <f t="shared" si="411"/>
        <v>0.91648667062846334</v>
      </c>
      <c r="O636">
        <f t="shared" si="413"/>
        <v>-8.7207755585047619E-2</v>
      </c>
    </row>
    <row r="637" spans="8:15" x14ac:dyDescent="0.3">
      <c r="H637">
        <f t="shared" si="437"/>
        <v>71</v>
      </c>
      <c r="I637">
        <f t="shared" si="445"/>
        <v>6</v>
      </c>
      <c r="J637">
        <v>0</v>
      </c>
      <c r="K637">
        <f>$A$2 + SUMPRODUCT($B$2:$F$2, 'Coded Choice Data'!D637:H637)</f>
        <v>9.5601566132900606E-2</v>
      </c>
      <c r="L637">
        <f t="shared" si="410"/>
        <v>1.1003205716642652</v>
      </c>
      <c r="M637">
        <f t="shared" si="412"/>
        <v>0.52388220470191671</v>
      </c>
      <c r="N637">
        <f t="shared" si="411"/>
        <v>0.47611779529808329</v>
      </c>
      <c r="O637">
        <f t="shared" si="413"/>
        <v>-0.74208998625252698</v>
      </c>
    </row>
    <row r="638" spans="8:15" x14ac:dyDescent="0.3">
      <c r="H638">
        <f t="shared" si="438"/>
        <v>71</v>
      </c>
      <c r="I638">
        <f t="shared" si="445"/>
        <v>7</v>
      </c>
      <c r="J638">
        <v>0</v>
      </c>
      <c r="K638">
        <f>$A$2 + SUMPRODUCT($B$2:$F$2, 'Coded Choice Data'!D638:H638)</f>
        <v>-0.87670333546823509</v>
      </c>
      <c r="L638">
        <f t="shared" si="410"/>
        <v>0.41615256820349078</v>
      </c>
      <c r="M638">
        <f t="shared" si="412"/>
        <v>0.29386139427859492</v>
      </c>
      <c r="N638">
        <f t="shared" si="411"/>
        <v>0.70613860572140508</v>
      </c>
      <c r="O638">
        <f t="shared" si="413"/>
        <v>-0.34794373537377482</v>
      </c>
    </row>
    <row r="639" spans="8:15" x14ac:dyDescent="0.3">
      <c r="H639">
        <f t="shared" si="439"/>
        <v>71</v>
      </c>
      <c r="I639">
        <f t="shared" si="445"/>
        <v>8</v>
      </c>
      <c r="J639">
        <v>0</v>
      </c>
      <c r="K639">
        <f>$A$2 + SUMPRODUCT($B$2:$F$2, 'Coded Choice Data'!D639:H639)</f>
        <v>-2.4236222630274336</v>
      </c>
      <c r="L639">
        <f t="shared" si="410"/>
        <v>8.8600102629308439E-2</v>
      </c>
      <c r="M639">
        <f t="shared" si="412"/>
        <v>8.1389026526188624E-2</v>
      </c>
      <c r="N639">
        <f t="shared" si="411"/>
        <v>0.91861097347381138</v>
      </c>
      <c r="O639">
        <f t="shared" si="413"/>
        <v>-8.4892561294375973E-2</v>
      </c>
    </row>
    <row r="640" spans="8:15" x14ac:dyDescent="0.3">
      <c r="H640">
        <f t="shared" si="440"/>
        <v>71</v>
      </c>
      <c r="I640">
        <f t="shared" si="445"/>
        <v>9</v>
      </c>
      <c r="J640">
        <v>0</v>
      </c>
      <c r="K640">
        <f>$A$2 + SUMPRODUCT($B$2:$F$2, 'Coded Choice Data'!D640:H640)</f>
        <v>-1.6242424677899465</v>
      </c>
      <c r="L640">
        <f t="shared" si="410"/>
        <v>0.19706089865434576</v>
      </c>
      <c r="M640">
        <f t="shared" si="412"/>
        <v>0.16462061276570655</v>
      </c>
      <c r="N640">
        <f t="shared" si="411"/>
        <v>0.83537938723429339</v>
      </c>
      <c r="O640">
        <f t="shared" si="413"/>
        <v>-0.17986930135048632</v>
      </c>
    </row>
    <row r="641" spans="8:15" x14ac:dyDescent="0.3">
      <c r="H641">
        <f t="shared" ref="H641" si="451">H640+1</f>
        <v>72</v>
      </c>
      <c r="I641">
        <f t="shared" si="445"/>
        <v>1</v>
      </c>
      <c r="J641">
        <v>0</v>
      </c>
      <c r="K641">
        <f>$A$2 + SUMPRODUCT($B$2:$F$2, 'Coded Choice Data'!D641:H641)</f>
        <v>-1.7581531904713161</v>
      </c>
      <c r="L641">
        <f t="shared" si="410"/>
        <v>0.17236289149479578</v>
      </c>
      <c r="M641">
        <f t="shared" si="412"/>
        <v>0.14702179056096548</v>
      </c>
      <c r="N641">
        <f t="shared" si="411"/>
        <v>0.85297820943903457</v>
      </c>
      <c r="O641">
        <f t="shared" si="413"/>
        <v>-0.15902127760921378</v>
      </c>
    </row>
    <row r="642" spans="8:15" x14ac:dyDescent="0.3">
      <c r="H642">
        <f t="shared" ref="H642" si="452">H641</f>
        <v>72</v>
      </c>
      <c r="I642">
        <f t="shared" si="445"/>
        <v>2</v>
      </c>
      <c r="J642">
        <v>0</v>
      </c>
      <c r="K642">
        <f>$A$2 + SUMPRODUCT($B$2:$F$2, 'Coded Choice Data'!D642:H642)</f>
        <v>-2.2897115403460644</v>
      </c>
      <c r="L642">
        <f t="shared" ref="L642:L705" si="453">EXP(K642)</f>
        <v>0.10129567735596928</v>
      </c>
      <c r="M642">
        <f t="shared" si="412"/>
        <v>9.197863883309125E-2</v>
      </c>
      <c r="N642">
        <f t="shared" si="411"/>
        <v>0.90802136116690879</v>
      </c>
      <c r="O642">
        <f t="shared" si="413"/>
        <v>-9.6487375143347598E-2</v>
      </c>
    </row>
    <row r="643" spans="8:15" x14ac:dyDescent="0.3">
      <c r="H643">
        <f t="shared" ref="H643" si="454">H641</f>
        <v>72</v>
      </c>
      <c r="I643">
        <f t="shared" si="445"/>
        <v>3</v>
      </c>
      <c r="J643">
        <v>0</v>
      </c>
      <c r="K643">
        <f>$A$2 + SUMPRODUCT($B$2:$F$2, 'Coded Choice Data'!D643:H643)</f>
        <v>-0.62385657424962382</v>
      </c>
      <c r="L643">
        <f t="shared" si="453"/>
        <v>0.53587381025934733</v>
      </c>
      <c r="M643">
        <f t="shared" si="412"/>
        <v>0.34890484275453582</v>
      </c>
      <c r="N643">
        <f t="shared" ref="N643:N706" si="455">M643^J643*(1-M643)^(1-J643)</f>
        <v>0.65109515724546418</v>
      </c>
      <c r="O643">
        <f t="shared" si="413"/>
        <v>-0.42909947657152098</v>
      </c>
    </row>
    <row r="644" spans="8:15" x14ac:dyDescent="0.3">
      <c r="H644">
        <f t="shared" ref="H644" si="456">H641</f>
        <v>72</v>
      </c>
      <c r="I644">
        <f t="shared" si="445"/>
        <v>4</v>
      </c>
      <c r="J644">
        <v>0</v>
      </c>
      <c r="K644">
        <f>$A$2 + SUMPRODUCT($B$2:$F$2, 'Coded Choice Data'!D644:H644)</f>
        <v>0.12368255807208772</v>
      </c>
      <c r="L644">
        <f t="shared" si="453"/>
        <v>1.1316565787288906</v>
      </c>
      <c r="M644">
        <f t="shared" ref="M644:M707" si="457">L644/(1+L644)</f>
        <v>0.53088128267063484</v>
      </c>
      <c r="N644">
        <f t="shared" si="455"/>
        <v>0.46911871732936516</v>
      </c>
      <c r="O644">
        <f t="shared" ref="O644:O707" si="458">LN(N644)</f>
        <v>-0.75689941393346416</v>
      </c>
    </row>
    <row r="645" spans="8:15" x14ac:dyDescent="0.3">
      <c r="H645">
        <f t="shared" ref="H645" si="459">H641</f>
        <v>72</v>
      </c>
      <c r="I645">
        <f t="shared" si="445"/>
        <v>5</v>
      </c>
      <c r="J645">
        <v>0</v>
      </c>
      <c r="K645">
        <f>$A$2 + SUMPRODUCT($B$2:$F$2, 'Coded Choice Data'!D645:H645)</f>
        <v>-2.3955412710882467</v>
      </c>
      <c r="L645">
        <f t="shared" si="453"/>
        <v>9.1123343140679755E-2</v>
      </c>
      <c r="M645">
        <f t="shared" si="457"/>
        <v>8.3513329371536618E-2</v>
      </c>
      <c r="N645">
        <f t="shared" si="455"/>
        <v>0.91648667062846334</v>
      </c>
      <c r="O645">
        <f t="shared" si="458"/>
        <v>-8.7207755585047619E-2</v>
      </c>
    </row>
    <row r="646" spans="8:15" x14ac:dyDescent="0.3">
      <c r="H646">
        <f t="shared" ref="H646" si="460">H641</f>
        <v>72</v>
      </c>
      <c r="I646">
        <f t="shared" si="445"/>
        <v>6</v>
      </c>
      <c r="J646">
        <v>1</v>
      </c>
      <c r="K646">
        <f>$A$2 + SUMPRODUCT($B$2:$F$2, 'Coded Choice Data'!D646:H646)</f>
        <v>9.5601566132900606E-2</v>
      </c>
      <c r="L646">
        <f t="shared" si="453"/>
        <v>1.1003205716642652</v>
      </c>
      <c r="M646">
        <f t="shared" si="457"/>
        <v>0.52388220470191671</v>
      </c>
      <c r="N646">
        <f t="shared" si="455"/>
        <v>0.52388220470191671</v>
      </c>
      <c r="O646">
        <f t="shared" si="458"/>
        <v>-0.64648842011962626</v>
      </c>
    </row>
    <row r="647" spans="8:15" x14ac:dyDescent="0.3">
      <c r="H647">
        <f t="shared" ref="H647" si="461">H641</f>
        <v>72</v>
      </c>
      <c r="I647">
        <f t="shared" si="445"/>
        <v>7</v>
      </c>
      <c r="J647">
        <v>0</v>
      </c>
      <c r="K647">
        <f>$A$2 + SUMPRODUCT($B$2:$F$2, 'Coded Choice Data'!D647:H647)</f>
        <v>-0.87670333546823509</v>
      </c>
      <c r="L647">
        <f t="shared" si="453"/>
        <v>0.41615256820349078</v>
      </c>
      <c r="M647">
        <f t="shared" si="457"/>
        <v>0.29386139427859492</v>
      </c>
      <c r="N647">
        <f t="shared" si="455"/>
        <v>0.70613860572140508</v>
      </c>
      <c r="O647">
        <f t="shared" si="458"/>
        <v>-0.34794373537377482</v>
      </c>
    </row>
    <row r="648" spans="8:15" x14ac:dyDescent="0.3">
      <c r="H648">
        <f t="shared" ref="H648" si="462">H641</f>
        <v>72</v>
      </c>
      <c r="I648">
        <f t="shared" si="445"/>
        <v>8</v>
      </c>
      <c r="J648">
        <v>0</v>
      </c>
      <c r="K648">
        <f>$A$2 + SUMPRODUCT($B$2:$F$2, 'Coded Choice Data'!D648:H648)</f>
        <v>-2.4236222630274336</v>
      </c>
      <c r="L648">
        <f t="shared" si="453"/>
        <v>8.8600102629308439E-2</v>
      </c>
      <c r="M648">
        <f t="shared" si="457"/>
        <v>8.1389026526188624E-2</v>
      </c>
      <c r="N648">
        <f t="shared" si="455"/>
        <v>0.91861097347381138</v>
      </c>
      <c r="O648">
        <f t="shared" si="458"/>
        <v>-8.4892561294375973E-2</v>
      </c>
    </row>
    <row r="649" spans="8:15" x14ac:dyDescent="0.3">
      <c r="H649">
        <f t="shared" ref="H649" si="463">H641</f>
        <v>72</v>
      </c>
      <c r="I649">
        <f t="shared" si="445"/>
        <v>9</v>
      </c>
      <c r="J649">
        <v>0</v>
      </c>
      <c r="K649">
        <f>$A$2 + SUMPRODUCT($B$2:$F$2, 'Coded Choice Data'!D649:H649)</f>
        <v>-1.6242424677899465</v>
      </c>
      <c r="L649">
        <f t="shared" si="453"/>
        <v>0.19706089865434576</v>
      </c>
      <c r="M649">
        <f t="shared" si="457"/>
        <v>0.16462061276570655</v>
      </c>
      <c r="N649">
        <f t="shared" si="455"/>
        <v>0.83537938723429339</v>
      </c>
      <c r="O649">
        <f t="shared" si="458"/>
        <v>-0.17986930135048632</v>
      </c>
    </row>
    <row r="650" spans="8:15" x14ac:dyDescent="0.3">
      <c r="H650">
        <f t="shared" si="432"/>
        <v>73</v>
      </c>
      <c r="I650">
        <f t="shared" si="445"/>
        <v>1</v>
      </c>
      <c r="J650">
        <v>0</v>
      </c>
      <c r="K650">
        <f>$A$2 + SUMPRODUCT($B$2:$F$2, 'Coded Choice Data'!D650:H650)</f>
        <v>-1.7581531904713161</v>
      </c>
      <c r="L650">
        <f t="shared" si="453"/>
        <v>0.17236289149479578</v>
      </c>
      <c r="M650">
        <f t="shared" si="457"/>
        <v>0.14702179056096548</v>
      </c>
      <c r="N650">
        <f t="shared" si="455"/>
        <v>0.85297820943903457</v>
      </c>
      <c r="O650">
        <f t="shared" si="458"/>
        <v>-0.15902127760921378</v>
      </c>
    </row>
    <row r="651" spans="8:15" x14ac:dyDescent="0.3">
      <c r="H651">
        <f t="shared" si="433"/>
        <v>73</v>
      </c>
      <c r="I651">
        <f t="shared" si="445"/>
        <v>2</v>
      </c>
      <c r="J651">
        <v>0</v>
      </c>
      <c r="K651">
        <f>$A$2 + SUMPRODUCT($B$2:$F$2, 'Coded Choice Data'!D651:H651)</f>
        <v>-2.2897115403460644</v>
      </c>
      <c r="L651">
        <f t="shared" si="453"/>
        <v>0.10129567735596928</v>
      </c>
      <c r="M651">
        <f t="shared" si="457"/>
        <v>9.197863883309125E-2</v>
      </c>
      <c r="N651">
        <f t="shared" si="455"/>
        <v>0.90802136116690879</v>
      </c>
      <c r="O651">
        <f t="shared" si="458"/>
        <v>-9.6487375143347598E-2</v>
      </c>
    </row>
    <row r="652" spans="8:15" x14ac:dyDescent="0.3">
      <c r="H652">
        <f t="shared" si="434"/>
        <v>73</v>
      </c>
      <c r="I652">
        <f t="shared" si="445"/>
        <v>3</v>
      </c>
      <c r="J652">
        <v>1</v>
      </c>
      <c r="K652">
        <f>$A$2 + SUMPRODUCT($B$2:$F$2, 'Coded Choice Data'!D652:H652)</f>
        <v>-0.62385657424962382</v>
      </c>
      <c r="L652">
        <f t="shared" si="453"/>
        <v>0.53587381025934733</v>
      </c>
      <c r="M652">
        <f t="shared" si="457"/>
        <v>0.34890484275453582</v>
      </c>
      <c r="N652">
        <f t="shared" si="455"/>
        <v>0.34890484275453582</v>
      </c>
      <c r="O652">
        <f t="shared" si="458"/>
        <v>-1.0529560508211449</v>
      </c>
    </row>
    <row r="653" spans="8:15" x14ac:dyDescent="0.3">
      <c r="H653">
        <f t="shared" si="435"/>
        <v>73</v>
      </c>
      <c r="I653">
        <f t="shared" si="445"/>
        <v>4</v>
      </c>
      <c r="J653">
        <v>0</v>
      </c>
      <c r="K653">
        <f>$A$2 + SUMPRODUCT($B$2:$F$2, 'Coded Choice Data'!D653:H653)</f>
        <v>0.12368255807208772</v>
      </c>
      <c r="L653">
        <f t="shared" si="453"/>
        <v>1.1316565787288906</v>
      </c>
      <c r="M653">
        <f t="shared" si="457"/>
        <v>0.53088128267063484</v>
      </c>
      <c r="N653">
        <f t="shared" si="455"/>
        <v>0.46911871732936516</v>
      </c>
      <c r="O653">
        <f t="shared" si="458"/>
        <v>-0.75689941393346416</v>
      </c>
    </row>
    <row r="654" spans="8:15" x14ac:dyDescent="0.3">
      <c r="H654">
        <f t="shared" si="436"/>
        <v>73</v>
      </c>
      <c r="I654">
        <f t="shared" si="445"/>
        <v>5</v>
      </c>
      <c r="J654">
        <v>0</v>
      </c>
      <c r="K654">
        <f>$A$2 + SUMPRODUCT($B$2:$F$2, 'Coded Choice Data'!D654:H654)</f>
        <v>-2.3955412710882467</v>
      </c>
      <c r="L654">
        <f t="shared" si="453"/>
        <v>9.1123343140679755E-2</v>
      </c>
      <c r="M654">
        <f t="shared" si="457"/>
        <v>8.3513329371536618E-2</v>
      </c>
      <c r="N654">
        <f t="shared" si="455"/>
        <v>0.91648667062846334</v>
      </c>
      <c r="O654">
        <f t="shared" si="458"/>
        <v>-8.7207755585047619E-2</v>
      </c>
    </row>
    <row r="655" spans="8:15" x14ac:dyDescent="0.3">
      <c r="H655">
        <f t="shared" si="437"/>
        <v>73</v>
      </c>
      <c r="I655">
        <f t="shared" si="445"/>
        <v>6</v>
      </c>
      <c r="J655">
        <v>1</v>
      </c>
      <c r="K655">
        <f>$A$2 + SUMPRODUCT($B$2:$F$2, 'Coded Choice Data'!D655:H655)</f>
        <v>9.5601566132900606E-2</v>
      </c>
      <c r="L655">
        <f t="shared" si="453"/>
        <v>1.1003205716642652</v>
      </c>
      <c r="M655">
        <f t="shared" si="457"/>
        <v>0.52388220470191671</v>
      </c>
      <c r="N655">
        <f t="shared" si="455"/>
        <v>0.52388220470191671</v>
      </c>
      <c r="O655">
        <f t="shared" si="458"/>
        <v>-0.64648842011962626</v>
      </c>
    </row>
    <row r="656" spans="8:15" x14ac:dyDescent="0.3">
      <c r="H656">
        <f t="shared" si="438"/>
        <v>73</v>
      </c>
      <c r="I656">
        <f t="shared" si="445"/>
        <v>7</v>
      </c>
      <c r="J656">
        <v>0</v>
      </c>
      <c r="K656">
        <f>$A$2 + SUMPRODUCT($B$2:$F$2, 'Coded Choice Data'!D656:H656)</f>
        <v>-0.87670333546823509</v>
      </c>
      <c r="L656">
        <f t="shared" si="453"/>
        <v>0.41615256820349078</v>
      </c>
      <c r="M656">
        <f t="shared" si="457"/>
        <v>0.29386139427859492</v>
      </c>
      <c r="N656">
        <f t="shared" si="455"/>
        <v>0.70613860572140508</v>
      </c>
      <c r="O656">
        <f t="shared" si="458"/>
        <v>-0.34794373537377482</v>
      </c>
    </row>
    <row r="657" spans="8:15" x14ac:dyDescent="0.3">
      <c r="H657">
        <f t="shared" si="439"/>
        <v>73</v>
      </c>
      <c r="I657">
        <f t="shared" si="445"/>
        <v>8</v>
      </c>
      <c r="J657">
        <v>0</v>
      </c>
      <c r="K657">
        <f>$A$2 + SUMPRODUCT($B$2:$F$2, 'Coded Choice Data'!D657:H657)</f>
        <v>-2.4236222630274336</v>
      </c>
      <c r="L657">
        <f t="shared" si="453"/>
        <v>8.8600102629308439E-2</v>
      </c>
      <c r="M657">
        <f t="shared" si="457"/>
        <v>8.1389026526188624E-2</v>
      </c>
      <c r="N657">
        <f t="shared" si="455"/>
        <v>0.91861097347381138</v>
      </c>
      <c r="O657">
        <f t="shared" si="458"/>
        <v>-8.4892561294375973E-2</v>
      </c>
    </row>
    <row r="658" spans="8:15" x14ac:dyDescent="0.3">
      <c r="H658">
        <f t="shared" si="440"/>
        <v>73</v>
      </c>
      <c r="I658">
        <f t="shared" si="445"/>
        <v>9</v>
      </c>
      <c r="J658">
        <v>0</v>
      </c>
      <c r="K658">
        <f>$A$2 + SUMPRODUCT($B$2:$F$2, 'Coded Choice Data'!D658:H658)</f>
        <v>-1.6242424677899465</v>
      </c>
      <c r="L658">
        <f t="shared" si="453"/>
        <v>0.19706089865434576</v>
      </c>
      <c r="M658">
        <f t="shared" si="457"/>
        <v>0.16462061276570655</v>
      </c>
      <c r="N658">
        <f t="shared" si="455"/>
        <v>0.83537938723429339</v>
      </c>
      <c r="O658">
        <f t="shared" si="458"/>
        <v>-0.17986930135048632</v>
      </c>
    </row>
    <row r="659" spans="8:15" x14ac:dyDescent="0.3">
      <c r="H659">
        <f t="shared" ref="H659" si="464">H658+1</f>
        <v>74</v>
      </c>
      <c r="I659">
        <f t="shared" si="445"/>
        <v>1</v>
      </c>
      <c r="J659">
        <v>0</v>
      </c>
      <c r="K659">
        <f>$A$2 + SUMPRODUCT($B$2:$F$2, 'Coded Choice Data'!D659:H659)</f>
        <v>-1.7581531904713161</v>
      </c>
      <c r="L659">
        <f t="shared" si="453"/>
        <v>0.17236289149479578</v>
      </c>
      <c r="M659">
        <f t="shared" si="457"/>
        <v>0.14702179056096548</v>
      </c>
      <c r="N659">
        <f t="shared" si="455"/>
        <v>0.85297820943903457</v>
      </c>
      <c r="O659">
        <f t="shared" si="458"/>
        <v>-0.15902127760921378</v>
      </c>
    </row>
    <row r="660" spans="8:15" x14ac:dyDescent="0.3">
      <c r="H660">
        <f t="shared" ref="H660" si="465">H659</f>
        <v>74</v>
      </c>
      <c r="I660">
        <f t="shared" si="445"/>
        <v>2</v>
      </c>
      <c r="J660">
        <v>0</v>
      </c>
      <c r="K660">
        <f>$A$2 + SUMPRODUCT($B$2:$F$2, 'Coded Choice Data'!D660:H660)</f>
        <v>-2.2897115403460644</v>
      </c>
      <c r="L660">
        <f t="shared" si="453"/>
        <v>0.10129567735596928</v>
      </c>
      <c r="M660">
        <f t="shared" si="457"/>
        <v>9.197863883309125E-2</v>
      </c>
      <c r="N660">
        <f t="shared" si="455"/>
        <v>0.90802136116690879</v>
      </c>
      <c r="O660">
        <f t="shared" si="458"/>
        <v>-9.6487375143347598E-2</v>
      </c>
    </row>
    <row r="661" spans="8:15" x14ac:dyDescent="0.3">
      <c r="H661">
        <f t="shared" ref="H661" si="466">H659</f>
        <v>74</v>
      </c>
      <c r="I661">
        <f t="shared" si="445"/>
        <v>3</v>
      </c>
      <c r="J661">
        <v>0</v>
      </c>
      <c r="K661">
        <f>$A$2 + SUMPRODUCT($B$2:$F$2, 'Coded Choice Data'!D661:H661)</f>
        <v>-0.62385657424962382</v>
      </c>
      <c r="L661">
        <f t="shared" si="453"/>
        <v>0.53587381025934733</v>
      </c>
      <c r="M661">
        <f t="shared" si="457"/>
        <v>0.34890484275453582</v>
      </c>
      <c r="N661">
        <f t="shared" si="455"/>
        <v>0.65109515724546418</v>
      </c>
      <c r="O661">
        <f t="shared" si="458"/>
        <v>-0.42909947657152098</v>
      </c>
    </row>
    <row r="662" spans="8:15" x14ac:dyDescent="0.3">
      <c r="H662">
        <f t="shared" ref="H662" si="467">H659</f>
        <v>74</v>
      </c>
      <c r="I662">
        <f t="shared" si="445"/>
        <v>4</v>
      </c>
      <c r="J662">
        <v>0</v>
      </c>
      <c r="K662">
        <f>$A$2 + SUMPRODUCT($B$2:$F$2, 'Coded Choice Data'!D662:H662)</f>
        <v>0.12368255807208772</v>
      </c>
      <c r="L662">
        <f t="shared" si="453"/>
        <v>1.1316565787288906</v>
      </c>
      <c r="M662">
        <f t="shared" si="457"/>
        <v>0.53088128267063484</v>
      </c>
      <c r="N662">
        <f t="shared" si="455"/>
        <v>0.46911871732936516</v>
      </c>
      <c r="O662">
        <f t="shared" si="458"/>
        <v>-0.75689941393346416</v>
      </c>
    </row>
    <row r="663" spans="8:15" x14ac:dyDescent="0.3">
      <c r="H663">
        <f t="shared" ref="H663" si="468">H659</f>
        <v>74</v>
      </c>
      <c r="I663">
        <f t="shared" si="445"/>
        <v>5</v>
      </c>
      <c r="J663">
        <v>0</v>
      </c>
      <c r="K663">
        <f>$A$2 + SUMPRODUCT($B$2:$F$2, 'Coded Choice Data'!D663:H663)</f>
        <v>-2.3955412710882467</v>
      </c>
      <c r="L663">
        <f t="shared" si="453"/>
        <v>9.1123343140679755E-2</v>
      </c>
      <c r="M663">
        <f t="shared" si="457"/>
        <v>8.3513329371536618E-2</v>
      </c>
      <c r="N663">
        <f t="shared" si="455"/>
        <v>0.91648667062846334</v>
      </c>
      <c r="O663">
        <f t="shared" si="458"/>
        <v>-8.7207755585047619E-2</v>
      </c>
    </row>
    <row r="664" spans="8:15" x14ac:dyDescent="0.3">
      <c r="H664">
        <f t="shared" ref="H664" si="469">H659</f>
        <v>74</v>
      </c>
      <c r="I664">
        <f t="shared" si="445"/>
        <v>6</v>
      </c>
      <c r="J664">
        <v>0</v>
      </c>
      <c r="K664">
        <f>$A$2 + SUMPRODUCT($B$2:$F$2, 'Coded Choice Data'!D664:H664)</f>
        <v>9.5601566132900606E-2</v>
      </c>
      <c r="L664">
        <f t="shared" si="453"/>
        <v>1.1003205716642652</v>
      </c>
      <c r="M664">
        <f t="shared" si="457"/>
        <v>0.52388220470191671</v>
      </c>
      <c r="N664">
        <f t="shared" si="455"/>
        <v>0.47611779529808329</v>
      </c>
      <c r="O664">
        <f t="shared" si="458"/>
        <v>-0.74208998625252698</v>
      </c>
    </row>
    <row r="665" spans="8:15" x14ac:dyDescent="0.3">
      <c r="H665">
        <f t="shared" ref="H665" si="470">H659</f>
        <v>74</v>
      </c>
      <c r="I665">
        <f t="shared" si="445"/>
        <v>7</v>
      </c>
      <c r="J665">
        <v>0</v>
      </c>
      <c r="K665">
        <f>$A$2 + SUMPRODUCT($B$2:$F$2, 'Coded Choice Data'!D665:H665)</f>
        <v>-0.87670333546823509</v>
      </c>
      <c r="L665">
        <f t="shared" si="453"/>
        <v>0.41615256820349078</v>
      </c>
      <c r="M665">
        <f t="shared" si="457"/>
        <v>0.29386139427859492</v>
      </c>
      <c r="N665">
        <f t="shared" si="455"/>
        <v>0.70613860572140508</v>
      </c>
      <c r="O665">
        <f t="shared" si="458"/>
        <v>-0.34794373537377482</v>
      </c>
    </row>
    <row r="666" spans="8:15" x14ac:dyDescent="0.3">
      <c r="H666">
        <f t="shared" ref="H666" si="471">H659</f>
        <v>74</v>
      </c>
      <c r="I666">
        <f t="shared" si="445"/>
        <v>8</v>
      </c>
      <c r="J666">
        <v>0</v>
      </c>
      <c r="K666">
        <f>$A$2 + SUMPRODUCT($B$2:$F$2, 'Coded Choice Data'!D666:H666)</f>
        <v>-2.4236222630274336</v>
      </c>
      <c r="L666">
        <f t="shared" si="453"/>
        <v>8.8600102629308439E-2</v>
      </c>
      <c r="M666">
        <f t="shared" si="457"/>
        <v>8.1389026526188624E-2</v>
      </c>
      <c r="N666">
        <f t="shared" si="455"/>
        <v>0.91861097347381138</v>
      </c>
      <c r="O666">
        <f t="shared" si="458"/>
        <v>-8.4892561294375973E-2</v>
      </c>
    </row>
    <row r="667" spans="8:15" x14ac:dyDescent="0.3">
      <c r="H667">
        <f t="shared" ref="H667" si="472">H659</f>
        <v>74</v>
      </c>
      <c r="I667">
        <f t="shared" si="445"/>
        <v>9</v>
      </c>
      <c r="J667">
        <v>0</v>
      </c>
      <c r="K667">
        <f>$A$2 + SUMPRODUCT($B$2:$F$2, 'Coded Choice Data'!D667:H667)</f>
        <v>-1.6242424677899465</v>
      </c>
      <c r="L667">
        <f t="shared" si="453"/>
        <v>0.19706089865434576</v>
      </c>
      <c r="M667">
        <f t="shared" si="457"/>
        <v>0.16462061276570655</v>
      </c>
      <c r="N667">
        <f t="shared" si="455"/>
        <v>0.83537938723429339</v>
      </c>
      <c r="O667">
        <f t="shared" si="458"/>
        <v>-0.17986930135048632</v>
      </c>
    </row>
    <row r="668" spans="8:15" x14ac:dyDescent="0.3">
      <c r="H668">
        <f t="shared" si="432"/>
        <v>75</v>
      </c>
      <c r="I668">
        <f t="shared" si="445"/>
        <v>1</v>
      </c>
      <c r="J668">
        <v>0</v>
      </c>
      <c r="K668">
        <f>$A$2 + SUMPRODUCT($B$2:$F$2, 'Coded Choice Data'!D668:H668)</f>
        <v>-1.7581531904713161</v>
      </c>
      <c r="L668">
        <f t="shared" si="453"/>
        <v>0.17236289149479578</v>
      </c>
      <c r="M668">
        <f t="shared" si="457"/>
        <v>0.14702179056096548</v>
      </c>
      <c r="N668">
        <f t="shared" si="455"/>
        <v>0.85297820943903457</v>
      </c>
      <c r="O668">
        <f t="shared" si="458"/>
        <v>-0.15902127760921378</v>
      </c>
    </row>
    <row r="669" spans="8:15" x14ac:dyDescent="0.3">
      <c r="H669">
        <f t="shared" si="433"/>
        <v>75</v>
      </c>
      <c r="I669">
        <f t="shared" si="445"/>
        <v>2</v>
      </c>
      <c r="J669">
        <v>0</v>
      </c>
      <c r="K669">
        <f>$A$2 + SUMPRODUCT($B$2:$F$2, 'Coded Choice Data'!D669:H669)</f>
        <v>-2.2897115403460644</v>
      </c>
      <c r="L669">
        <f t="shared" si="453"/>
        <v>0.10129567735596928</v>
      </c>
      <c r="M669">
        <f t="shared" si="457"/>
        <v>9.197863883309125E-2</v>
      </c>
      <c r="N669">
        <f t="shared" si="455"/>
        <v>0.90802136116690879</v>
      </c>
      <c r="O669">
        <f t="shared" si="458"/>
        <v>-9.6487375143347598E-2</v>
      </c>
    </row>
    <row r="670" spans="8:15" x14ac:dyDescent="0.3">
      <c r="H670">
        <f t="shared" si="434"/>
        <v>75</v>
      </c>
      <c r="I670">
        <f t="shared" si="445"/>
        <v>3</v>
      </c>
      <c r="J670">
        <v>0</v>
      </c>
      <c r="K670">
        <f>$A$2 + SUMPRODUCT($B$2:$F$2, 'Coded Choice Data'!D670:H670)</f>
        <v>-0.62385657424962382</v>
      </c>
      <c r="L670">
        <f t="shared" si="453"/>
        <v>0.53587381025934733</v>
      </c>
      <c r="M670">
        <f t="shared" si="457"/>
        <v>0.34890484275453582</v>
      </c>
      <c r="N670">
        <f t="shared" si="455"/>
        <v>0.65109515724546418</v>
      </c>
      <c r="O670">
        <f t="shared" si="458"/>
        <v>-0.42909947657152098</v>
      </c>
    </row>
    <row r="671" spans="8:15" x14ac:dyDescent="0.3">
      <c r="H671">
        <f t="shared" si="435"/>
        <v>75</v>
      </c>
      <c r="I671">
        <f t="shared" si="445"/>
        <v>4</v>
      </c>
      <c r="J671">
        <v>0</v>
      </c>
      <c r="K671">
        <f>$A$2 + SUMPRODUCT($B$2:$F$2, 'Coded Choice Data'!D671:H671)</f>
        <v>0.12368255807208772</v>
      </c>
      <c r="L671">
        <f t="shared" si="453"/>
        <v>1.1316565787288906</v>
      </c>
      <c r="M671">
        <f t="shared" si="457"/>
        <v>0.53088128267063484</v>
      </c>
      <c r="N671">
        <f t="shared" si="455"/>
        <v>0.46911871732936516</v>
      </c>
      <c r="O671">
        <f t="shared" si="458"/>
        <v>-0.75689941393346416</v>
      </c>
    </row>
    <row r="672" spans="8:15" x14ac:dyDescent="0.3">
      <c r="H672">
        <f t="shared" si="436"/>
        <v>75</v>
      </c>
      <c r="I672">
        <f t="shared" si="445"/>
        <v>5</v>
      </c>
      <c r="J672">
        <v>0</v>
      </c>
      <c r="K672">
        <f>$A$2 + SUMPRODUCT($B$2:$F$2, 'Coded Choice Data'!D672:H672)</f>
        <v>-2.3955412710882467</v>
      </c>
      <c r="L672">
        <f t="shared" si="453"/>
        <v>9.1123343140679755E-2</v>
      </c>
      <c r="M672">
        <f t="shared" si="457"/>
        <v>8.3513329371536618E-2</v>
      </c>
      <c r="N672">
        <f t="shared" si="455"/>
        <v>0.91648667062846334</v>
      </c>
      <c r="O672">
        <f t="shared" si="458"/>
        <v>-8.7207755585047619E-2</v>
      </c>
    </row>
    <row r="673" spans="8:15" x14ac:dyDescent="0.3">
      <c r="H673">
        <f t="shared" si="437"/>
        <v>75</v>
      </c>
      <c r="I673">
        <f t="shared" si="445"/>
        <v>6</v>
      </c>
      <c r="J673">
        <v>1</v>
      </c>
      <c r="K673">
        <f>$A$2 + SUMPRODUCT($B$2:$F$2, 'Coded Choice Data'!D673:H673)</f>
        <v>9.5601566132900606E-2</v>
      </c>
      <c r="L673">
        <f t="shared" si="453"/>
        <v>1.1003205716642652</v>
      </c>
      <c r="M673">
        <f t="shared" si="457"/>
        <v>0.52388220470191671</v>
      </c>
      <c r="N673">
        <f t="shared" si="455"/>
        <v>0.52388220470191671</v>
      </c>
      <c r="O673">
        <f t="shared" si="458"/>
        <v>-0.64648842011962626</v>
      </c>
    </row>
    <row r="674" spans="8:15" x14ac:dyDescent="0.3">
      <c r="H674">
        <f t="shared" si="438"/>
        <v>75</v>
      </c>
      <c r="I674">
        <f t="shared" si="445"/>
        <v>7</v>
      </c>
      <c r="J674">
        <v>1</v>
      </c>
      <c r="K674">
        <f>$A$2 + SUMPRODUCT($B$2:$F$2, 'Coded Choice Data'!D674:H674)</f>
        <v>-0.87670333546823509</v>
      </c>
      <c r="L674">
        <f t="shared" si="453"/>
        <v>0.41615256820349078</v>
      </c>
      <c r="M674">
        <f t="shared" si="457"/>
        <v>0.29386139427859492</v>
      </c>
      <c r="N674">
        <f t="shared" si="455"/>
        <v>0.29386139427859492</v>
      </c>
      <c r="O674">
        <f t="shared" si="458"/>
        <v>-1.2246470708420099</v>
      </c>
    </row>
    <row r="675" spans="8:15" x14ac:dyDescent="0.3">
      <c r="H675">
        <f t="shared" si="439"/>
        <v>75</v>
      </c>
      <c r="I675">
        <f t="shared" si="445"/>
        <v>8</v>
      </c>
      <c r="J675">
        <v>0</v>
      </c>
      <c r="K675">
        <f>$A$2 + SUMPRODUCT($B$2:$F$2, 'Coded Choice Data'!D675:H675)</f>
        <v>-2.4236222630274336</v>
      </c>
      <c r="L675">
        <f t="shared" si="453"/>
        <v>8.8600102629308439E-2</v>
      </c>
      <c r="M675">
        <f t="shared" si="457"/>
        <v>8.1389026526188624E-2</v>
      </c>
      <c r="N675">
        <f t="shared" si="455"/>
        <v>0.91861097347381138</v>
      </c>
      <c r="O675">
        <f t="shared" si="458"/>
        <v>-8.4892561294375973E-2</v>
      </c>
    </row>
    <row r="676" spans="8:15" x14ac:dyDescent="0.3">
      <c r="H676">
        <f t="shared" si="440"/>
        <v>75</v>
      </c>
      <c r="I676">
        <f t="shared" si="445"/>
        <v>9</v>
      </c>
      <c r="J676">
        <v>0</v>
      </c>
      <c r="K676">
        <f>$A$2 + SUMPRODUCT($B$2:$F$2, 'Coded Choice Data'!D676:H676)</f>
        <v>-1.6242424677899465</v>
      </c>
      <c r="L676">
        <f t="shared" si="453"/>
        <v>0.19706089865434576</v>
      </c>
      <c r="M676">
        <f t="shared" si="457"/>
        <v>0.16462061276570655</v>
      </c>
      <c r="N676">
        <f t="shared" si="455"/>
        <v>0.83537938723429339</v>
      </c>
      <c r="O676">
        <f t="shared" si="458"/>
        <v>-0.17986930135048632</v>
      </c>
    </row>
    <row r="677" spans="8:15" x14ac:dyDescent="0.3">
      <c r="H677">
        <f t="shared" ref="H677" si="473">H676+1</f>
        <v>76</v>
      </c>
      <c r="I677">
        <f t="shared" si="445"/>
        <v>1</v>
      </c>
      <c r="J677">
        <v>0</v>
      </c>
      <c r="K677">
        <f>$A$2 + SUMPRODUCT($B$2:$F$2, 'Coded Choice Data'!D677:H677)</f>
        <v>-1.7581531904713161</v>
      </c>
      <c r="L677">
        <f t="shared" si="453"/>
        <v>0.17236289149479578</v>
      </c>
      <c r="M677">
        <f t="shared" si="457"/>
        <v>0.14702179056096548</v>
      </c>
      <c r="N677">
        <f t="shared" si="455"/>
        <v>0.85297820943903457</v>
      </c>
      <c r="O677">
        <f t="shared" si="458"/>
        <v>-0.15902127760921378</v>
      </c>
    </row>
    <row r="678" spans="8:15" x14ac:dyDescent="0.3">
      <c r="H678">
        <f t="shared" ref="H678" si="474">H677</f>
        <v>76</v>
      </c>
      <c r="I678">
        <f t="shared" si="445"/>
        <v>2</v>
      </c>
      <c r="J678">
        <v>0</v>
      </c>
      <c r="K678">
        <f>$A$2 + SUMPRODUCT($B$2:$F$2, 'Coded Choice Data'!D678:H678)</f>
        <v>-2.2897115403460644</v>
      </c>
      <c r="L678">
        <f t="shared" si="453"/>
        <v>0.10129567735596928</v>
      </c>
      <c r="M678">
        <f t="shared" si="457"/>
        <v>9.197863883309125E-2</v>
      </c>
      <c r="N678">
        <f t="shared" si="455"/>
        <v>0.90802136116690879</v>
      </c>
      <c r="O678">
        <f t="shared" si="458"/>
        <v>-9.6487375143347598E-2</v>
      </c>
    </row>
    <row r="679" spans="8:15" x14ac:dyDescent="0.3">
      <c r="H679">
        <f t="shared" ref="H679" si="475">H677</f>
        <v>76</v>
      </c>
      <c r="I679">
        <f t="shared" si="445"/>
        <v>3</v>
      </c>
      <c r="J679">
        <v>0</v>
      </c>
      <c r="K679">
        <f>$A$2 + SUMPRODUCT($B$2:$F$2, 'Coded Choice Data'!D679:H679)</f>
        <v>-0.62385657424962382</v>
      </c>
      <c r="L679">
        <f t="shared" si="453"/>
        <v>0.53587381025934733</v>
      </c>
      <c r="M679">
        <f t="shared" si="457"/>
        <v>0.34890484275453582</v>
      </c>
      <c r="N679">
        <f t="shared" si="455"/>
        <v>0.65109515724546418</v>
      </c>
      <c r="O679">
        <f t="shared" si="458"/>
        <v>-0.42909947657152098</v>
      </c>
    </row>
    <row r="680" spans="8:15" x14ac:dyDescent="0.3">
      <c r="H680">
        <f t="shared" ref="H680" si="476">H677</f>
        <v>76</v>
      </c>
      <c r="I680">
        <f t="shared" si="445"/>
        <v>4</v>
      </c>
      <c r="J680">
        <v>1</v>
      </c>
      <c r="K680">
        <f>$A$2 + SUMPRODUCT($B$2:$F$2, 'Coded Choice Data'!D680:H680)</f>
        <v>0.12368255807208772</v>
      </c>
      <c r="L680">
        <f t="shared" si="453"/>
        <v>1.1316565787288906</v>
      </c>
      <c r="M680">
        <f t="shared" si="457"/>
        <v>0.53088128267063484</v>
      </c>
      <c r="N680">
        <f t="shared" si="455"/>
        <v>0.53088128267063484</v>
      </c>
      <c r="O680">
        <f t="shared" si="458"/>
        <v>-0.63321685586137655</v>
      </c>
    </row>
    <row r="681" spans="8:15" x14ac:dyDescent="0.3">
      <c r="H681">
        <f t="shared" ref="H681" si="477">H677</f>
        <v>76</v>
      </c>
      <c r="I681">
        <f t="shared" si="445"/>
        <v>5</v>
      </c>
      <c r="J681">
        <v>0</v>
      </c>
      <c r="K681">
        <f>$A$2 + SUMPRODUCT($B$2:$F$2, 'Coded Choice Data'!D681:H681)</f>
        <v>-2.3955412710882467</v>
      </c>
      <c r="L681">
        <f t="shared" si="453"/>
        <v>9.1123343140679755E-2</v>
      </c>
      <c r="M681">
        <f t="shared" si="457"/>
        <v>8.3513329371536618E-2</v>
      </c>
      <c r="N681">
        <f t="shared" si="455"/>
        <v>0.91648667062846334</v>
      </c>
      <c r="O681">
        <f t="shared" si="458"/>
        <v>-8.7207755585047619E-2</v>
      </c>
    </row>
    <row r="682" spans="8:15" x14ac:dyDescent="0.3">
      <c r="H682">
        <f t="shared" ref="H682" si="478">H677</f>
        <v>76</v>
      </c>
      <c r="I682">
        <f t="shared" si="445"/>
        <v>6</v>
      </c>
      <c r="J682">
        <v>1</v>
      </c>
      <c r="K682">
        <f>$A$2 + SUMPRODUCT($B$2:$F$2, 'Coded Choice Data'!D682:H682)</f>
        <v>9.5601566132900606E-2</v>
      </c>
      <c r="L682">
        <f t="shared" si="453"/>
        <v>1.1003205716642652</v>
      </c>
      <c r="M682">
        <f t="shared" si="457"/>
        <v>0.52388220470191671</v>
      </c>
      <c r="N682">
        <f t="shared" si="455"/>
        <v>0.52388220470191671</v>
      </c>
      <c r="O682">
        <f t="shared" si="458"/>
        <v>-0.64648842011962626</v>
      </c>
    </row>
    <row r="683" spans="8:15" x14ac:dyDescent="0.3">
      <c r="H683">
        <f t="shared" ref="H683" si="479">H677</f>
        <v>76</v>
      </c>
      <c r="I683">
        <f t="shared" si="445"/>
        <v>7</v>
      </c>
      <c r="J683">
        <v>0</v>
      </c>
      <c r="K683">
        <f>$A$2 + SUMPRODUCT($B$2:$F$2, 'Coded Choice Data'!D683:H683)</f>
        <v>-0.87670333546823509</v>
      </c>
      <c r="L683">
        <f t="shared" si="453"/>
        <v>0.41615256820349078</v>
      </c>
      <c r="M683">
        <f t="shared" si="457"/>
        <v>0.29386139427859492</v>
      </c>
      <c r="N683">
        <f t="shared" si="455"/>
        <v>0.70613860572140508</v>
      </c>
      <c r="O683">
        <f t="shared" si="458"/>
        <v>-0.34794373537377482</v>
      </c>
    </row>
    <row r="684" spans="8:15" x14ac:dyDescent="0.3">
      <c r="H684">
        <f t="shared" ref="H684" si="480">H677</f>
        <v>76</v>
      </c>
      <c r="I684">
        <f t="shared" si="445"/>
        <v>8</v>
      </c>
      <c r="J684">
        <v>0</v>
      </c>
      <c r="K684">
        <f>$A$2 + SUMPRODUCT($B$2:$F$2, 'Coded Choice Data'!D684:H684)</f>
        <v>-2.4236222630274336</v>
      </c>
      <c r="L684">
        <f t="shared" si="453"/>
        <v>8.8600102629308439E-2</v>
      </c>
      <c r="M684">
        <f t="shared" si="457"/>
        <v>8.1389026526188624E-2</v>
      </c>
      <c r="N684">
        <f t="shared" si="455"/>
        <v>0.91861097347381138</v>
      </c>
      <c r="O684">
        <f t="shared" si="458"/>
        <v>-8.4892561294375973E-2</v>
      </c>
    </row>
    <row r="685" spans="8:15" x14ac:dyDescent="0.3">
      <c r="H685">
        <f t="shared" ref="H685" si="481">H677</f>
        <v>76</v>
      </c>
      <c r="I685">
        <f t="shared" si="445"/>
        <v>9</v>
      </c>
      <c r="J685">
        <v>0</v>
      </c>
      <c r="K685">
        <f>$A$2 + SUMPRODUCT($B$2:$F$2, 'Coded Choice Data'!D685:H685)</f>
        <v>-1.6242424677899465</v>
      </c>
      <c r="L685">
        <f t="shared" si="453"/>
        <v>0.19706089865434576</v>
      </c>
      <c r="M685">
        <f t="shared" si="457"/>
        <v>0.16462061276570655</v>
      </c>
      <c r="N685">
        <f t="shared" si="455"/>
        <v>0.83537938723429339</v>
      </c>
      <c r="O685">
        <f t="shared" si="458"/>
        <v>-0.17986930135048632</v>
      </c>
    </row>
    <row r="686" spans="8:15" x14ac:dyDescent="0.3">
      <c r="H686">
        <f t="shared" ref="H686:H740" si="482">H685+1</f>
        <v>77</v>
      </c>
      <c r="I686">
        <f t="shared" si="445"/>
        <v>1</v>
      </c>
      <c r="J686">
        <v>0</v>
      </c>
      <c r="K686">
        <f>$A$2 + SUMPRODUCT($B$2:$F$2, 'Coded Choice Data'!D686:H686)</f>
        <v>-1.7581531904713161</v>
      </c>
      <c r="L686">
        <f t="shared" si="453"/>
        <v>0.17236289149479578</v>
      </c>
      <c r="M686">
        <f t="shared" si="457"/>
        <v>0.14702179056096548</v>
      </c>
      <c r="N686">
        <f t="shared" si="455"/>
        <v>0.85297820943903457</v>
      </c>
      <c r="O686">
        <f t="shared" si="458"/>
        <v>-0.15902127760921378</v>
      </c>
    </row>
    <row r="687" spans="8:15" x14ac:dyDescent="0.3">
      <c r="H687">
        <f t="shared" ref="H687:H741" si="483">H686</f>
        <v>77</v>
      </c>
      <c r="I687">
        <f t="shared" si="445"/>
        <v>2</v>
      </c>
      <c r="J687">
        <v>0</v>
      </c>
      <c r="K687">
        <f>$A$2 + SUMPRODUCT($B$2:$F$2, 'Coded Choice Data'!D687:H687)</f>
        <v>-2.2897115403460644</v>
      </c>
      <c r="L687">
        <f t="shared" si="453"/>
        <v>0.10129567735596928</v>
      </c>
      <c r="M687">
        <f t="shared" si="457"/>
        <v>9.197863883309125E-2</v>
      </c>
      <c r="N687">
        <f t="shared" si="455"/>
        <v>0.90802136116690879</v>
      </c>
      <c r="O687">
        <f t="shared" si="458"/>
        <v>-9.6487375143347598E-2</v>
      </c>
    </row>
    <row r="688" spans="8:15" x14ac:dyDescent="0.3">
      <c r="H688">
        <f t="shared" ref="H688:H742" si="484">H686</f>
        <v>77</v>
      </c>
      <c r="I688">
        <f t="shared" si="445"/>
        <v>3</v>
      </c>
      <c r="J688">
        <v>0</v>
      </c>
      <c r="K688">
        <f>$A$2 + SUMPRODUCT($B$2:$F$2, 'Coded Choice Data'!D688:H688)</f>
        <v>-0.62385657424962382</v>
      </c>
      <c r="L688">
        <f t="shared" si="453"/>
        <v>0.53587381025934733</v>
      </c>
      <c r="M688">
        <f t="shared" si="457"/>
        <v>0.34890484275453582</v>
      </c>
      <c r="N688">
        <f t="shared" si="455"/>
        <v>0.65109515724546418</v>
      </c>
      <c r="O688">
        <f t="shared" si="458"/>
        <v>-0.42909947657152098</v>
      </c>
    </row>
    <row r="689" spans="8:15" x14ac:dyDescent="0.3">
      <c r="H689">
        <f t="shared" ref="H689:H743" si="485">H686</f>
        <v>77</v>
      </c>
      <c r="I689">
        <f t="shared" si="445"/>
        <v>4</v>
      </c>
      <c r="J689">
        <v>0</v>
      </c>
      <c r="K689">
        <f>$A$2 + SUMPRODUCT($B$2:$F$2, 'Coded Choice Data'!D689:H689)</f>
        <v>0.12368255807208772</v>
      </c>
      <c r="L689">
        <f t="shared" si="453"/>
        <v>1.1316565787288906</v>
      </c>
      <c r="M689">
        <f t="shared" si="457"/>
        <v>0.53088128267063484</v>
      </c>
      <c r="N689">
        <f t="shared" si="455"/>
        <v>0.46911871732936516</v>
      </c>
      <c r="O689">
        <f t="shared" si="458"/>
        <v>-0.75689941393346416</v>
      </c>
    </row>
    <row r="690" spans="8:15" x14ac:dyDescent="0.3">
      <c r="H690">
        <f t="shared" ref="H690:H744" si="486">H686</f>
        <v>77</v>
      </c>
      <c r="I690">
        <f t="shared" ref="I690:I753" si="487">I681</f>
        <v>5</v>
      </c>
      <c r="J690">
        <v>0</v>
      </c>
      <c r="K690">
        <f>$A$2 + SUMPRODUCT($B$2:$F$2, 'Coded Choice Data'!D690:H690)</f>
        <v>-2.3955412710882467</v>
      </c>
      <c r="L690">
        <f t="shared" si="453"/>
        <v>9.1123343140679755E-2</v>
      </c>
      <c r="M690">
        <f t="shared" si="457"/>
        <v>8.3513329371536618E-2</v>
      </c>
      <c r="N690">
        <f t="shared" si="455"/>
        <v>0.91648667062846334</v>
      </c>
      <c r="O690">
        <f t="shared" si="458"/>
        <v>-8.7207755585047619E-2</v>
      </c>
    </row>
    <row r="691" spans="8:15" x14ac:dyDescent="0.3">
      <c r="H691">
        <f t="shared" ref="H691:H745" si="488">H686</f>
        <v>77</v>
      </c>
      <c r="I691">
        <f t="shared" si="487"/>
        <v>6</v>
      </c>
      <c r="J691">
        <v>0</v>
      </c>
      <c r="K691">
        <f>$A$2 + SUMPRODUCT($B$2:$F$2, 'Coded Choice Data'!D691:H691)</f>
        <v>9.5601566132900606E-2</v>
      </c>
      <c r="L691">
        <f t="shared" si="453"/>
        <v>1.1003205716642652</v>
      </c>
      <c r="M691">
        <f t="shared" si="457"/>
        <v>0.52388220470191671</v>
      </c>
      <c r="N691">
        <f t="shared" si="455"/>
        <v>0.47611779529808329</v>
      </c>
      <c r="O691">
        <f t="shared" si="458"/>
        <v>-0.74208998625252698</v>
      </c>
    </row>
    <row r="692" spans="8:15" x14ac:dyDescent="0.3">
      <c r="H692">
        <f t="shared" ref="H692:H746" si="489">H686</f>
        <v>77</v>
      </c>
      <c r="I692">
        <f t="shared" si="487"/>
        <v>7</v>
      </c>
      <c r="J692">
        <v>0</v>
      </c>
      <c r="K692">
        <f>$A$2 + SUMPRODUCT($B$2:$F$2, 'Coded Choice Data'!D692:H692)</f>
        <v>-0.87670333546823509</v>
      </c>
      <c r="L692">
        <f t="shared" si="453"/>
        <v>0.41615256820349078</v>
      </c>
      <c r="M692">
        <f t="shared" si="457"/>
        <v>0.29386139427859492</v>
      </c>
      <c r="N692">
        <f t="shared" si="455"/>
        <v>0.70613860572140508</v>
      </c>
      <c r="O692">
        <f t="shared" si="458"/>
        <v>-0.34794373537377482</v>
      </c>
    </row>
    <row r="693" spans="8:15" x14ac:dyDescent="0.3">
      <c r="H693">
        <f t="shared" ref="H693:H747" si="490">H686</f>
        <v>77</v>
      </c>
      <c r="I693">
        <f t="shared" si="487"/>
        <v>8</v>
      </c>
      <c r="J693">
        <v>0</v>
      </c>
      <c r="K693">
        <f>$A$2 + SUMPRODUCT($B$2:$F$2, 'Coded Choice Data'!D693:H693)</f>
        <v>-2.4236222630274336</v>
      </c>
      <c r="L693">
        <f t="shared" si="453"/>
        <v>8.8600102629308439E-2</v>
      </c>
      <c r="M693">
        <f t="shared" si="457"/>
        <v>8.1389026526188624E-2</v>
      </c>
      <c r="N693">
        <f t="shared" si="455"/>
        <v>0.91861097347381138</v>
      </c>
      <c r="O693">
        <f t="shared" si="458"/>
        <v>-8.4892561294375973E-2</v>
      </c>
    </row>
    <row r="694" spans="8:15" x14ac:dyDescent="0.3">
      <c r="H694">
        <f t="shared" ref="H694:H748" si="491">H686</f>
        <v>77</v>
      </c>
      <c r="I694">
        <f t="shared" si="487"/>
        <v>9</v>
      </c>
      <c r="J694">
        <v>0</v>
      </c>
      <c r="K694">
        <f>$A$2 + SUMPRODUCT($B$2:$F$2, 'Coded Choice Data'!D694:H694)</f>
        <v>-1.6242424677899465</v>
      </c>
      <c r="L694">
        <f t="shared" si="453"/>
        <v>0.19706089865434576</v>
      </c>
      <c r="M694">
        <f t="shared" si="457"/>
        <v>0.16462061276570655</v>
      </c>
      <c r="N694">
        <f t="shared" si="455"/>
        <v>0.83537938723429339</v>
      </c>
      <c r="O694">
        <f t="shared" si="458"/>
        <v>-0.17986930135048632</v>
      </c>
    </row>
    <row r="695" spans="8:15" x14ac:dyDescent="0.3">
      <c r="H695">
        <f t="shared" ref="H695" si="492">H694+1</f>
        <v>78</v>
      </c>
      <c r="I695">
        <f t="shared" si="487"/>
        <v>1</v>
      </c>
      <c r="J695">
        <v>0</v>
      </c>
      <c r="K695">
        <f>$A$2 + SUMPRODUCT($B$2:$F$2, 'Coded Choice Data'!D695:H695)</f>
        <v>-1.7581531904713161</v>
      </c>
      <c r="L695">
        <f t="shared" si="453"/>
        <v>0.17236289149479578</v>
      </c>
      <c r="M695">
        <f t="shared" si="457"/>
        <v>0.14702179056096548</v>
      </c>
      <c r="N695">
        <f t="shared" si="455"/>
        <v>0.85297820943903457</v>
      </c>
      <c r="O695">
        <f t="shared" si="458"/>
        <v>-0.15902127760921378</v>
      </c>
    </row>
    <row r="696" spans="8:15" x14ac:dyDescent="0.3">
      <c r="H696">
        <f t="shared" ref="H696" si="493">H695</f>
        <v>78</v>
      </c>
      <c r="I696">
        <f t="shared" si="487"/>
        <v>2</v>
      </c>
      <c r="J696">
        <v>0</v>
      </c>
      <c r="K696">
        <f>$A$2 + SUMPRODUCT($B$2:$F$2, 'Coded Choice Data'!D696:H696)</f>
        <v>-2.2897115403460644</v>
      </c>
      <c r="L696">
        <f t="shared" si="453"/>
        <v>0.10129567735596928</v>
      </c>
      <c r="M696">
        <f t="shared" si="457"/>
        <v>9.197863883309125E-2</v>
      </c>
      <c r="N696">
        <f t="shared" si="455"/>
        <v>0.90802136116690879</v>
      </c>
      <c r="O696">
        <f t="shared" si="458"/>
        <v>-9.6487375143347598E-2</v>
      </c>
    </row>
    <row r="697" spans="8:15" x14ac:dyDescent="0.3">
      <c r="H697">
        <f t="shared" ref="H697" si="494">H695</f>
        <v>78</v>
      </c>
      <c r="I697">
        <f t="shared" si="487"/>
        <v>3</v>
      </c>
      <c r="J697">
        <v>1</v>
      </c>
      <c r="K697">
        <f>$A$2 + SUMPRODUCT($B$2:$F$2, 'Coded Choice Data'!D697:H697)</f>
        <v>-0.62385657424962382</v>
      </c>
      <c r="L697">
        <f t="shared" si="453"/>
        <v>0.53587381025934733</v>
      </c>
      <c r="M697">
        <f t="shared" si="457"/>
        <v>0.34890484275453582</v>
      </c>
      <c r="N697">
        <f t="shared" si="455"/>
        <v>0.34890484275453582</v>
      </c>
      <c r="O697">
        <f t="shared" si="458"/>
        <v>-1.0529560508211449</v>
      </c>
    </row>
    <row r="698" spans="8:15" x14ac:dyDescent="0.3">
      <c r="H698">
        <f t="shared" ref="H698" si="495">H695</f>
        <v>78</v>
      </c>
      <c r="I698">
        <f t="shared" si="487"/>
        <v>4</v>
      </c>
      <c r="J698">
        <v>1</v>
      </c>
      <c r="K698">
        <f>$A$2 + SUMPRODUCT($B$2:$F$2, 'Coded Choice Data'!D698:H698)</f>
        <v>0.12368255807208772</v>
      </c>
      <c r="L698">
        <f t="shared" si="453"/>
        <v>1.1316565787288906</v>
      </c>
      <c r="M698">
        <f t="shared" si="457"/>
        <v>0.53088128267063484</v>
      </c>
      <c r="N698">
        <f t="shared" si="455"/>
        <v>0.53088128267063484</v>
      </c>
      <c r="O698">
        <f t="shared" si="458"/>
        <v>-0.63321685586137655</v>
      </c>
    </row>
    <row r="699" spans="8:15" x14ac:dyDescent="0.3">
      <c r="H699">
        <f t="shared" ref="H699" si="496">H695</f>
        <v>78</v>
      </c>
      <c r="I699">
        <f t="shared" si="487"/>
        <v>5</v>
      </c>
      <c r="J699">
        <v>0</v>
      </c>
      <c r="K699">
        <f>$A$2 + SUMPRODUCT($B$2:$F$2, 'Coded Choice Data'!D699:H699)</f>
        <v>-2.3955412710882467</v>
      </c>
      <c r="L699">
        <f t="shared" si="453"/>
        <v>9.1123343140679755E-2</v>
      </c>
      <c r="M699">
        <f t="shared" si="457"/>
        <v>8.3513329371536618E-2</v>
      </c>
      <c r="N699">
        <f t="shared" si="455"/>
        <v>0.91648667062846334</v>
      </c>
      <c r="O699">
        <f t="shared" si="458"/>
        <v>-8.7207755585047619E-2</v>
      </c>
    </row>
    <row r="700" spans="8:15" x14ac:dyDescent="0.3">
      <c r="H700">
        <f t="shared" ref="H700" si="497">H695</f>
        <v>78</v>
      </c>
      <c r="I700">
        <f t="shared" si="487"/>
        <v>6</v>
      </c>
      <c r="J700">
        <v>1</v>
      </c>
      <c r="K700">
        <f>$A$2 + SUMPRODUCT($B$2:$F$2, 'Coded Choice Data'!D700:H700)</f>
        <v>9.5601566132900606E-2</v>
      </c>
      <c r="L700">
        <f t="shared" si="453"/>
        <v>1.1003205716642652</v>
      </c>
      <c r="M700">
        <f t="shared" si="457"/>
        <v>0.52388220470191671</v>
      </c>
      <c r="N700">
        <f t="shared" si="455"/>
        <v>0.52388220470191671</v>
      </c>
      <c r="O700">
        <f t="shared" si="458"/>
        <v>-0.64648842011962626</v>
      </c>
    </row>
    <row r="701" spans="8:15" x14ac:dyDescent="0.3">
      <c r="H701">
        <f t="shared" ref="H701" si="498">H695</f>
        <v>78</v>
      </c>
      <c r="I701">
        <f t="shared" si="487"/>
        <v>7</v>
      </c>
      <c r="J701">
        <v>0</v>
      </c>
      <c r="K701">
        <f>$A$2 + SUMPRODUCT($B$2:$F$2, 'Coded Choice Data'!D701:H701)</f>
        <v>-0.87670333546823509</v>
      </c>
      <c r="L701">
        <f t="shared" si="453"/>
        <v>0.41615256820349078</v>
      </c>
      <c r="M701">
        <f t="shared" si="457"/>
        <v>0.29386139427859492</v>
      </c>
      <c r="N701">
        <f t="shared" si="455"/>
        <v>0.70613860572140508</v>
      </c>
      <c r="O701">
        <f t="shared" si="458"/>
        <v>-0.34794373537377482</v>
      </c>
    </row>
    <row r="702" spans="8:15" x14ac:dyDescent="0.3">
      <c r="H702">
        <f t="shared" ref="H702" si="499">H695</f>
        <v>78</v>
      </c>
      <c r="I702">
        <f t="shared" si="487"/>
        <v>8</v>
      </c>
      <c r="J702">
        <v>0</v>
      </c>
      <c r="K702">
        <f>$A$2 + SUMPRODUCT($B$2:$F$2, 'Coded Choice Data'!D702:H702)</f>
        <v>-2.4236222630274336</v>
      </c>
      <c r="L702">
        <f t="shared" si="453"/>
        <v>8.8600102629308439E-2</v>
      </c>
      <c r="M702">
        <f t="shared" si="457"/>
        <v>8.1389026526188624E-2</v>
      </c>
      <c r="N702">
        <f t="shared" si="455"/>
        <v>0.91861097347381138</v>
      </c>
      <c r="O702">
        <f t="shared" si="458"/>
        <v>-8.4892561294375973E-2</v>
      </c>
    </row>
    <row r="703" spans="8:15" x14ac:dyDescent="0.3">
      <c r="H703">
        <f t="shared" ref="H703" si="500">H695</f>
        <v>78</v>
      </c>
      <c r="I703">
        <f t="shared" si="487"/>
        <v>9</v>
      </c>
      <c r="J703">
        <v>0</v>
      </c>
      <c r="K703">
        <f>$A$2 + SUMPRODUCT($B$2:$F$2, 'Coded Choice Data'!D703:H703)</f>
        <v>-1.6242424677899465</v>
      </c>
      <c r="L703">
        <f t="shared" si="453"/>
        <v>0.19706089865434576</v>
      </c>
      <c r="M703">
        <f t="shared" si="457"/>
        <v>0.16462061276570655</v>
      </c>
      <c r="N703">
        <f t="shared" si="455"/>
        <v>0.83537938723429339</v>
      </c>
      <c r="O703">
        <f t="shared" si="458"/>
        <v>-0.17986930135048632</v>
      </c>
    </row>
    <row r="704" spans="8:15" x14ac:dyDescent="0.3">
      <c r="H704">
        <f t="shared" si="482"/>
        <v>79</v>
      </c>
      <c r="I704">
        <f t="shared" si="487"/>
        <v>1</v>
      </c>
      <c r="J704">
        <v>0</v>
      </c>
      <c r="K704">
        <f>$A$2 + SUMPRODUCT($B$2:$F$2, 'Coded Choice Data'!D704:H704)</f>
        <v>-1.7581531904713161</v>
      </c>
      <c r="L704">
        <f t="shared" si="453"/>
        <v>0.17236289149479578</v>
      </c>
      <c r="M704">
        <f t="shared" si="457"/>
        <v>0.14702179056096548</v>
      </c>
      <c r="N704">
        <f t="shared" si="455"/>
        <v>0.85297820943903457</v>
      </c>
      <c r="O704">
        <f t="shared" si="458"/>
        <v>-0.15902127760921378</v>
      </c>
    </row>
    <row r="705" spans="8:15" x14ac:dyDescent="0.3">
      <c r="H705">
        <f t="shared" si="483"/>
        <v>79</v>
      </c>
      <c r="I705">
        <f t="shared" si="487"/>
        <v>2</v>
      </c>
      <c r="J705">
        <v>0</v>
      </c>
      <c r="K705">
        <f>$A$2 + SUMPRODUCT($B$2:$F$2, 'Coded Choice Data'!D705:H705)</f>
        <v>-2.2897115403460644</v>
      </c>
      <c r="L705">
        <f t="shared" si="453"/>
        <v>0.10129567735596928</v>
      </c>
      <c r="M705">
        <f t="shared" si="457"/>
        <v>9.197863883309125E-2</v>
      </c>
      <c r="N705">
        <f t="shared" si="455"/>
        <v>0.90802136116690879</v>
      </c>
      <c r="O705">
        <f t="shared" si="458"/>
        <v>-9.6487375143347598E-2</v>
      </c>
    </row>
    <row r="706" spans="8:15" x14ac:dyDescent="0.3">
      <c r="H706">
        <f t="shared" si="484"/>
        <v>79</v>
      </c>
      <c r="I706">
        <f t="shared" si="487"/>
        <v>3</v>
      </c>
      <c r="J706">
        <v>0</v>
      </c>
      <c r="K706">
        <f>$A$2 + SUMPRODUCT($B$2:$F$2, 'Coded Choice Data'!D706:H706)</f>
        <v>-0.62385657424962382</v>
      </c>
      <c r="L706">
        <f t="shared" ref="L706:L769" si="501">EXP(K706)</f>
        <v>0.53587381025934733</v>
      </c>
      <c r="M706">
        <f t="shared" si="457"/>
        <v>0.34890484275453582</v>
      </c>
      <c r="N706">
        <f t="shared" si="455"/>
        <v>0.65109515724546418</v>
      </c>
      <c r="O706">
        <f t="shared" si="458"/>
        <v>-0.42909947657152098</v>
      </c>
    </row>
    <row r="707" spans="8:15" x14ac:dyDescent="0.3">
      <c r="H707">
        <f t="shared" si="485"/>
        <v>79</v>
      </c>
      <c r="I707">
        <f t="shared" si="487"/>
        <v>4</v>
      </c>
      <c r="J707">
        <v>0</v>
      </c>
      <c r="K707">
        <f>$A$2 + SUMPRODUCT($B$2:$F$2, 'Coded Choice Data'!D707:H707)</f>
        <v>0.12368255807208772</v>
      </c>
      <c r="L707">
        <f t="shared" si="501"/>
        <v>1.1316565787288906</v>
      </c>
      <c r="M707">
        <f t="shared" si="457"/>
        <v>0.53088128267063484</v>
      </c>
      <c r="N707">
        <f t="shared" ref="N707:N770" si="502">M707^J707*(1-M707)^(1-J707)</f>
        <v>0.46911871732936516</v>
      </c>
      <c r="O707">
        <f t="shared" si="458"/>
        <v>-0.75689941393346416</v>
      </c>
    </row>
    <row r="708" spans="8:15" x14ac:dyDescent="0.3">
      <c r="H708">
        <f t="shared" si="486"/>
        <v>79</v>
      </c>
      <c r="I708">
        <f t="shared" si="487"/>
        <v>5</v>
      </c>
      <c r="J708">
        <v>0</v>
      </c>
      <c r="K708">
        <f>$A$2 + SUMPRODUCT($B$2:$F$2, 'Coded Choice Data'!D708:H708)</f>
        <v>-2.3955412710882467</v>
      </c>
      <c r="L708">
        <f t="shared" si="501"/>
        <v>9.1123343140679755E-2</v>
      </c>
      <c r="M708">
        <f t="shared" ref="M708:M771" si="503">L708/(1+L708)</f>
        <v>8.3513329371536618E-2</v>
      </c>
      <c r="N708">
        <f t="shared" si="502"/>
        <v>0.91648667062846334</v>
      </c>
      <c r="O708">
        <f t="shared" ref="O708:O771" si="504">LN(N708)</f>
        <v>-8.7207755585047619E-2</v>
      </c>
    </row>
    <row r="709" spans="8:15" x14ac:dyDescent="0.3">
      <c r="H709">
        <f t="shared" si="488"/>
        <v>79</v>
      </c>
      <c r="I709">
        <f t="shared" si="487"/>
        <v>6</v>
      </c>
      <c r="J709">
        <v>0</v>
      </c>
      <c r="K709">
        <f>$A$2 + SUMPRODUCT($B$2:$F$2, 'Coded Choice Data'!D709:H709)</f>
        <v>9.5601566132900606E-2</v>
      </c>
      <c r="L709">
        <f t="shared" si="501"/>
        <v>1.1003205716642652</v>
      </c>
      <c r="M709">
        <f t="shared" si="503"/>
        <v>0.52388220470191671</v>
      </c>
      <c r="N709">
        <f t="shared" si="502"/>
        <v>0.47611779529808329</v>
      </c>
      <c r="O709">
        <f t="shared" si="504"/>
        <v>-0.74208998625252698</v>
      </c>
    </row>
    <row r="710" spans="8:15" x14ac:dyDescent="0.3">
      <c r="H710">
        <f t="shared" si="489"/>
        <v>79</v>
      </c>
      <c r="I710">
        <f t="shared" si="487"/>
        <v>7</v>
      </c>
      <c r="J710">
        <v>0</v>
      </c>
      <c r="K710">
        <f>$A$2 + SUMPRODUCT($B$2:$F$2, 'Coded Choice Data'!D710:H710)</f>
        <v>-0.87670333546823509</v>
      </c>
      <c r="L710">
        <f t="shared" si="501"/>
        <v>0.41615256820349078</v>
      </c>
      <c r="M710">
        <f t="shared" si="503"/>
        <v>0.29386139427859492</v>
      </c>
      <c r="N710">
        <f t="shared" si="502"/>
        <v>0.70613860572140508</v>
      </c>
      <c r="O710">
        <f t="shared" si="504"/>
        <v>-0.34794373537377482</v>
      </c>
    </row>
    <row r="711" spans="8:15" x14ac:dyDescent="0.3">
      <c r="H711">
        <f t="shared" si="490"/>
        <v>79</v>
      </c>
      <c r="I711">
        <f t="shared" si="487"/>
        <v>8</v>
      </c>
      <c r="J711">
        <v>0</v>
      </c>
      <c r="K711">
        <f>$A$2 + SUMPRODUCT($B$2:$F$2, 'Coded Choice Data'!D711:H711)</f>
        <v>-2.4236222630274336</v>
      </c>
      <c r="L711">
        <f t="shared" si="501"/>
        <v>8.8600102629308439E-2</v>
      </c>
      <c r="M711">
        <f t="shared" si="503"/>
        <v>8.1389026526188624E-2</v>
      </c>
      <c r="N711">
        <f t="shared" si="502"/>
        <v>0.91861097347381138</v>
      </c>
      <c r="O711">
        <f t="shared" si="504"/>
        <v>-8.4892561294375973E-2</v>
      </c>
    </row>
    <row r="712" spans="8:15" x14ac:dyDescent="0.3">
      <c r="H712">
        <f t="shared" si="491"/>
        <v>79</v>
      </c>
      <c r="I712">
        <f t="shared" si="487"/>
        <v>9</v>
      </c>
      <c r="J712">
        <v>0</v>
      </c>
      <c r="K712">
        <f>$A$2 + SUMPRODUCT($B$2:$F$2, 'Coded Choice Data'!D712:H712)</f>
        <v>-1.6242424677899465</v>
      </c>
      <c r="L712">
        <f t="shared" si="501"/>
        <v>0.19706089865434576</v>
      </c>
      <c r="M712">
        <f t="shared" si="503"/>
        <v>0.16462061276570655</v>
      </c>
      <c r="N712">
        <f t="shared" si="502"/>
        <v>0.83537938723429339</v>
      </c>
      <c r="O712">
        <f t="shared" si="504"/>
        <v>-0.17986930135048632</v>
      </c>
    </row>
    <row r="713" spans="8:15" x14ac:dyDescent="0.3">
      <c r="H713">
        <f t="shared" ref="H713" si="505">H712+1</f>
        <v>80</v>
      </c>
      <c r="I713">
        <f t="shared" si="487"/>
        <v>1</v>
      </c>
      <c r="J713">
        <v>0</v>
      </c>
      <c r="K713">
        <f>$A$2 + SUMPRODUCT($B$2:$F$2, 'Coded Choice Data'!D713:H713)</f>
        <v>-1.7581531904713161</v>
      </c>
      <c r="L713">
        <f t="shared" si="501"/>
        <v>0.17236289149479578</v>
      </c>
      <c r="M713">
        <f t="shared" si="503"/>
        <v>0.14702179056096548</v>
      </c>
      <c r="N713">
        <f t="shared" si="502"/>
        <v>0.85297820943903457</v>
      </c>
      <c r="O713">
        <f t="shared" si="504"/>
        <v>-0.15902127760921378</v>
      </c>
    </row>
    <row r="714" spans="8:15" x14ac:dyDescent="0.3">
      <c r="H714">
        <f t="shared" ref="H714" si="506">H713</f>
        <v>80</v>
      </c>
      <c r="I714">
        <f t="shared" si="487"/>
        <v>2</v>
      </c>
      <c r="J714">
        <v>0</v>
      </c>
      <c r="K714">
        <f>$A$2 + SUMPRODUCT($B$2:$F$2, 'Coded Choice Data'!D714:H714)</f>
        <v>-2.2897115403460644</v>
      </c>
      <c r="L714">
        <f t="shared" si="501"/>
        <v>0.10129567735596928</v>
      </c>
      <c r="M714">
        <f t="shared" si="503"/>
        <v>9.197863883309125E-2</v>
      </c>
      <c r="N714">
        <f t="shared" si="502"/>
        <v>0.90802136116690879</v>
      </c>
      <c r="O714">
        <f t="shared" si="504"/>
        <v>-9.6487375143347598E-2</v>
      </c>
    </row>
    <row r="715" spans="8:15" x14ac:dyDescent="0.3">
      <c r="H715">
        <f t="shared" ref="H715" si="507">H713</f>
        <v>80</v>
      </c>
      <c r="I715">
        <f t="shared" si="487"/>
        <v>3</v>
      </c>
      <c r="J715">
        <v>0</v>
      </c>
      <c r="K715">
        <f>$A$2 + SUMPRODUCT($B$2:$F$2, 'Coded Choice Data'!D715:H715)</f>
        <v>-0.62385657424962382</v>
      </c>
      <c r="L715">
        <f t="shared" si="501"/>
        <v>0.53587381025934733</v>
      </c>
      <c r="M715">
        <f t="shared" si="503"/>
        <v>0.34890484275453582</v>
      </c>
      <c r="N715">
        <f t="shared" si="502"/>
        <v>0.65109515724546418</v>
      </c>
      <c r="O715">
        <f t="shared" si="504"/>
        <v>-0.42909947657152098</v>
      </c>
    </row>
    <row r="716" spans="8:15" x14ac:dyDescent="0.3">
      <c r="H716">
        <f t="shared" ref="H716" si="508">H713</f>
        <v>80</v>
      </c>
      <c r="I716">
        <f t="shared" si="487"/>
        <v>4</v>
      </c>
      <c r="J716">
        <v>0</v>
      </c>
      <c r="K716">
        <f>$A$2 + SUMPRODUCT($B$2:$F$2, 'Coded Choice Data'!D716:H716)</f>
        <v>0.12368255807208772</v>
      </c>
      <c r="L716">
        <f t="shared" si="501"/>
        <v>1.1316565787288906</v>
      </c>
      <c r="M716">
        <f t="shared" si="503"/>
        <v>0.53088128267063484</v>
      </c>
      <c r="N716">
        <f t="shared" si="502"/>
        <v>0.46911871732936516</v>
      </c>
      <c r="O716">
        <f t="shared" si="504"/>
        <v>-0.75689941393346416</v>
      </c>
    </row>
    <row r="717" spans="8:15" x14ac:dyDescent="0.3">
      <c r="H717">
        <f t="shared" ref="H717" si="509">H713</f>
        <v>80</v>
      </c>
      <c r="I717">
        <f t="shared" si="487"/>
        <v>5</v>
      </c>
      <c r="J717">
        <v>0</v>
      </c>
      <c r="K717">
        <f>$A$2 + SUMPRODUCT($B$2:$F$2, 'Coded Choice Data'!D717:H717)</f>
        <v>-2.3955412710882467</v>
      </c>
      <c r="L717">
        <f t="shared" si="501"/>
        <v>9.1123343140679755E-2</v>
      </c>
      <c r="M717">
        <f t="shared" si="503"/>
        <v>8.3513329371536618E-2</v>
      </c>
      <c r="N717">
        <f t="shared" si="502"/>
        <v>0.91648667062846334</v>
      </c>
      <c r="O717">
        <f t="shared" si="504"/>
        <v>-8.7207755585047619E-2</v>
      </c>
    </row>
    <row r="718" spans="8:15" x14ac:dyDescent="0.3">
      <c r="H718">
        <f t="shared" ref="H718" si="510">H713</f>
        <v>80</v>
      </c>
      <c r="I718">
        <f t="shared" si="487"/>
        <v>6</v>
      </c>
      <c r="J718">
        <v>0</v>
      </c>
      <c r="K718">
        <f>$A$2 + SUMPRODUCT($B$2:$F$2, 'Coded Choice Data'!D718:H718)</f>
        <v>9.5601566132900606E-2</v>
      </c>
      <c r="L718">
        <f t="shared" si="501"/>
        <v>1.1003205716642652</v>
      </c>
      <c r="M718">
        <f t="shared" si="503"/>
        <v>0.52388220470191671</v>
      </c>
      <c r="N718">
        <f t="shared" si="502"/>
        <v>0.47611779529808329</v>
      </c>
      <c r="O718">
        <f t="shared" si="504"/>
        <v>-0.74208998625252698</v>
      </c>
    </row>
    <row r="719" spans="8:15" x14ac:dyDescent="0.3">
      <c r="H719">
        <f t="shared" ref="H719" si="511">H713</f>
        <v>80</v>
      </c>
      <c r="I719">
        <f t="shared" si="487"/>
        <v>7</v>
      </c>
      <c r="J719">
        <v>0</v>
      </c>
      <c r="K719">
        <f>$A$2 + SUMPRODUCT($B$2:$F$2, 'Coded Choice Data'!D719:H719)</f>
        <v>-0.87670333546823509</v>
      </c>
      <c r="L719">
        <f t="shared" si="501"/>
        <v>0.41615256820349078</v>
      </c>
      <c r="M719">
        <f t="shared" si="503"/>
        <v>0.29386139427859492</v>
      </c>
      <c r="N719">
        <f t="shared" si="502"/>
        <v>0.70613860572140508</v>
      </c>
      <c r="O719">
        <f t="shared" si="504"/>
        <v>-0.34794373537377482</v>
      </c>
    </row>
    <row r="720" spans="8:15" x14ac:dyDescent="0.3">
      <c r="H720">
        <f t="shared" ref="H720" si="512">H713</f>
        <v>80</v>
      </c>
      <c r="I720">
        <f t="shared" si="487"/>
        <v>8</v>
      </c>
      <c r="J720">
        <v>0</v>
      </c>
      <c r="K720">
        <f>$A$2 + SUMPRODUCT($B$2:$F$2, 'Coded Choice Data'!D720:H720)</f>
        <v>-2.4236222630274336</v>
      </c>
      <c r="L720">
        <f t="shared" si="501"/>
        <v>8.8600102629308439E-2</v>
      </c>
      <c r="M720">
        <f t="shared" si="503"/>
        <v>8.1389026526188624E-2</v>
      </c>
      <c r="N720">
        <f t="shared" si="502"/>
        <v>0.91861097347381138</v>
      </c>
      <c r="O720">
        <f t="shared" si="504"/>
        <v>-8.4892561294375973E-2</v>
      </c>
    </row>
    <row r="721" spans="8:15" x14ac:dyDescent="0.3">
      <c r="H721">
        <f t="shared" ref="H721" si="513">H713</f>
        <v>80</v>
      </c>
      <c r="I721">
        <f t="shared" si="487"/>
        <v>9</v>
      </c>
      <c r="J721">
        <v>0</v>
      </c>
      <c r="K721">
        <f>$A$2 + SUMPRODUCT($B$2:$F$2, 'Coded Choice Data'!D721:H721)</f>
        <v>-1.6242424677899465</v>
      </c>
      <c r="L721">
        <f t="shared" si="501"/>
        <v>0.19706089865434576</v>
      </c>
      <c r="M721">
        <f t="shared" si="503"/>
        <v>0.16462061276570655</v>
      </c>
      <c r="N721">
        <f t="shared" si="502"/>
        <v>0.83537938723429339</v>
      </c>
      <c r="O721">
        <f t="shared" si="504"/>
        <v>-0.17986930135048632</v>
      </c>
    </row>
    <row r="722" spans="8:15" x14ac:dyDescent="0.3">
      <c r="H722">
        <f t="shared" si="482"/>
        <v>81</v>
      </c>
      <c r="I722">
        <f t="shared" si="487"/>
        <v>1</v>
      </c>
      <c r="J722">
        <v>0</v>
      </c>
      <c r="K722">
        <f>$A$2 + SUMPRODUCT($B$2:$F$2, 'Coded Choice Data'!D722:H722)</f>
        <v>-1.7581531904713161</v>
      </c>
      <c r="L722">
        <f t="shared" si="501"/>
        <v>0.17236289149479578</v>
      </c>
      <c r="M722">
        <f t="shared" si="503"/>
        <v>0.14702179056096548</v>
      </c>
      <c r="N722">
        <f t="shared" si="502"/>
        <v>0.85297820943903457</v>
      </c>
      <c r="O722">
        <f t="shared" si="504"/>
        <v>-0.15902127760921378</v>
      </c>
    </row>
    <row r="723" spans="8:15" x14ac:dyDescent="0.3">
      <c r="H723">
        <f t="shared" si="483"/>
        <v>81</v>
      </c>
      <c r="I723">
        <f t="shared" si="487"/>
        <v>2</v>
      </c>
      <c r="J723">
        <v>0</v>
      </c>
      <c r="K723">
        <f>$A$2 + SUMPRODUCT($B$2:$F$2, 'Coded Choice Data'!D723:H723)</f>
        <v>-2.2897115403460644</v>
      </c>
      <c r="L723">
        <f t="shared" si="501"/>
        <v>0.10129567735596928</v>
      </c>
      <c r="M723">
        <f t="shared" si="503"/>
        <v>9.197863883309125E-2</v>
      </c>
      <c r="N723">
        <f t="shared" si="502"/>
        <v>0.90802136116690879</v>
      </c>
      <c r="O723">
        <f t="shared" si="504"/>
        <v>-9.6487375143347598E-2</v>
      </c>
    </row>
    <row r="724" spans="8:15" x14ac:dyDescent="0.3">
      <c r="H724">
        <f t="shared" si="484"/>
        <v>81</v>
      </c>
      <c r="I724">
        <f t="shared" si="487"/>
        <v>3</v>
      </c>
      <c r="J724">
        <v>0</v>
      </c>
      <c r="K724">
        <f>$A$2 + SUMPRODUCT($B$2:$F$2, 'Coded Choice Data'!D724:H724)</f>
        <v>-0.62385657424962382</v>
      </c>
      <c r="L724">
        <f t="shared" si="501"/>
        <v>0.53587381025934733</v>
      </c>
      <c r="M724">
        <f t="shared" si="503"/>
        <v>0.34890484275453582</v>
      </c>
      <c r="N724">
        <f t="shared" si="502"/>
        <v>0.65109515724546418</v>
      </c>
      <c r="O724">
        <f t="shared" si="504"/>
        <v>-0.42909947657152098</v>
      </c>
    </row>
    <row r="725" spans="8:15" x14ac:dyDescent="0.3">
      <c r="H725">
        <f t="shared" si="485"/>
        <v>81</v>
      </c>
      <c r="I725">
        <f t="shared" si="487"/>
        <v>4</v>
      </c>
      <c r="J725">
        <v>0</v>
      </c>
      <c r="K725">
        <f>$A$2 + SUMPRODUCT($B$2:$F$2, 'Coded Choice Data'!D725:H725)</f>
        <v>0.12368255807208772</v>
      </c>
      <c r="L725">
        <f t="shared" si="501"/>
        <v>1.1316565787288906</v>
      </c>
      <c r="M725">
        <f t="shared" si="503"/>
        <v>0.53088128267063484</v>
      </c>
      <c r="N725">
        <f t="shared" si="502"/>
        <v>0.46911871732936516</v>
      </c>
      <c r="O725">
        <f t="shared" si="504"/>
        <v>-0.75689941393346416</v>
      </c>
    </row>
    <row r="726" spans="8:15" x14ac:dyDescent="0.3">
      <c r="H726">
        <f t="shared" si="486"/>
        <v>81</v>
      </c>
      <c r="I726">
        <f t="shared" si="487"/>
        <v>5</v>
      </c>
      <c r="J726">
        <v>0</v>
      </c>
      <c r="K726">
        <f>$A$2 + SUMPRODUCT($B$2:$F$2, 'Coded Choice Data'!D726:H726)</f>
        <v>-2.3955412710882467</v>
      </c>
      <c r="L726">
        <f t="shared" si="501"/>
        <v>9.1123343140679755E-2</v>
      </c>
      <c r="M726">
        <f t="shared" si="503"/>
        <v>8.3513329371536618E-2</v>
      </c>
      <c r="N726">
        <f t="shared" si="502"/>
        <v>0.91648667062846334</v>
      </c>
      <c r="O726">
        <f t="shared" si="504"/>
        <v>-8.7207755585047619E-2</v>
      </c>
    </row>
    <row r="727" spans="8:15" x14ac:dyDescent="0.3">
      <c r="H727">
        <f t="shared" si="488"/>
        <v>81</v>
      </c>
      <c r="I727">
        <f t="shared" si="487"/>
        <v>6</v>
      </c>
      <c r="J727">
        <v>0</v>
      </c>
      <c r="K727">
        <f>$A$2 + SUMPRODUCT($B$2:$F$2, 'Coded Choice Data'!D727:H727)</f>
        <v>9.5601566132900606E-2</v>
      </c>
      <c r="L727">
        <f t="shared" si="501"/>
        <v>1.1003205716642652</v>
      </c>
      <c r="M727">
        <f t="shared" si="503"/>
        <v>0.52388220470191671</v>
      </c>
      <c r="N727">
        <f t="shared" si="502"/>
        <v>0.47611779529808329</v>
      </c>
      <c r="O727">
        <f t="shared" si="504"/>
        <v>-0.74208998625252698</v>
      </c>
    </row>
    <row r="728" spans="8:15" x14ac:dyDescent="0.3">
      <c r="H728">
        <f t="shared" si="489"/>
        <v>81</v>
      </c>
      <c r="I728">
        <f t="shared" si="487"/>
        <v>7</v>
      </c>
      <c r="J728">
        <v>0</v>
      </c>
      <c r="K728">
        <f>$A$2 + SUMPRODUCT($B$2:$F$2, 'Coded Choice Data'!D728:H728)</f>
        <v>-0.87670333546823509</v>
      </c>
      <c r="L728">
        <f t="shared" si="501"/>
        <v>0.41615256820349078</v>
      </c>
      <c r="M728">
        <f t="shared" si="503"/>
        <v>0.29386139427859492</v>
      </c>
      <c r="N728">
        <f t="shared" si="502"/>
        <v>0.70613860572140508</v>
      </c>
      <c r="O728">
        <f t="shared" si="504"/>
        <v>-0.34794373537377482</v>
      </c>
    </row>
    <row r="729" spans="8:15" x14ac:dyDescent="0.3">
      <c r="H729">
        <f t="shared" si="490"/>
        <v>81</v>
      </c>
      <c r="I729">
        <f t="shared" si="487"/>
        <v>8</v>
      </c>
      <c r="J729">
        <v>0</v>
      </c>
      <c r="K729">
        <f>$A$2 + SUMPRODUCT($B$2:$F$2, 'Coded Choice Data'!D729:H729)</f>
        <v>-2.4236222630274336</v>
      </c>
      <c r="L729">
        <f t="shared" si="501"/>
        <v>8.8600102629308439E-2</v>
      </c>
      <c r="M729">
        <f t="shared" si="503"/>
        <v>8.1389026526188624E-2</v>
      </c>
      <c r="N729">
        <f t="shared" si="502"/>
        <v>0.91861097347381138</v>
      </c>
      <c r="O729">
        <f t="shared" si="504"/>
        <v>-8.4892561294375973E-2</v>
      </c>
    </row>
    <row r="730" spans="8:15" x14ac:dyDescent="0.3">
      <c r="H730">
        <f t="shared" si="491"/>
        <v>81</v>
      </c>
      <c r="I730">
        <f t="shared" si="487"/>
        <v>9</v>
      </c>
      <c r="J730">
        <v>0</v>
      </c>
      <c r="K730">
        <f>$A$2 + SUMPRODUCT($B$2:$F$2, 'Coded Choice Data'!D730:H730)</f>
        <v>-1.6242424677899465</v>
      </c>
      <c r="L730">
        <f t="shared" si="501"/>
        <v>0.19706089865434576</v>
      </c>
      <c r="M730">
        <f t="shared" si="503"/>
        <v>0.16462061276570655</v>
      </c>
      <c r="N730">
        <f t="shared" si="502"/>
        <v>0.83537938723429339</v>
      </c>
      <c r="O730">
        <f t="shared" si="504"/>
        <v>-0.17986930135048632</v>
      </c>
    </row>
    <row r="731" spans="8:15" x14ac:dyDescent="0.3">
      <c r="H731">
        <f t="shared" ref="H731" si="514">H730+1</f>
        <v>82</v>
      </c>
      <c r="I731">
        <f t="shared" si="487"/>
        <v>1</v>
      </c>
      <c r="J731">
        <v>0</v>
      </c>
      <c r="K731">
        <f>$A$2 + SUMPRODUCT($B$2:$F$2, 'Coded Choice Data'!D731:H731)</f>
        <v>-1.7581531904713161</v>
      </c>
      <c r="L731">
        <f t="shared" si="501"/>
        <v>0.17236289149479578</v>
      </c>
      <c r="M731">
        <f t="shared" si="503"/>
        <v>0.14702179056096548</v>
      </c>
      <c r="N731">
        <f t="shared" si="502"/>
        <v>0.85297820943903457</v>
      </c>
      <c r="O731">
        <f t="shared" si="504"/>
        <v>-0.15902127760921378</v>
      </c>
    </row>
    <row r="732" spans="8:15" x14ac:dyDescent="0.3">
      <c r="H732">
        <f t="shared" ref="H732" si="515">H731</f>
        <v>82</v>
      </c>
      <c r="I732">
        <f t="shared" si="487"/>
        <v>2</v>
      </c>
      <c r="J732">
        <v>0</v>
      </c>
      <c r="K732">
        <f>$A$2 + SUMPRODUCT($B$2:$F$2, 'Coded Choice Data'!D732:H732)</f>
        <v>-2.2897115403460644</v>
      </c>
      <c r="L732">
        <f t="shared" si="501"/>
        <v>0.10129567735596928</v>
      </c>
      <c r="M732">
        <f t="shared" si="503"/>
        <v>9.197863883309125E-2</v>
      </c>
      <c r="N732">
        <f t="shared" si="502"/>
        <v>0.90802136116690879</v>
      </c>
      <c r="O732">
        <f t="shared" si="504"/>
        <v>-9.6487375143347598E-2</v>
      </c>
    </row>
    <row r="733" spans="8:15" x14ac:dyDescent="0.3">
      <c r="H733">
        <f t="shared" ref="H733" si="516">H731</f>
        <v>82</v>
      </c>
      <c r="I733">
        <f t="shared" si="487"/>
        <v>3</v>
      </c>
      <c r="J733">
        <v>0</v>
      </c>
      <c r="K733">
        <f>$A$2 + SUMPRODUCT($B$2:$F$2, 'Coded Choice Data'!D733:H733)</f>
        <v>-0.62385657424962382</v>
      </c>
      <c r="L733">
        <f t="shared" si="501"/>
        <v>0.53587381025934733</v>
      </c>
      <c r="M733">
        <f t="shared" si="503"/>
        <v>0.34890484275453582</v>
      </c>
      <c r="N733">
        <f t="shared" si="502"/>
        <v>0.65109515724546418</v>
      </c>
      <c r="O733">
        <f t="shared" si="504"/>
        <v>-0.42909947657152098</v>
      </c>
    </row>
    <row r="734" spans="8:15" x14ac:dyDescent="0.3">
      <c r="H734">
        <f t="shared" ref="H734" si="517">H731</f>
        <v>82</v>
      </c>
      <c r="I734">
        <f t="shared" si="487"/>
        <v>4</v>
      </c>
      <c r="J734">
        <v>1</v>
      </c>
      <c r="K734">
        <f>$A$2 + SUMPRODUCT($B$2:$F$2, 'Coded Choice Data'!D734:H734)</f>
        <v>0.12368255807208772</v>
      </c>
      <c r="L734">
        <f t="shared" si="501"/>
        <v>1.1316565787288906</v>
      </c>
      <c r="M734">
        <f t="shared" si="503"/>
        <v>0.53088128267063484</v>
      </c>
      <c r="N734">
        <f t="shared" si="502"/>
        <v>0.53088128267063484</v>
      </c>
      <c r="O734">
        <f t="shared" si="504"/>
        <v>-0.63321685586137655</v>
      </c>
    </row>
    <row r="735" spans="8:15" x14ac:dyDescent="0.3">
      <c r="H735">
        <f t="shared" ref="H735" si="518">H731</f>
        <v>82</v>
      </c>
      <c r="I735">
        <f t="shared" si="487"/>
        <v>5</v>
      </c>
      <c r="J735">
        <v>0</v>
      </c>
      <c r="K735">
        <f>$A$2 + SUMPRODUCT($B$2:$F$2, 'Coded Choice Data'!D735:H735)</f>
        <v>-2.3955412710882467</v>
      </c>
      <c r="L735">
        <f t="shared" si="501"/>
        <v>9.1123343140679755E-2</v>
      </c>
      <c r="M735">
        <f t="shared" si="503"/>
        <v>8.3513329371536618E-2</v>
      </c>
      <c r="N735">
        <f t="shared" si="502"/>
        <v>0.91648667062846334</v>
      </c>
      <c r="O735">
        <f t="shared" si="504"/>
        <v>-8.7207755585047619E-2</v>
      </c>
    </row>
    <row r="736" spans="8:15" x14ac:dyDescent="0.3">
      <c r="H736">
        <f t="shared" ref="H736" si="519">H731</f>
        <v>82</v>
      </c>
      <c r="I736">
        <f t="shared" si="487"/>
        <v>6</v>
      </c>
      <c r="J736">
        <v>1</v>
      </c>
      <c r="K736">
        <f>$A$2 + SUMPRODUCT($B$2:$F$2, 'Coded Choice Data'!D736:H736)</f>
        <v>9.5601566132900606E-2</v>
      </c>
      <c r="L736">
        <f t="shared" si="501"/>
        <v>1.1003205716642652</v>
      </c>
      <c r="M736">
        <f t="shared" si="503"/>
        <v>0.52388220470191671</v>
      </c>
      <c r="N736">
        <f t="shared" si="502"/>
        <v>0.52388220470191671</v>
      </c>
      <c r="O736">
        <f t="shared" si="504"/>
        <v>-0.64648842011962626</v>
      </c>
    </row>
    <row r="737" spans="8:15" x14ac:dyDescent="0.3">
      <c r="H737">
        <f t="shared" ref="H737" si="520">H731</f>
        <v>82</v>
      </c>
      <c r="I737">
        <f t="shared" si="487"/>
        <v>7</v>
      </c>
      <c r="J737">
        <v>0</v>
      </c>
      <c r="K737">
        <f>$A$2 + SUMPRODUCT($B$2:$F$2, 'Coded Choice Data'!D737:H737)</f>
        <v>-0.87670333546823509</v>
      </c>
      <c r="L737">
        <f t="shared" si="501"/>
        <v>0.41615256820349078</v>
      </c>
      <c r="M737">
        <f t="shared" si="503"/>
        <v>0.29386139427859492</v>
      </c>
      <c r="N737">
        <f t="shared" si="502"/>
        <v>0.70613860572140508</v>
      </c>
      <c r="O737">
        <f t="shared" si="504"/>
        <v>-0.34794373537377482</v>
      </c>
    </row>
    <row r="738" spans="8:15" x14ac:dyDescent="0.3">
      <c r="H738">
        <f t="shared" ref="H738" si="521">H731</f>
        <v>82</v>
      </c>
      <c r="I738">
        <f t="shared" si="487"/>
        <v>8</v>
      </c>
      <c r="J738">
        <v>0</v>
      </c>
      <c r="K738">
        <f>$A$2 + SUMPRODUCT($B$2:$F$2, 'Coded Choice Data'!D738:H738)</f>
        <v>-2.4236222630274336</v>
      </c>
      <c r="L738">
        <f t="shared" si="501"/>
        <v>8.8600102629308439E-2</v>
      </c>
      <c r="M738">
        <f t="shared" si="503"/>
        <v>8.1389026526188624E-2</v>
      </c>
      <c r="N738">
        <f t="shared" si="502"/>
        <v>0.91861097347381138</v>
      </c>
      <c r="O738">
        <f t="shared" si="504"/>
        <v>-8.4892561294375973E-2</v>
      </c>
    </row>
    <row r="739" spans="8:15" x14ac:dyDescent="0.3">
      <c r="H739">
        <f t="shared" ref="H739" si="522">H731</f>
        <v>82</v>
      </c>
      <c r="I739">
        <f t="shared" si="487"/>
        <v>9</v>
      </c>
      <c r="J739">
        <v>0</v>
      </c>
      <c r="K739">
        <f>$A$2 + SUMPRODUCT($B$2:$F$2, 'Coded Choice Data'!D739:H739)</f>
        <v>-1.6242424677899465</v>
      </c>
      <c r="L739">
        <f t="shared" si="501"/>
        <v>0.19706089865434576</v>
      </c>
      <c r="M739">
        <f t="shared" si="503"/>
        <v>0.16462061276570655</v>
      </c>
      <c r="N739">
        <f t="shared" si="502"/>
        <v>0.83537938723429339</v>
      </c>
      <c r="O739">
        <f t="shared" si="504"/>
        <v>-0.17986930135048632</v>
      </c>
    </row>
    <row r="740" spans="8:15" x14ac:dyDescent="0.3">
      <c r="H740">
        <f t="shared" si="482"/>
        <v>83</v>
      </c>
      <c r="I740">
        <f t="shared" si="487"/>
        <v>1</v>
      </c>
      <c r="J740">
        <v>0</v>
      </c>
      <c r="K740">
        <f>$A$2 + SUMPRODUCT($B$2:$F$2, 'Coded Choice Data'!D740:H740)</f>
        <v>-1.7581531904713161</v>
      </c>
      <c r="L740">
        <f t="shared" si="501"/>
        <v>0.17236289149479578</v>
      </c>
      <c r="M740">
        <f t="shared" si="503"/>
        <v>0.14702179056096548</v>
      </c>
      <c r="N740">
        <f t="shared" si="502"/>
        <v>0.85297820943903457</v>
      </c>
      <c r="O740">
        <f t="shared" si="504"/>
        <v>-0.15902127760921378</v>
      </c>
    </row>
    <row r="741" spans="8:15" x14ac:dyDescent="0.3">
      <c r="H741">
        <f t="shared" si="483"/>
        <v>83</v>
      </c>
      <c r="I741">
        <f t="shared" si="487"/>
        <v>2</v>
      </c>
      <c r="J741">
        <v>0</v>
      </c>
      <c r="K741">
        <f>$A$2 + SUMPRODUCT($B$2:$F$2, 'Coded Choice Data'!D741:H741)</f>
        <v>-2.2897115403460644</v>
      </c>
      <c r="L741">
        <f t="shared" si="501"/>
        <v>0.10129567735596928</v>
      </c>
      <c r="M741">
        <f t="shared" si="503"/>
        <v>9.197863883309125E-2</v>
      </c>
      <c r="N741">
        <f t="shared" si="502"/>
        <v>0.90802136116690879</v>
      </c>
      <c r="O741">
        <f t="shared" si="504"/>
        <v>-9.6487375143347598E-2</v>
      </c>
    </row>
    <row r="742" spans="8:15" x14ac:dyDescent="0.3">
      <c r="H742">
        <f t="shared" si="484"/>
        <v>83</v>
      </c>
      <c r="I742">
        <f t="shared" si="487"/>
        <v>3</v>
      </c>
      <c r="J742">
        <v>1</v>
      </c>
      <c r="K742">
        <f>$A$2 + SUMPRODUCT($B$2:$F$2, 'Coded Choice Data'!D742:H742)</f>
        <v>-0.62385657424962382</v>
      </c>
      <c r="L742">
        <f t="shared" si="501"/>
        <v>0.53587381025934733</v>
      </c>
      <c r="M742">
        <f t="shared" si="503"/>
        <v>0.34890484275453582</v>
      </c>
      <c r="N742">
        <f t="shared" si="502"/>
        <v>0.34890484275453582</v>
      </c>
      <c r="O742">
        <f t="shared" si="504"/>
        <v>-1.0529560508211449</v>
      </c>
    </row>
    <row r="743" spans="8:15" x14ac:dyDescent="0.3">
      <c r="H743">
        <f t="shared" si="485"/>
        <v>83</v>
      </c>
      <c r="I743">
        <f t="shared" si="487"/>
        <v>4</v>
      </c>
      <c r="J743">
        <v>1</v>
      </c>
      <c r="K743">
        <f>$A$2 + SUMPRODUCT($B$2:$F$2, 'Coded Choice Data'!D743:H743)</f>
        <v>0.12368255807208772</v>
      </c>
      <c r="L743">
        <f t="shared" si="501"/>
        <v>1.1316565787288906</v>
      </c>
      <c r="M743">
        <f t="shared" si="503"/>
        <v>0.53088128267063484</v>
      </c>
      <c r="N743">
        <f t="shared" si="502"/>
        <v>0.53088128267063484</v>
      </c>
      <c r="O743">
        <f t="shared" si="504"/>
        <v>-0.63321685586137655</v>
      </c>
    </row>
    <row r="744" spans="8:15" x14ac:dyDescent="0.3">
      <c r="H744">
        <f t="shared" si="486"/>
        <v>83</v>
      </c>
      <c r="I744">
        <f t="shared" si="487"/>
        <v>5</v>
      </c>
      <c r="J744">
        <v>0</v>
      </c>
      <c r="K744">
        <f>$A$2 + SUMPRODUCT($B$2:$F$2, 'Coded Choice Data'!D744:H744)</f>
        <v>-2.3955412710882467</v>
      </c>
      <c r="L744">
        <f t="shared" si="501"/>
        <v>9.1123343140679755E-2</v>
      </c>
      <c r="M744">
        <f t="shared" si="503"/>
        <v>8.3513329371536618E-2</v>
      </c>
      <c r="N744">
        <f t="shared" si="502"/>
        <v>0.91648667062846334</v>
      </c>
      <c r="O744">
        <f t="shared" si="504"/>
        <v>-8.7207755585047619E-2</v>
      </c>
    </row>
    <row r="745" spans="8:15" x14ac:dyDescent="0.3">
      <c r="H745">
        <f t="shared" si="488"/>
        <v>83</v>
      </c>
      <c r="I745">
        <f t="shared" si="487"/>
        <v>6</v>
      </c>
      <c r="J745">
        <v>1</v>
      </c>
      <c r="K745">
        <f>$A$2 + SUMPRODUCT($B$2:$F$2, 'Coded Choice Data'!D745:H745)</f>
        <v>9.5601566132900606E-2</v>
      </c>
      <c r="L745">
        <f t="shared" si="501"/>
        <v>1.1003205716642652</v>
      </c>
      <c r="M745">
        <f t="shared" si="503"/>
        <v>0.52388220470191671</v>
      </c>
      <c r="N745">
        <f t="shared" si="502"/>
        <v>0.52388220470191671</v>
      </c>
      <c r="O745">
        <f t="shared" si="504"/>
        <v>-0.64648842011962626</v>
      </c>
    </row>
    <row r="746" spans="8:15" x14ac:dyDescent="0.3">
      <c r="H746">
        <f t="shared" si="489"/>
        <v>83</v>
      </c>
      <c r="I746">
        <f t="shared" si="487"/>
        <v>7</v>
      </c>
      <c r="J746">
        <v>0</v>
      </c>
      <c r="K746">
        <f>$A$2 + SUMPRODUCT($B$2:$F$2, 'Coded Choice Data'!D746:H746)</f>
        <v>-0.87670333546823509</v>
      </c>
      <c r="L746">
        <f t="shared" si="501"/>
        <v>0.41615256820349078</v>
      </c>
      <c r="M746">
        <f t="shared" si="503"/>
        <v>0.29386139427859492</v>
      </c>
      <c r="N746">
        <f t="shared" si="502"/>
        <v>0.70613860572140508</v>
      </c>
      <c r="O746">
        <f t="shared" si="504"/>
        <v>-0.34794373537377482</v>
      </c>
    </row>
    <row r="747" spans="8:15" x14ac:dyDescent="0.3">
      <c r="H747">
        <f t="shared" si="490"/>
        <v>83</v>
      </c>
      <c r="I747">
        <f t="shared" si="487"/>
        <v>8</v>
      </c>
      <c r="J747">
        <v>0</v>
      </c>
      <c r="K747">
        <f>$A$2 + SUMPRODUCT($B$2:$F$2, 'Coded Choice Data'!D747:H747)</f>
        <v>-2.4236222630274336</v>
      </c>
      <c r="L747">
        <f t="shared" si="501"/>
        <v>8.8600102629308439E-2</v>
      </c>
      <c r="M747">
        <f t="shared" si="503"/>
        <v>8.1389026526188624E-2</v>
      </c>
      <c r="N747">
        <f t="shared" si="502"/>
        <v>0.91861097347381138</v>
      </c>
      <c r="O747">
        <f t="shared" si="504"/>
        <v>-8.4892561294375973E-2</v>
      </c>
    </row>
    <row r="748" spans="8:15" x14ac:dyDescent="0.3">
      <c r="H748">
        <f t="shared" si="491"/>
        <v>83</v>
      </c>
      <c r="I748">
        <f t="shared" si="487"/>
        <v>9</v>
      </c>
      <c r="J748">
        <v>0</v>
      </c>
      <c r="K748">
        <f>$A$2 + SUMPRODUCT($B$2:$F$2, 'Coded Choice Data'!D748:H748)</f>
        <v>-1.6242424677899465</v>
      </c>
      <c r="L748">
        <f t="shared" si="501"/>
        <v>0.19706089865434576</v>
      </c>
      <c r="M748">
        <f t="shared" si="503"/>
        <v>0.16462061276570655</v>
      </c>
      <c r="N748">
        <f t="shared" si="502"/>
        <v>0.83537938723429339</v>
      </c>
      <c r="O748">
        <f t="shared" si="504"/>
        <v>-0.17986930135048632</v>
      </c>
    </row>
    <row r="749" spans="8:15" x14ac:dyDescent="0.3">
      <c r="H749">
        <f t="shared" ref="H749" si="523">H748+1</f>
        <v>84</v>
      </c>
      <c r="I749">
        <f t="shared" si="487"/>
        <v>1</v>
      </c>
      <c r="J749">
        <v>0</v>
      </c>
      <c r="K749">
        <f>$A$2 + SUMPRODUCT($B$2:$F$2, 'Coded Choice Data'!D749:H749)</f>
        <v>-1.7581531904713161</v>
      </c>
      <c r="L749">
        <f t="shared" si="501"/>
        <v>0.17236289149479578</v>
      </c>
      <c r="M749">
        <f t="shared" si="503"/>
        <v>0.14702179056096548</v>
      </c>
      <c r="N749">
        <f t="shared" si="502"/>
        <v>0.85297820943903457</v>
      </c>
      <c r="O749">
        <f t="shared" si="504"/>
        <v>-0.15902127760921378</v>
      </c>
    </row>
    <row r="750" spans="8:15" x14ac:dyDescent="0.3">
      <c r="H750">
        <f t="shared" ref="H750" si="524">H749</f>
        <v>84</v>
      </c>
      <c r="I750">
        <f t="shared" si="487"/>
        <v>2</v>
      </c>
      <c r="J750">
        <v>0</v>
      </c>
      <c r="K750">
        <f>$A$2 + SUMPRODUCT($B$2:$F$2, 'Coded Choice Data'!D750:H750)</f>
        <v>-2.2897115403460644</v>
      </c>
      <c r="L750">
        <f t="shared" si="501"/>
        <v>0.10129567735596928</v>
      </c>
      <c r="M750">
        <f t="shared" si="503"/>
        <v>9.197863883309125E-2</v>
      </c>
      <c r="N750">
        <f t="shared" si="502"/>
        <v>0.90802136116690879</v>
      </c>
      <c r="O750">
        <f t="shared" si="504"/>
        <v>-9.6487375143347598E-2</v>
      </c>
    </row>
    <row r="751" spans="8:15" x14ac:dyDescent="0.3">
      <c r="H751">
        <f t="shared" ref="H751" si="525">H749</f>
        <v>84</v>
      </c>
      <c r="I751">
        <f t="shared" si="487"/>
        <v>3</v>
      </c>
      <c r="J751">
        <v>0</v>
      </c>
      <c r="K751">
        <f>$A$2 + SUMPRODUCT($B$2:$F$2, 'Coded Choice Data'!D751:H751)</f>
        <v>-0.62385657424962382</v>
      </c>
      <c r="L751">
        <f t="shared" si="501"/>
        <v>0.53587381025934733</v>
      </c>
      <c r="M751">
        <f t="shared" si="503"/>
        <v>0.34890484275453582</v>
      </c>
      <c r="N751">
        <f t="shared" si="502"/>
        <v>0.65109515724546418</v>
      </c>
      <c r="O751">
        <f t="shared" si="504"/>
        <v>-0.42909947657152098</v>
      </c>
    </row>
    <row r="752" spans="8:15" x14ac:dyDescent="0.3">
      <c r="H752">
        <f t="shared" ref="H752" si="526">H749</f>
        <v>84</v>
      </c>
      <c r="I752">
        <f t="shared" si="487"/>
        <v>4</v>
      </c>
      <c r="J752">
        <v>0</v>
      </c>
      <c r="K752">
        <f>$A$2 + SUMPRODUCT($B$2:$F$2, 'Coded Choice Data'!D752:H752)</f>
        <v>0.12368255807208772</v>
      </c>
      <c r="L752">
        <f t="shared" si="501"/>
        <v>1.1316565787288906</v>
      </c>
      <c r="M752">
        <f t="shared" si="503"/>
        <v>0.53088128267063484</v>
      </c>
      <c r="N752">
        <f t="shared" si="502"/>
        <v>0.46911871732936516</v>
      </c>
      <c r="O752">
        <f t="shared" si="504"/>
        <v>-0.75689941393346416</v>
      </c>
    </row>
    <row r="753" spans="8:15" x14ac:dyDescent="0.3">
      <c r="H753">
        <f t="shared" ref="H753" si="527">H749</f>
        <v>84</v>
      </c>
      <c r="I753">
        <f t="shared" si="487"/>
        <v>5</v>
      </c>
      <c r="J753">
        <v>0</v>
      </c>
      <c r="K753">
        <f>$A$2 + SUMPRODUCT($B$2:$F$2, 'Coded Choice Data'!D753:H753)</f>
        <v>-2.3955412710882467</v>
      </c>
      <c r="L753">
        <f t="shared" si="501"/>
        <v>9.1123343140679755E-2</v>
      </c>
      <c r="M753">
        <f t="shared" si="503"/>
        <v>8.3513329371536618E-2</v>
      </c>
      <c r="N753">
        <f t="shared" si="502"/>
        <v>0.91648667062846334</v>
      </c>
      <c r="O753">
        <f t="shared" si="504"/>
        <v>-8.7207755585047619E-2</v>
      </c>
    </row>
    <row r="754" spans="8:15" x14ac:dyDescent="0.3">
      <c r="H754">
        <f t="shared" ref="H754" si="528">H749</f>
        <v>84</v>
      </c>
      <c r="I754">
        <f t="shared" ref="I754:I817" si="529">I745</f>
        <v>6</v>
      </c>
      <c r="J754">
        <v>0</v>
      </c>
      <c r="K754">
        <f>$A$2 + SUMPRODUCT($B$2:$F$2, 'Coded Choice Data'!D754:H754)</f>
        <v>9.5601566132900606E-2</v>
      </c>
      <c r="L754">
        <f t="shared" si="501"/>
        <v>1.1003205716642652</v>
      </c>
      <c r="M754">
        <f t="shared" si="503"/>
        <v>0.52388220470191671</v>
      </c>
      <c r="N754">
        <f t="shared" si="502"/>
        <v>0.47611779529808329</v>
      </c>
      <c r="O754">
        <f t="shared" si="504"/>
        <v>-0.74208998625252698</v>
      </c>
    </row>
    <row r="755" spans="8:15" x14ac:dyDescent="0.3">
      <c r="H755">
        <f t="shared" ref="H755" si="530">H749</f>
        <v>84</v>
      </c>
      <c r="I755">
        <f t="shared" si="529"/>
        <v>7</v>
      </c>
      <c r="J755">
        <v>0</v>
      </c>
      <c r="K755">
        <f>$A$2 + SUMPRODUCT($B$2:$F$2, 'Coded Choice Data'!D755:H755)</f>
        <v>-0.87670333546823509</v>
      </c>
      <c r="L755">
        <f t="shared" si="501"/>
        <v>0.41615256820349078</v>
      </c>
      <c r="M755">
        <f t="shared" si="503"/>
        <v>0.29386139427859492</v>
      </c>
      <c r="N755">
        <f t="shared" si="502"/>
        <v>0.70613860572140508</v>
      </c>
      <c r="O755">
        <f t="shared" si="504"/>
        <v>-0.34794373537377482</v>
      </c>
    </row>
    <row r="756" spans="8:15" x14ac:dyDescent="0.3">
      <c r="H756">
        <f t="shared" ref="H756" si="531">H749</f>
        <v>84</v>
      </c>
      <c r="I756">
        <f t="shared" si="529"/>
        <v>8</v>
      </c>
      <c r="J756">
        <v>0</v>
      </c>
      <c r="K756">
        <f>$A$2 + SUMPRODUCT($B$2:$F$2, 'Coded Choice Data'!D756:H756)</f>
        <v>-2.4236222630274336</v>
      </c>
      <c r="L756">
        <f t="shared" si="501"/>
        <v>8.8600102629308439E-2</v>
      </c>
      <c r="M756">
        <f t="shared" si="503"/>
        <v>8.1389026526188624E-2</v>
      </c>
      <c r="N756">
        <f t="shared" si="502"/>
        <v>0.91861097347381138</v>
      </c>
      <c r="O756">
        <f t="shared" si="504"/>
        <v>-8.4892561294375973E-2</v>
      </c>
    </row>
    <row r="757" spans="8:15" x14ac:dyDescent="0.3">
      <c r="H757">
        <f t="shared" ref="H757" si="532">H749</f>
        <v>84</v>
      </c>
      <c r="I757">
        <f t="shared" si="529"/>
        <v>9</v>
      </c>
      <c r="J757">
        <v>0</v>
      </c>
      <c r="K757">
        <f>$A$2 + SUMPRODUCT($B$2:$F$2, 'Coded Choice Data'!D757:H757)</f>
        <v>-1.6242424677899465</v>
      </c>
      <c r="L757">
        <f t="shared" si="501"/>
        <v>0.19706089865434576</v>
      </c>
      <c r="M757">
        <f t="shared" si="503"/>
        <v>0.16462061276570655</v>
      </c>
      <c r="N757">
        <f t="shared" si="502"/>
        <v>0.83537938723429339</v>
      </c>
      <c r="O757">
        <f t="shared" si="504"/>
        <v>-0.17986930135048632</v>
      </c>
    </row>
    <row r="758" spans="8:15" x14ac:dyDescent="0.3">
      <c r="H758">
        <f t="shared" ref="H758:H812" si="533">H757+1</f>
        <v>85</v>
      </c>
      <c r="I758">
        <f t="shared" si="529"/>
        <v>1</v>
      </c>
      <c r="J758">
        <v>0</v>
      </c>
      <c r="K758">
        <f>$A$2 + SUMPRODUCT($B$2:$F$2, 'Coded Choice Data'!D758:H758)</f>
        <v>-1.7581531904713161</v>
      </c>
      <c r="L758">
        <f t="shared" si="501"/>
        <v>0.17236289149479578</v>
      </c>
      <c r="M758">
        <f t="shared" si="503"/>
        <v>0.14702179056096548</v>
      </c>
      <c r="N758">
        <f t="shared" si="502"/>
        <v>0.85297820943903457</v>
      </c>
      <c r="O758">
        <f t="shared" si="504"/>
        <v>-0.15902127760921378</v>
      </c>
    </row>
    <row r="759" spans="8:15" x14ac:dyDescent="0.3">
      <c r="H759">
        <f t="shared" ref="H759:H813" si="534">H758</f>
        <v>85</v>
      </c>
      <c r="I759">
        <f t="shared" si="529"/>
        <v>2</v>
      </c>
      <c r="J759">
        <v>0</v>
      </c>
      <c r="K759">
        <f>$A$2 + SUMPRODUCT($B$2:$F$2, 'Coded Choice Data'!D759:H759)</f>
        <v>-2.2897115403460644</v>
      </c>
      <c r="L759">
        <f t="shared" si="501"/>
        <v>0.10129567735596928</v>
      </c>
      <c r="M759">
        <f t="shared" si="503"/>
        <v>9.197863883309125E-2</v>
      </c>
      <c r="N759">
        <f t="shared" si="502"/>
        <v>0.90802136116690879</v>
      </c>
      <c r="O759">
        <f t="shared" si="504"/>
        <v>-9.6487375143347598E-2</v>
      </c>
    </row>
    <row r="760" spans="8:15" x14ac:dyDescent="0.3">
      <c r="H760">
        <f t="shared" ref="H760:H814" si="535">H758</f>
        <v>85</v>
      </c>
      <c r="I760">
        <f t="shared" si="529"/>
        <v>3</v>
      </c>
      <c r="J760">
        <v>0</v>
      </c>
      <c r="K760">
        <f>$A$2 + SUMPRODUCT($B$2:$F$2, 'Coded Choice Data'!D760:H760)</f>
        <v>-0.62385657424962382</v>
      </c>
      <c r="L760">
        <f t="shared" si="501"/>
        <v>0.53587381025934733</v>
      </c>
      <c r="M760">
        <f t="shared" si="503"/>
        <v>0.34890484275453582</v>
      </c>
      <c r="N760">
        <f t="shared" si="502"/>
        <v>0.65109515724546418</v>
      </c>
      <c r="O760">
        <f t="shared" si="504"/>
        <v>-0.42909947657152098</v>
      </c>
    </row>
    <row r="761" spans="8:15" x14ac:dyDescent="0.3">
      <c r="H761">
        <f t="shared" ref="H761:H815" si="536">H758</f>
        <v>85</v>
      </c>
      <c r="I761">
        <f t="shared" si="529"/>
        <v>4</v>
      </c>
      <c r="J761">
        <v>0</v>
      </c>
      <c r="K761">
        <f>$A$2 + SUMPRODUCT($B$2:$F$2, 'Coded Choice Data'!D761:H761)</f>
        <v>0.12368255807208772</v>
      </c>
      <c r="L761">
        <f t="shared" si="501"/>
        <v>1.1316565787288906</v>
      </c>
      <c r="M761">
        <f t="shared" si="503"/>
        <v>0.53088128267063484</v>
      </c>
      <c r="N761">
        <f t="shared" si="502"/>
        <v>0.46911871732936516</v>
      </c>
      <c r="O761">
        <f t="shared" si="504"/>
        <v>-0.75689941393346416</v>
      </c>
    </row>
    <row r="762" spans="8:15" x14ac:dyDescent="0.3">
      <c r="H762">
        <f t="shared" ref="H762:H816" si="537">H758</f>
        <v>85</v>
      </c>
      <c r="I762">
        <f t="shared" si="529"/>
        <v>5</v>
      </c>
      <c r="J762">
        <v>0</v>
      </c>
      <c r="K762">
        <f>$A$2 + SUMPRODUCT($B$2:$F$2, 'Coded Choice Data'!D762:H762)</f>
        <v>-2.3955412710882467</v>
      </c>
      <c r="L762">
        <f t="shared" si="501"/>
        <v>9.1123343140679755E-2</v>
      </c>
      <c r="M762">
        <f t="shared" si="503"/>
        <v>8.3513329371536618E-2</v>
      </c>
      <c r="N762">
        <f t="shared" si="502"/>
        <v>0.91648667062846334</v>
      </c>
      <c r="O762">
        <f t="shared" si="504"/>
        <v>-8.7207755585047619E-2</v>
      </c>
    </row>
    <row r="763" spans="8:15" x14ac:dyDescent="0.3">
      <c r="H763">
        <f t="shared" ref="H763:H817" si="538">H758</f>
        <v>85</v>
      </c>
      <c r="I763">
        <f t="shared" si="529"/>
        <v>6</v>
      </c>
      <c r="J763">
        <v>0</v>
      </c>
      <c r="K763">
        <f>$A$2 + SUMPRODUCT($B$2:$F$2, 'Coded Choice Data'!D763:H763)</f>
        <v>9.5601566132900606E-2</v>
      </c>
      <c r="L763">
        <f t="shared" si="501"/>
        <v>1.1003205716642652</v>
      </c>
      <c r="M763">
        <f t="shared" si="503"/>
        <v>0.52388220470191671</v>
      </c>
      <c r="N763">
        <f t="shared" si="502"/>
        <v>0.47611779529808329</v>
      </c>
      <c r="O763">
        <f t="shared" si="504"/>
        <v>-0.74208998625252698</v>
      </c>
    </row>
    <row r="764" spans="8:15" x14ac:dyDescent="0.3">
      <c r="H764">
        <f t="shared" ref="H764:H818" si="539">H758</f>
        <v>85</v>
      </c>
      <c r="I764">
        <f t="shared" si="529"/>
        <v>7</v>
      </c>
      <c r="J764">
        <v>0</v>
      </c>
      <c r="K764">
        <f>$A$2 + SUMPRODUCT($B$2:$F$2, 'Coded Choice Data'!D764:H764)</f>
        <v>-0.87670333546823509</v>
      </c>
      <c r="L764">
        <f t="shared" si="501"/>
        <v>0.41615256820349078</v>
      </c>
      <c r="M764">
        <f t="shared" si="503"/>
        <v>0.29386139427859492</v>
      </c>
      <c r="N764">
        <f t="shared" si="502"/>
        <v>0.70613860572140508</v>
      </c>
      <c r="O764">
        <f t="shared" si="504"/>
        <v>-0.34794373537377482</v>
      </c>
    </row>
    <row r="765" spans="8:15" x14ac:dyDescent="0.3">
      <c r="H765">
        <f t="shared" ref="H765:H819" si="540">H758</f>
        <v>85</v>
      </c>
      <c r="I765">
        <f t="shared" si="529"/>
        <v>8</v>
      </c>
      <c r="J765">
        <v>0</v>
      </c>
      <c r="K765">
        <f>$A$2 + SUMPRODUCT($B$2:$F$2, 'Coded Choice Data'!D765:H765)</f>
        <v>-2.4236222630274336</v>
      </c>
      <c r="L765">
        <f t="shared" si="501"/>
        <v>8.8600102629308439E-2</v>
      </c>
      <c r="M765">
        <f t="shared" si="503"/>
        <v>8.1389026526188624E-2</v>
      </c>
      <c r="N765">
        <f t="shared" si="502"/>
        <v>0.91861097347381138</v>
      </c>
      <c r="O765">
        <f t="shared" si="504"/>
        <v>-8.4892561294375973E-2</v>
      </c>
    </row>
    <row r="766" spans="8:15" x14ac:dyDescent="0.3">
      <c r="H766">
        <f t="shared" ref="H766:H820" si="541">H758</f>
        <v>85</v>
      </c>
      <c r="I766">
        <f t="shared" si="529"/>
        <v>9</v>
      </c>
      <c r="J766">
        <v>0</v>
      </c>
      <c r="K766">
        <f>$A$2 + SUMPRODUCT($B$2:$F$2, 'Coded Choice Data'!D766:H766)</f>
        <v>-1.6242424677899465</v>
      </c>
      <c r="L766">
        <f t="shared" si="501"/>
        <v>0.19706089865434576</v>
      </c>
      <c r="M766">
        <f t="shared" si="503"/>
        <v>0.16462061276570655</v>
      </c>
      <c r="N766">
        <f t="shared" si="502"/>
        <v>0.83537938723429339</v>
      </c>
      <c r="O766">
        <f t="shared" si="504"/>
        <v>-0.17986930135048632</v>
      </c>
    </row>
    <row r="767" spans="8:15" x14ac:dyDescent="0.3">
      <c r="H767">
        <f t="shared" ref="H767" si="542">H766+1</f>
        <v>86</v>
      </c>
      <c r="I767">
        <f t="shared" si="529"/>
        <v>1</v>
      </c>
      <c r="J767">
        <v>0</v>
      </c>
      <c r="K767">
        <f>$A$2 + SUMPRODUCT($B$2:$F$2, 'Coded Choice Data'!D767:H767)</f>
        <v>-1.7581531904713161</v>
      </c>
      <c r="L767">
        <f t="shared" si="501"/>
        <v>0.17236289149479578</v>
      </c>
      <c r="M767">
        <f t="shared" si="503"/>
        <v>0.14702179056096548</v>
      </c>
      <c r="N767">
        <f t="shared" si="502"/>
        <v>0.85297820943903457</v>
      </c>
      <c r="O767">
        <f t="shared" si="504"/>
        <v>-0.15902127760921378</v>
      </c>
    </row>
    <row r="768" spans="8:15" x14ac:dyDescent="0.3">
      <c r="H768">
        <f t="shared" ref="H768" si="543">H767</f>
        <v>86</v>
      </c>
      <c r="I768">
        <f t="shared" si="529"/>
        <v>2</v>
      </c>
      <c r="J768">
        <v>0</v>
      </c>
      <c r="K768">
        <f>$A$2 + SUMPRODUCT($B$2:$F$2, 'Coded Choice Data'!D768:H768)</f>
        <v>-2.2897115403460644</v>
      </c>
      <c r="L768">
        <f t="shared" si="501"/>
        <v>0.10129567735596928</v>
      </c>
      <c r="M768">
        <f t="shared" si="503"/>
        <v>9.197863883309125E-2</v>
      </c>
      <c r="N768">
        <f t="shared" si="502"/>
        <v>0.90802136116690879</v>
      </c>
      <c r="O768">
        <f t="shared" si="504"/>
        <v>-9.6487375143347598E-2</v>
      </c>
    </row>
    <row r="769" spans="8:15" x14ac:dyDescent="0.3">
      <c r="H769">
        <f t="shared" ref="H769" si="544">H767</f>
        <v>86</v>
      </c>
      <c r="I769">
        <f t="shared" si="529"/>
        <v>3</v>
      </c>
      <c r="J769">
        <v>0</v>
      </c>
      <c r="K769">
        <f>$A$2 + SUMPRODUCT($B$2:$F$2, 'Coded Choice Data'!D769:H769)</f>
        <v>-0.62385657424962382</v>
      </c>
      <c r="L769">
        <f t="shared" si="501"/>
        <v>0.53587381025934733</v>
      </c>
      <c r="M769">
        <f t="shared" si="503"/>
        <v>0.34890484275453582</v>
      </c>
      <c r="N769">
        <f t="shared" si="502"/>
        <v>0.65109515724546418</v>
      </c>
      <c r="O769">
        <f t="shared" si="504"/>
        <v>-0.42909947657152098</v>
      </c>
    </row>
    <row r="770" spans="8:15" x14ac:dyDescent="0.3">
      <c r="H770">
        <f t="shared" ref="H770" si="545">H767</f>
        <v>86</v>
      </c>
      <c r="I770">
        <f t="shared" si="529"/>
        <v>4</v>
      </c>
      <c r="J770">
        <v>0</v>
      </c>
      <c r="K770">
        <f>$A$2 + SUMPRODUCT($B$2:$F$2, 'Coded Choice Data'!D770:H770)</f>
        <v>0.12368255807208772</v>
      </c>
      <c r="L770">
        <f t="shared" ref="L770:L833" si="546">EXP(K770)</f>
        <v>1.1316565787288906</v>
      </c>
      <c r="M770">
        <f t="shared" si="503"/>
        <v>0.53088128267063484</v>
      </c>
      <c r="N770">
        <f t="shared" si="502"/>
        <v>0.46911871732936516</v>
      </c>
      <c r="O770">
        <f t="shared" si="504"/>
        <v>-0.75689941393346416</v>
      </c>
    </row>
    <row r="771" spans="8:15" x14ac:dyDescent="0.3">
      <c r="H771">
        <f t="shared" ref="H771" si="547">H767</f>
        <v>86</v>
      </c>
      <c r="I771">
        <f t="shared" si="529"/>
        <v>5</v>
      </c>
      <c r="J771">
        <v>0</v>
      </c>
      <c r="K771">
        <f>$A$2 + SUMPRODUCT($B$2:$F$2, 'Coded Choice Data'!D771:H771)</f>
        <v>-2.3955412710882467</v>
      </c>
      <c r="L771">
        <f t="shared" si="546"/>
        <v>9.1123343140679755E-2</v>
      </c>
      <c r="M771">
        <f t="shared" si="503"/>
        <v>8.3513329371536618E-2</v>
      </c>
      <c r="N771">
        <f t="shared" ref="N771:N834" si="548">M771^J771*(1-M771)^(1-J771)</f>
        <v>0.91648667062846334</v>
      </c>
      <c r="O771">
        <f t="shared" si="504"/>
        <v>-8.7207755585047619E-2</v>
      </c>
    </row>
    <row r="772" spans="8:15" x14ac:dyDescent="0.3">
      <c r="H772">
        <f t="shared" ref="H772" si="549">H767</f>
        <v>86</v>
      </c>
      <c r="I772">
        <f t="shared" si="529"/>
        <v>6</v>
      </c>
      <c r="J772">
        <v>0</v>
      </c>
      <c r="K772">
        <f>$A$2 + SUMPRODUCT($B$2:$F$2, 'Coded Choice Data'!D772:H772)</f>
        <v>9.5601566132900606E-2</v>
      </c>
      <c r="L772">
        <f t="shared" si="546"/>
        <v>1.1003205716642652</v>
      </c>
      <c r="M772">
        <f t="shared" ref="M772:M835" si="550">L772/(1+L772)</f>
        <v>0.52388220470191671</v>
      </c>
      <c r="N772">
        <f t="shared" si="548"/>
        <v>0.47611779529808329</v>
      </c>
      <c r="O772">
        <f t="shared" ref="O772:O835" si="551">LN(N772)</f>
        <v>-0.74208998625252698</v>
      </c>
    </row>
    <row r="773" spans="8:15" x14ac:dyDescent="0.3">
      <c r="H773">
        <f t="shared" ref="H773" si="552">H767</f>
        <v>86</v>
      </c>
      <c r="I773">
        <f t="shared" si="529"/>
        <v>7</v>
      </c>
      <c r="J773">
        <v>0</v>
      </c>
      <c r="K773">
        <f>$A$2 + SUMPRODUCT($B$2:$F$2, 'Coded Choice Data'!D773:H773)</f>
        <v>-0.87670333546823509</v>
      </c>
      <c r="L773">
        <f t="shared" si="546"/>
        <v>0.41615256820349078</v>
      </c>
      <c r="M773">
        <f t="shared" si="550"/>
        <v>0.29386139427859492</v>
      </c>
      <c r="N773">
        <f t="shared" si="548"/>
        <v>0.70613860572140508</v>
      </c>
      <c r="O773">
        <f t="shared" si="551"/>
        <v>-0.34794373537377482</v>
      </c>
    </row>
    <row r="774" spans="8:15" x14ac:dyDescent="0.3">
      <c r="H774">
        <f t="shared" ref="H774" si="553">H767</f>
        <v>86</v>
      </c>
      <c r="I774">
        <f t="shared" si="529"/>
        <v>8</v>
      </c>
      <c r="J774">
        <v>0</v>
      </c>
      <c r="K774">
        <f>$A$2 + SUMPRODUCT($B$2:$F$2, 'Coded Choice Data'!D774:H774)</f>
        <v>-2.4236222630274336</v>
      </c>
      <c r="L774">
        <f t="shared" si="546"/>
        <v>8.8600102629308439E-2</v>
      </c>
      <c r="M774">
        <f t="shared" si="550"/>
        <v>8.1389026526188624E-2</v>
      </c>
      <c r="N774">
        <f t="shared" si="548"/>
        <v>0.91861097347381138</v>
      </c>
      <c r="O774">
        <f t="shared" si="551"/>
        <v>-8.4892561294375973E-2</v>
      </c>
    </row>
    <row r="775" spans="8:15" x14ac:dyDescent="0.3">
      <c r="H775">
        <f t="shared" ref="H775" si="554">H767</f>
        <v>86</v>
      </c>
      <c r="I775">
        <f t="shared" si="529"/>
        <v>9</v>
      </c>
      <c r="J775">
        <v>0</v>
      </c>
      <c r="K775">
        <f>$A$2 + SUMPRODUCT($B$2:$F$2, 'Coded Choice Data'!D775:H775)</f>
        <v>-1.6242424677899465</v>
      </c>
      <c r="L775">
        <f t="shared" si="546"/>
        <v>0.19706089865434576</v>
      </c>
      <c r="M775">
        <f t="shared" si="550"/>
        <v>0.16462061276570655</v>
      </c>
      <c r="N775">
        <f t="shared" si="548"/>
        <v>0.83537938723429339</v>
      </c>
      <c r="O775">
        <f t="shared" si="551"/>
        <v>-0.17986930135048632</v>
      </c>
    </row>
    <row r="776" spans="8:15" x14ac:dyDescent="0.3">
      <c r="H776">
        <f t="shared" si="533"/>
        <v>87</v>
      </c>
      <c r="I776">
        <f t="shared" si="529"/>
        <v>1</v>
      </c>
      <c r="J776">
        <v>0</v>
      </c>
      <c r="K776">
        <f>$A$2 + SUMPRODUCT($B$2:$F$2, 'Coded Choice Data'!D776:H776)</f>
        <v>-1.7581531904713161</v>
      </c>
      <c r="L776">
        <f t="shared" si="546"/>
        <v>0.17236289149479578</v>
      </c>
      <c r="M776">
        <f t="shared" si="550"/>
        <v>0.14702179056096548</v>
      </c>
      <c r="N776">
        <f t="shared" si="548"/>
        <v>0.85297820943903457</v>
      </c>
      <c r="O776">
        <f t="shared" si="551"/>
        <v>-0.15902127760921378</v>
      </c>
    </row>
    <row r="777" spans="8:15" x14ac:dyDescent="0.3">
      <c r="H777">
        <f t="shared" si="534"/>
        <v>87</v>
      </c>
      <c r="I777">
        <f t="shared" si="529"/>
        <v>2</v>
      </c>
      <c r="J777">
        <v>0</v>
      </c>
      <c r="K777">
        <f>$A$2 + SUMPRODUCT($B$2:$F$2, 'Coded Choice Data'!D777:H777)</f>
        <v>-2.2897115403460644</v>
      </c>
      <c r="L777">
        <f t="shared" si="546"/>
        <v>0.10129567735596928</v>
      </c>
      <c r="M777">
        <f t="shared" si="550"/>
        <v>9.197863883309125E-2</v>
      </c>
      <c r="N777">
        <f t="shared" si="548"/>
        <v>0.90802136116690879</v>
      </c>
      <c r="O777">
        <f t="shared" si="551"/>
        <v>-9.6487375143347598E-2</v>
      </c>
    </row>
    <row r="778" spans="8:15" x14ac:dyDescent="0.3">
      <c r="H778">
        <f t="shared" si="535"/>
        <v>87</v>
      </c>
      <c r="I778">
        <f t="shared" si="529"/>
        <v>3</v>
      </c>
      <c r="J778">
        <v>1</v>
      </c>
      <c r="K778">
        <f>$A$2 + SUMPRODUCT($B$2:$F$2, 'Coded Choice Data'!D778:H778)</f>
        <v>-0.62385657424962382</v>
      </c>
      <c r="L778">
        <f t="shared" si="546"/>
        <v>0.53587381025934733</v>
      </c>
      <c r="M778">
        <f t="shared" si="550"/>
        <v>0.34890484275453582</v>
      </c>
      <c r="N778">
        <f t="shared" si="548"/>
        <v>0.34890484275453582</v>
      </c>
      <c r="O778">
        <f t="shared" si="551"/>
        <v>-1.0529560508211449</v>
      </c>
    </row>
    <row r="779" spans="8:15" x14ac:dyDescent="0.3">
      <c r="H779">
        <f t="shared" si="536"/>
        <v>87</v>
      </c>
      <c r="I779">
        <f t="shared" si="529"/>
        <v>4</v>
      </c>
      <c r="J779">
        <v>1</v>
      </c>
      <c r="K779">
        <f>$A$2 + SUMPRODUCT($B$2:$F$2, 'Coded Choice Data'!D779:H779)</f>
        <v>0.12368255807208772</v>
      </c>
      <c r="L779">
        <f t="shared" si="546"/>
        <v>1.1316565787288906</v>
      </c>
      <c r="M779">
        <f t="shared" si="550"/>
        <v>0.53088128267063484</v>
      </c>
      <c r="N779">
        <f t="shared" si="548"/>
        <v>0.53088128267063484</v>
      </c>
      <c r="O779">
        <f t="shared" si="551"/>
        <v>-0.63321685586137655</v>
      </c>
    </row>
    <row r="780" spans="8:15" x14ac:dyDescent="0.3">
      <c r="H780">
        <f t="shared" si="537"/>
        <v>87</v>
      </c>
      <c r="I780">
        <f t="shared" si="529"/>
        <v>5</v>
      </c>
      <c r="J780">
        <v>0</v>
      </c>
      <c r="K780">
        <f>$A$2 + SUMPRODUCT($B$2:$F$2, 'Coded Choice Data'!D780:H780)</f>
        <v>-2.3955412710882467</v>
      </c>
      <c r="L780">
        <f t="shared" si="546"/>
        <v>9.1123343140679755E-2</v>
      </c>
      <c r="M780">
        <f t="shared" si="550"/>
        <v>8.3513329371536618E-2</v>
      </c>
      <c r="N780">
        <f t="shared" si="548"/>
        <v>0.91648667062846334</v>
      </c>
      <c r="O780">
        <f t="shared" si="551"/>
        <v>-8.7207755585047619E-2</v>
      </c>
    </row>
    <row r="781" spans="8:15" x14ac:dyDescent="0.3">
      <c r="H781">
        <f t="shared" si="538"/>
        <v>87</v>
      </c>
      <c r="I781">
        <f t="shared" si="529"/>
        <v>6</v>
      </c>
      <c r="J781">
        <v>0</v>
      </c>
      <c r="K781">
        <f>$A$2 + SUMPRODUCT($B$2:$F$2, 'Coded Choice Data'!D781:H781)</f>
        <v>9.5601566132900606E-2</v>
      </c>
      <c r="L781">
        <f t="shared" si="546"/>
        <v>1.1003205716642652</v>
      </c>
      <c r="M781">
        <f t="shared" si="550"/>
        <v>0.52388220470191671</v>
      </c>
      <c r="N781">
        <f t="shared" si="548"/>
        <v>0.47611779529808329</v>
      </c>
      <c r="O781">
        <f t="shared" si="551"/>
        <v>-0.74208998625252698</v>
      </c>
    </row>
    <row r="782" spans="8:15" x14ac:dyDescent="0.3">
      <c r="H782">
        <f t="shared" si="539"/>
        <v>87</v>
      </c>
      <c r="I782">
        <f t="shared" si="529"/>
        <v>7</v>
      </c>
      <c r="J782">
        <v>0</v>
      </c>
      <c r="K782">
        <f>$A$2 + SUMPRODUCT($B$2:$F$2, 'Coded Choice Data'!D782:H782)</f>
        <v>-0.87670333546823509</v>
      </c>
      <c r="L782">
        <f t="shared" si="546"/>
        <v>0.41615256820349078</v>
      </c>
      <c r="M782">
        <f t="shared" si="550"/>
        <v>0.29386139427859492</v>
      </c>
      <c r="N782">
        <f t="shared" si="548"/>
        <v>0.70613860572140508</v>
      </c>
      <c r="O782">
        <f t="shared" si="551"/>
        <v>-0.34794373537377482</v>
      </c>
    </row>
    <row r="783" spans="8:15" x14ac:dyDescent="0.3">
      <c r="H783">
        <f t="shared" si="540"/>
        <v>87</v>
      </c>
      <c r="I783">
        <f t="shared" si="529"/>
        <v>8</v>
      </c>
      <c r="J783">
        <v>0</v>
      </c>
      <c r="K783">
        <f>$A$2 + SUMPRODUCT($B$2:$F$2, 'Coded Choice Data'!D783:H783)</f>
        <v>-2.4236222630274336</v>
      </c>
      <c r="L783">
        <f t="shared" si="546"/>
        <v>8.8600102629308439E-2</v>
      </c>
      <c r="M783">
        <f t="shared" si="550"/>
        <v>8.1389026526188624E-2</v>
      </c>
      <c r="N783">
        <f t="shared" si="548"/>
        <v>0.91861097347381138</v>
      </c>
      <c r="O783">
        <f t="shared" si="551"/>
        <v>-8.4892561294375973E-2</v>
      </c>
    </row>
    <row r="784" spans="8:15" x14ac:dyDescent="0.3">
      <c r="H784">
        <f t="shared" si="541"/>
        <v>87</v>
      </c>
      <c r="I784">
        <f t="shared" si="529"/>
        <v>9</v>
      </c>
      <c r="J784">
        <v>0</v>
      </c>
      <c r="K784">
        <f>$A$2 + SUMPRODUCT($B$2:$F$2, 'Coded Choice Data'!D784:H784)</f>
        <v>-1.6242424677899465</v>
      </c>
      <c r="L784">
        <f t="shared" si="546"/>
        <v>0.19706089865434576</v>
      </c>
      <c r="M784">
        <f t="shared" si="550"/>
        <v>0.16462061276570655</v>
      </c>
      <c r="N784">
        <f t="shared" si="548"/>
        <v>0.83537938723429339</v>
      </c>
      <c r="O784">
        <f t="shared" si="551"/>
        <v>-0.17986930135048632</v>
      </c>
    </row>
    <row r="785" spans="8:15" x14ac:dyDescent="0.3">
      <c r="H785">
        <f t="shared" ref="H785" si="555">H784+1</f>
        <v>88</v>
      </c>
      <c r="I785">
        <f t="shared" si="529"/>
        <v>1</v>
      </c>
      <c r="J785">
        <v>0</v>
      </c>
      <c r="K785">
        <f>$A$2 + SUMPRODUCT($B$2:$F$2, 'Coded Choice Data'!D785:H785)</f>
        <v>-1.7581531904713161</v>
      </c>
      <c r="L785">
        <f t="shared" si="546"/>
        <v>0.17236289149479578</v>
      </c>
      <c r="M785">
        <f t="shared" si="550"/>
        <v>0.14702179056096548</v>
      </c>
      <c r="N785">
        <f t="shared" si="548"/>
        <v>0.85297820943903457</v>
      </c>
      <c r="O785">
        <f t="shared" si="551"/>
        <v>-0.15902127760921378</v>
      </c>
    </row>
    <row r="786" spans="8:15" x14ac:dyDescent="0.3">
      <c r="H786">
        <f t="shared" ref="H786" si="556">H785</f>
        <v>88</v>
      </c>
      <c r="I786">
        <f t="shared" si="529"/>
        <v>2</v>
      </c>
      <c r="J786">
        <v>0</v>
      </c>
      <c r="K786">
        <f>$A$2 + SUMPRODUCT($B$2:$F$2, 'Coded Choice Data'!D786:H786)</f>
        <v>-2.2897115403460644</v>
      </c>
      <c r="L786">
        <f t="shared" si="546"/>
        <v>0.10129567735596928</v>
      </c>
      <c r="M786">
        <f t="shared" si="550"/>
        <v>9.197863883309125E-2</v>
      </c>
      <c r="N786">
        <f t="shared" si="548"/>
        <v>0.90802136116690879</v>
      </c>
      <c r="O786">
        <f t="shared" si="551"/>
        <v>-9.6487375143347598E-2</v>
      </c>
    </row>
    <row r="787" spans="8:15" x14ac:dyDescent="0.3">
      <c r="H787">
        <f t="shared" ref="H787" si="557">H785</f>
        <v>88</v>
      </c>
      <c r="I787">
        <f t="shared" si="529"/>
        <v>3</v>
      </c>
      <c r="J787">
        <v>0</v>
      </c>
      <c r="K787">
        <f>$A$2 + SUMPRODUCT($B$2:$F$2, 'Coded Choice Data'!D787:H787)</f>
        <v>-0.62385657424962382</v>
      </c>
      <c r="L787">
        <f t="shared" si="546"/>
        <v>0.53587381025934733</v>
      </c>
      <c r="M787">
        <f t="shared" si="550"/>
        <v>0.34890484275453582</v>
      </c>
      <c r="N787">
        <f t="shared" si="548"/>
        <v>0.65109515724546418</v>
      </c>
      <c r="O787">
        <f t="shared" si="551"/>
        <v>-0.42909947657152098</v>
      </c>
    </row>
    <row r="788" spans="8:15" x14ac:dyDescent="0.3">
      <c r="H788">
        <f t="shared" ref="H788" si="558">H785</f>
        <v>88</v>
      </c>
      <c r="I788">
        <f t="shared" si="529"/>
        <v>4</v>
      </c>
      <c r="J788">
        <v>1</v>
      </c>
      <c r="K788">
        <f>$A$2 + SUMPRODUCT($B$2:$F$2, 'Coded Choice Data'!D788:H788)</f>
        <v>0.12368255807208772</v>
      </c>
      <c r="L788">
        <f t="shared" si="546"/>
        <v>1.1316565787288906</v>
      </c>
      <c r="M788">
        <f t="shared" si="550"/>
        <v>0.53088128267063484</v>
      </c>
      <c r="N788">
        <f t="shared" si="548"/>
        <v>0.53088128267063484</v>
      </c>
      <c r="O788">
        <f t="shared" si="551"/>
        <v>-0.63321685586137655</v>
      </c>
    </row>
    <row r="789" spans="8:15" x14ac:dyDescent="0.3">
      <c r="H789">
        <f t="shared" ref="H789" si="559">H785</f>
        <v>88</v>
      </c>
      <c r="I789">
        <f t="shared" si="529"/>
        <v>5</v>
      </c>
      <c r="J789">
        <v>0</v>
      </c>
      <c r="K789">
        <f>$A$2 + SUMPRODUCT($B$2:$F$2, 'Coded Choice Data'!D789:H789)</f>
        <v>-2.3955412710882467</v>
      </c>
      <c r="L789">
        <f t="shared" si="546"/>
        <v>9.1123343140679755E-2</v>
      </c>
      <c r="M789">
        <f t="shared" si="550"/>
        <v>8.3513329371536618E-2</v>
      </c>
      <c r="N789">
        <f t="shared" si="548"/>
        <v>0.91648667062846334</v>
      </c>
      <c r="O789">
        <f t="shared" si="551"/>
        <v>-8.7207755585047619E-2</v>
      </c>
    </row>
    <row r="790" spans="8:15" x14ac:dyDescent="0.3">
      <c r="H790">
        <f t="shared" ref="H790" si="560">H785</f>
        <v>88</v>
      </c>
      <c r="I790">
        <f t="shared" si="529"/>
        <v>6</v>
      </c>
      <c r="J790">
        <v>1</v>
      </c>
      <c r="K790">
        <f>$A$2 + SUMPRODUCT($B$2:$F$2, 'Coded Choice Data'!D790:H790)</f>
        <v>9.5601566132900606E-2</v>
      </c>
      <c r="L790">
        <f t="shared" si="546"/>
        <v>1.1003205716642652</v>
      </c>
      <c r="M790">
        <f t="shared" si="550"/>
        <v>0.52388220470191671</v>
      </c>
      <c r="N790">
        <f t="shared" si="548"/>
        <v>0.52388220470191671</v>
      </c>
      <c r="O790">
        <f t="shared" si="551"/>
        <v>-0.64648842011962626</v>
      </c>
    </row>
    <row r="791" spans="8:15" x14ac:dyDescent="0.3">
      <c r="H791">
        <f t="shared" ref="H791" si="561">H785</f>
        <v>88</v>
      </c>
      <c r="I791">
        <f t="shared" si="529"/>
        <v>7</v>
      </c>
      <c r="J791">
        <v>1</v>
      </c>
      <c r="K791">
        <f>$A$2 + SUMPRODUCT($B$2:$F$2, 'Coded Choice Data'!D791:H791)</f>
        <v>-0.87670333546823509</v>
      </c>
      <c r="L791">
        <f t="shared" si="546"/>
        <v>0.41615256820349078</v>
      </c>
      <c r="M791">
        <f t="shared" si="550"/>
        <v>0.29386139427859492</v>
      </c>
      <c r="N791">
        <f t="shared" si="548"/>
        <v>0.29386139427859492</v>
      </c>
      <c r="O791">
        <f t="shared" si="551"/>
        <v>-1.2246470708420099</v>
      </c>
    </row>
    <row r="792" spans="8:15" x14ac:dyDescent="0.3">
      <c r="H792">
        <f t="shared" ref="H792" si="562">H785</f>
        <v>88</v>
      </c>
      <c r="I792">
        <f t="shared" si="529"/>
        <v>8</v>
      </c>
      <c r="J792">
        <v>0</v>
      </c>
      <c r="K792">
        <f>$A$2 + SUMPRODUCT($B$2:$F$2, 'Coded Choice Data'!D792:H792)</f>
        <v>-2.4236222630274336</v>
      </c>
      <c r="L792">
        <f t="shared" si="546"/>
        <v>8.8600102629308439E-2</v>
      </c>
      <c r="M792">
        <f t="shared" si="550"/>
        <v>8.1389026526188624E-2</v>
      </c>
      <c r="N792">
        <f t="shared" si="548"/>
        <v>0.91861097347381138</v>
      </c>
      <c r="O792">
        <f t="shared" si="551"/>
        <v>-8.4892561294375973E-2</v>
      </c>
    </row>
    <row r="793" spans="8:15" x14ac:dyDescent="0.3">
      <c r="H793">
        <f t="shared" ref="H793" si="563">H785</f>
        <v>88</v>
      </c>
      <c r="I793">
        <f t="shared" si="529"/>
        <v>9</v>
      </c>
      <c r="J793">
        <v>1</v>
      </c>
      <c r="K793">
        <f>$A$2 + SUMPRODUCT($B$2:$F$2, 'Coded Choice Data'!D793:H793)</f>
        <v>-1.6242424677899465</v>
      </c>
      <c r="L793">
        <f t="shared" si="546"/>
        <v>0.19706089865434576</v>
      </c>
      <c r="M793">
        <f t="shared" si="550"/>
        <v>0.16462061276570655</v>
      </c>
      <c r="N793">
        <f t="shared" si="548"/>
        <v>0.16462061276570655</v>
      </c>
      <c r="O793">
        <f t="shared" si="551"/>
        <v>-1.8041117691404327</v>
      </c>
    </row>
    <row r="794" spans="8:15" x14ac:dyDescent="0.3">
      <c r="H794">
        <f t="shared" si="533"/>
        <v>89</v>
      </c>
      <c r="I794">
        <f t="shared" si="529"/>
        <v>1</v>
      </c>
      <c r="J794">
        <v>0</v>
      </c>
      <c r="K794">
        <f>$A$2 + SUMPRODUCT($B$2:$F$2, 'Coded Choice Data'!D794:H794)</f>
        <v>-1.7581531904713161</v>
      </c>
      <c r="L794">
        <f t="shared" si="546"/>
        <v>0.17236289149479578</v>
      </c>
      <c r="M794">
        <f t="shared" si="550"/>
        <v>0.14702179056096548</v>
      </c>
      <c r="N794">
        <f t="shared" si="548"/>
        <v>0.85297820943903457</v>
      </c>
      <c r="O794">
        <f t="shared" si="551"/>
        <v>-0.15902127760921378</v>
      </c>
    </row>
    <row r="795" spans="8:15" x14ac:dyDescent="0.3">
      <c r="H795">
        <f t="shared" si="534"/>
        <v>89</v>
      </c>
      <c r="I795">
        <f t="shared" si="529"/>
        <v>2</v>
      </c>
      <c r="J795">
        <v>0</v>
      </c>
      <c r="K795">
        <f>$A$2 + SUMPRODUCT($B$2:$F$2, 'Coded Choice Data'!D795:H795)</f>
        <v>-2.2897115403460644</v>
      </c>
      <c r="L795">
        <f t="shared" si="546"/>
        <v>0.10129567735596928</v>
      </c>
      <c r="M795">
        <f t="shared" si="550"/>
        <v>9.197863883309125E-2</v>
      </c>
      <c r="N795">
        <f t="shared" si="548"/>
        <v>0.90802136116690879</v>
      </c>
      <c r="O795">
        <f t="shared" si="551"/>
        <v>-9.6487375143347598E-2</v>
      </c>
    </row>
    <row r="796" spans="8:15" x14ac:dyDescent="0.3">
      <c r="H796">
        <f t="shared" si="535"/>
        <v>89</v>
      </c>
      <c r="I796">
        <f t="shared" si="529"/>
        <v>3</v>
      </c>
      <c r="J796">
        <v>0</v>
      </c>
      <c r="K796">
        <f>$A$2 + SUMPRODUCT($B$2:$F$2, 'Coded Choice Data'!D796:H796)</f>
        <v>-0.62385657424962382</v>
      </c>
      <c r="L796">
        <f t="shared" si="546"/>
        <v>0.53587381025934733</v>
      </c>
      <c r="M796">
        <f t="shared" si="550"/>
        <v>0.34890484275453582</v>
      </c>
      <c r="N796">
        <f t="shared" si="548"/>
        <v>0.65109515724546418</v>
      </c>
      <c r="O796">
        <f t="shared" si="551"/>
        <v>-0.42909947657152098</v>
      </c>
    </row>
    <row r="797" spans="8:15" x14ac:dyDescent="0.3">
      <c r="H797">
        <f t="shared" si="536"/>
        <v>89</v>
      </c>
      <c r="I797">
        <f t="shared" si="529"/>
        <v>4</v>
      </c>
      <c r="J797">
        <v>0</v>
      </c>
      <c r="K797">
        <f>$A$2 + SUMPRODUCT($B$2:$F$2, 'Coded Choice Data'!D797:H797)</f>
        <v>0.12368255807208772</v>
      </c>
      <c r="L797">
        <f t="shared" si="546"/>
        <v>1.1316565787288906</v>
      </c>
      <c r="M797">
        <f t="shared" si="550"/>
        <v>0.53088128267063484</v>
      </c>
      <c r="N797">
        <f t="shared" si="548"/>
        <v>0.46911871732936516</v>
      </c>
      <c r="O797">
        <f t="shared" si="551"/>
        <v>-0.75689941393346416</v>
      </c>
    </row>
    <row r="798" spans="8:15" x14ac:dyDescent="0.3">
      <c r="H798">
        <f t="shared" si="537"/>
        <v>89</v>
      </c>
      <c r="I798">
        <f t="shared" si="529"/>
        <v>5</v>
      </c>
      <c r="J798">
        <v>0</v>
      </c>
      <c r="K798">
        <f>$A$2 + SUMPRODUCT($B$2:$F$2, 'Coded Choice Data'!D798:H798)</f>
        <v>-2.3955412710882467</v>
      </c>
      <c r="L798">
        <f t="shared" si="546"/>
        <v>9.1123343140679755E-2</v>
      </c>
      <c r="M798">
        <f t="shared" si="550"/>
        <v>8.3513329371536618E-2</v>
      </c>
      <c r="N798">
        <f t="shared" si="548"/>
        <v>0.91648667062846334</v>
      </c>
      <c r="O798">
        <f t="shared" si="551"/>
        <v>-8.7207755585047619E-2</v>
      </c>
    </row>
    <row r="799" spans="8:15" x14ac:dyDescent="0.3">
      <c r="H799">
        <f t="shared" si="538"/>
        <v>89</v>
      </c>
      <c r="I799">
        <f t="shared" si="529"/>
        <v>6</v>
      </c>
      <c r="J799">
        <v>0</v>
      </c>
      <c r="K799">
        <f>$A$2 + SUMPRODUCT($B$2:$F$2, 'Coded Choice Data'!D799:H799)</f>
        <v>9.5601566132900606E-2</v>
      </c>
      <c r="L799">
        <f t="shared" si="546"/>
        <v>1.1003205716642652</v>
      </c>
      <c r="M799">
        <f t="shared" si="550"/>
        <v>0.52388220470191671</v>
      </c>
      <c r="N799">
        <f t="shared" si="548"/>
        <v>0.47611779529808329</v>
      </c>
      <c r="O799">
        <f t="shared" si="551"/>
        <v>-0.74208998625252698</v>
      </c>
    </row>
    <row r="800" spans="8:15" x14ac:dyDescent="0.3">
      <c r="H800">
        <f t="shared" si="539"/>
        <v>89</v>
      </c>
      <c r="I800">
        <f t="shared" si="529"/>
        <v>7</v>
      </c>
      <c r="J800">
        <v>0</v>
      </c>
      <c r="K800">
        <f>$A$2 + SUMPRODUCT($B$2:$F$2, 'Coded Choice Data'!D800:H800)</f>
        <v>-0.87670333546823509</v>
      </c>
      <c r="L800">
        <f t="shared" si="546"/>
        <v>0.41615256820349078</v>
      </c>
      <c r="M800">
        <f t="shared" si="550"/>
        <v>0.29386139427859492</v>
      </c>
      <c r="N800">
        <f t="shared" si="548"/>
        <v>0.70613860572140508</v>
      </c>
      <c r="O800">
        <f t="shared" si="551"/>
        <v>-0.34794373537377482</v>
      </c>
    </row>
    <row r="801" spans="8:15" x14ac:dyDescent="0.3">
      <c r="H801">
        <f t="shared" si="540"/>
        <v>89</v>
      </c>
      <c r="I801">
        <f t="shared" si="529"/>
        <v>8</v>
      </c>
      <c r="J801">
        <v>0</v>
      </c>
      <c r="K801">
        <f>$A$2 + SUMPRODUCT($B$2:$F$2, 'Coded Choice Data'!D801:H801)</f>
        <v>-2.4236222630274336</v>
      </c>
      <c r="L801">
        <f t="shared" si="546"/>
        <v>8.8600102629308439E-2</v>
      </c>
      <c r="M801">
        <f t="shared" si="550"/>
        <v>8.1389026526188624E-2</v>
      </c>
      <c r="N801">
        <f t="shared" si="548"/>
        <v>0.91861097347381138</v>
      </c>
      <c r="O801">
        <f t="shared" si="551"/>
        <v>-8.4892561294375973E-2</v>
      </c>
    </row>
    <row r="802" spans="8:15" x14ac:dyDescent="0.3">
      <c r="H802">
        <f t="shared" si="541"/>
        <v>89</v>
      </c>
      <c r="I802">
        <f t="shared" si="529"/>
        <v>9</v>
      </c>
      <c r="J802">
        <v>0</v>
      </c>
      <c r="K802">
        <f>$A$2 + SUMPRODUCT($B$2:$F$2, 'Coded Choice Data'!D802:H802)</f>
        <v>-1.6242424677899465</v>
      </c>
      <c r="L802">
        <f t="shared" si="546"/>
        <v>0.19706089865434576</v>
      </c>
      <c r="M802">
        <f t="shared" si="550"/>
        <v>0.16462061276570655</v>
      </c>
      <c r="N802">
        <f t="shared" si="548"/>
        <v>0.83537938723429339</v>
      </c>
      <c r="O802">
        <f t="shared" si="551"/>
        <v>-0.17986930135048632</v>
      </c>
    </row>
    <row r="803" spans="8:15" x14ac:dyDescent="0.3">
      <c r="H803">
        <f t="shared" ref="H803" si="564">H802+1</f>
        <v>90</v>
      </c>
      <c r="I803">
        <f t="shared" si="529"/>
        <v>1</v>
      </c>
      <c r="J803">
        <v>0</v>
      </c>
      <c r="K803">
        <f>$A$2 + SUMPRODUCT($B$2:$F$2, 'Coded Choice Data'!D803:H803)</f>
        <v>-1.7581531904713161</v>
      </c>
      <c r="L803">
        <f t="shared" si="546"/>
        <v>0.17236289149479578</v>
      </c>
      <c r="M803">
        <f t="shared" si="550"/>
        <v>0.14702179056096548</v>
      </c>
      <c r="N803">
        <f t="shared" si="548"/>
        <v>0.85297820943903457</v>
      </c>
      <c r="O803">
        <f t="shared" si="551"/>
        <v>-0.15902127760921378</v>
      </c>
    </row>
    <row r="804" spans="8:15" x14ac:dyDescent="0.3">
      <c r="H804">
        <f t="shared" ref="H804" si="565">H803</f>
        <v>90</v>
      </c>
      <c r="I804">
        <f t="shared" si="529"/>
        <v>2</v>
      </c>
      <c r="J804">
        <v>0</v>
      </c>
      <c r="K804">
        <f>$A$2 + SUMPRODUCT($B$2:$F$2, 'Coded Choice Data'!D804:H804)</f>
        <v>-2.2897115403460644</v>
      </c>
      <c r="L804">
        <f t="shared" si="546"/>
        <v>0.10129567735596928</v>
      </c>
      <c r="M804">
        <f t="shared" si="550"/>
        <v>9.197863883309125E-2</v>
      </c>
      <c r="N804">
        <f t="shared" si="548"/>
        <v>0.90802136116690879</v>
      </c>
      <c r="O804">
        <f t="shared" si="551"/>
        <v>-9.6487375143347598E-2</v>
      </c>
    </row>
    <row r="805" spans="8:15" x14ac:dyDescent="0.3">
      <c r="H805">
        <f t="shared" ref="H805" si="566">H803</f>
        <v>90</v>
      </c>
      <c r="I805">
        <f t="shared" si="529"/>
        <v>3</v>
      </c>
      <c r="J805">
        <v>0</v>
      </c>
      <c r="K805">
        <f>$A$2 + SUMPRODUCT($B$2:$F$2, 'Coded Choice Data'!D805:H805)</f>
        <v>-0.62385657424962382</v>
      </c>
      <c r="L805">
        <f t="shared" si="546"/>
        <v>0.53587381025934733</v>
      </c>
      <c r="M805">
        <f t="shared" si="550"/>
        <v>0.34890484275453582</v>
      </c>
      <c r="N805">
        <f t="shared" si="548"/>
        <v>0.65109515724546418</v>
      </c>
      <c r="O805">
        <f t="shared" si="551"/>
        <v>-0.42909947657152098</v>
      </c>
    </row>
    <row r="806" spans="8:15" x14ac:dyDescent="0.3">
      <c r="H806">
        <f t="shared" ref="H806" si="567">H803</f>
        <v>90</v>
      </c>
      <c r="I806">
        <f t="shared" si="529"/>
        <v>4</v>
      </c>
      <c r="J806">
        <v>1</v>
      </c>
      <c r="K806">
        <f>$A$2 + SUMPRODUCT($B$2:$F$2, 'Coded Choice Data'!D806:H806)</f>
        <v>0.12368255807208772</v>
      </c>
      <c r="L806">
        <f t="shared" si="546"/>
        <v>1.1316565787288906</v>
      </c>
      <c r="M806">
        <f t="shared" si="550"/>
        <v>0.53088128267063484</v>
      </c>
      <c r="N806">
        <f t="shared" si="548"/>
        <v>0.53088128267063484</v>
      </c>
      <c r="O806">
        <f t="shared" si="551"/>
        <v>-0.63321685586137655</v>
      </c>
    </row>
    <row r="807" spans="8:15" x14ac:dyDescent="0.3">
      <c r="H807">
        <f t="shared" ref="H807" si="568">H803</f>
        <v>90</v>
      </c>
      <c r="I807">
        <f t="shared" si="529"/>
        <v>5</v>
      </c>
      <c r="J807">
        <v>0</v>
      </c>
      <c r="K807">
        <f>$A$2 + SUMPRODUCT($B$2:$F$2, 'Coded Choice Data'!D807:H807)</f>
        <v>-2.3955412710882467</v>
      </c>
      <c r="L807">
        <f t="shared" si="546"/>
        <v>9.1123343140679755E-2</v>
      </c>
      <c r="M807">
        <f t="shared" si="550"/>
        <v>8.3513329371536618E-2</v>
      </c>
      <c r="N807">
        <f t="shared" si="548"/>
        <v>0.91648667062846334</v>
      </c>
      <c r="O807">
        <f t="shared" si="551"/>
        <v>-8.7207755585047619E-2</v>
      </c>
    </row>
    <row r="808" spans="8:15" x14ac:dyDescent="0.3">
      <c r="H808">
        <f t="shared" ref="H808" si="569">H803</f>
        <v>90</v>
      </c>
      <c r="I808">
        <f t="shared" si="529"/>
        <v>6</v>
      </c>
      <c r="J808">
        <v>1</v>
      </c>
      <c r="K808">
        <f>$A$2 + SUMPRODUCT($B$2:$F$2, 'Coded Choice Data'!D808:H808)</f>
        <v>9.5601566132900606E-2</v>
      </c>
      <c r="L808">
        <f t="shared" si="546"/>
        <v>1.1003205716642652</v>
      </c>
      <c r="M808">
        <f t="shared" si="550"/>
        <v>0.52388220470191671</v>
      </c>
      <c r="N808">
        <f t="shared" si="548"/>
        <v>0.52388220470191671</v>
      </c>
      <c r="O808">
        <f t="shared" si="551"/>
        <v>-0.64648842011962626</v>
      </c>
    </row>
    <row r="809" spans="8:15" x14ac:dyDescent="0.3">
      <c r="H809">
        <f t="shared" ref="H809" si="570">H803</f>
        <v>90</v>
      </c>
      <c r="I809">
        <f t="shared" si="529"/>
        <v>7</v>
      </c>
      <c r="J809">
        <v>0</v>
      </c>
      <c r="K809">
        <f>$A$2 + SUMPRODUCT($B$2:$F$2, 'Coded Choice Data'!D809:H809)</f>
        <v>-0.87670333546823509</v>
      </c>
      <c r="L809">
        <f t="shared" si="546"/>
        <v>0.41615256820349078</v>
      </c>
      <c r="M809">
        <f t="shared" si="550"/>
        <v>0.29386139427859492</v>
      </c>
      <c r="N809">
        <f t="shared" si="548"/>
        <v>0.70613860572140508</v>
      </c>
      <c r="O809">
        <f t="shared" si="551"/>
        <v>-0.34794373537377482</v>
      </c>
    </row>
    <row r="810" spans="8:15" x14ac:dyDescent="0.3">
      <c r="H810">
        <f t="shared" ref="H810" si="571">H803</f>
        <v>90</v>
      </c>
      <c r="I810">
        <f t="shared" si="529"/>
        <v>8</v>
      </c>
      <c r="J810">
        <v>0</v>
      </c>
      <c r="K810">
        <f>$A$2 + SUMPRODUCT($B$2:$F$2, 'Coded Choice Data'!D810:H810)</f>
        <v>-2.4236222630274336</v>
      </c>
      <c r="L810">
        <f t="shared" si="546"/>
        <v>8.8600102629308439E-2</v>
      </c>
      <c r="M810">
        <f t="shared" si="550"/>
        <v>8.1389026526188624E-2</v>
      </c>
      <c r="N810">
        <f t="shared" si="548"/>
        <v>0.91861097347381138</v>
      </c>
      <c r="O810">
        <f t="shared" si="551"/>
        <v>-8.4892561294375973E-2</v>
      </c>
    </row>
    <row r="811" spans="8:15" x14ac:dyDescent="0.3">
      <c r="H811">
        <f t="shared" ref="H811" si="572">H803</f>
        <v>90</v>
      </c>
      <c r="I811">
        <f t="shared" si="529"/>
        <v>9</v>
      </c>
      <c r="J811">
        <v>0</v>
      </c>
      <c r="K811">
        <f>$A$2 + SUMPRODUCT($B$2:$F$2, 'Coded Choice Data'!D811:H811)</f>
        <v>-1.6242424677899465</v>
      </c>
      <c r="L811">
        <f t="shared" si="546"/>
        <v>0.19706089865434576</v>
      </c>
      <c r="M811">
        <f t="shared" si="550"/>
        <v>0.16462061276570655</v>
      </c>
      <c r="N811">
        <f t="shared" si="548"/>
        <v>0.83537938723429339</v>
      </c>
      <c r="O811">
        <f t="shared" si="551"/>
        <v>-0.17986930135048632</v>
      </c>
    </row>
    <row r="812" spans="8:15" x14ac:dyDescent="0.3">
      <c r="H812">
        <f t="shared" si="533"/>
        <v>91</v>
      </c>
      <c r="I812">
        <f t="shared" si="529"/>
        <v>1</v>
      </c>
      <c r="J812">
        <v>0</v>
      </c>
      <c r="K812">
        <f>$A$2 + SUMPRODUCT($B$2:$F$2, 'Coded Choice Data'!D812:H812)</f>
        <v>-1.7581531904713161</v>
      </c>
      <c r="L812">
        <f t="shared" si="546"/>
        <v>0.17236289149479578</v>
      </c>
      <c r="M812">
        <f t="shared" si="550"/>
        <v>0.14702179056096548</v>
      </c>
      <c r="N812">
        <f t="shared" si="548"/>
        <v>0.85297820943903457</v>
      </c>
      <c r="O812">
        <f t="shared" si="551"/>
        <v>-0.15902127760921378</v>
      </c>
    </row>
    <row r="813" spans="8:15" x14ac:dyDescent="0.3">
      <c r="H813">
        <f t="shared" si="534"/>
        <v>91</v>
      </c>
      <c r="I813">
        <f t="shared" si="529"/>
        <v>2</v>
      </c>
      <c r="J813">
        <v>1</v>
      </c>
      <c r="K813">
        <f>$A$2 + SUMPRODUCT($B$2:$F$2, 'Coded Choice Data'!D813:H813)</f>
        <v>-2.2897115403460644</v>
      </c>
      <c r="L813">
        <f t="shared" si="546"/>
        <v>0.10129567735596928</v>
      </c>
      <c r="M813">
        <f t="shared" si="550"/>
        <v>9.197863883309125E-2</v>
      </c>
      <c r="N813">
        <f t="shared" si="548"/>
        <v>9.197863883309125E-2</v>
      </c>
      <c r="O813">
        <f t="shared" si="551"/>
        <v>-2.3861989154894121</v>
      </c>
    </row>
    <row r="814" spans="8:15" x14ac:dyDescent="0.3">
      <c r="H814">
        <f t="shared" si="535"/>
        <v>91</v>
      </c>
      <c r="I814">
        <f t="shared" si="529"/>
        <v>3</v>
      </c>
      <c r="J814">
        <v>1</v>
      </c>
      <c r="K814">
        <f>$A$2 + SUMPRODUCT($B$2:$F$2, 'Coded Choice Data'!D814:H814)</f>
        <v>-0.62385657424962382</v>
      </c>
      <c r="L814">
        <f t="shared" si="546"/>
        <v>0.53587381025934733</v>
      </c>
      <c r="M814">
        <f t="shared" si="550"/>
        <v>0.34890484275453582</v>
      </c>
      <c r="N814">
        <f t="shared" si="548"/>
        <v>0.34890484275453582</v>
      </c>
      <c r="O814">
        <f t="shared" si="551"/>
        <v>-1.0529560508211449</v>
      </c>
    </row>
    <row r="815" spans="8:15" x14ac:dyDescent="0.3">
      <c r="H815">
        <f t="shared" si="536"/>
        <v>91</v>
      </c>
      <c r="I815">
        <f t="shared" si="529"/>
        <v>4</v>
      </c>
      <c r="J815">
        <v>1</v>
      </c>
      <c r="K815">
        <f>$A$2 + SUMPRODUCT($B$2:$F$2, 'Coded Choice Data'!D815:H815)</f>
        <v>0.12368255807208772</v>
      </c>
      <c r="L815">
        <f t="shared" si="546"/>
        <v>1.1316565787288906</v>
      </c>
      <c r="M815">
        <f t="shared" si="550"/>
        <v>0.53088128267063484</v>
      </c>
      <c r="N815">
        <f t="shared" si="548"/>
        <v>0.53088128267063484</v>
      </c>
      <c r="O815">
        <f t="shared" si="551"/>
        <v>-0.63321685586137655</v>
      </c>
    </row>
    <row r="816" spans="8:15" x14ac:dyDescent="0.3">
      <c r="H816">
        <f t="shared" si="537"/>
        <v>91</v>
      </c>
      <c r="I816">
        <f t="shared" si="529"/>
        <v>5</v>
      </c>
      <c r="J816">
        <v>1</v>
      </c>
      <c r="K816">
        <f>$A$2 + SUMPRODUCT($B$2:$F$2, 'Coded Choice Data'!D816:H816)</f>
        <v>-2.3955412710882467</v>
      </c>
      <c r="L816">
        <f t="shared" si="546"/>
        <v>9.1123343140679755E-2</v>
      </c>
      <c r="M816">
        <f t="shared" si="550"/>
        <v>8.3513329371536618E-2</v>
      </c>
      <c r="N816">
        <f t="shared" si="548"/>
        <v>8.3513329371536618E-2</v>
      </c>
      <c r="O816">
        <f t="shared" si="551"/>
        <v>-2.4827490266732943</v>
      </c>
    </row>
    <row r="817" spans="8:15" x14ac:dyDescent="0.3">
      <c r="H817">
        <f t="shared" si="538"/>
        <v>91</v>
      </c>
      <c r="I817">
        <f t="shared" si="529"/>
        <v>6</v>
      </c>
      <c r="J817">
        <v>0</v>
      </c>
      <c r="K817">
        <f>$A$2 + SUMPRODUCT($B$2:$F$2, 'Coded Choice Data'!D817:H817)</f>
        <v>9.5601566132900606E-2</v>
      </c>
      <c r="L817">
        <f t="shared" si="546"/>
        <v>1.1003205716642652</v>
      </c>
      <c r="M817">
        <f t="shared" si="550"/>
        <v>0.52388220470191671</v>
      </c>
      <c r="N817">
        <f t="shared" si="548"/>
        <v>0.47611779529808329</v>
      </c>
      <c r="O817">
        <f t="shared" si="551"/>
        <v>-0.74208998625252698</v>
      </c>
    </row>
    <row r="818" spans="8:15" x14ac:dyDescent="0.3">
      <c r="H818">
        <f t="shared" si="539"/>
        <v>91</v>
      </c>
      <c r="I818">
        <f t="shared" ref="I818:I881" si="573">I809</f>
        <v>7</v>
      </c>
      <c r="J818">
        <v>1</v>
      </c>
      <c r="K818">
        <f>$A$2 + SUMPRODUCT($B$2:$F$2, 'Coded Choice Data'!D818:H818)</f>
        <v>-0.87670333546823509</v>
      </c>
      <c r="L818">
        <f t="shared" si="546"/>
        <v>0.41615256820349078</v>
      </c>
      <c r="M818">
        <f t="shared" si="550"/>
        <v>0.29386139427859492</v>
      </c>
      <c r="N818">
        <f t="shared" si="548"/>
        <v>0.29386139427859492</v>
      </c>
      <c r="O818">
        <f t="shared" si="551"/>
        <v>-1.2246470708420099</v>
      </c>
    </row>
    <row r="819" spans="8:15" x14ac:dyDescent="0.3">
      <c r="H819">
        <f t="shared" si="540"/>
        <v>91</v>
      </c>
      <c r="I819">
        <f t="shared" si="573"/>
        <v>8</v>
      </c>
      <c r="J819">
        <v>0</v>
      </c>
      <c r="K819">
        <f>$A$2 + SUMPRODUCT($B$2:$F$2, 'Coded Choice Data'!D819:H819)</f>
        <v>-2.4236222630274336</v>
      </c>
      <c r="L819">
        <f t="shared" si="546"/>
        <v>8.8600102629308439E-2</v>
      </c>
      <c r="M819">
        <f t="shared" si="550"/>
        <v>8.1389026526188624E-2</v>
      </c>
      <c r="N819">
        <f t="shared" si="548"/>
        <v>0.91861097347381138</v>
      </c>
      <c r="O819">
        <f t="shared" si="551"/>
        <v>-8.4892561294375973E-2</v>
      </c>
    </row>
    <row r="820" spans="8:15" x14ac:dyDescent="0.3">
      <c r="H820">
        <f t="shared" si="541"/>
        <v>91</v>
      </c>
      <c r="I820">
        <f t="shared" si="573"/>
        <v>9</v>
      </c>
      <c r="J820">
        <v>1</v>
      </c>
      <c r="K820">
        <f>$A$2 + SUMPRODUCT($B$2:$F$2, 'Coded Choice Data'!D820:H820)</f>
        <v>-1.6242424677899465</v>
      </c>
      <c r="L820">
        <f t="shared" si="546"/>
        <v>0.19706089865434576</v>
      </c>
      <c r="M820">
        <f t="shared" si="550"/>
        <v>0.16462061276570655</v>
      </c>
      <c r="N820">
        <f t="shared" si="548"/>
        <v>0.16462061276570655</v>
      </c>
      <c r="O820">
        <f t="shared" si="551"/>
        <v>-1.8041117691404327</v>
      </c>
    </row>
    <row r="821" spans="8:15" x14ac:dyDescent="0.3">
      <c r="H821">
        <f t="shared" ref="H821" si="574">H820+1</f>
        <v>92</v>
      </c>
      <c r="I821">
        <f t="shared" si="573"/>
        <v>1</v>
      </c>
      <c r="J821">
        <v>0</v>
      </c>
      <c r="K821">
        <f>$A$2 + SUMPRODUCT($B$2:$F$2, 'Coded Choice Data'!D821:H821)</f>
        <v>-1.7581531904713161</v>
      </c>
      <c r="L821">
        <f t="shared" si="546"/>
        <v>0.17236289149479578</v>
      </c>
      <c r="M821">
        <f t="shared" si="550"/>
        <v>0.14702179056096548</v>
      </c>
      <c r="N821">
        <f t="shared" si="548"/>
        <v>0.85297820943903457</v>
      </c>
      <c r="O821">
        <f t="shared" si="551"/>
        <v>-0.15902127760921378</v>
      </c>
    </row>
    <row r="822" spans="8:15" x14ac:dyDescent="0.3">
      <c r="H822">
        <f t="shared" ref="H822" si="575">H821</f>
        <v>92</v>
      </c>
      <c r="I822">
        <f t="shared" si="573"/>
        <v>2</v>
      </c>
      <c r="J822">
        <v>0</v>
      </c>
      <c r="K822">
        <f>$A$2 + SUMPRODUCT($B$2:$F$2, 'Coded Choice Data'!D822:H822)</f>
        <v>-2.2897115403460644</v>
      </c>
      <c r="L822">
        <f t="shared" si="546"/>
        <v>0.10129567735596928</v>
      </c>
      <c r="M822">
        <f t="shared" si="550"/>
        <v>9.197863883309125E-2</v>
      </c>
      <c r="N822">
        <f t="shared" si="548"/>
        <v>0.90802136116690879</v>
      </c>
      <c r="O822">
        <f t="shared" si="551"/>
        <v>-9.6487375143347598E-2</v>
      </c>
    </row>
    <row r="823" spans="8:15" x14ac:dyDescent="0.3">
      <c r="H823">
        <f t="shared" ref="H823" si="576">H821</f>
        <v>92</v>
      </c>
      <c r="I823">
        <f t="shared" si="573"/>
        <v>3</v>
      </c>
      <c r="J823">
        <v>1</v>
      </c>
      <c r="K823">
        <f>$A$2 + SUMPRODUCT($B$2:$F$2, 'Coded Choice Data'!D823:H823)</f>
        <v>-0.62385657424962382</v>
      </c>
      <c r="L823">
        <f t="shared" si="546"/>
        <v>0.53587381025934733</v>
      </c>
      <c r="M823">
        <f t="shared" si="550"/>
        <v>0.34890484275453582</v>
      </c>
      <c r="N823">
        <f t="shared" si="548"/>
        <v>0.34890484275453582</v>
      </c>
      <c r="O823">
        <f t="shared" si="551"/>
        <v>-1.0529560508211449</v>
      </c>
    </row>
    <row r="824" spans="8:15" x14ac:dyDescent="0.3">
      <c r="H824">
        <f t="shared" ref="H824" si="577">H821</f>
        <v>92</v>
      </c>
      <c r="I824">
        <f t="shared" si="573"/>
        <v>4</v>
      </c>
      <c r="J824">
        <v>1</v>
      </c>
      <c r="K824">
        <f>$A$2 + SUMPRODUCT($B$2:$F$2, 'Coded Choice Data'!D824:H824)</f>
        <v>0.12368255807208772</v>
      </c>
      <c r="L824">
        <f t="shared" si="546"/>
        <v>1.1316565787288906</v>
      </c>
      <c r="M824">
        <f t="shared" si="550"/>
        <v>0.53088128267063484</v>
      </c>
      <c r="N824">
        <f t="shared" si="548"/>
        <v>0.53088128267063484</v>
      </c>
      <c r="O824">
        <f t="shared" si="551"/>
        <v>-0.63321685586137655</v>
      </c>
    </row>
    <row r="825" spans="8:15" x14ac:dyDescent="0.3">
      <c r="H825">
        <f t="shared" ref="H825" si="578">H821</f>
        <v>92</v>
      </c>
      <c r="I825">
        <f t="shared" si="573"/>
        <v>5</v>
      </c>
      <c r="J825">
        <v>0</v>
      </c>
      <c r="K825">
        <f>$A$2 + SUMPRODUCT($B$2:$F$2, 'Coded Choice Data'!D825:H825)</f>
        <v>-2.3955412710882467</v>
      </c>
      <c r="L825">
        <f t="shared" si="546"/>
        <v>9.1123343140679755E-2</v>
      </c>
      <c r="M825">
        <f t="shared" si="550"/>
        <v>8.3513329371536618E-2</v>
      </c>
      <c r="N825">
        <f t="shared" si="548"/>
        <v>0.91648667062846334</v>
      </c>
      <c r="O825">
        <f t="shared" si="551"/>
        <v>-8.7207755585047619E-2</v>
      </c>
    </row>
    <row r="826" spans="8:15" x14ac:dyDescent="0.3">
      <c r="H826">
        <f t="shared" ref="H826" si="579">H821</f>
        <v>92</v>
      </c>
      <c r="I826">
        <f t="shared" si="573"/>
        <v>6</v>
      </c>
      <c r="J826">
        <v>1</v>
      </c>
      <c r="K826">
        <f>$A$2 + SUMPRODUCT($B$2:$F$2, 'Coded Choice Data'!D826:H826)</f>
        <v>9.5601566132900606E-2</v>
      </c>
      <c r="L826">
        <f t="shared" si="546"/>
        <v>1.1003205716642652</v>
      </c>
      <c r="M826">
        <f t="shared" si="550"/>
        <v>0.52388220470191671</v>
      </c>
      <c r="N826">
        <f t="shared" si="548"/>
        <v>0.52388220470191671</v>
      </c>
      <c r="O826">
        <f t="shared" si="551"/>
        <v>-0.64648842011962626</v>
      </c>
    </row>
    <row r="827" spans="8:15" x14ac:dyDescent="0.3">
      <c r="H827">
        <f t="shared" ref="H827" si="580">H821</f>
        <v>92</v>
      </c>
      <c r="I827">
        <f t="shared" si="573"/>
        <v>7</v>
      </c>
      <c r="J827">
        <v>0</v>
      </c>
      <c r="K827">
        <f>$A$2 + SUMPRODUCT($B$2:$F$2, 'Coded Choice Data'!D827:H827)</f>
        <v>-0.87670333546823509</v>
      </c>
      <c r="L827">
        <f t="shared" si="546"/>
        <v>0.41615256820349078</v>
      </c>
      <c r="M827">
        <f t="shared" si="550"/>
        <v>0.29386139427859492</v>
      </c>
      <c r="N827">
        <f t="shared" si="548"/>
        <v>0.70613860572140508</v>
      </c>
      <c r="O827">
        <f t="shared" si="551"/>
        <v>-0.34794373537377482</v>
      </c>
    </row>
    <row r="828" spans="8:15" x14ac:dyDescent="0.3">
      <c r="H828">
        <f t="shared" ref="H828" si="581">H821</f>
        <v>92</v>
      </c>
      <c r="I828">
        <f t="shared" si="573"/>
        <v>8</v>
      </c>
      <c r="J828">
        <v>1</v>
      </c>
      <c r="K828">
        <f>$A$2 + SUMPRODUCT($B$2:$F$2, 'Coded Choice Data'!D828:H828)</f>
        <v>-2.4236222630274336</v>
      </c>
      <c r="L828">
        <f t="shared" si="546"/>
        <v>8.8600102629308439E-2</v>
      </c>
      <c r="M828">
        <f t="shared" si="550"/>
        <v>8.1389026526188624E-2</v>
      </c>
      <c r="N828">
        <f t="shared" si="548"/>
        <v>8.1389026526188624E-2</v>
      </c>
      <c r="O828">
        <f t="shared" si="551"/>
        <v>-2.5085148243218094</v>
      </c>
    </row>
    <row r="829" spans="8:15" x14ac:dyDescent="0.3">
      <c r="H829">
        <f t="shared" ref="H829" si="582">H821</f>
        <v>92</v>
      </c>
      <c r="I829">
        <f t="shared" si="573"/>
        <v>9</v>
      </c>
      <c r="J829">
        <v>0</v>
      </c>
      <c r="K829">
        <f>$A$2 + SUMPRODUCT($B$2:$F$2, 'Coded Choice Data'!D829:H829)</f>
        <v>-1.6242424677899465</v>
      </c>
      <c r="L829">
        <f t="shared" si="546"/>
        <v>0.19706089865434576</v>
      </c>
      <c r="M829">
        <f t="shared" si="550"/>
        <v>0.16462061276570655</v>
      </c>
      <c r="N829">
        <f t="shared" si="548"/>
        <v>0.83537938723429339</v>
      </c>
      <c r="O829">
        <f t="shared" si="551"/>
        <v>-0.17986930135048632</v>
      </c>
    </row>
    <row r="830" spans="8:15" x14ac:dyDescent="0.3">
      <c r="H830">
        <f t="shared" ref="H830:H884" si="583">H829+1</f>
        <v>93</v>
      </c>
      <c r="I830">
        <f t="shared" si="573"/>
        <v>1</v>
      </c>
      <c r="J830">
        <v>0</v>
      </c>
      <c r="K830">
        <f>$A$2 + SUMPRODUCT($B$2:$F$2, 'Coded Choice Data'!D830:H830)</f>
        <v>-1.7581531904713161</v>
      </c>
      <c r="L830">
        <f t="shared" si="546"/>
        <v>0.17236289149479578</v>
      </c>
      <c r="M830">
        <f t="shared" si="550"/>
        <v>0.14702179056096548</v>
      </c>
      <c r="N830">
        <f t="shared" si="548"/>
        <v>0.85297820943903457</v>
      </c>
      <c r="O830">
        <f t="shared" si="551"/>
        <v>-0.15902127760921378</v>
      </c>
    </row>
    <row r="831" spans="8:15" x14ac:dyDescent="0.3">
      <c r="H831">
        <f t="shared" ref="H831:H885" si="584">H830</f>
        <v>93</v>
      </c>
      <c r="I831">
        <f t="shared" si="573"/>
        <v>2</v>
      </c>
      <c r="J831">
        <v>0</v>
      </c>
      <c r="K831">
        <f>$A$2 + SUMPRODUCT($B$2:$F$2, 'Coded Choice Data'!D831:H831)</f>
        <v>-2.2897115403460644</v>
      </c>
      <c r="L831">
        <f t="shared" si="546"/>
        <v>0.10129567735596928</v>
      </c>
      <c r="M831">
        <f t="shared" si="550"/>
        <v>9.197863883309125E-2</v>
      </c>
      <c r="N831">
        <f t="shared" si="548"/>
        <v>0.90802136116690879</v>
      </c>
      <c r="O831">
        <f t="shared" si="551"/>
        <v>-9.6487375143347598E-2</v>
      </c>
    </row>
    <row r="832" spans="8:15" x14ac:dyDescent="0.3">
      <c r="H832">
        <f t="shared" ref="H832:H886" si="585">H830</f>
        <v>93</v>
      </c>
      <c r="I832">
        <f t="shared" si="573"/>
        <v>3</v>
      </c>
      <c r="J832">
        <v>0</v>
      </c>
      <c r="K832">
        <f>$A$2 + SUMPRODUCT($B$2:$F$2, 'Coded Choice Data'!D832:H832)</f>
        <v>-0.62385657424962382</v>
      </c>
      <c r="L832">
        <f t="shared" si="546"/>
        <v>0.53587381025934733</v>
      </c>
      <c r="M832">
        <f t="shared" si="550"/>
        <v>0.34890484275453582</v>
      </c>
      <c r="N832">
        <f t="shared" si="548"/>
        <v>0.65109515724546418</v>
      </c>
      <c r="O832">
        <f t="shared" si="551"/>
        <v>-0.42909947657152098</v>
      </c>
    </row>
    <row r="833" spans="8:15" x14ac:dyDescent="0.3">
      <c r="H833">
        <f t="shared" ref="H833:H887" si="586">H830</f>
        <v>93</v>
      </c>
      <c r="I833">
        <f t="shared" si="573"/>
        <v>4</v>
      </c>
      <c r="J833">
        <v>1</v>
      </c>
      <c r="K833">
        <f>$A$2 + SUMPRODUCT($B$2:$F$2, 'Coded Choice Data'!D833:H833)</f>
        <v>0.12368255807208772</v>
      </c>
      <c r="L833">
        <f t="shared" si="546"/>
        <v>1.1316565787288906</v>
      </c>
      <c r="M833">
        <f t="shared" si="550"/>
        <v>0.53088128267063484</v>
      </c>
      <c r="N833">
        <f t="shared" si="548"/>
        <v>0.53088128267063484</v>
      </c>
      <c r="O833">
        <f t="shared" si="551"/>
        <v>-0.63321685586137655</v>
      </c>
    </row>
    <row r="834" spans="8:15" x14ac:dyDescent="0.3">
      <c r="H834">
        <f t="shared" ref="H834:H888" si="587">H830</f>
        <v>93</v>
      </c>
      <c r="I834">
        <f t="shared" si="573"/>
        <v>5</v>
      </c>
      <c r="J834">
        <v>0</v>
      </c>
      <c r="K834">
        <f>$A$2 + SUMPRODUCT($B$2:$F$2, 'Coded Choice Data'!D834:H834)</f>
        <v>-2.3955412710882467</v>
      </c>
      <c r="L834">
        <f t="shared" ref="L834:L897" si="588">EXP(K834)</f>
        <v>9.1123343140679755E-2</v>
      </c>
      <c r="M834">
        <f t="shared" si="550"/>
        <v>8.3513329371536618E-2</v>
      </c>
      <c r="N834">
        <f t="shared" si="548"/>
        <v>0.91648667062846334</v>
      </c>
      <c r="O834">
        <f t="shared" si="551"/>
        <v>-8.7207755585047619E-2</v>
      </c>
    </row>
    <row r="835" spans="8:15" x14ac:dyDescent="0.3">
      <c r="H835">
        <f t="shared" ref="H835:H889" si="589">H830</f>
        <v>93</v>
      </c>
      <c r="I835">
        <f t="shared" si="573"/>
        <v>6</v>
      </c>
      <c r="J835">
        <v>0</v>
      </c>
      <c r="K835">
        <f>$A$2 + SUMPRODUCT($B$2:$F$2, 'Coded Choice Data'!D835:H835)</f>
        <v>9.5601566132900606E-2</v>
      </c>
      <c r="L835">
        <f t="shared" si="588"/>
        <v>1.1003205716642652</v>
      </c>
      <c r="M835">
        <f t="shared" si="550"/>
        <v>0.52388220470191671</v>
      </c>
      <c r="N835">
        <f t="shared" ref="N835:N898" si="590">M835^J835*(1-M835)^(1-J835)</f>
        <v>0.47611779529808329</v>
      </c>
      <c r="O835">
        <f t="shared" si="551"/>
        <v>-0.74208998625252698</v>
      </c>
    </row>
    <row r="836" spans="8:15" x14ac:dyDescent="0.3">
      <c r="H836">
        <f t="shared" ref="H836:H890" si="591">H830</f>
        <v>93</v>
      </c>
      <c r="I836">
        <f t="shared" si="573"/>
        <v>7</v>
      </c>
      <c r="J836">
        <v>1</v>
      </c>
      <c r="K836">
        <f>$A$2 + SUMPRODUCT($B$2:$F$2, 'Coded Choice Data'!D836:H836)</f>
        <v>-0.87670333546823509</v>
      </c>
      <c r="L836">
        <f t="shared" si="588"/>
        <v>0.41615256820349078</v>
      </c>
      <c r="M836">
        <f t="shared" ref="M836:M899" si="592">L836/(1+L836)</f>
        <v>0.29386139427859492</v>
      </c>
      <c r="N836">
        <f t="shared" si="590"/>
        <v>0.29386139427859492</v>
      </c>
      <c r="O836">
        <f t="shared" ref="O836:O899" si="593">LN(N836)</f>
        <v>-1.2246470708420099</v>
      </c>
    </row>
    <row r="837" spans="8:15" x14ac:dyDescent="0.3">
      <c r="H837">
        <f t="shared" ref="H837:H891" si="594">H830</f>
        <v>93</v>
      </c>
      <c r="I837">
        <f t="shared" si="573"/>
        <v>8</v>
      </c>
      <c r="J837">
        <v>0</v>
      </c>
      <c r="K837">
        <f>$A$2 + SUMPRODUCT($B$2:$F$2, 'Coded Choice Data'!D837:H837)</f>
        <v>-2.4236222630274336</v>
      </c>
      <c r="L837">
        <f t="shared" si="588"/>
        <v>8.8600102629308439E-2</v>
      </c>
      <c r="M837">
        <f t="shared" si="592"/>
        <v>8.1389026526188624E-2</v>
      </c>
      <c r="N837">
        <f t="shared" si="590"/>
        <v>0.91861097347381138</v>
      </c>
      <c r="O837">
        <f t="shared" si="593"/>
        <v>-8.4892561294375973E-2</v>
      </c>
    </row>
    <row r="838" spans="8:15" x14ac:dyDescent="0.3">
      <c r="H838">
        <f t="shared" ref="H838:H892" si="595">H830</f>
        <v>93</v>
      </c>
      <c r="I838">
        <f t="shared" si="573"/>
        <v>9</v>
      </c>
      <c r="J838">
        <v>0</v>
      </c>
      <c r="K838">
        <f>$A$2 + SUMPRODUCT($B$2:$F$2, 'Coded Choice Data'!D838:H838)</f>
        <v>-1.6242424677899465</v>
      </c>
      <c r="L838">
        <f t="shared" si="588"/>
        <v>0.19706089865434576</v>
      </c>
      <c r="M838">
        <f t="shared" si="592"/>
        <v>0.16462061276570655</v>
      </c>
      <c r="N838">
        <f t="shared" si="590"/>
        <v>0.83537938723429339</v>
      </c>
      <c r="O838">
        <f t="shared" si="593"/>
        <v>-0.17986930135048632</v>
      </c>
    </row>
    <row r="839" spans="8:15" x14ac:dyDescent="0.3">
      <c r="H839">
        <f t="shared" ref="H839" si="596">H838+1</f>
        <v>94</v>
      </c>
      <c r="I839">
        <f t="shared" si="573"/>
        <v>1</v>
      </c>
      <c r="J839">
        <v>0</v>
      </c>
      <c r="K839">
        <f>$A$2 + SUMPRODUCT($B$2:$F$2, 'Coded Choice Data'!D839:H839)</f>
        <v>-1.7581531904713161</v>
      </c>
      <c r="L839">
        <f t="shared" si="588"/>
        <v>0.17236289149479578</v>
      </c>
      <c r="M839">
        <f t="shared" si="592"/>
        <v>0.14702179056096548</v>
      </c>
      <c r="N839">
        <f t="shared" si="590"/>
        <v>0.85297820943903457</v>
      </c>
      <c r="O839">
        <f t="shared" si="593"/>
        <v>-0.15902127760921378</v>
      </c>
    </row>
    <row r="840" spans="8:15" x14ac:dyDescent="0.3">
      <c r="H840">
        <f t="shared" ref="H840" si="597">H839</f>
        <v>94</v>
      </c>
      <c r="I840">
        <f t="shared" si="573"/>
        <v>2</v>
      </c>
      <c r="J840">
        <v>0</v>
      </c>
      <c r="K840">
        <f>$A$2 + SUMPRODUCT($B$2:$F$2, 'Coded Choice Data'!D840:H840)</f>
        <v>-2.2897115403460644</v>
      </c>
      <c r="L840">
        <f t="shared" si="588"/>
        <v>0.10129567735596928</v>
      </c>
      <c r="M840">
        <f t="shared" si="592"/>
        <v>9.197863883309125E-2</v>
      </c>
      <c r="N840">
        <f t="shared" si="590"/>
        <v>0.90802136116690879</v>
      </c>
      <c r="O840">
        <f t="shared" si="593"/>
        <v>-9.6487375143347598E-2</v>
      </c>
    </row>
    <row r="841" spans="8:15" x14ac:dyDescent="0.3">
      <c r="H841">
        <f t="shared" ref="H841" si="598">H839</f>
        <v>94</v>
      </c>
      <c r="I841">
        <f t="shared" si="573"/>
        <v>3</v>
      </c>
      <c r="J841">
        <v>0</v>
      </c>
      <c r="K841">
        <f>$A$2 + SUMPRODUCT($B$2:$F$2, 'Coded Choice Data'!D841:H841)</f>
        <v>-0.62385657424962382</v>
      </c>
      <c r="L841">
        <f t="shared" si="588"/>
        <v>0.53587381025934733</v>
      </c>
      <c r="M841">
        <f t="shared" si="592"/>
        <v>0.34890484275453582</v>
      </c>
      <c r="N841">
        <f t="shared" si="590"/>
        <v>0.65109515724546418</v>
      </c>
      <c r="O841">
        <f t="shared" si="593"/>
        <v>-0.42909947657152098</v>
      </c>
    </row>
    <row r="842" spans="8:15" x14ac:dyDescent="0.3">
      <c r="H842">
        <f t="shared" ref="H842" si="599">H839</f>
        <v>94</v>
      </c>
      <c r="I842">
        <f t="shared" si="573"/>
        <v>4</v>
      </c>
      <c r="J842">
        <v>0</v>
      </c>
      <c r="K842">
        <f>$A$2 + SUMPRODUCT($B$2:$F$2, 'Coded Choice Data'!D842:H842)</f>
        <v>0.12368255807208772</v>
      </c>
      <c r="L842">
        <f t="shared" si="588"/>
        <v>1.1316565787288906</v>
      </c>
      <c r="M842">
        <f t="shared" si="592"/>
        <v>0.53088128267063484</v>
      </c>
      <c r="N842">
        <f t="shared" si="590"/>
        <v>0.46911871732936516</v>
      </c>
      <c r="O842">
        <f t="shared" si="593"/>
        <v>-0.75689941393346416</v>
      </c>
    </row>
    <row r="843" spans="8:15" x14ac:dyDescent="0.3">
      <c r="H843">
        <f t="shared" ref="H843" si="600">H839</f>
        <v>94</v>
      </c>
      <c r="I843">
        <f t="shared" si="573"/>
        <v>5</v>
      </c>
      <c r="J843">
        <v>0</v>
      </c>
      <c r="K843">
        <f>$A$2 + SUMPRODUCT($B$2:$F$2, 'Coded Choice Data'!D843:H843)</f>
        <v>-2.3955412710882467</v>
      </c>
      <c r="L843">
        <f t="shared" si="588"/>
        <v>9.1123343140679755E-2</v>
      </c>
      <c r="M843">
        <f t="shared" si="592"/>
        <v>8.3513329371536618E-2</v>
      </c>
      <c r="N843">
        <f t="shared" si="590"/>
        <v>0.91648667062846334</v>
      </c>
      <c r="O843">
        <f t="shared" si="593"/>
        <v>-8.7207755585047619E-2</v>
      </c>
    </row>
    <row r="844" spans="8:15" x14ac:dyDescent="0.3">
      <c r="H844">
        <f t="shared" ref="H844" si="601">H839</f>
        <v>94</v>
      </c>
      <c r="I844">
        <f t="shared" si="573"/>
        <v>6</v>
      </c>
      <c r="J844">
        <v>0</v>
      </c>
      <c r="K844">
        <f>$A$2 + SUMPRODUCT($B$2:$F$2, 'Coded Choice Data'!D844:H844)</f>
        <v>9.5601566132900606E-2</v>
      </c>
      <c r="L844">
        <f t="shared" si="588"/>
        <v>1.1003205716642652</v>
      </c>
      <c r="M844">
        <f t="shared" si="592"/>
        <v>0.52388220470191671</v>
      </c>
      <c r="N844">
        <f t="shared" si="590"/>
        <v>0.47611779529808329</v>
      </c>
      <c r="O844">
        <f t="shared" si="593"/>
        <v>-0.74208998625252698</v>
      </c>
    </row>
    <row r="845" spans="8:15" x14ac:dyDescent="0.3">
      <c r="H845">
        <f t="shared" ref="H845" si="602">H839</f>
        <v>94</v>
      </c>
      <c r="I845">
        <f t="shared" si="573"/>
        <v>7</v>
      </c>
      <c r="J845">
        <v>0</v>
      </c>
      <c r="K845">
        <f>$A$2 + SUMPRODUCT($B$2:$F$2, 'Coded Choice Data'!D845:H845)</f>
        <v>-0.87670333546823509</v>
      </c>
      <c r="L845">
        <f t="shared" si="588"/>
        <v>0.41615256820349078</v>
      </c>
      <c r="M845">
        <f t="shared" si="592"/>
        <v>0.29386139427859492</v>
      </c>
      <c r="N845">
        <f t="shared" si="590"/>
        <v>0.70613860572140508</v>
      </c>
      <c r="O845">
        <f t="shared" si="593"/>
        <v>-0.34794373537377482</v>
      </c>
    </row>
    <row r="846" spans="8:15" x14ac:dyDescent="0.3">
      <c r="H846">
        <f t="shared" ref="H846" si="603">H839</f>
        <v>94</v>
      </c>
      <c r="I846">
        <f t="shared" si="573"/>
        <v>8</v>
      </c>
      <c r="J846">
        <v>0</v>
      </c>
      <c r="K846">
        <f>$A$2 + SUMPRODUCT($B$2:$F$2, 'Coded Choice Data'!D846:H846)</f>
        <v>-2.4236222630274336</v>
      </c>
      <c r="L846">
        <f t="shared" si="588"/>
        <v>8.8600102629308439E-2</v>
      </c>
      <c r="M846">
        <f t="shared" si="592"/>
        <v>8.1389026526188624E-2</v>
      </c>
      <c r="N846">
        <f t="shared" si="590"/>
        <v>0.91861097347381138</v>
      </c>
      <c r="O846">
        <f t="shared" si="593"/>
        <v>-8.4892561294375973E-2</v>
      </c>
    </row>
    <row r="847" spans="8:15" x14ac:dyDescent="0.3">
      <c r="H847">
        <f t="shared" ref="H847" si="604">H839</f>
        <v>94</v>
      </c>
      <c r="I847">
        <f t="shared" si="573"/>
        <v>9</v>
      </c>
      <c r="J847">
        <v>1</v>
      </c>
      <c r="K847">
        <f>$A$2 + SUMPRODUCT($B$2:$F$2, 'Coded Choice Data'!D847:H847)</f>
        <v>-1.6242424677899465</v>
      </c>
      <c r="L847">
        <f t="shared" si="588"/>
        <v>0.19706089865434576</v>
      </c>
      <c r="M847">
        <f t="shared" si="592"/>
        <v>0.16462061276570655</v>
      </c>
      <c r="N847">
        <f t="shared" si="590"/>
        <v>0.16462061276570655</v>
      </c>
      <c r="O847">
        <f t="shared" si="593"/>
        <v>-1.8041117691404327</v>
      </c>
    </row>
    <row r="848" spans="8:15" x14ac:dyDescent="0.3">
      <c r="H848">
        <f t="shared" si="583"/>
        <v>95</v>
      </c>
      <c r="I848">
        <f t="shared" si="573"/>
        <v>1</v>
      </c>
      <c r="J848">
        <v>0</v>
      </c>
      <c r="K848">
        <f>$A$2 + SUMPRODUCT($B$2:$F$2, 'Coded Choice Data'!D848:H848)</f>
        <v>-1.7581531904713161</v>
      </c>
      <c r="L848">
        <f t="shared" si="588"/>
        <v>0.17236289149479578</v>
      </c>
      <c r="M848">
        <f t="shared" si="592"/>
        <v>0.14702179056096548</v>
      </c>
      <c r="N848">
        <f t="shared" si="590"/>
        <v>0.85297820943903457</v>
      </c>
      <c r="O848">
        <f t="shared" si="593"/>
        <v>-0.15902127760921378</v>
      </c>
    </row>
    <row r="849" spans="8:15" x14ac:dyDescent="0.3">
      <c r="H849">
        <f t="shared" si="584"/>
        <v>95</v>
      </c>
      <c r="I849">
        <f t="shared" si="573"/>
        <v>2</v>
      </c>
      <c r="J849">
        <v>0</v>
      </c>
      <c r="K849">
        <f>$A$2 + SUMPRODUCT($B$2:$F$2, 'Coded Choice Data'!D849:H849)</f>
        <v>-2.2897115403460644</v>
      </c>
      <c r="L849">
        <f t="shared" si="588"/>
        <v>0.10129567735596928</v>
      </c>
      <c r="M849">
        <f t="shared" si="592"/>
        <v>9.197863883309125E-2</v>
      </c>
      <c r="N849">
        <f t="shared" si="590"/>
        <v>0.90802136116690879</v>
      </c>
      <c r="O849">
        <f t="shared" si="593"/>
        <v>-9.6487375143347598E-2</v>
      </c>
    </row>
    <row r="850" spans="8:15" x14ac:dyDescent="0.3">
      <c r="H850">
        <f t="shared" si="585"/>
        <v>95</v>
      </c>
      <c r="I850">
        <f t="shared" si="573"/>
        <v>3</v>
      </c>
      <c r="J850">
        <v>1</v>
      </c>
      <c r="K850">
        <f>$A$2 + SUMPRODUCT($B$2:$F$2, 'Coded Choice Data'!D850:H850)</f>
        <v>-0.62385657424962382</v>
      </c>
      <c r="L850">
        <f t="shared" si="588"/>
        <v>0.53587381025934733</v>
      </c>
      <c r="M850">
        <f t="shared" si="592"/>
        <v>0.34890484275453582</v>
      </c>
      <c r="N850">
        <f t="shared" si="590"/>
        <v>0.34890484275453582</v>
      </c>
      <c r="O850">
        <f t="shared" si="593"/>
        <v>-1.0529560508211449</v>
      </c>
    </row>
    <row r="851" spans="8:15" x14ac:dyDescent="0.3">
      <c r="H851">
        <f t="shared" si="586"/>
        <v>95</v>
      </c>
      <c r="I851">
        <f t="shared" si="573"/>
        <v>4</v>
      </c>
      <c r="J851">
        <v>1</v>
      </c>
      <c r="K851">
        <f>$A$2 + SUMPRODUCT($B$2:$F$2, 'Coded Choice Data'!D851:H851)</f>
        <v>0.12368255807208772</v>
      </c>
      <c r="L851">
        <f t="shared" si="588"/>
        <v>1.1316565787288906</v>
      </c>
      <c r="M851">
        <f t="shared" si="592"/>
        <v>0.53088128267063484</v>
      </c>
      <c r="N851">
        <f t="shared" si="590"/>
        <v>0.53088128267063484</v>
      </c>
      <c r="O851">
        <f t="shared" si="593"/>
        <v>-0.63321685586137655</v>
      </c>
    </row>
    <row r="852" spans="8:15" x14ac:dyDescent="0.3">
      <c r="H852">
        <f t="shared" si="587"/>
        <v>95</v>
      </c>
      <c r="I852">
        <f t="shared" si="573"/>
        <v>5</v>
      </c>
      <c r="J852">
        <v>0</v>
      </c>
      <c r="K852">
        <f>$A$2 + SUMPRODUCT($B$2:$F$2, 'Coded Choice Data'!D852:H852)</f>
        <v>-2.3955412710882467</v>
      </c>
      <c r="L852">
        <f t="shared" si="588"/>
        <v>9.1123343140679755E-2</v>
      </c>
      <c r="M852">
        <f t="shared" si="592"/>
        <v>8.3513329371536618E-2</v>
      </c>
      <c r="N852">
        <f t="shared" si="590"/>
        <v>0.91648667062846334</v>
      </c>
      <c r="O852">
        <f t="shared" si="593"/>
        <v>-8.7207755585047619E-2</v>
      </c>
    </row>
    <row r="853" spans="8:15" x14ac:dyDescent="0.3">
      <c r="H853">
        <f t="shared" si="589"/>
        <v>95</v>
      </c>
      <c r="I853">
        <f t="shared" si="573"/>
        <v>6</v>
      </c>
      <c r="J853">
        <v>1</v>
      </c>
      <c r="K853">
        <f>$A$2 + SUMPRODUCT($B$2:$F$2, 'Coded Choice Data'!D853:H853)</f>
        <v>9.5601566132900606E-2</v>
      </c>
      <c r="L853">
        <f t="shared" si="588"/>
        <v>1.1003205716642652</v>
      </c>
      <c r="M853">
        <f t="shared" si="592"/>
        <v>0.52388220470191671</v>
      </c>
      <c r="N853">
        <f t="shared" si="590"/>
        <v>0.52388220470191671</v>
      </c>
      <c r="O853">
        <f t="shared" si="593"/>
        <v>-0.64648842011962626</v>
      </c>
    </row>
    <row r="854" spans="8:15" x14ac:dyDescent="0.3">
      <c r="H854">
        <f t="shared" si="591"/>
        <v>95</v>
      </c>
      <c r="I854">
        <f t="shared" si="573"/>
        <v>7</v>
      </c>
      <c r="J854">
        <v>0</v>
      </c>
      <c r="K854">
        <f>$A$2 + SUMPRODUCT($B$2:$F$2, 'Coded Choice Data'!D854:H854)</f>
        <v>-0.87670333546823509</v>
      </c>
      <c r="L854">
        <f t="shared" si="588"/>
        <v>0.41615256820349078</v>
      </c>
      <c r="M854">
        <f t="shared" si="592"/>
        <v>0.29386139427859492</v>
      </c>
      <c r="N854">
        <f t="shared" si="590"/>
        <v>0.70613860572140508</v>
      </c>
      <c r="O854">
        <f t="shared" si="593"/>
        <v>-0.34794373537377482</v>
      </c>
    </row>
    <row r="855" spans="8:15" x14ac:dyDescent="0.3">
      <c r="H855">
        <f t="shared" si="594"/>
        <v>95</v>
      </c>
      <c r="I855">
        <f t="shared" si="573"/>
        <v>8</v>
      </c>
      <c r="J855">
        <v>0</v>
      </c>
      <c r="K855">
        <f>$A$2 + SUMPRODUCT($B$2:$F$2, 'Coded Choice Data'!D855:H855)</f>
        <v>-2.4236222630274336</v>
      </c>
      <c r="L855">
        <f t="shared" si="588"/>
        <v>8.8600102629308439E-2</v>
      </c>
      <c r="M855">
        <f t="shared" si="592"/>
        <v>8.1389026526188624E-2</v>
      </c>
      <c r="N855">
        <f t="shared" si="590"/>
        <v>0.91861097347381138</v>
      </c>
      <c r="O855">
        <f t="shared" si="593"/>
        <v>-8.4892561294375973E-2</v>
      </c>
    </row>
    <row r="856" spans="8:15" x14ac:dyDescent="0.3">
      <c r="H856">
        <f t="shared" si="595"/>
        <v>95</v>
      </c>
      <c r="I856">
        <f t="shared" si="573"/>
        <v>9</v>
      </c>
      <c r="J856">
        <v>0</v>
      </c>
      <c r="K856">
        <f>$A$2 + SUMPRODUCT($B$2:$F$2, 'Coded Choice Data'!D856:H856)</f>
        <v>-1.6242424677899465</v>
      </c>
      <c r="L856">
        <f t="shared" si="588"/>
        <v>0.19706089865434576</v>
      </c>
      <c r="M856">
        <f t="shared" si="592"/>
        <v>0.16462061276570655</v>
      </c>
      <c r="N856">
        <f t="shared" si="590"/>
        <v>0.83537938723429339</v>
      </c>
      <c r="O856">
        <f t="shared" si="593"/>
        <v>-0.17986930135048632</v>
      </c>
    </row>
    <row r="857" spans="8:15" x14ac:dyDescent="0.3">
      <c r="H857">
        <f t="shared" ref="H857" si="605">H856+1</f>
        <v>96</v>
      </c>
      <c r="I857">
        <f t="shared" si="573"/>
        <v>1</v>
      </c>
      <c r="J857">
        <v>0</v>
      </c>
      <c r="K857">
        <f>$A$2 + SUMPRODUCT($B$2:$F$2, 'Coded Choice Data'!D857:H857)</f>
        <v>-1.7581531904713161</v>
      </c>
      <c r="L857">
        <f t="shared" si="588"/>
        <v>0.17236289149479578</v>
      </c>
      <c r="M857">
        <f t="shared" si="592"/>
        <v>0.14702179056096548</v>
      </c>
      <c r="N857">
        <f t="shared" si="590"/>
        <v>0.85297820943903457</v>
      </c>
      <c r="O857">
        <f t="shared" si="593"/>
        <v>-0.15902127760921378</v>
      </c>
    </row>
    <row r="858" spans="8:15" x14ac:dyDescent="0.3">
      <c r="H858">
        <f t="shared" ref="H858" si="606">H857</f>
        <v>96</v>
      </c>
      <c r="I858">
        <f t="shared" si="573"/>
        <v>2</v>
      </c>
      <c r="J858">
        <v>0</v>
      </c>
      <c r="K858">
        <f>$A$2 + SUMPRODUCT($B$2:$F$2, 'Coded Choice Data'!D858:H858)</f>
        <v>-2.2897115403460644</v>
      </c>
      <c r="L858">
        <f t="shared" si="588"/>
        <v>0.10129567735596928</v>
      </c>
      <c r="M858">
        <f t="shared" si="592"/>
        <v>9.197863883309125E-2</v>
      </c>
      <c r="N858">
        <f t="shared" si="590"/>
        <v>0.90802136116690879</v>
      </c>
      <c r="O858">
        <f t="shared" si="593"/>
        <v>-9.6487375143347598E-2</v>
      </c>
    </row>
    <row r="859" spans="8:15" x14ac:dyDescent="0.3">
      <c r="H859">
        <f t="shared" ref="H859" si="607">H857</f>
        <v>96</v>
      </c>
      <c r="I859">
        <f t="shared" si="573"/>
        <v>3</v>
      </c>
      <c r="J859">
        <v>0</v>
      </c>
      <c r="K859">
        <f>$A$2 + SUMPRODUCT($B$2:$F$2, 'Coded Choice Data'!D859:H859)</f>
        <v>-0.62385657424962382</v>
      </c>
      <c r="L859">
        <f t="shared" si="588"/>
        <v>0.53587381025934733</v>
      </c>
      <c r="M859">
        <f t="shared" si="592"/>
        <v>0.34890484275453582</v>
      </c>
      <c r="N859">
        <f t="shared" si="590"/>
        <v>0.65109515724546418</v>
      </c>
      <c r="O859">
        <f t="shared" si="593"/>
        <v>-0.42909947657152098</v>
      </c>
    </row>
    <row r="860" spans="8:15" x14ac:dyDescent="0.3">
      <c r="H860">
        <f t="shared" ref="H860" si="608">H857</f>
        <v>96</v>
      </c>
      <c r="I860">
        <f t="shared" si="573"/>
        <v>4</v>
      </c>
      <c r="J860">
        <v>0</v>
      </c>
      <c r="K860">
        <f>$A$2 + SUMPRODUCT($B$2:$F$2, 'Coded Choice Data'!D860:H860)</f>
        <v>0.12368255807208772</v>
      </c>
      <c r="L860">
        <f t="shared" si="588"/>
        <v>1.1316565787288906</v>
      </c>
      <c r="M860">
        <f t="shared" si="592"/>
        <v>0.53088128267063484</v>
      </c>
      <c r="N860">
        <f t="shared" si="590"/>
        <v>0.46911871732936516</v>
      </c>
      <c r="O860">
        <f t="shared" si="593"/>
        <v>-0.75689941393346416</v>
      </c>
    </row>
    <row r="861" spans="8:15" x14ac:dyDescent="0.3">
      <c r="H861">
        <f t="shared" ref="H861" si="609">H857</f>
        <v>96</v>
      </c>
      <c r="I861">
        <f t="shared" si="573"/>
        <v>5</v>
      </c>
      <c r="J861">
        <v>0</v>
      </c>
      <c r="K861">
        <f>$A$2 + SUMPRODUCT($B$2:$F$2, 'Coded Choice Data'!D861:H861)</f>
        <v>-2.3955412710882467</v>
      </c>
      <c r="L861">
        <f t="shared" si="588"/>
        <v>9.1123343140679755E-2</v>
      </c>
      <c r="M861">
        <f t="shared" si="592"/>
        <v>8.3513329371536618E-2</v>
      </c>
      <c r="N861">
        <f t="shared" si="590"/>
        <v>0.91648667062846334</v>
      </c>
      <c r="O861">
        <f t="shared" si="593"/>
        <v>-8.7207755585047619E-2</v>
      </c>
    </row>
    <row r="862" spans="8:15" x14ac:dyDescent="0.3">
      <c r="H862">
        <f t="shared" ref="H862" si="610">H857</f>
        <v>96</v>
      </c>
      <c r="I862">
        <f t="shared" si="573"/>
        <v>6</v>
      </c>
      <c r="J862">
        <v>0</v>
      </c>
      <c r="K862">
        <f>$A$2 + SUMPRODUCT($B$2:$F$2, 'Coded Choice Data'!D862:H862)</f>
        <v>9.5601566132900606E-2</v>
      </c>
      <c r="L862">
        <f t="shared" si="588"/>
        <v>1.1003205716642652</v>
      </c>
      <c r="M862">
        <f t="shared" si="592"/>
        <v>0.52388220470191671</v>
      </c>
      <c r="N862">
        <f t="shared" si="590"/>
        <v>0.47611779529808329</v>
      </c>
      <c r="O862">
        <f t="shared" si="593"/>
        <v>-0.74208998625252698</v>
      </c>
    </row>
    <row r="863" spans="8:15" x14ac:dyDescent="0.3">
      <c r="H863">
        <f t="shared" ref="H863" si="611">H857</f>
        <v>96</v>
      </c>
      <c r="I863">
        <f t="shared" si="573"/>
        <v>7</v>
      </c>
      <c r="J863">
        <v>0</v>
      </c>
      <c r="K863">
        <f>$A$2 + SUMPRODUCT($B$2:$F$2, 'Coded Choice Data'!D863:H863)</f>
        <v>-0.87670333546823509</v>
      </c>
      <c r="L863">
        <f t="shared" si="588"/>
        <v>0.41615256820349078</v>
      </c>
      <c r="M863">
        <f t="shared" si="592"/>
        <v>0.29386139427859492</v>
      </c>
      <c r="N863">
        <f t="shared" si="590"/>
        <v>0.70613860572140508</v>
      </c>
      <c r="O863">
        <f t="shared" si="593"/>
        <v>-0.34794373537377482</v>
      </c>
    </row>
    <row r="864" spans="8:15" x14ac:dyDescent="0.3">
      <c r="H864">
        <f t="shared" ref="H864" si="612">H857</f>
        <v>96</v>
      </c>
      <c r="I864">
        <f t="shared" si="573"/>
        <v>8</v>
      </c>
      <c r="J864">
        <v>0</v>
      </c>
      <c r="K864">
        <f>$A$2 + SUMPRODUCT($B$2:$F$2, 'Coded Choice Data'!D864:H864)</f>
        <v>-2.4236222630274336</v>
      </c>
      <c r="L864">
        <f t="shared" si="588"/>
        <v>8.8600102629308439E-2</v>
      </c>
      <c r="M864">
        <f t="shared" si="592"/>
        <v>8.1389026526188624E-2</v>
      </c>
      <c r="N864">
        <f t="shared" si="590"/>
        <v>0.91861097347381138</v>
      </c>
      <c r="O864">
        <f t="shared" si="593"/>
        <v>-8.4892561294375973E-2</v>
      </c>
    </row>
    <row r="865" spans="8:15" x14ac:dyDescent="0.3">
      <c r="H865">
        <f t="shared" ref="H865" si="613">H857</f>
        <v>96</v>
      </c>
      <c r="I865">
        <f t="shared" si="573"/>
        <v>9</v>
      </c>
      <c r="J865">
        <v>0</v>
      </c>
      <c r="K865">
        <f>$A$2 + SUMPRODUCT($B$2:$F$2, 'Coded Choice Data'!D865:H865)</f>
        <v>-1.6242424677899465</v>
      </c>
      <c r="L865">
        <f t="shared" si="588"/>
        <v>0.19706089865434576</v>
      </c>
      <c r="M865">
        <f t="shared" si="592"/>
        <v>0.16462061276570655</v>
      </c>
      <c r="N865">
        <f t="shared" si="590"/>
        <v>0.83537938723429339</v>
      </c>
      <c r="O865">
        <f t="shared" si="593"/>
        <v>-0.17986930135048632</v>
      </c>
    </row>
    <row r="866" spans="8:15" x14ac:dyDescent="0.3">
      <c r="H866">
        <f t="shared" si="583"/>
        <v>97</v>
      </c>
      <c r="I866">
        <f t="shared" si="573"/>
        <v>1</v>
      </c>
      <c r="J866">
        <v>0</v>
      </c>
      <c r="K866">
        <f>$A$2 + SUMPRODUCT($B$2:$F$2, 'Coded Choice Data'!D866:H866)</f>
        <v>-1.7581531904713161</v>
      </c>
      <c r="L866">
        <f t="shared" si="588"/>
        <v>0.17236289149479578</v>
      </c>
      <c r="M866">
        <f t="shared" si="592"/>
        <v>0.14702179056096548</v>
      </c>
      <c r="N866">
        <f t="shared" si="590"/>
        <v>0.85297820943903457</v>
      </c>
      <c r="O866">
        <f t="shared" si="593"/>
        <v>-0.15902127760921378</v>
      </c>
    </row>
    <row r="867" spans="8:15" x14ac:dyDescent="0.3">
      <c r="H867">
        <f t="shared" si="584"/>
        <v>97</v>
      </c>
      <c r="I867">
        <f t="shared" si="573"/>
        <v>2</v>
      </c>
      <c r="J867">
        <v>0</v>
      </c>
      <c r="K867">
        <f>$A$2 + SUMPRODUCT($B$2:$F$2, 'Coded Choice Data'!D867:H867)</f>
        <v>-2.2897115403460644</v>
      </c>
      <c r="L867">
        <f t="shared" si="588"/>
        <v>0.10129567735596928</v>
      </c>
      <c r="M867">
        <f t="shared" si="592"/>
        <v>9.197863883309125E-2</v>
      </c>
      <c r="N867">
        <f t="shared" si="590"/>
        <v>0.90802136116690879</v>
      </c>
      <c r="O867">
        <f t="shared" si="593"/>
        <v>-9.6487375143347598E-2</v>
      </c>
    </row>
    <row r="868" spans="8:15" x14ac:dyDescent="0.3">
      <c r="H868">
        <f t="shared" si="585"/>
        <v>97</v>
      </c>
      <c r="I868">
        <f t="shared" si="573"/>
        <v>3</v>
      </c>
      <c r="J868">
        <v>0</v>
      </c>
      <c r="K868">
        <f>$A$2 + SUMPRODUCT($B$2:$F$2, 'Coded Choice Data'!D868:H868)</f>
        <v>-0.62385657424962382</v>
      </c>
      <c r="L868">
        <f t="shared" si="588"/>
        <v>0.53587381025934733</v>
      </c>
      <c r="M868">
        <f t="shared" si="592"/>
        <v>0.34890484275453582</v>
      </c>
      <c r="N868">
        <f t="shared" si="590"/>
        <v>0.65109515724546418</v>
      </c>
      <c r="O868">
        <f t="shared" si="593"/>
        <v>-0.42909947657152098</v>
      </c>
    </row>
    <row r="869" spans="8:15" x14ac:dyDescent="0.3">
      <c r="H869">
        <f t="shared" si="586"/>
        <v>97</v>
      </c>
      <c r="I869">
        <f t="shared" si="573"/>
        <v>4</v>
      </c>
      <c r="J869">
        <v>0</v>
      </c>
      <c r="K869">
        <f>$A$2 + SUMPRODUCT($B$2:$F$2, 'Coded Choice Data'!D869:H869)</f>
        <v>0.12368255807208772</v>
      </c>
      <c r="L869">
        <f t="shared" si="588"/>
        <v>1.1316565787288906</v>
      </c>
      <c r="M869">
        <f t="shared" si="592"/>
        <v>0.53088128267063484</v>
      </c>
      <c r="N869">
        <f t="shared" si="590"/>
        <v>0.46911871732936516</v>
      </c>
      <c r="O869">
        <f t="shared" si="593"/>
        <v>-0.75689941393346416</v>
      </c>
    </row>
    <row r="870" spans="8:15" x14ac:dyDescent="0.3">
      <c r="H870">
        <f t="shared" si="587"/>
        <v>97</v>
      </c>
      <c r="I870">
        <f t="shared" si="573"/>
        <v>5</v>
      </c>
      <c r="J870">
        <v>0</v>
      </c>
      <c r="K870">
        <f>$A$2 + SUMPRODUCT($B$2:$F$2, 'Coded Choice Data'!D870:H870)</f>
        <v>-2.3955412710882467</v>
      </c>
      <c r="L870">
        <f t="shared" si="588"/>
        <v>9.1123343140679755E-2</v>
      </c>
      <c r="M870">
        <f t="shared" si="592"/>
        <v>8.3513329371536618E-2</v>
      </c>
      <c r="N870">
        <f t="shared" si="590"/>
        <v>0.91648667062846334</v>
      </c>
      <c r="O870">
        <f t="shared" si="593"/>
        <v>-8.7207755585047619E-2</v>
      </c>
    </row>
    <row r="871" spans="8:15" x14ac:dyDescent="0.3">
      <c r="H871">
        <f t="shared" si="589"/>
        <v>97</v>
      </c>
      <c r="I871">
        <f t="shared" si="573"/>
        <v>6</v>
      </c>
      <c r="J871">
        <v>0</v>
      </c>
      <c r="K871">
        <f>$A$2 + SUMPRODUCT($B$2:$F$2, 'Coded Choice Data'!D871:H871)</f>
        <v>9.5601566132900606E-2</v>
      </c>
      <c r="L871">
        <f t="shared" si="588"/>
        <v>1.1003205716642652</v>
      </c>
      <c r="M871">
        <f t="shared" si="592"/>
        <v>0.52388220470191671</v>
      </c>
      <c r="N871">
        <f t="shared" si="590"/>
        <v>0.47611779529808329</v>
      </c>
      <c r="O871">
        <f t="shared" si="593"/>
        <v>-0.74208998625252698</v>
      </c>
    </row>
    <row r="872" spans="8:15" x14ac:dyDescent="0.3">
      <c r="H872">
        <f t="shared" si="591"/>
        <v>97</v>
      </c>
      <c r="I872">
        <f t="shared" si="573"/>
        <v>7</v>
      </c>
      <c r="J872">
        <v>0</v>
      </c>
      <c r="K872">
        <f>$A$2 + SUMPRODUCT($B$2:$F$2, 'Coded Choice Data'!D872:H872)</f>
        <v>-0.87670333546823509</v>
      </c>
      <c r="L872">
        <f t="shared" si="588"/>
        <v>0.41615256820349078</v>
      </c>
      <c r="M872">
        <f t="shared" si="592"/>
        <v>0.29386139427859492</v>
      </c>
      <c r="N872">
        <f t="shared" si="590"/>
        <v>0.70613860572140508</v>
      </c>
      <c r="O872">
        <f t="shared" si="593"/>
        <v>-0.34794373537377482</v>
      </c>
    </row>
    <row r="873" spans="8:15" x14ac:dyDescent="0.3">
      <c r="H873">
        <f t="shared" si="594"/>
        <v>97</v>
      </c>
      <c r="I873">
        <f t="shared" si="573"/>
        <v>8</v>
      </c>
      <c r="J873">
        <v>0</v>
      </c>
      <c r="K873">
        <f>$A$2 + SUMPRODUCT($B$2:$F$2, 'Coded Choice Data'!D873:H873)</f>
        <v>-2.4236222630274336</v>
      </c>
      <c r="L873">
        <f t="shared" si="588"/>
        <v>8.8600102629308439E-2</v>
      </c>
      <c r="M873">
        <f t="shared" si="592"/>
        <v>8.1389026526188624E-2</v>
      </c>
      <c r="N873">
        <f t="shared" si="590"/>
        <v>0.91861097347381138</v>
      </c>
      <c r="O873">
        <f t="shared" si="593"/>
        <v>-8.4892561294375973E-2</v>
      </c>
    </row>
    <row r="874" spans="8:15" x14ac:dyDescent="0.3">
      <c r="H874">
        <f t="shared" si="595"/>
        <v>97</v>
      </c>
      <c r="I874">
        <f t="shared" si="573"/>
        <v>9</v>
      </c>
      <c r="J874">
        <v>0</v>
      </c>
      <c r="K874">
        <f>$A$2 + SUMPRODUCT($B$2:$F$2, 'Coded Choice Data'!D874:H874)</f>
        <v>-1.6242424677899465</v>
      </c>
      <c r="L874">
        <f t="shared" si="588"/>
        <v>0.19706089865434576</v>
      </c>
      <c r="M874">
        <f t="shared" si="592"/>
        <v>0.16462061276570655</v>
      </c>
      <c r="N874">
        <f t="shared" si="590"/>
        <v>0.83537938723429339</v>
      </c>
      <c r="O874">
        <f t="shared" si="593"/>
        <v>-0.17986930135048632</v>
      </c>
    </row>
    <row r="875" spans="8:15" x14ac:dyDescent="0.3">
      <c r="H875">
        <f t="shared" ref="H875" si="614">H874+1</f>
        <v>98</v>
      </c>
      <c r="I875">
        <f t="shared" si="573"/>
        <v>1</v>
      </c>
      <c r="J875">
        <v>1</v>
      </c>
      <c r="K875">
        <f>$A$2 + SUMPRODUCT($B$2:$F$2, 'Coded Choice Data'!D875:H875)</f>
        <v>-1.7581531904713161</v>
      </c>
      <c r="L875">
        <f t="shared" si="588"/>
        <v>0.17236289149479578</v>
      </c>
      <c r="M875">
        <f t="shared" si="592"/>
        <v>0.14702179056096548</v>
      </c>
      <c r="N875">
        <f t="shared" si="590"/>
        <v>0.14702179056096548</v>
      </c>
      <c r="O875">
        <f t="shared" si="593"/>
        <v>-1.91717446808053</v>
      </c>
    </row>
    <row r="876" spans="8:15" x14ac:dyDescent="0.3">
      <c r="H876">
        <f t="shared" ref="H876" si="615">H875</f>
        <v>98</v>
      </c>
      <c r="I876">
        <f t="shared" si="573"/>
        <v>2</v>
      </c>
      <c r="J876">
        <v>0</v>
      </c>
      <c r="K876">
        <f>$A$2 + SUMPRODUCT($B$2:$F$2, 'Coded Choice Data'!D876:H876)</f>
        <v>-2.2897115403460644</v>
      </c>
      <c r="L876">
        <f t="shared" si="588"/>
        <v>0.10129567735596928</v>
      </c>
      <c r="M876">
        <f t="shared" si="592"/>
        <v>9.197863883309125E-2</v>
      </c>
      <c r="N876">
        <f t="shared" si="590"/>
        <v>0.90802136116690879</v>
      </c>
      <c r="O876">
        <f t="shared" si="593"/>
        <v>-9.6487375143347598E-2</v>
      </c>
    </row>
    <row r="877" spans="8:15" x14ac:dyDescent="0.3">
      <c r="H877">
        <f t="shared" ref="H877" si="616">H875</f>
        <v>98</v>
      </c>
      <c r="I877">
        <f t="shared" si="573"/>
        <v>3</v>
      </c>
      <c r="J877">
        <v>1</v>
      </c>
      <c r="K877">
        <f>$A$2 + SUMPRODUCT($B$2:$F$2, 'Coded Choice Data'!D877:H877)</f>
        <v>-0.62385657424962382</v>
      </c>
      <c r="L877">
        <f t="shared" si="588"/>
        <v>0.53587381025934733</v>
      </c>
      <c r="M877">
        <f t="shared" si="592"/>
        <v>0.34890484275453582</v>
      </c>
      <c r="N877">
        <f t="shared" si="590"/>
        <v>0.34890484275453582</v>
      </c>
      <c r="O877">
        <f t="shared" si="593"/>
        <v>-1.0529560508211449</v>
      </c>
    </row>
    <row r="878" spans="8:15" x14ac:dyDescent="0.3">
      <c r="H878">
        <f t="shared" ref="H878" si="617">H875</f>
        <v>98</v>
      </c>
      <c r="I878">
        <f t="shared" si="573"/>
        <v>4</v>
      </c>
      <c r="J878">
        <v>1</v>
      </c>
      <c r="K878">
        <f>$A$2 + SUMPRODUCT($B$2:$F$2, 'Coded Choice Data'!D878:H878)</f>
        <v>0.12368255807208772</v>
      </c>
      <c r="L878">
        <f t="shared" si="588"/>
        <v>1.1316565787288906</v>
      </c>
      <c r="M878">
        <f t="shared" si="592"/>
        <v>0.53088128267063484</v>
      </c>
      <c r="N878">
        <f t="shared" si="590"/>
        <v>0.53088128267063484</v>
      </c>
      <c r="O878">
        <f t="shared" si="593"/>
        <v>-0.63321685586137655</v>
      </c>
    </row>
    <row r="879" spans="8:15" x14ac:dyDescent="0.3">
      <c r="H879">
        <f t="shared" ref="H879" si="618">H875</f>
        <v>98</v>
      </c>
      <c r="I879">
        <f t="shared" si="573"/>
        <v>5</v>
      </c>
      <c r="J879">
        <v>0</v>
      </c>
      <c r="K879">
        <f>$A$2 + SUMPRODUCT($B$2:$F$2, 'Coded Choice Data'!D879:H879)</f>
        <v>-2.3955412710882467</v>
      </c>
      <c r="L879">
        <f t="shared" si="588"/>
        <v>9.1123343140679755E-2</v>
      </c>
      <c r="M879">
        <f t="shared" si="592"/>
        <v>8.3513329371536618E-2</v>
      </c>
      <c r="N879">
        <f t="shared" si="590"/>
        <v>0.91648667062846334</v>
      </c>
      <c r="O879">
        <f t="shared" si="593"/>
        <v>-8.7207755585047619E-2</v>
      </c>
    </row>
    <row r="880" spans="8:15" x14ac:dyDescent="0.3">
      <c r="H880">
        <f t="shared" ref="H880" si="619">H875</f>
        <v>98</v>
      </c>
      <c r="I880">
        <f t="shared" si="573"/>
        <v>6</v>
      </c>
      <c r="J880">
        <v>1</v>
      </c>
      <c r="K880">
        <f>$A$2 + SUMPRODUCT($B$2:$F$2, 'Coded Choice Data'!D880:H880)</f>
        <v>9.5601566132900606E-2</v>
      </c>
      <c r="L880">
        <f t="shared" si="588"/>
        <v>1.1003205716642652</v>
      </c>
      <c r="M880">
        <f t="shared" si="592"/>
        <v>0.52388220470191671</v>
      </c>
      <c r="N880">
        <f t="shared" si="590"/>
        <v>0.52388220470191671</v>
      </c>
      <c r="O880">
        <f t="shared" si="593"/>
        <v>-0.64648842011962626</v>
      </c>
    </row>
    <row r="881" spans="8:15" x14ac:dyDescent="0.3">
      <c r="H881">
        <f t="shared" ref="H881" si="620">H875</f>
        <v>98</v>
      </c>
      <c r="I881">
        <f t="shared" si="573"/>
        <v>7</v>
      </c>
      <c r="J881">
        <v>1</v>
      </c>
      <c r="K881">
        <f>$A$2 + SUMPRODUCT($B$2:$F$2, 'Coded Choice Data'!D881:H881)</f>
        <v>-0.87670333546823509</v>
      </c>
      <c r="L881">
        <f t="shared" si="588"/>
        <v>0.41615256820349078</v>
      </c>
      <c r="M881">
        <f t="shared" si="592"/>
        <v>0.29386139427859492</v>
      </c>
      <c r="N881">
        <f t="shared" si="590"/>
        <v>0.29386139427859492</v>
      </c>
      <c r="O881">
        <f t="shared" si="593"/>
        <v>-1.2246470708420099</v>
      </c>
    </row>
    <row r="882" spans="8:15" x14ac:dyDescent="0.3">
      <c r="H882">
        <f t="shared" ref="H882" si="621">H875</f>
        <v>98</v>
      </c>
      <c r="I882">
        <f t="shared" ref="I882:I945" si="622">I873</f>
        <v>8</v>
      </c>
      <c r="J882">
        <v>1</v>
      </c>
      <c r="K882">
        <f>$A$2 + SUMPRODUCT($B$2:$F$2, 'Coded Choice Data'!D882:H882)</f>
        <v>-2.4236222630274336</v>
      </c>
      <c r="L882">
        <f t="shared" si="588"/>
        <v>8.8600102629308439E-2</v>
      </c>
      <c r="M882">
        <f t="shared" si="592"/>
        <v>8.1389026526188624E-2</v>
      </c>
      <c r="N882">
        <f t="shared" si="590"/>
        <v>8.1389026526188624E-2</v>
      </c>
      <c r="O882">
        <f t="shared" si="593"/>
        <v>-2.5085148243218094</v>
      </c>
    </row>
    <row r="883" spans="8:15" x14ac:dyDescent="0.3">
      <c r="H883">
        <f t="shared" ref="H883" si="623">H875</f>
        <v>98</v>
      </c>
      <c r="I883">
        <f t="shared" si="622"/>
        <v>9</v>
      </c>
      <c r="J883">
        <v>0</v>
      </c>
      <c r="K883">
        <f>$A$2 + SUMPRODUCT($B$2:$F$2, 'Coded Choice Data'!D883:H883)</f>
        <v>-1.6242424677899465</v>
      </c>
      <c r="L883">
        <f t="shared" si="588"/>
        <v>0.19706089865434576</v>
      </c>
      <c r="M883">
        <f t="shared" si="592"/>
        <v>0.16462061276570655</v>
      </c>
      <c r="N883">
        <f t="shared" si="590"/>
        <v>0.83537938723429339</v>
      </c>
      <c r="O883">
        <f t="shared" si="593"/>
        <v>-0.17986930135048632</v>
      </c>
    </row>
    <row r="884" spans="8:15" x14ac:dyDescent="0.3">
      <c r="H884">
        <f t="shared" si="583"/>
        <v>99</v>
      </c>
      <c r="I884">
        <f t="shared" si="622"/>
        <v>1</v>
      </c>
      <c r="J884">
        <v>0</v>
      </c>
      <c r="K884">
        <f>$A$2 + SUMPRODUCT($B$2:$F$2, 'Coded Choice Data'!D884:H884)</f>
        <v>-1.7581531904713161</v>
      </c>
      <c r="L884">
        <f t="shared" si="588"/>
        <v>0.17236289149479578</v>
      </c>
      <c r="M884">
        <f t="shared" si="592"/>
        <v>0.14702179056096548</v>
      </c>
      <c r="N884">
        <f t="shared" si="590"/>
        <v>0.85297820943903457</v>
      </c>
      <c r="O884">
        <f t="shared" si="593"/>
        <v>-0.15902127760921378</v>
      </c>
    </row>
    <row r="885" spans="8:15" x14ac:dyDescent="0.3">
      <c r="H885">
        <f t="shared" si="584"/>
        <v>99</v>
      </c>
      <c r="I885">
        <f t="shared" si="622"/>
        <v>2</v>
      </c>
      <c r="J885">
        <v>0</v>
      </c>
      <c r="K885">
        <f>$A$2 + SUMPRODUCT($B$2:$F$2, 'Coded Choice Data'!D885:H885)</f>
        <v>-2.2897115403460644</v>
      </c>
      <c r="L885">
        <f t="shared" si="588"/>
        <v>0.10129567735596928</v>
      </c>
      <c r="M885">
        <f t="shared" si="592"/>
        <v>9.197863883309125E-2</v>
      </c>
      <c r="N885">
        <f t="shared" si="590"/>
        <v>0.90802136116690879</v>
      </c>
      <c r="O885">
        <f t="shared" si="593"/>
        <v>-9.6487375143347598E-2</v>
      </c>
    </row>
    <row r="886" spans="8:15" x14ac:dyDescent="0.3">
      <c r="H886">
        <f t="shared" si="585"/>
        <v>99</v>
      </c>
      <c r="I886">
        <f t="shared" si="622"/>
        <v>3</v>
      </c>
      <c r="J886">
        <v>0</v>
      </c>
      <c r="K886">
        <f>$A$2 + SUMPRODUCT($B$2:$F$2, 'Coded Choice Data'!D886:H886)</f>
        <v>-0.62385657424962382</v>
      </c>
      <c r="L886">
        <f t="shared" si="588"/>
        <v>0.53587381025934733</v>
      </c>
      <c r="M886">
        <f t="shared" si="592"/>
        <v>0.34890484275453582</v>
      </c>
      <c r="N886">
        <f t="shared" si="590"/>
        <v>0.65109515724546418</v>
      </c>
      <c r="O886">
        <f t="shared" si="593"/>
        <v>-0.42909947657152098</v>
      </c>
    </row>
    <row r="887" spans="8:15" x14ac:dyDescent="0.3">
      <c r="H887">
        <f t="shared" si="586"/>
        <v>99</v>
      </c>
      <c r="I887">
        <f t="shared" si="622"/>
        <v>4</v>
      </c>
      <c r="J887">
        <v>0</v>
      </c>
      <c r="K887">
        <f>$A$2 + SUMPRODUCT($B$2:$F$2, 'Coded Choice Data'!D887:H887)</f>
        <v>0.12368255807208772</v>
      </c>
      <c r="L887">
        <f t="shared" si="588"/>
        <v>1.1316565787288906</v>
      </c>
      <c r="M887">
        <f t="shared" si="592"/>
        <v>0.53088128267063484</v>
      </c>
      <c r="N887">
        <f t="shared" si="590"/>
        <v>0.46911871732936516</v>
      </c>
      <c r="O887">
        <f t="shared" si="593"/>
        <v>-0.75689941393346416</v>
      </c>
    </row>
    <row r="888" spans="8:15" x14ac:dyDescent="0.3">
      <c r="H888">
        <f t="shared" si="587"/>
        <v>99</v>
      </c>
      <c r="I888">
        <f t="shared" si="622"/>
        <v>5</v>
      </c>
      <c r="J888">
        <v>0</v>
      </c>
      <c r="K888">
        <f>$A$2 + SUMPRODUCT($B$2:$F$2, 'Coded Choice Data'!D888:H888)</f>
        <v>-2.3955412710882467</v>
      </c>
      <c r="L888">
        <f t="shared" si="588"/>
        <v>9.1123343140679755E-2</v>
      </c>
      <c r="M888">
        <f t="shared" si="592"/>
        <v>8.3513329371536618E-2</v>
      </c>
      <c r="N888">
        <f t="shared" si="590"/>
        <v>0.91648667062846334</v>
      </c>
      <c r="O888">
        <f t="shared" si="593"/>
        <v>-8.7207755585047619E-2</v>
      </c>
    </row>
    <row r="889" spans="8:15" x14ac:dyDescent="0.3">
      <c r="H889">
        <f t="shared" si="589"/>
        <v>99</v>
      </c>
      <c r="I889">
        <f t="shared" si="622"/>
        <v>6</v>
      </c>
      <c r="J889">
        <v>0</v>
      </c>
      <c r="K889">
        <f>$A$2 + SUMPRODUCT($B$2:$F$2, 'Coded Choice Data'!D889:H889)</f>
        <v>9.5601566132900606E-2</v>
      </c>
      <c r="L889">
        <f t="shared" si="588"/>
        <v>1.1003205716642652</v>
      </c>
      <c r="M889">
        <f t="shared" si="592"/>
        <v>0.52388220470191671</v>
      </c>
      <c r="N889">
        <f t="shared" si="590"/>
        <v>0.47611779529808329</v>
      </c>
      <c r="O889">
        <f t="shared" si="593"/>
        <v>-0.74208998625252698</v>
      </c>
    </row>
    <row r="890" spans="8:15" x14ac:dyDescent="0.3">
      <c r="H890">
        <f t="shared" si="591"/>
        <v>99</v>
      </c>
      <c r="I890">
        <f t="shared" si="622"/>
        <v>7</v>
      </c>
      <c r="J890">
        <v>0</v>
      </c>
      <c r="K890">
        <f>$A$2 + SUMPRODUCT($B$2:$F$2, 'Coded Choice Data'!D890:H890)</f>
        <v>-0.87670333546823509</v>
      </c>
      <c r="L890">
        <f t="shared" si="588"/>
        <v>0.41615256820349078</v>
      </c>
      <c r="M890">
        <f t="shared" si="592"/>
        <v>0.29386139427859492</v>
      </c>
      <c r="N890">
        <f t="shared" si="590"/>
        <v>0.70613860572140508</v>
      </c>
      <c r="O890">
        <f t="shared" si="593"/>
        <v>-0.34794373537377482</v>
      </c>
    </row>
    <row r="891" spans="8:15" x14ac:dyDescent="0.3">
      <c r="H891">
        <f t="shared" si="594"/>
        <v>99</v>
      </c>
      <c r="I891">
        <f t="shared" si="622"/>
        <v>8</v>
      </c>
      <c r="J891">
        <v>0</v>
      </c>
      <c r="K891">
        <f>$A$2 + SUMPRODUCT($B$2:$F$2, 'Coded Choice Data'!D891:H891)</f>
        <v>-2.4236222630274336</v>
      </c>
      <c r="L891">
        <f t="shared" si="588"/>
        <v>8.8600102629308439E-2</v>
      </c>
      <c r="M891">
        <f t="shared" si="592"/>
        <v>8.1389026526188624E-2</v>
      </c>
      <c r="N891">
        <f t="shared" si="590"/>
        <v>0.91861097347381138</v>
      </c>
      <c r="O891">
        <f t="shared" si="593"/>
        <v>-8.4892561294375973E-2</v>
      </c>
    </row>
    <row r="892" spans="8:15" x14ac:dyDescent="0.3">
      <c r="H892">
        <f t="shared" si="595"/>
        <v>99</v>
      </c>
      <c r="I892">
        <f t="shared" si="622"/>
        <v>9</v>
      </c>
      <c r="J892">
        <v>0</v>
      </c>
      <c r="K892">
        <f>$A$2 + SUMPRODUCT($B$2:$F$2, 'Coded Choice Data'!D892:H892)</f>
        <v>-1.6242424677899465</v>
      </c>
      <c r="L892">
        <f t="shared" si="588"/>
        <v>0.19706089865434576</v>
      </c>
      <c r="M892">
        <f t="shared" si="592"/>
        <v>0.16462061276570655</v>
      </c>
      <c r="N892">
        <f t="shared" si="590"/>
        <v>0.83537938723429339</v>
      </c>
      <c r="O892">
        <f t="shared" si="593"/>
        <v>-0.17986930135048632</v>
      </c>
    </row>
    <row r="893" spans="8:15" x14ac:dyDescent="0.3">
      <c r="H893">
        <f t="shared" ref="H893" si="624">H892+1</f>
        <v>100</v>
      </c>
      <c r="I893">
        <f t="shared" si="622"/>
        <v>1</v>
      </c>
      <c r="J893">
        <v>0</v>
      </c>
      <c r="K893">
        <f>$A$2 + SUMPRODUCT($B$2:$F$2, 'Coded Choice Data'!D893:H893)</f>
        <v>-1.7581531904713161</v>
      </c>
      <c r="L893">
        <f t="shared" si="588"/>
        <v>0.17236289149479578</v>
      </c>
      <c r="M893">
        <f t="shared" si="592"/>
        <v>0.14702179056096548</v>
      </c>
      <c r="N893">
        <f t="shared" si="590"/>
        <v>0.85297820943903457</v>
      </c>
      <c r="O893">
        <f t="shared" si="593"/>
        <v>-0.15902127760921378</v>
      </c>
    </row>
    <row r="894" spans="8:15" x14ac:dyDescent="0.3">
      <c r="H894">
        <f t="shared" ref="H894" si="625">H893</f>
        <v>100</v>
      </c>
      <c r="I894">
        <f t="shared" si="622"/>
        <v>2</v>
      </c>
      <c r="J894">
        <v>0</v>
      </c>
      <c r="K894">
        <f>$A$2 + SUMPRODUCT($B$2:$F$2, 'Coded Choice Data'!D894:H894)</f>
        <v>-2.2897115403460644</v>
      </c>
      <c r="L894">
        <f t="shared" si="588"/>
        <v>0.10129567735596928</v>
      </c>
      <c r="M894">
        <f t="shared" si="592"/>
        <v>9.197863883309125E-2</v>
      </c>
      <c r="N894">
        <f t="shared" si="590"/>
        <v>0.90802136116690879</v>
      </c>
      <c r="O894">
        <f t="shared" si="593"/>
        <v>-9.6487375143347598E-2</v>
      </c>
    </row>
    <row r="895" spans="8:15" x14ac:dyDescent="0.3">
      <c r="H895">
        <f t="shared" ref="H895" si="626">H893</f>
        <v>100</v>
      </c>
      <c r="I895">
        <f t="shared" si="622"/>
        <v>3</v>
      </c>
      <c r="J895">
        <v>0</v>
      </c>
      <c r="K895">
        <f>$A$2 + SUMPRODUCT($B$2:$F$2, 'Coded Choice Data'!D895:H895)</f>
        <v>-0.62385657424962382</v>
      </c>
      <c r="L895">
        <f t="shared" si="588"/>
        <v>0.53587381025934733</v>
      </c>
      <c r="M895">
        <f t="shared" si="592"/>
        <v>0.34890484275453582</v>
      </c>
      <c r="N895">
        <f t="shared" si="590"/>
        <v>0.65109515724546418</v>
      </c>
      <c r="O895">
        <f t="shared" si="593"/>
        <v>-0.42909947657152098</v>
      </c>
    </row>
    <row r="896" spans="8:15" x14ac:dyDescent="0.3">
      <c r="H896">
        <f t="shared" ref="H896" si="627">H893</f>
        <v>100</v>
      </c>
      <c r="I896">
        <f t="shared" si="622"/>
        <v>4</v>
      </c>
      <c r="J896">
        <v>0</v>
      </c>
      <c r="K896">
        <f>$A$2 + SUMPRODUCT($B$2:$F$2, 'Coded Choice Data'!D896:H896)</f>
        <v>0.12368255807208772</v>
      </c>
      <c r="L896">
        <f t="shared" si="588"/>
        <v>1.1316565787288906</v>
      </c>
      <c r="M896">
        <f t="shared" si="592"/>
        <v>0.53088128267063484</v>
      </c>
      <c r="N896">
        <f t="shared" si="590"/>
        <v>0.46911871732936516</v>
      </c>
      <c r="O896">
        <f t="shared" si="593"/>
        <v>-0.75689941393346416</v>
      </c>
    </row>
    <row r="897" spans="8:15" x14ac:dyDescent="0.3">
      <c r="H897">
        <f t="shared" ref="H897" si="628">H893</f>
        <v>100</v>
      </c>
      <c r="I897">
        <f t="shared" si="622"/>
        <v>5</v>
      </c>
      <c r="J897">
        <v>0</v>
      </c>
      <c r="K897">
        <f>$A$2 + SUMPRODUCT($B$2:$F$2, 'Coded Choice Data'!D897:H897)</f>
        <v>-2.3955412710882467</v>
      </c>
      <c r="L897">
        <f t="shared" si="588"/>
        <v>9.1123343140679755E-2</v>
      </c>
      <c r="M897">
        <f t="shared" si="592"/>
        <v>8.3513329371536618E-2</v>
      </c>
      <c r="N897">
        <f t="shared" si="590"/>
        <v>0.91648667062846334</v>
      </c>
      <c r="O897">
        <f t="shared" si="593"/>
        <v>-8.7207755585047619E-2</v>
      </c>
    </row>
    <row r="898" spans="8:15" x14ac:dyDescent="0.3">
      <c r="H898">
        <f t="shared" ref="H898" si="629">H893</f>
        <v>100</v>
      </c>
      <c r="I898">
        <f t="shared" si="622"/>
        <v>6</v>
      </c>
      <c r="J898">
        <v>1</v>
      </c>
      <c r="K898">
        <f>$A$2 + SUMPRODUCT($B$2:$F$2, 'Coded Choice Data'!D898:H898)</f>
        <v>9.5601566132900606E-2</v>
      </c>
      <c r="L898">
        <f t="shared" ref="L898:L961" si="630">EXP(K898)</f>
        <v>1.1003205716642652</v>
      </c>
      <c r="M898">
        <f t="shared" si="592"/>
        <v>0.52388220470191671</v>
      </c>
      <c r="N898">
        <f t="shared" si="590"/>
        <v>0.52388220470191671</v>
      </c>
      <c r="O898">
        <f t="shared" si="593"/>
        <v>-0.64648842011962626</v>
      </c>
    </row>
    <row r="899" spans="8:15" x14ac:dyDescent="0.3">
      <c r="H899">
        <f t="shared" ref="H899" si="631">H893</f>
        <v>100</v>
      </c>
      <c r="I899">
        <f t="shared" si="622"/>
        <v>7</v>
      </c>
      <c r="J899">
        <v>1</v>
      </c>
      <c r="K899">
        <f>$A$2 + SUMPRODUCT($B$2:$F$2, 'Coded Choice Data'!D899:H899)</f>
        <v>-0.87670333546823509</v>
      </c>
      <c r="L899">
        <f t="shared" si="630"/>
        <v>0.41615256820349078</v>
      </c>
      <c r="M899">
        <f t="shared" si="592"/>
        <v>0.29386139427859492</v>
      </c>
      <c r="N899">
        <f t="shared" ref="N899:N962" si="632">M899^J899*(1-M899)^(1-J899)</f>
        <v>0.29386139427859492</v>
      </c>
      <c r="O899">
        <f t="shared" si="593"/>
        <v>-1.2246470708420099</v>
      </c>
    </row>
    <row r="900" spans="8:15" x14ac:dyDescent="0.3">
      <c r="H900">
        <f t="shared" ref="H900" si="633">H893</f>
        <v>100</v>
      </c>
      <c r="I900">
        <f t="shared" si="622"/>
        <v>8</v>
      </c>
      <c r="J900">
        <v>0</v>
      </c>
      <c r="K900">
        <f>$A$2 + SUMPRODUCT($B$2:$F$2, 'Coded Choice Data'!D900:H900)</f>
        <v>-2.4236222630274336</v>
      </c>
      <c r="L900">
        <f t="shared" si="630"/>
        <v>8.8600102629308439E-2</v>
      </c>
      <c r="M900">
        <f t="shared" ref="M900:M963" si="634">L900/(1+L900)</f>
        <v>8.1389026526188624E-2</v>
      </c>
      <c r="N900">
        <f t="shared" si="632"/>
        <v>0.91861097347381138</v>
      </c>
      <c r="O900">
        <f t="shared" ref="O900:O963" si="635">LN(N900)</f>
        <v>-8.4892561294375973E-2</v>
      </c>
    </row>
    <row r="901" spans="8:15" x14ac:dyDescent="0.3">
      <c r="H901">
        <f t="shared" ref="H901" si="636">H893</f>
        <v>100</v>
      </c>
      <c r="I901">
        <f t="shared" si="622"/>
        <v>9</v>
      </c>
      <c r="J901">
        <v>0</v>
      </c>
      <c r="K901">
        <f>$A$2 + SUMPRODUCT($B$2:$F$2, 'Coded Choice Data'!D901:H901)</f>
        <v>-1.6242424677899465</v>
      </c>
      <c r="L901">
        <f t="shared" si="630"/>
        <v>0.19706089865434576</v>
      </c>
      <c r="M901">
        <f t="shared" si="634"/>
        <v>0.16462061276570655</v>
      </c>
      <c r="N901">
        <f t="shared" si="632"/>
        <v>0.83537938723429339</v>
      </c>
      <c r="O901">
        <f t="shared" si="635"/>
        <v>-0.17986930135048632</v>
      </c>
    </row>
    <row r="902" spans="8:15" x14ac:dyDescent="0.3">
      <c r="H902">
        <f t="shared" ref="H902:H938" si="637">H901+1</f>
        <v>101</v>
      </c>
      <c r="I902">
        <f t="shared" si="622"/>
        <v>1</v>
      </c>
      <c r="J902">
        <v>0</v>
      </c>
      <c r="K902">
        <f>$A$2 + SUMPRODUCT($B$2:$F$2, 'Coded Choice Data'!D902:H902)</f>
        <v>-1.7581531904713161</v>
      </c>
      <c r="L902">
        <f t="shared" si="630"/>
        <v>0.17236289149479578</v>
      </c>
      <c r="M902">
        <f t="shared" si="634"/>
        <v>0.14702179056096548</v>
      </c>
      <c r="N902">
        <f t="shared" si="632"/>
        <v>0.85297820943903457</v>
      </c>
      <c r="O902">
        <f t="shared" si="635"/>
        <v>-0.15902127760921378</v>
      </c>
    </row>
    <row r="903" spans="8:15" x14ac:dyDescent="0.3">
      <c r="H903">
        <f t="shared" ref="H903:H939" si="638">H902</f>
        <v>101</v>
      </c>
      <c r="I903">
        <f t="shared" si="622"/>
        <v>2</v>
      </c>
      <c r="J903">
        <v>0</v>
      </c>
      <c r="K903">
        <f>$A$2 + SUMPRODUCT($B$2:$F$2, 'Coded Choice Data'!D903:H903)</f>
        <v>-2.2897115403460644</v>
      </c>
      <c r="L903">
        <f t="shared" si="630"/>
        <v>0.10129567735596928</v>
      </c>
      <c r="M903">
        <f t="shared" si="634"/>
        <v>9.197863883309125E-2</v>
      </c>
      <c r="N903">
        <f t="shared" si="632"/>
        <v>0.90802136116690879</v>
      </c>
      <c r="O903">
        <f t="shared" si="635"/>
        <v>-9.6487375143347598E-2</v>
      </c>
    </row>
    <row r="904" spans="8:15" x14ac:dyDescent="0.3">
      <c r="H904">
        <f t="shared" ref="H904:H940" si="639">H902</f>
        <v>101</v>
      </c>
      <c r="I904">
        <f t="shared" si="622"/>
        <v>3</v>
      </c>
      <c r="J904">
        <v>1</v>
      </c>
      <c r="K904">
        <f>$A$2 + SUMPRODUCT($B$2:$F$2, 'Coded Choice Data'!D904:H904)</f>
        <v>-0.62385657424962382</v>
      </c>
      <c r="L904">
        <f t="shared" si="630"/>
        <v>0.53587381025934733</v>
      </c>
      <c r="M904">
        <f t="shared" si="634"/>
        <v>0.34890484275453582</v>
      </c>
      <c r="N904">
        <f t="shared" si="632"/>
        <v>0.34890484275453582</v>
      </c>
      <c r="O904">
        <f t="shared" si="635"/>
        <v>-1.0529560508211449</v>
      </c>
    </row>
    <row r="905" spans="8:15" x14ac:dyDescent="0.3">
      <c r="H905">
        <f t="shared" ref="H905:H941" si="640">H902</f>
        <v>101</v>
      </c>
      <c r="I905">
        <f t="shared" si="622"/>
        <v>4</v>
      </c>
      <c r="J905">
        <v>1</v>
      </c>
      <c r="K905">
        <f>$A$2 + SUMPRODUCT($B$2:$F$2, 'Coded Choice Data'!D905:H905)</f>
        <v>0.12368255807208772</v>
      </c>
      <c r="L905">
        <f t="shared" si="630"/>
        <v>1.1316565787288906</v>
      </c>
      <c r="M905">
        <f t="shared" si="634"/>
        <v>0.53088128267063484</v>
      </c>
      <c r="N905">
        <f t="shared" si="632"/>
        <v>0.53088128267063484</v>
      </c>
      <c r="O905">
        <f t="shared" si="635"/>
        <v>-0.63321685586137655</v>
      </c>
    </row>
    <row r="906" spans="8:15" x14ac:dyDescent="0.3">
      <c r="H906">
        <f t="shared" ref="H906:H942" si="641">H902</f>
        <v>101</v>
      </c>
      <c r="I906">
        <f t="shared" si="622"/>
        <v>5</v>
      </c>
      <c r="J906">
        <v>0</v>
      </c>
      <c r="K906">
        <f>$A$2 + SUMPRODUCT($B$2:$F$2, 'Coded Choice Data'!D906:H906)</f>
        <v>-2.3955412710882467</v>
      </c>
      <c r="L906">
        <f t="shared" si="630"/>
        <v>9.1123343140679755E-2</v>
      </c>
      <c r="M906">
        <f t="shared" si="634"/>
        <v>8.3513329371536618E-2</v>
      </c>
      <c r="N906">
        <f t="shared" si="632"/>
        <v>0.91648667062846334</v>
      </c>
      <c r="O906">
        <f t="shared" si="635"/>
        <v>-8.7207755585047619E-2</v>
      </c>
    </row>
    <row r="907" spans="8:15" x14ac:dyDescent="0.3">
      <c r="H907">
        <f t="shared" ref="H907:H943" si="642">H902</f>
        <v>101</v>
      </c>
      <c r="I907">
        <f t="shared" si="622"/>
        <v>6</v>
      </c>
      <c r="J907">
        <v>1</v>
      </c>
      <c r="K907">
        <f>$A$2 + SUMPRODUCT($B$2:$F$2, 'Coded Choice Data'!D907:H907)</f>
        <v>9.5601566132900606E-2</v>
      </c>
      <c r="L907">
        <f t="shared" si="630"/>
        <v>1.1003205716642652</v>
      </c>
      <c r="M907">
        <f t="shared" si="634"/>
        <v>0.52388220470191671</v>
      </c>
      <c r="N907">
        <f t="shared" si="632"/>
        <v>0.52388220470191671</v>
      </c>
      <c r="O907">
        <f t="shared" si="635"/>
        <v>-0.64648842011962626</v>
      </c>
    </row>
    <row r="908" spans="8:15" x14ac:dyDescent="0.3">
      <c r="H908">
        <f t="shared" ref="H908:H944" si="643">H902</f>
        <v>101</v>
      </c>
      <c r="I908">
        <f t="shared" si="622"/>
        <v>7</v>
      </c>
      <c r="J908">
        <v>0</v>
      </c>
      <c r="K908">
        <f>$A$2 + SUMPRODUCT($B$2:$F$2, 'Coded Choice Data'!D908:H908)</f>
        <v>-0.87670333546823509</v>
      </c>
      <c r="L908">
        <f t="shared" si="630"/>
        <v>0.41615256820349078</v>
      </c>
      <c r="M908">
        <f t="shared" si="634"/>
        <v>0.29386139427859492</v>
      </c>
      <c r="N908">
        <f t="shared" si="632"/>
        <v>0.70613860572140508</v>
      </c>
      <c r="O908">
        <f t="shared" si="635"/>
        <v>-0.34794373537377482</v>
      </c>
    </row>
    <row r="909" spans="8:15" x14ac:dyDescent="0.3">
      <c r="H909">
        <f t="shared" ref="H909:H945" si="644">H902</f>
        <v>101</v>
      </c>
      <c r="I909">
        <f t="shared" si="622"/>
        <v>8</v>
      </c>
      <c r="J909">
        <v>0</v>
      </c>
      <c r="K909">
        <f>$A$2 + SUMPRODUCT($B$2:$F$2, 'Coded Choice Data'!D909:H909)</f>
        <v>-2.4236222630274336</v>
      </c>
      <c r="L909">
        <f t="shared" si="630"/>
        <v>8.8600102629308439E-2</v>
      </c>
      <c r="M909">
        <f t="shared" si="634"/>
        <v>8.1389026526188624E-2</v>
      </c>
      <c r="N909">
        <f t="shared" si="632"/>
        <v>0.91861097347381138</v>
      </c>
      <c r="O909">
        <f t="shared" si="635"/>
        <v>-8.4892561294375973E-2</v>
      </c>
    </row>
    <row r="910" spans="8:15" x14ac:dyDescent="0.3">
      <c r="H910">
        <f t="shared" ref="H910:H946" si="645">H902</f>
        <v>101</v>
      </c>
      <c r="I910">
        <f t="shared" si="622"/>
        <v>9</v>
      </c>
      <c r="J910">
        <v>0</v>
      </c>
      <c r="K910">
        <f>$A$2 + SUMPRODUCT($B$2:$F$2, 'Coded Choice Data'!D910:H910)</f>
        <v>-1.6242424677899465</v>
      </c>
      <c r="L910">
        <f t="shared" si="630"/>
        <v>0.19706089865434576</v>
      </c>
      <c r="M910">
        <f t="shared" si="634"/>
        <v>0.16462061276570655</v>
      </c>
      <c r="N910">
        <f t="shared" si="632"/>
        <v>0.83537938723429339</v>
      </c>
      <c r="O910">
        <f t="shared" si="635"/>
        <v>-0.17986930135048632</v>
      </c>
    </row>
    <row r="911" spans="8:15" x14ac:dyDescent="0.3">
      <c r="H911">
        <f t="shared" ref="H911" si="646">H910+1</f>
        <v>102</v>
      </c>
      <c r="I911">
        <f t="shared" si="622"/>
        <v>1</v>
      </c>
      <c r="J911">
        <v>0</v>
      </c>
      <c r="K911">
        <f>$A$2 + SUMPRODUCT($B$2:$F$2, 'Coded Choice Data'!D911:H911)</f>
        <v>-1.7581531904713161</v>
      </c>
      <c r="L911">
        <f t="shared" si="630"/>
        <v>0.17236289149479578</v>
      </c>
      <c r="M911">
        <f t="shared" si="634"/>
        <v>0.14702179056096548</v>
      </c>
      <c r="N911">
        <f t="shared" si="632"/>
        <v>0.85297820943903457</v>
      </c>
      <c r="O911">
        <f t="shared" si="635"/>
        <v>-0.15902127760921378</v>
      </c>
    </row>
    <row r="912" spans="8:15" x14ac:dyDescent="0.3">
      <c r="H912">
        <f t="shared" ref="H912" si="647">H911</f>
        <v>102</v>
      </c>
      <c r="I912">
        <f t="shared" si="622"/>
        <v>2</v>
      </c>
      <c r="J912">
        <v>0</v>
      </c>
      <c r="K912">
        <f>$A$2 + SUMPRODUCT($B$2:$F$2, 'Coded Choice Data'!D912:H912)</f>
        <v>-2.2897115403460644</v>
      </c>
      <c r="L912">
        <f t="shared" si="630"/>
        <v>0.10129567735596928</v>
      </c>
      <c r="M912">
        <f t="shared" si="634"/>
        <v>9.197863883309125E-2</v>
      </c>
      <c r="N912">
        <f t="shared" si="632"/>
        <v>0.90802136116690879</v>
      </c>
      <c r="O912">
        <f t="shared" si="635"/>
        <v>-9.6487375143347598E-2</v>
      </c>
    </row>
    <row r="913" spans="8:15" x14ac:dyDescent="0.3">
      <c r="H913">
        <f t="shared" ref="H913" si="648">H911</f>
        <v>102</v>
      </c>
      <c r="I913">
        <f t="shared" si="622"/>
        <v>3</v>
      </c>
      <c r="J913">
        <v>0</v>
      </c>
      <c r="K913">
        <f>$A$2 + SUMPRODUCT($B$2:$F$2, 'Coded Choice Data'!D913:H913)</f>
        <v>-0.62385657424962382</v>
      </c>
      <c r="L913">
        <f t="shared" si="630"/>
        <v>0.53587381025934733</v>
      </c>
      <c r="M913">
        <f t="shared" si="634"/>
        <v>0.34890484275453582</v>
      </c>
      <c r="N913">
        <f t="shared" si="632"/>
        <v>0.65109515724546418</v>
      </c>
      <c r="O913">
        <f t="shared" si="635"/>
        <v>-0.42909947657152098</v>
      </c>
    </row>
    <row r="914" spans="8:15" x14ac:dyDescent="0.3">
      <c r="H914">
        <f t="shared" ref="H914" si="649">H911</f>
        <v>102</v>
      </c>
      <c r="I914">
        <f t="shared" si="622"/>
        <v>4</v>
      </c>
      <c r="J914">
        <v>0</v>
      </c>
      <c r="K914">
        <f>$A$2 + SUMPRODUCT($B$2:$F$2, 'Coded Choice Data'!D914:H914)</f>
        <v>0.12368255807208772</v>
      </c>
      <c r="L914">
        <f t="shared" si="630"/>
        <v>1.1316565787288906</v>
      </c>
      <c r="M914">
        <f t="shared" si="634"/>
        <v>0.53088128267063484</v>
      </c>
      <c r="N914">
        <f t="shared" si="632"/>
        <v>0.46911871732936516</v>
      </c>
      <c r="O914">
        <f t="shared" si="635"/>
        <v>-0.75689941393346416</v>
      </c>
    </row>
    <row r="915" spans="8:15" x14ac:dyDescent="0.3">
      <c r="H915">
        <f t="shared" ref="H915" si="650">H911</f>
        <v>102</v>
      </c>
      <c r="I915">
        <f t="shared" si="622"/>
        <v>5</v>
      </c>
      <c r="J915">
        <v>0</v>
      </c>
      <c r="K915">
        <f>$A$2 + SUMPRODUCT($B$2:$F$2, 'Coded Choice Data'!D915:H915)</f>
        <v>-2.3955412710882467</v>
      </c>
      <c r="L915">
        <f t="shared" si="630"/>
        <v>9.1123343140679755E-2</v>
      </c>
      <c r="M915">
        <f t="shared" si="634"/>
        <v>8.3513329371536618E-2</v>
      </c>
      <c r="N915">
        <f t="shared" si="632"/>
        <v>0.91648667062846334</v>
      </c>
      <c r="O915">
        <f t="shared" si="635"/>
        <v>-8.7207755585047619E-2</v>
      </c>
    </row>
    <row r="916" spans="8:15" x14ac:dyDescent="0.3">
      <c r="H916">
        <f t="shared" ref="H916" si="651">H911</f>
        <v>102</v>
      </c>
      <c r="I916">
        <f t="shared" si="622"/>
        <v>6</v>
      </c>
      <c r="J916">
        <v>0</v>
      </c>
      <c r="K916">
        <f>$A$2 + SUMPRODUCT($B$2:$F$2, 'Coded Choice Data'!D916:H916)</f>
        <v>9.5601566132900606E-2</v>
      </c>
      <c r="L916">
        <f t="shared" si="630"/>
        <v>1.1003205716642652</v>
      </c>
      <c r="M916">
        <f t="shared" si="634"/>
        <v>0.52388220470191671</v>
      </c>
      <c r="N916">
        <f t="shared" si="632"/>
        <v>0.47611779529808329</v>
      </c>
      <c r="O916">
        <f t="shared" si="635"/>
        <v>-0.74208998625252698</v>
      </c>
    </row>
    <row r="917" spans="8:15" x14ac:dyDescent="0.3">
      <c r="H917">
        <f t="shared" ref="H917" si="652">H911</f>
        <v>102</v>
      </c>
      <c r="I917">
        <f t="shared" si="622"/>
        <v>7</v>
      </c>
      <c r="J917">
        <v>0</v>
      </c>
      <c r="K917">
        <f>$A$2 + SUMPRODUCT($B$2:$F$2, 'Coded Choice Data'!D917:H917)</f>
        <v>-0.87670333546823509</v>
      </c>
      <c r="L917">
        <f t="shared" si="630"/>
        <v>0.41615256820349078</v>
      </c>
      <c r="M917">
        <f t="shared" si="634"/>
        <v>0.29386139427859492</v>
      </c>
      <c r="N917">
        <f t="shared" si="632"/>
        <v>0.70613860572140508</v>
      </c>
      <c r="O917">
        <f t="shared" si="635"/>
        <v>-0.34794373537377482</v>
      </c>
    </row>
    <row r="918" spans="8:15" x14ac:dyDescent="0.3">
      <c r="H918">
        <f t="shared" ref="H918" si="653">H911</f>
        <v>102</v>
      </c>
      <c r="I918">
        <f t="shared" si="622"/>
        <v>8</v>
      </c>
      <c r="J918">
        <v>0</v>
      </c>
      <c r="K918">
        <f>$A$2 + SUMPRODUCT($B$2:$F$2, 'Coded Choice Data'!D918:H918)</f>
        <v>-2.4236222630274336</v>
      </c>
      <c r="L918">
        <f t="shared" si="630"/>
        <v>8.8600102629308439E-2</v>
      </c>
      <c r="M918">
        <f t="shared" si="634"/>
        <v>8.1389026526188624E-2</v>
      </c>
      <c r="N918">
        <f t="shared" si="632"/>
        <v>0.91861097347381138</v>
      </c>
      <c r="O918">
        <f t="shared" si="635"/>
        <v>-8.4892561294375973E-2</v>
      </c>
    </row>
    <row r="919" spans="8:15" x14ac:dyDescent="0.3">
      <c r="H919">
        <f t="shared" ref="H919" si="654">H911</f>
        <v>102</v>
      </c>
      <c r="I919">
        <f t="shared" si="622"/>
        <v>9</v>
      </c>
      <c r="J919">
        <v>0</v>
      </c>
      <c r="K919">
        <f>$A$2 + SUMPRODUCT($B$2:$F$2, 'Coded Choice Data'!D919:H919)</f>
        <v>-1.6242424677899465</v>
      </c>
      <c r="L919">
        <f t="shared" si="630"/>
        <v>0.19706089865434576</v>
      </c>
      <c r="M919">
        <f t="shared" si="634"/>
        <v>0.16462061276570655</v>
      </c>
      <c r="N919">
        <f t="shared" si="632"/>
        <v>0.83537938723429339</v>
      </c>
      <c r="O919">
        <f t="shared" si="635"/>
        <v>-0.17986930135048632</v>
      </c>
    </row>
    <row r="920" spans="8:15" x14ac:dyDescent="0.3">
      <c r="H920">
        <f t="shared" si="637"/>
        <v>103</v>
      </c>
      <c r="I920">
        <f t="shared" si="622"/>
        <v>1</v>
      </c>
      <c r="J920">
        <v>0</v>
      </c>
      <c r="K920">
        <f>$A$2 + SUMPRODUCT($B$2:$F$2, 'Coded Choice Data'!D920:H920)</f>
        <v>-1.7581531904713161</v>
      </c>
      <c r="L920">
        <f t="shared" si="630"/>
        <v>0.17236289149479578</v>
      </c>
      <c r="M920">
        <f t="shared" si="634"/>
        <v>0.14702179056096548</v>
      </c>
      <c r="N920">
        <f t="shared" si="632"/>
        <v>0.85297820943903457</v>
      </c>
      <c r="O920">
        <f t="shared" si="635"/>
        <v>-0.15902127760921378</v>
      </c>
    </row>
    <row r="921" spans="8:15" x14ac:dyDescent="0.3">
      <c r="H921">
        <f t="shared" si="638"/>
        <v>103</v>
      </c>
      <c r="I921">
        <f t="shared" si="622"/>
        <v>2</v>
      </c>
      <c r="J921">
        <v>0</v>
      </c>
      <c r="K921">
        <f>$A$2 + SUMPRODUCT($B$2:$F$2, 'Coded Choice Data'!D921:H921)</f>
        <v>-2.2897115403460644</v>
      </c>
      <c r="L921">
        <f t="shared" si="630"/>
        <v>0.10129567735596928</v>
      </c>
      <c r="M921">
        <f t="shared" si="634"/>
        <v>9.197863883309125E-2</v>
      </c>
      <c r="N921">
        <f t="shared" si="632"/>
        <v>0.90802136116690879</v>
      </c>
      <c r="O921">
        <f t="shared" si="635"/>
        <v>-9.6487375143347598E-2</v>
      </c>
    </row>
    <row r="922" spans="8:15" x14ac:dyDescent="0.3">
      <c r="H922">
        <f t="shared" si="639"/>
        <v>103</v>
      </c>
      <c r="I922">
        <f t="shared" si="622"/>
        <v>3</v>
      </c>
      <c r="J922">
        <v>0</v>
      </c>
      <c r="K922">
        <f>$A$2 + SUMPRODUCT($B$2:$F$2, 'Coded Choice Data'!D922:H922)</f>
        <v>-0.62385657424962382</v>
      </c>
      <c r="L922">
        <f t="shared" si="630"/>
        <v>0.53587381025934733</v>
      </c>
      <c r="M922">
        <f t="shared" si="634"/>
        <v>0.34890484275453582</v>
      </c>
      <c r="N922">
        <f t="shared" si="632"/>
        <v>0.65109515724546418</v>
      </c>
      <c r="O922">
        <f t="shared" si="635"/>
        <v>-0.42909947657152098</v>
      </c>
    </row>
    <row r="923" spans="8:15" x14ac:dyDescent="0.3">
      <c r="H923">
        <f t="shared" si="640"/>
        <v>103</v>
      </c>
      <c r="I923">
        <f t="shared" si="622"/>
        <v>4</v>
      </c>
      <c r="J923">
        <v>0</v>
      </c>
      <c r="K923">
        <f>$A$2 + SUMPRODUCT($B$2:$F$2, 'Coded Choice Data'!D923:H923)</f>
        <v>0.12368255807208772</v>
      </c>
      <c r="L923">
        <f t="shared" si="630"/>
        <v>1.1316565787288906</v>
      </c>
      <c r="M923">
        <f t="shared" si="634"/>
        <v>0.53088128267063484</v>
      </c>
      <c r="N923">
        <f t="shared" si="632"/>
        <v>0.46911871732936516</v>
      </c>
      <c r="O923">
        <f t="shared" si="635"/>
        <v>-0.75689941393346416</v>
      </c>
    </row>
    <row r="924" spans="8:15" x14ac:dyDescent="0.3">
      <c r="H924">
        <f t="shared" si="641"/>
        <v>103</v>
      </c>
      <c r="I924">
        <f t="shared" si="622"/>
        <v>5</v>
      </c>
      <c r="J924">
        <v>0</v>
      </c>
      <c r="K924">
        <f>$A$2 + SUMPRODUCT($B$2:$F$2, 'Coded Choice Data'!D924:H924)</f>
        <v>-2.3955412710882467</v>
      </c>
      <c r="L924">
        <f t="shared" si="630"/>
        <v>9.1123343140679755E-2</v>
      </c>
      <c r="M924">
        <f t="shared" si="634"/>
        <v>8.3513329371536618E-2</v>
      </c>
      <c r="N924">
        <f t="shared" si="632"/>
        <v>0.91648667062846334</v>
      </c>
      <c r="O924">
        <f t="shared" si="635"/>
        <v>-8.7207755585047619E-2</v>
      </c>
    </row>
    <row r="925" spans="8:15" x14ac:dyDescent="0.3">
      <c r="H925">
        <f t="shared" si="642"/>
        <v>103</v>
      </c>
      <c r="I925">
        <f t="shared" si="622"/>
        <v>6</v>
      </c>
      <c r="J925">
        <v>1</v>
      </c>
      <c r="K925">
        <f>$A$2 + SUMPRODUCT($B$2:$F$2, 'Coded Choice Data'!D925:H925)</f>
        <v>9.5601566132900606E-2</v>
      </c>
      <c r="L925">
        <f t="shared" si="630"/>
        <v>1.1003205716642652</v>
      </c>
      <c r="M925">
        <f t="shared" si="634"/>
        <v>0.52388220470191671</v>
      </c>
      <c r="N925">
        <f t="shared" si="632"/>
        <v>0.52388220470191671</v>
      </c>
      <c r="O925">
        <f t="shared" si="635"/>
        <v>-0.64648842011962626</v>
      </c>
    </row>
    <row r="926" spans="8:15" x14ac:dyDescent="0.3">
      <c r="H926">
        <f t="shared" si="643"/>
        <v>103</v>
      </c>
      <c r="I926">
        <f t="shared" si="622"/>
        <v>7</v>
      </c>
      <c r="J926">
        <v>1</v>
      </c>
      <c r="K926">
        <f>$A$2 + SUMPRODUCT($B$2:$F$2, 'Coded Choice Data'!D926:H926)</f>
        <v>-0.87670333546823509</v>
      </c>
      <c r="L926">
        <f t="shared" si="630"/>
        <v>0.41615256820349078</v>
      </c>
      <c r="M926">
        <f t="shared" si="634"/>
        <v>0.29386139427859492</v>
      </c>
      <c r="N926">
        <f t="shared" si="632"/>
        <v>0.29386139427859492</v>
      </c>
      <c r="O926">
        <f t="shared" si="635"/>
        <v>-1.2246470708420099</v>
      </c>
    </row>
    <row r="927" spans="8:15" x14ac:dyDescent="0.3">
      <c r="H927">
        <f t="shared" si="644"/>
        <v>103</v>
      </c>
      <c r="I927">
        <f t="shared" si="622"/>
        <v>8</v>
      </c>
      <c r="J927">
        <v>0</v>
      </c>
      <c r="K927">
        <f>$A$2 + SUMPRODUCT($B$2:$F$2, 'Coded Choice Data'!D927:H927)</f>
        <v>-2.4236222630274336</v>
      </c>
      <c r="L927">
        <f t="shared" si="630"/>
        <v>8.8600102629308439E-2</v>
      </c>
      <c r="M927">
        <f t="shared" si="634"/>
        <v>8.1389026526188624E-2</v>
      </c>
      <c r="N927">
        <f t="shared" si="632"/>
        <v>0.91861097347381138</v>
      </c>
      <c r="O927">
        <f t="shared" si="635"/>
        <v>-8.4892561294375973E-2</v>
      </c>
    </row>
    <row r="928" spans="8:15" x14ac:dyDescent="0.3">
      <c r="H928">
        <f t="shared" si="645"/>
        <v>103</v>
      </c>
      <c r="I928">
        <f t="shared" si="622"/>
        <v>9</v>
      </c>
      <c r="J928">
        <v>0</v>
      </c>
      <c r="K928">
        <f>$A$2 + SUMPRODUCT($B$2:$F$2, 'Coded Choice Data'!D928:H928)</f>
        <v>-1.6242424677899465</v>
      </c>
      <c r="L928">
        <f t="shared" si="630"/>
        <v>0.19706089865434576</v>
      </c>
      <c r="M928">
        <f t="shared" si="634"/>
        <v>0.16462061276570655</v>
      </c>
      <c r="N928">
        <f t="shared" si="632"/>
        <v>0.83537938723429339</v>
      </c>
      <c r="O928">
        <f t="shared" si="635"/>
        <v>-0.17986930135048632</v>
      </c>
    </row>
    <row r="929" spans="8:15" x14ac:dyDescent="0.3">
      <c r="H929">
        <f t="shared" ref="H929" si="655">H928+1</f>
        <v>104</v>
      </c>
      <c r="I929">
        <f t="shared" si="622"/>
        <v>1</v>
      </c>
      <c r="J929">
        <v>0</v>
      </c>
      <c r="K929">
        <f>$A$2 + SUMPRODUCT($B$2:$F$2, 'Coded Choice Data'!D929:H929)</f>
        <v>-1.7581531904713161</v>
      </c>
      <c r="L929">
        <f t="shared" si="630"/>
        <v>0.17236289149479578</v>
      </c>
      <c r="M929">
        <f t="shared" si="634"/>
        <v>0.14702179056096548</v>
      </c>
      <c r="N929">
        <f t="shared" si="632"/>
        <v>0.85297820943903457</v>
      </c>
      <c r="O929">
        <f t="shared" si="635"/>
        <v>-0.15902127760921378</v>
      </c>
    </row>
    <row r="930" spans="8:15" x14ac:dyDescent="0.3">
      <c r="H930">
        <f t="shared" ref="H930" si="656">H929</f>
        <v>104</v>
      </c>
      <c r="I930">
        <f t="shared" si="622"/>
        <v>2</v>
      </c>
      <c r="J930">
        <v>0</v>
      </c>
      <c r="K930">
        <f>$A$2 + SUMPRODUCT($B$2:$F$2, 'Coded Choice Data'!D930:H930)</f>
        <v>-2.2897115403460644</v>
      </c>
      <c r="L930">
        <f t="shared" si="630"/>
        <v>0.10129567735596928</v>
      </c>
      <c r="M930">
        <f t="shared" si="634"/>
        <v>9.197863883309125E-2</v>
      </c>
      <c r="N930">
        <f t="shared" si="632"/>
        <v>0.90802136116690879</v>
      </c>
      <c r="O930">
        <f t="shared" si="635"/>
        <v>-9.6487375143347598E-2</v>
      </c>
    </row>
    <row r="931" spans="8:15" x14ac:dyDescent="0.3">
      <c r="H931">
        <f t="shared" ref="H931" si="657">H929</f>
        <v>104</v>
      </c>
      <c r="I931">
        <f t="shared" si="622"/>
        <v>3</v>
      </c>
      <c r="J931">
        <v>1</v>
      </c>
      <c r="K931">
        <f>$A$2 + SUMPRODUCT($B$2:$F$2, 'Coded Choice Data'!D931:H931)</f>
        <v>-0.62385657424962382</v>
      </c>
      <c r="L931">
        <f t="shared" si="630"/>
        <v>0.53587381025934733</v>
      </c>
      <c r="M931">
        <f t="shared" si="634"/>
        <v>0.34890484275453582</v>
      </c>
      <c r="N931">
        <f t="shared" si="632"/>
        <v>0.34890484275453582</v>
      </c>
      <c r="O931">
        <f t="shared" si="635"/>
        <v>-1.0529560508211449</v>
      </c>
    </row>
    <row r="932" spans="8:15" x14ac:dyDescent="0.3">
      <c r="H932">
        <f t="shared" ref="H932" si="658">H929</f>
        <v>104</v>
      </c>
      <c r="I932">
        <f t="shared" si="622"/>
        <v>4</v>
      </c>
      <c r="J932">
        <v>1</v>
      </c>
      <c r="K932">
        <f>$A$2 + SUMPRODUCT($B$2:$F$2, 'Coded Choice Data'!D932:H932)</f>
        <v>0.12368255807208772</v>
      </c>
      <c r="L932">
        <f t="shared" si="630"/>
        <v>1.1316565787288906</v>
      </c>
      <c r="M932">
        <f t="shared" si="634"/>
        <v>0.53088128267063484</v>
      </c>
      <c r="N932">
        <f t="shared" si="632"/>
        <v>0.53088128267063484</v>
      </c>
      <c r="O932">
        <f t="shared" si="635"/>
        <v>-0.63321685586137655</v>
      </c>
    </row>
    <row r="933" spans="8:15" x14ac:dyDescent="0.3">
      <c r="H933">
        <f t="shared" ref="H933" si="659">H929</f>
        <v>104</v>
      </c>
      <c r="I933">
        <f t="shared" si="622"/>
        <v>5</v>
      </c>
      <c r="J933">
        <v>0</v>
      </c>
      <c r="K933">
        <f>$A$2 + SUMPRODUCT($B$2:$F$2, 'Coded Choice Data'!D933:H933)</f>
        <v>-2.3955412710882467</v>
      </c>
      <c r="L933">
        <f t="shared" si="630"/>
        <v>9.1123343140679755E-2</v>
      </c>
      <c r="M933">
        <f t="shared" si="634"/>
        <v>8.3513329371536618E-2</v>
      </c>
      <c r="N933">
        <f t="shared" si="632"/>
        <v>0.91648667062846334</v>
      </c>
      <c r="O933">
        <f t="shared" si="635"/>
        <v>-8.7207755585047619E-2</v>
      </c>
    </row>
    <row r="934" spans="8:15" x14ac:dyDescent="0.3">
      <c r="H934">
        <f t="shared" ref="H934" si="660">H929</f>
        <v>104</v>
      </c>
      <c r="I934">
        <f t="shared" si="622"/>
        <v>6</v>
      </c>
      <c r="J934">
        <v>1</v>
      </c>
      <c r="K934">
        <f>$A$2 + SUMPRODUCT($B$2:$F$2, 'Coded Choice Data'!D934:H934)</f>
        <v>9.5601566132900606E-2</v>
      </c>
      <c r="L934">
        <f t="shared" si="630"/>
        <v>1.1003205716642652</v>
      </c>
      <c r="M934">
        <f t="shared" si="634"/>
        <v>0.52388220470191671</v>
      </c>
      <c r="N934">
        <f t="shared" si="632"/>
        <v>0.52388220470191671</v>
      </c>
      <c r="O934">
        <f t="shared" si="635"/>
        <v>-0.64648842011962626</v>
      </c>
    </row>
    <row r="935" spans="8:15" x14ac:dyDescent="0.3">
      <c r="H935">
        <f t="shared" ref="H935" si="661">H929</f>
        <v>104</v>
      </c>
      <c r="I935">
        <f t="shared" si="622"/>
        <v>7</v>
      </c>
      <c r="J935">
        <v>0</v>
      </c>
      <c r="K935">
        <f>$A$2 + SUMPRODUCT($B$2:$F$2, 'Coded Choice Data'!D935:H935)</f>
        <v>-0.87670333546823509</v>
      </c>
      <c r="L935">
        <f t="shared" si="630"/>
        <v>0.41615256820349078</v>
      </c>
      <c r="M935">
        <f t="shared" si="634"/>
        <v>0.29386139427859492</v>
      </c>
      <c r="N935">
        <f t="shared" si="632"/>
        <v>0.70613860572140508</v>
      </c>
      <c r="O935">
        <f t="shared" si="635"/>
        <v>-0.34794373537377482</v>
      </c>
    </row>
    <row r="936" spans="8:15" x14ac:dyDescent="0.3">
      <c r="H936">
        <f t="shared" ref="H936" si="662">H929</f>
        <v>104</v>
      </c>
      <c r="I936">
        <f t="shared" si="622"/>
        <v>8</v>
      </c>
      <c r="J936">
        <v>0</v>
      </c>
      <c r="K936">
        <f>$A$2 + SUMPRODUCT($B$2:$F$2, 'Coded Choice Data'!D936:H936)</f>
        <v>-2.4236222630274336</v>
      </c>
      <c r="L936">
        <f t="shared" si="630"/>
        <v>8.8600102629308439E-2</v>
      </c>
      <c r="M936">
        <f t="shared" si="634"/>
        <v>8.1389026526188624E-2</v>
      </c>
      <c r="N936">
        <f t="shared" si="632"/>
        <v>0.91861097347381138</v>
      </c>
      <c r="O936">
        <f t="shared" si="635"/>
        <v>-8.4892561294375973E-2</v>
      </c>
    </row>
    <row r="937" spans="8:15" x14ac:dyDescent="0.3">
      <c r="H937">
        <f t="shared" ref="H937" si="663">H929</f>
        <v>104</v>
      </c>
      <c r="I937">
        <f t="shared" si="622"/>
        <v>9</v>
      </c>
      <c r="J937">
        <v>0</v>
      </c>
      <c r="K937">
        <f>$A$2 + SUMPRODUCT($B$2:$F$2, 'Coded Choice Data'!D937:H937)</f>
        <v>-1.6242424677899465</v>
      </c>
      <c r="L937">
        <f t="shared" si="630"/>
        <v>0.19706089865434576</v>
      </c>
      <c r="M937">
        <f t="shared" si="634"/>
        <v>0.16462061276570655</v>
      </c>
      <c r="N937">
        <f t="shared" si="632"/>
        <v>0.83537938723429339</v>
      </c>
      <c r="O937">
        <f t="shared" si="635"/>
        <v>-0.17986930135048632</v>
      </c>
    </row>
    <row r="938" spans="8:15" x14ac:dyDescent="0.3">
      <c r="H938">
        <f t="shared" si="637"/>
        <v>105</v>
      </c>
      <c r="I938">
        <f t="shared" si="622"/>
        <v>1</v>
      </c>
      <c r="J938">
        <v>0</v>
      </c>
      <c r="K938">
        <f>$A$2 + SUMPRODUCT($B$2:$F$2, 'Coded Choice Data'!D938:H938)</f>
        <v>-1.7581531904713161</v>
      </c>
      <c r="L938">
        <f t="shared" si="630"/>
        <v>0.17236289149479578</v>
      </c>
      <c r="M938">
        <f t="shared" si="634"/>
        <v>0.14702179056096548</v>
      </c>
      <c r="N938">
        <f t="shared" si="632"/>
        <v>0.85297820943903457</v>
      </c>
      <c r="O938">
        <f t="shared" si="635"/>
        <v>-0.15902127760921378</v>
      </c>
    </row>
    <row r="939" spans="8:15" x14ac:dyDescent="0.3">
      <c r="H939">
        <f t="shared" si="638"/>
        <v>105</v>
      </c>
      <c r="I939">
        <f t="shared" si="622"/>
        <v>2</v>
      </c>
      <c r="J939">
        <v>0</v>
      </c>
      <c r="K939">
        <f>$A$2 + SUMPRODUCT($B$2:$F$2, 'Coded Choice Data'!D939:H939)</f>
        <v>-2.2897115403460644</v>
      </c>
      <c r="L939">
        <f t="shared" si="630"/>
        <v>0.10129567735596928</v>
      </c>
      <c r="M939">
        <f t="shared" si="634"/>
        <v>9.197863883309125E-2</v>
      </c>
      <c r="N939">
        <f t="shared" si="632"/>
        <v>0.90802136116690879</v>
      </c>
      <c r="O939">
        <f t="shared" si="635"/>
        <v>-9.6487375143347598E-2</v>
      </c>
    </row>
    <row r="940" spans="8:15" x14ac:dyDescent="0.3">
      <c r="H940">
        <f t="shared" si="639"/>
        <v>105</v>
      </c>
      <c r="I940">
        <f t="shared" si="622"/>
        <v>3</v>
      </c>
      <c r="J940">
        <v>0</v>
      </c>
      <c r="K940">
        <f>$A$2 + SUMPRODUCT($B$2:$F$2, 'Coded Choice Data'!D940:H940)</f>
        <v>-0.62385657424962382</v>
      </c>
      <c r="L940">
        <f t="shared" si="630"/>
        <v>0.53587381025934733</v>
      </c>
      <c r="M940">
        <f t="shared" si="634"/>
        <v>0.34890484275453582</v>
      </c>
      <c r="N940">
        <f t="shared" si="632"/>
        <v>0.65109515724546418</v>
      </c>
      <c r="O940">
        <f t="shared" si="635"/>
        <v>-0.42909947657152098</v>
      </c>
    </row>
    <row r="941" spans="8:15" x14ac:dyDescent="0.3">
      <c r="H941">
        <f t="shared" si="640"/>
        <v>105</v>
      </c>
      <c r="I941">
        <f t="shared" si="622"/>
        <v>4</v>
      </c>
      <c r="J941">
        <v>0</v>
      </c>
      <c r="K941">
        <f>$A$2 + SUMPRODUCT($B$2:$F$2, 'Coded Choice Data'!D941:H941)</f>
        <v>0.12368255807208772</v>
      </c>
      <c r="L941">
        <f t="shared" si="630"/>
        <v>1.1316565787288906</v>
      </c>
      <c r="M941">
        <f t="shared" si="634"/>
        <v>0.53088128267063484</v>
      </c>
      <c r="N941">
        <f t="shared" si="632"/>
        <v>0.46911871732936516</v>
      </c>
      <c r="O941">
        <f t="shared" si="635"/>
        <v>-0.75689941393346416</v>
      </c>
    </row>
    <row r="942" spans="8:15" x14ac:dyDescent="0.3">
      <c r="H942">
        <f t="shared" si="641"/>
        <v>105</v>
      </c>
      <c r="I942">
        <f t="shared" si="622"/>
        <v>5</v>
      </c>
      <c r="J942">
        <v>0</v>
      </c>
      <c r="K942">
        <f>$A$2 + SUMPRODUCT($B$2:$F$2, 'Coded Choice Data'!D942:H942)</f>
        <v>-2.3955412710882467</v>
      </c>
      <c r="L942">
        <f t="shared" si="630"/>
        <v>9.1123343140679755E-2</v>
      </c>
      <c r="M942">
        <f t="shared" si="634"/>
        <v>8.3513329371536618E-2</v>
      </c>
      <c r="N942">
        <f t="shared" si="632"/>
        <v>0.91648667062846334</v>
      </c>
      <c r="O942">
        <f t="shared" si="635"/>
        <v>-8.7207755585047619E-2</v>
      </c>
    </row>
    <row r="943" spans="8:15" x14ac:dyDescent="0.3">
      <c r="H943">
        <f t="shared" si="642"/>
        <v>105</v>
      </c>
      <c r="I943">
        <f t="shared" si="622"/>
        <v>6</v>
      </c>
      <c r="J943">
        <v>0</v>
      </c>
      <c r="K943">
        <f>$A$2 + SUMPRODUCT($B$2:$F$2, 'Coded Choice Data'!D943:H943)</f>
        <v>9.5601566132900606E-2</v>
      </c>
      <c r="L943">
        <f t="shared" si="630"/>
        <v>1.1003205716642652</v>
      </c>
      <c r="M943">
        <f t="shared" si="634"/>
        <v>0.52388220470191671</v>
      </c>
      <c r="N943">
        <f t="shared" si="632"/>
        <v>0.47611779529808329</v>
      </c>
      <c r="O943">
        <f t="shared" si="635"/>
        <v>-0.74208998625252698</v>
      </c>
    </row>
    <row r="944" spans="8:15" x14ac:dyDescent="0.3">
      <c r="H944">
        <f t="shared" si="643"/>
        <v>105</v>
      </c>
      <c r="I944">
        <f t="shared" si="622"/>
        <v>7</v>
      </c>
      <c r="J944">
        <v>0</v>
      </c>
      <c r="K944">
        <f>$A$2 + SUMPRODUCT($B$2:$F$2, 'Coded Choice Data'!D944:H944)</f>
        <v>-0.87670333546823509</v>
      </c>
      <c r="L944">
        <f t="shared" si="630"/>
        <v>0.41615256820349078</v>
      </c>
      <c r="M944">
        <f t="shared" si="634"/>
        <v>0.29386139427859492</v>
      </c>
      <c r="N944">
        <f t="shared" si="632"/>
        <v>0.70613860572140508</v>
      </c>
      <c r="O944">
        <f t="shared" si="635"/>
        <v>-0.34794373537377482</v>
      </c>
    </row>
    <row r="945" spans="8:15" x14ac:dyDescent="0.3">
      <c r="H945">
        <f t="shared" si="644"/>
        <v>105</v>
      </c>
      <c r="I945">
        <f t="shared" si="622"/>
        <v>8</v>
      </c>
      <c r="J945">
        <v>0</v>
      </c>
      <c r="K945">
        <f>$A$2 + SUMPRODUCT($B$2:$F$2, 'Coded Choice Data'!D945:H945)</f>
        <v>-2.4236222630274336</v>
      </c>
      <c r="L945">
        <f t="shared" si="630"/>
        <v>8.8600102629308439E-2</v>
      </c>
      <c r="M945">
        <f t="shared" si="634"/>
        <v>8.1389026526188624E-2</v>
      </c>
      <c r="N945">
        <f t="shared" si="632"/>
        <v>0.91861097347381138</v>
      </c>
      <c r="O945">
        <f t="shared" si="635"/>
        <v>-8.4892561294375973E-2</v>
      </c>
    </row>
    <row r="946" spans="8:15" x14ac:dyDescent="0.3">
      <c r="H946">
        <f t="shared" si="645"/>
        <v>105</v>
      </c>
      <c r="I946">
        <f t="shared" ref="I946:I982" si="664">I937</f>
        <v>9</v>
      </c>
      <c r="J946">
        <v>0</v>
      </c>
      <c r="K946">
        <f>$A$2 + SUMPRODUCT($B$2:$F$2, 'Coded Choice Data'!D946:H946)</f>
        <v>-1.6242424677899465</v>
      </c>
      <c r="L946">
        <f t="shared" si="630"/>
        <v>0.19706089865434576</v>
      </c>
      <c r="M946">
        <f t="shared" si="634"/>
        <v>0.16462061276570655</v>
      </c>
      <c r="N946">
        <f t="shared" si="632"/>
        <v>0.83537938723429339</v>
      </c>
      <c r="O946">
        <f t="shared" si="635"/>
        <v>-0.17986930135048632</v>
      </c>
    </row>
    <row r="947" spans="8:15" x14ac:dyDescent="0.3">
      <c r="H947">
        <f t="shared" ref="H947" si="665">H946+1</f>
        <v>106</v>
      </c>
      <c r="I947">
        <f t="shared" si="664"/>
        <v>1</v>
      </c>
      <c r="J947">
        <v>1</v>
      </c>
      <c r="K947">
        <f>$A$2 + SUMPRODUCT($B$2:$F$2, 'Coded Choice Data'!D947:H947)</f>
        <v>-1.7581531904713161</v>
      </c>
      <c r="L947">
        <f t="shared" si="630"/>
        <v>0.17236289149479578</v>
      </c>
      <c r="M947">
        <f t="shared" si="634"/>
        <v>0.14702179056096548</v>
      </c>
      <c r="N947">
        <f t="shared" si="632"/>
        <v>0.14702179056096548</v>
      </c>
      <c r="O947">
        <f t="shared" si="635"/>
        <v>-1.91717446808053</v>
      </c>
    </row>
    <row r="948" spans="8:15" x14ac:dyDescent="0.3">
      <c r="H948">
        <f t="shared" ref="H948" si="666">H947</f>
        <v>106</v>
      </c>
      <c r="I948">
        <f t="shared" si="664"/>
        <v>2</v>
      </c>
      <c r="J948">
        <v>0</v>
      </c>
      <c r="K948">
        <f>$A$2 + SUMPRODUCT($B$2:$F$2, 'Coded Choice Data'!D948:H948)</f>
        <v>-2.2897115403460644</v>
      </c>
      <c r="L948">
        <f t="shared" si="630"/>
        <v>0.10129567735596928</v>
      </c>
      <c r="M948">
        <f t="shared" si="634"/>
        <v>9.197863883309125E-2</v>
      </c>
      <c r="N948">
        <f t="shared" si="632"/>
        <v>0.90802136116690879</v>
      </c>
      <c r="O948">
        <f t="shared" si="635"/>
        <v>-9.6487375143347598E-2</v>
      </c>
    </row>
    <row r="949" spans="8:15" x14ac:dyDescent="0.3">
      <c r="H949">
        <f t="shared" ref="H949" si="667">H947</f>
        <v>106</v>
      </c>
      <c r="I949">
        <f t="shared" si="664"/>
        <v>3</v>
      </c>
      <c r="J949">
        <v>1</v>
      </c>
      <c r="K949">
        <f>$A$2 + SUMPRODUCT($B$2:$F$2, 'Coded Choice Data'!D949:H949)</f>
        <v>-0.62385657424962382</v>
      </c>
      <c r="L949">
        <f t="shared" si="630"/>
        <v>0.53587381025934733</v>
      </c>
      <c r="M949">
        <f t="shared" si="634"/>
        <v>0.34890484275453582</v>
      </c>
      <c r="N949">
        <f t="shared" si="632"/>
        <v>0.34890484275453582</v>
      </c>
      <c r="O949">
        <f t="shared" si="635"/>
        <v>-1.0529560508211449</v>
      </c>
    </row>
    <row r="950" spans="8:15" x14ac:dyDescent="0.3">
      <c r="H950">
        <f t="shared" ref="H950" si="668">H947</f>
        <v>106</v>
      </c>
      <c r="I950">
        <f t="shared" si="664"/>
        <v>4</v>
      </c>
      <c r="J950">
        <v>0</v>
      </c>
      <c r="K950">
        <f>$A$2 + SUMPRODUCT($B$2:$F$2, 'Coded Choice Data'!D950:H950)</f>
        <v>0.12368255807208772</v>
      </c>
      <c r="L950">
        <f t="shared" si="630"/>
        <v>1.1316565787288906</v>
      </c>
      <c r="M950">
        <f t="shared" si="634"/>
        <v>0.53088128267063484</v>
      </c>
      <c r="N950">
        <f t="shared" si="632"/>
        <v>0.46911871732936516</v>
      </c>
      <c r="O950">
        <f t="shared" si="635"/>
        <v>-0.75689941393346416</v>
      </c>
    </row>
    <row r="951" spans="8:15" x14ac:dyDescent="0.3">
      <c r="H951">
        <f t="shared" ref="H951" si="669">H947</f>
        <v>106</v>
      </c>
      <c r="I951">
        <f t="shared" si="664"/>
        <v>5</v>
      </c>
      <c r="J951">
        <v>0</v>
      </c>
      <c r="K951">
        <f>$A$2 + SUMPRODUCT($B$2:$F$2, 'Coded Choice Data'!D951:H951)</f>
        <v>-2.3955412710882467</v>
      </c>
      <c r="L951">
        <f t="shared" si="630"/>
        <v>9.1123343140679755E-2</v>
      </c>
      <c r="M951">
        <f t="shared" si="634"/>
        <v>8.3513329371536618E-2</v>
      </c>
      <c r="N951">
        <f t="shared" si="632"/>
        <v>0.91648667062846334</v>
      </c>
      <c r="O951">
        <f t="shared" si="635"/>
        <v>-8.7207755585047619E-2</v>
      </c>
    </row>
    <row r="952" spans="8:15" x14ac:dyDescent="0.3">
      <c r="H952">
        <f t="shared" ref="H952" si="670">H947</f>
        <v>106</v>
      </c>
      <c r="I952">
        <f t="shared" si="664"/>
        <v>6</v>
      </c>
      <c r="J952">
        <v>1</v>
      </c>
      <c r="K952">
        <f>$A$2 + SUMPRODUCT($B$2:$F$2, 'Coded Choice Data'!D952:H952)</f>
        <v>9.5601566132900606E-2</v>
      </c>
      <c r="L952">
        <f t="shared" si="630"/>
        <v>1.1003205716642652</v>
      </c>
      <c r="M952">
        <f t="shared" si="634"/>
        <v>0.52388220470191671</v>
      </c>
      <c r="N952">
        <f t="shared" si="632"/>
        <v>0.52388220470191671</v>
      </c>
      <c r="O952">
        <f t="shared" si="635"/>
        <v>-0.64648842011962626</v>
      </c>
    </row>
    <row r="953" spans="8:15" x14ac:dyDescent="0.3">
      <c r="H953">
        <f t="shared" ref="H953" si="671">H947</f>
        <v>106</v>
      </c>
      <c r="I953">
        <f t="shared" si="664"/>
        <v>7</v>
      </c>
      <c r="J953">
        <v>1</v>
      </c>
      <c r="K953">
        <f>$A$2 + SUMPRODUCT($B$2:$F$2, 'Coded Choice Data'!D953:H953)</f>
        <v>-0.87670333546823509</v>
      </c>
      <c r="L953">
        <f t="shared" si="630"/>
        <v>0.41615256820349078</v>
      </c>
      <c r="M953">
        <f t="shared" si="634"/>
        <v>0.29386139427859492</v>
      </c>
      <c r="N953">
        <f t="shared" si="632"/>
        <v>0.29386139427859492</v>
      </c>
      <c r="O953">
        <f t="shared" si="635"/>
        <v>-1.2246470708420099</v>
      </c>
    </row>
    <row r="954" spans="8:15" x14ac:dyDescent="0.3">
      <c r="H954">
        <f t="shared" ref="H954" si="672">H947</f>
        <v>106</v>
      </c>
      <c r="I954">
        <f t="shared" si="664"/>
        <v>8</v>
      </c>
      <c r="J954">
        <v>0</v>
      </c>
      <c r="K954">
        <f>$A$2 + SUMPRODUCT($B$2:$F$2, 'Coded Choice Data'!D954:H954)</f>
        <v>-2.4236222630274336</v>
      </c>
      <c r="L954">
        <f t="shared" si="630"/>
        <v>8.8600102629308439E-2</v>
      </c>
      <c r="M954">
        <f t="shared" si="634"/>
        <v>8.1389026526188624E-2</v>
      </c>
      <c r="N954">
        <f t="shared" si="632"/>
        <v>0.91861097347381138</v>
      </c>
      <c r="O954">
        <f t="shared" si="635"/>
        <v>-8.4892561294375973E-2</v>
      </c>
    </row>
    <row r="955" spans="8:15" x14ac:dyDescent="0.3">
      <c r="H955">
        <f t="shared" ref="H955" si="673">H947</f>
        <v>106</v>
      </c>
      <c r="I955">
        <f t="shared" si="664"/>
        <v>9</v>
      </c>
      <c r="J955">
        <v>1</v>
      </c>
      <c r="K955">
        <f>$A$2 + SUMPRODUCT($B$2:$F$2, 'Coded Choice Data'!D955:H955)</f>
        <v>-1.6242424677899465</v>
      </c>
      <c r="L955">
        <f t="shared" si="630"/>
        <v>0.19706089865434576</v>
      </c>
      <c r="M955">
        <f t="shared" si="634"/>
        <v>0.16462061276570655</v>
      </c>
      <c r="N955">
        <f t="shared" si="632"/>
        <v>0.16462061276570655</v>
      </c>
      <c r="O955">
        <f t="shared" si="635"/>
        <v>-1.8041117691404327</v>
      </c>
    </row>
    <row r="956" spans="8:15" x14ac:dyDescent="0.3">
      <c r="H956">
        <v>107</v>
      </c>
      <c r="I956">
        <f t="shared" si="664"/>
        <v>1</v>
      </c>
      <c r="J956">
        <v>0</v>
      </c>
      <c r="K956">
        <f>$A$2 + SUMPRODUCT($B$2:$F$2, 'Coded Choice Data'!D956:H956)</f>
        <v>-1.7581531904713161</v>
      </c>
      <c r="L956">
        <f t="shared" si="630"/>
        <v>0.17236289149479578</v>
      </c>
      <c r="M956">
        <f t="shared" si="634"/>
        <v>0.14702179056096548</v>
      </c>
      <c r="N956">
        <f t="shared" si="632"/>
        <v>0.85297820943903457</v>
      </c>
      <c r="O956">
        <f t="shared" si="635"/>
        <v>-0.15902127760921378</v>
      </c>
    </row>
    <row r="957" spans="8:15" x14ac:dyDescent="0.3">
      <c r="H957">
        <v>107</v>
      </c>
      <c r="I957">
        <f t="shared" si="664"/>
        <v>2</v>
      </c>
      <c r="J957">
        <v>0</v>
      </c>
      <c r="K957">
        <f>$A$2 + SUMPRODUCT($B$2:$F$2, 'Coded Choice Data'!D957:H957)</f>
        <v>-2.2897115403460644</v>
      </c>
      <c r="L957">
        <f t="shared" ref="L957:L982" si="674">EXP(K957)</f>
        <v>0.10129567735596928</v>
      </c>
      <c r="M957">
        <f t="shared" si="634"/>
        <v>9.197863883309125E-2</v>
      </c>
      <c r="N957">
        <f t="shared" si="632"/>
        <v>0.90802136116690879</v>
      </c>
      <c r="O957">
        <f t="shared" si="635"/>
        <v>-9.6487375143347598E-2</v>
      </c>
    </row>
    <row r="958" spans="8:15" x14ac:dyDescent="0.3">
      <c r="H958">
        <v>107</v>
      </c>
      <c r="I958">
        <f t="shared" si="664"/>
        <v>3</v>
      </c>
      <c r="J958">
        <v>0</v>
      </c>
      <c r="K958">
        <f>$A$2 + SUMPRODUCT($B$2:$F$2, 'Coded Choice Data'!D958:H958)</f>
        <v>-0.62385657424962382</v>
      </c>
      <c r="L958">
        <f t="shared" si="674"/>
        <v>0.53587381025934733</v>
      </c>
      <c r="M958">
        <f t="shared" si="634"/>
        <v>0.34890484275453582</v>
      </c>
      <c r="N958">
        <f t="shared" si="632"/>
        <v>0.65109515724546418</v>
      </c>
      <c r="O958">
        <f t="shared" si="635"/>
        <v>-0.42909947657152098</v>
      </c>
    </row>
    <row r="959" spans="8:15" x14ac:dyDescent="0.3">
      <c r="H959">
        <v>107</v>
      </c>
      <c r="I959">
        <f t="shared" si="664"/>
        <v>4</v>
      </c>
      <c r="J959">
        <v>0</v>
      </c>
      <c r="K959">
        <f>$A$2 + SUMPRODUCT($B$2:$F$2, 'Coded Choice Data'!D959:H959)</f>
        <v>0.12368255807208772</v>
      </c>
      <c r="L959">
        <f t="shared" si="674"/>
        <v>1.1316565787288906</v>
      </c>
      <c r="M959">
        <f t="shared" si="634"/>
        <v>0.53088128267063484</v>
      </c>
      <c r="N959">
        <f t="shared" si="632"/>
        <v>0.46911871732936516</v>
      </c>
      <c r="O959">
        <f t="shared" si="635"/>
        <v>-0.75689941393346416</v>
      </c>
    </row>
    <row r="960" spans="8:15" x14ac:dyDescent="0.3">
      <c r="H960">
        <v>107</v>
      </c>
      <c r="I960">
        <f t="shared" si="664"/>
        <v>5</v>
      </c>
      <c r="J960">
        <v>0</v>
      </c>
      <c r="K960">
        <f>$A$2 + SUMPRODUCT($B$2:$F$2, 'Coded Choice Data'!D960:H960)</f>
        <v>-2.3955412710882467</v>
      </c>
      <c r="L960">
        <f t="shared" si="674"/>
        <v>9.1123343140679755E-2</v>
      </c>
      <c r="M960">
        <f t="shared" si="634"/>
        <v>8.3513329371536618E-2</v>
      </c>
      <c r="N960">
        <f t="shared" si="632"/>
        <v>0.91648667062846334</v>
      </c>
      <c r="O960">
        <f t="shared" si="635"/>
        <v>-8.7207755585047619E-2</v>
      </c>
    </row>
    <row r="961" spans="8:15" x14ac:dyDescent="0.3">
      <c r="H961">
        <v>107</v>
      </c>
      <c r="I961">
        <f t="shared" si="664"/>
        <v>6</v>
      </c>
      <c r="J961">
        <v>0</v>
      </c>
      <c r="K961">
        <f>$A$2 + SUMPRODUCT($B$2:$F$2, 'Coded Choice Data'!D961:H961)</f>
        <v>9.5601566132900606E-2</v>
      </c>
      <c r="L961">
        <f t="shared" si="674"/>
        <v>1.1003205716642652</v>
      </c>
      <c r="M961">
        <f t="shared" si="634"/>
        <v>0.52388220470191671</v>
      </c>
      <c r="N961">
        <f t="shared" si="632"/>
        <v>0.47611779529808329</v>
      </c>
      <c r="O961">
        <f t="shared" si="635"/>
        <v>-0.74208998625252698</v>
      </c>
    </row>
    <row r="962" spans="8:15" x14ac:dyDescent="0.3">
      <c r="H962">
        <v>107</v>
      </c>
      <c r="I962">
        <f t="shared" si="664"/>
        <v>7</v>
      </c>
      <c r="J962">
        <v>0</v>
      </c>
      <c r="K962">
        <f>$A$2 + SUMPRODUCT($B$2:$F$2, 'Coded Choice Data'!D962:H962)</f>
        <v>-0.87670333546823509</v>
      </c>
      <c r="L962">
        <f t="shared" si="674"/>
        <v>0.41615256820349078</v>
      </c>
      <c r="M962">
        <f t="shared" si="634"/>
        <v>0.29386139427859492</v>
      </c>
      <c r="N962">
        <f t="shared" si="632"/>
        <v>0.70613860572140508</v>
      </c>
      <c r="O962">
        <f t="shared" si="635"/>
        <v>-0.34794373537377482</v>
      </c>
    </row>
    <row r="963" spans="8:15" x14ac:dyDescent="0.3">
      <c r="H963">
        <v>107</v>
      </c>
      <c r="I963">
        <f t="shared" si="664"/>
        <v>8</v>
      </c>
      <c r="J963">
        <v>0</v>
      </c>
      <c r="K963">
        <f>$A$2 + SUMPRODUCT($B$2:$F$2, 'Coded Choice Data'!D963:H963)</f>
        <v>-2.4236222630274336</v>
      </c>
      <c r="L963">
        <f t="shared" si="674"/>
        <v>8.8600102629308439E-2</v>
      </c>
      <c r="M963">
        <f t="shared" si="634"/>
        <v>8.1389026526188624E-2</v>
      </c>
      <c r="N963">
        <f t="shared" ref="N963:N982" si="675">M963^J963*(1-M963)^(1-J963)</f>
        <v>0.91861097347381138</v>
      </c>
      <c r="O963">
        <f t="shared" si="635"/>
        <v>-8.4892561294375973E-2</v>
      </c>
    </row>
    <row r="964" spans="8:15" x14ac:dyDescent="0.3">
      <c r="H964">
        <v>107</v>
      </c>
      <c r="I964">
        <f t="shared" si="664"/>
        <v>9</v>
      </c>
      <c r="J964">
        <v>0</v>
      </c>
      <c r="K964">
        <f>$A$2 + SUMPRODUCT($B$2:$F$2, 'Coded Choice Data'!D964:H964)</f>
        <v>-1.6242424677899465</v>
      </c>
      <c r="L964">
        <f t="shared" si="674"/>
        <v>0.19706089865434576</v>
      </c>
      <c r="M964">
        <f t="shared" ref="M964:M982" si="676">L964/(1+L964)</f>
        <v>0.16462061276570655</v>
      </c>
      <c r="N964">
        <f t="shared" si="675"/>
        <v>0.83537938723429339</v>
      </c>
      <c r="O964">
        <f t="shared" ref="O964:O982" si="677">LN(N964)</f>
        <v>-0.17986930135048632</v>
      </c>
    </row>
    <row r="965" spans="8:15" x14ac:dyDescent="0.3">
      <c r="H965">
        <v>108</v>
      </c>
      <c r="I965">
        <f t="shared" si="664"/>
        <v>1</v>
      </c>
      <c r="J965">
        <v>1</v>
      </c>
      <c r="K965">
        <f>$A$2 + SUMPRODUCT($B$2:$F$2, 'Coded Choice Data'!D965:H965)</f>
        <v>-1.7581531904713161</v>
      </c>
      <c r="L965">
        <f t="shared" si="674"/>
        <v>0.17236289149479578</v>
      </c>
      <c r="M965">
        <f t="shared" si="676"/>
        <v>0.14702179056096548</v>
      </c>
      <c r="N965">
        <f t="shared" si="675"/>
        <v>0.14702179056096548</v>
      </c>
      <c r="O965">
        <f t="shared" si="677"/>
        <v>-1.91717446808053</v>
      </c>
    </row>
    <row r="966" spans="8:15" x14ac:dyDescent="0.3">
      <c r="H966">
        <v>108</v>
      </c>
      <c r="I966">
        <f t="shared" si="664"/>
        <v>2</v>
      </c>
      <c r="J966">
        <v>1</v>
      </c>
      <c r="K966">
        <f>$A$2 + SUMPRODUCT($B$2:$F$2, 'Coded Choice Data'!D966:H966)</f>
        <v>-2.2897115403460644</v>
      </c>
      <c r="L966">
        <f t="shared" si="674"/>
        <v>0.10129567735596928</v>
      </c>
      <c r="M966">
        <f t="shared" si="676"/>
        <v>9.197863883309125E-2</v>
      </c>
      <c r="N966">
        <f t="shared" si="675"/>
        <v>9.197863883309125E-2</v>
      </c>
      <c r="O966">
        <f t="shared" si="677"/>
        <v>-2.3861989154894121</v>
      </c>
    </row>
    <row r="967" spans="8:15" x14ac:dyDescent="0.3">
      <c r="H967">
        <v>108</v>
      </c>
      <c r="I967">
        <f t="shared" si="664"/>
        <v>3</v>
      </c>
      <c r="J967">
        <v>1</v>
      </c>
      <c r="K967">
        <f>$A$2 + SUMPRODUCT($B$2:$F$2, 'Coded Choice Data'!D967:H967)</f>
        <v>-0.62385657424962382</v>
      </c>
      <c r="L967">
        <f t="shared" si="674"/>
        <v>0.53587381025934733</v>
      </c>
      <c r="M967">
        <f t="shared" si="676"/>
        <v>0.34890484275453582</v>
      </c>
      <c r="N967">
        <f t="shared" si="675"/>
        <v>0.34890484275453582</v>
      </c>
      <c r="O967">
        <f t="shared" si="677"/>
        <v>-1.0529560508211449</v>
      </c>
    </row>
    <row r="968" spans="8:15" x14ac:dyDescent="0.3">
      <c r="H968">
        <v>108</v>
      </c>
      <c r="I968">
        <f t="shared" si="664"/>
        <v>4</v>
      </c>
      <c r="J968">
        <v>1</v>
      </c>
      <c r="K968">
        <f>$A$2 + SUMPRODUCT($B$2:$F$2, 'Coded Choice Data'!D968:H968)</f>
        <v>0.12368255807208772</v>
      </c>
      <c r="L968">
        <f t="shared" si="674"/>
        <v>1.1316565787288906</v>
      </c>
      <c r="M968">
        <f t="shared" si="676"/>
        <v>0.53088128267063484</v>
      </c>
      <c r="N968">
        <f t="shared" si="675"/>
        <v>0.53088128267063484</v>
      </c>
      <c r="O968">
        <f t="shared" si="677"/>
        <v>-0.63321685586137655</v>
      </c>
    </row>
    <row r="969" spans="8:15" x14ac:dyDescent="0.3">
      <c r="H969">
        <v>108</v>
      </c>
      <c r="I969">
        <f t="shared" si="664"/>
        <v>5</v>
      </c>
      <c r="J969">
        <v>0</v>
      </c>
      <c r="K969">
        <f>$A$2 + SUMPRODUCT($B$2:$F$2, 'Coded Choice Data'!D969:H969)</f>
        <v>-2.3955412710882467</v>
      </c>
      <c r="L969">
        <f t="shared" si="674"/>
        <v>9.1123343140679755E-2</v>
      </c>
      <c r="M969">
        <f t="shared" si="676"/>
        <v>8.3513329371536618E-2</v>
      </c>
      <c r="N969">
        <f t="shared" si="675"/>
        <v>0.91648667062846334</v>
      </c>
      <c r="O969">
        <f t="shared" si="677"/>
        <v>-8.7207755585047619E-2</v>
      </c>
    </row>
    <row r="970" spans="8:15" x14ac:dyDescent="0.3">
      <c r="H970">
        <v>108</v>
      </c>
      <c r="I970">
        <f t="shared" si="664"/>
        <v>6</v>
      </c>
      <c r="J970">
        <v>1</v>
      </c>
      <c r="K970">
        <f>$A$2 + SUMPRODUCT($B$2:$F$2, 'Coded Choice Data'!D970:H970)</f>
        <v>9.5601566132900606E-2</v>
      </c>
      <c r="L970">
        <f t="shared" si="674"/>
        <v>1.1003205716642652</v>
      </c>
      <c r="M970">
        <f t="shared" si="676"/>
        <v>0.52388220470191671</v>
      </c>
      <c r="N970">
        <f t="shared" si="675"/>
        <v>0.52388220470191671</v>
      </c>
      <c r="O970">
        <f t="shared" si="677"/>
        <v>-0.64648842011962626</v>
      </c>
    </row>
    <row r="971" spans="8:15" x14ac:dyDescent="0.3">
      <c r="H971">
        <v>108</v>
      </c>
      <c r="I971">
        <f t="shared" si="664"/>
        <v>7</v>
      </c>
      <c r="J971">
        <v>1</v>
      </c>
      <c r="K971">
        <f>$A$2 + SUMPRODUCT($B$2:$F$2, 'Coded Choice Data'!D971:H971)</f>
        <v>-0.87670333546823509</v>
      </c>
      <c r="L971">
        <f t="shared" si="674"/>
        <v>0.41615256820349078</v>
      </c>
      <c r="M971">
        <f t="shared" si="676"/>
        <v>0.29386139427859492</v>
      </c>
      <c r="N971">
        <f t="shared" si="675"/>
        <v>0.29386139427859492</v>
      </c>
      <c r="O971">
        <f t="shared" si="677"/>
        <v>-1.2246470708420099</v>
      </c>
    </row>
    <row r="972" spans="8:15" x14ac:dyDescent="0.3">
      <c r="H972">
        <v>108</v>
      </c>
      <c r="I972">
        <f t="shared" si="664"/>
        <v>8</v>
      </c>
      <c r="J972">
        <v>0</v>
      </c>
      <c r="K972">
        <f>$A$2 + SUMPRODUCT($B$2:$F$2, 'Coded Choice Data'!D972:H972)</f>
        <v>-2.4236222630274336</v>
      </c>
      <c r="L972">
        <f t="shared" si="674"/>
        <v>8.8600102629308439E-2</v>
      </c>
      <c r="M972">
        <f t="shared" si="676"/>
        <v>8.1389026526188624E-2</v>
      </c>
      <c r="N972">
        <f t="shared" si="675"/>
        <v>0.91861097347381138</v>
      </c>
      <c r="O972">
        <f t="shared" si="677"/>
        <v>-8.4892561294375973E-2</v>
      </c>
    </row>
    <row r="973" spans="8:15" x14ac:dyDescent="0.3">
      <c r="H973">
        <v>108</v>
      </c>
      <c r="I973">
        <f t="shared" si="664"/>
        <v>9</v>
      </c>
      <c r="J973">
        <v>1</v>
      </c>
      <c r="K973">
        <f>$A$2 + SUMPRODUCT($B$2:$F$2, 'Coded Choice Data'!D973:H973)</f>
        <v>-1.6242424677899465</v>
      </c>
      <c r="L973">
        <f t="shared" si="674"/>
        <v>0.19706089865434576</v>
      </c>
      <c r="M973">
        <f t="shared" si="676"/>
        <v>0.16462061276570655</v>
      </c>
      <c r="N973">
        <f t="shared" si="675"/>
        <v>0.16462061276570655</v>
      </c>
      <c r="O973">
        <f t="shared" si="677"/>
        <v>-1.8041117691404327</v>
      </c>
    </row>
    <row r="974" spans="8:15" x14ac:dyDescent="0.3">
      <c r="H974">
        <v>109</v>
      </c>
      <c r="I974">
        <f t="shared" si="664"/>
        <v>1</v>
      </c>
      <c r="J974">
        <v>0</v>
      </c>
      <c r="K974">
        <f>$A$2 + SUMPRODUCT($B$2:$F$2, 'Coded Choice Data'!D974:H974)</f>
        <v>-1.7581531904713161</v>
      </c>
      <c r="L974">
        <f t="shared" si="674"/>
        <v>0.17236289149479578</v>
      </c>
      <c r="M974">
        <f t="shared" si="676"/>
        <v>0.14702179056096548</v>
      </c>
      <c r="N974">
        <f t="shared" si="675"/>
        <v>0.85297820943903457</v>
      </c>
      <c r="O974">
        <f t="shared" si="677"/>
        <v>-0.15902127760921378</v>
      </c>
    </row>
    <row r="975" spans="8:15" x14ac:dyDescent="0.3">
      <c r="H975">
        <v>109</v>
      </c>
      <c r="I975">
        <f t="shared" si="664"/>
        <v>2</v>
      </c>
      <c r="J975">
        <v>0</v>
      </c>
      <c r="K975">
        <f>$A$2 + SUMPRODUCT($B$2:$F$2, 'Coded Choice Data'!D975:H975)</f>
        <v>-2.2897115403460644</v>
      </c>
      <c r="L975">
        <f t="shared" si="674"/>
        <v>0.10129567735596928</v>
      </c>
      <c r="M975">
        <f t="shared" si="676"/>
        <v>9.197863883309125E-2</v>
      </c>
      <c r="N975">
        <f t="shared" si="675"/>
        <v>0.90802136116690879</v>
      </c>
      <c r="O975">
        <f t="shared" si="677"/>
        <v>-9.6487375143347598E-2</v>
      </c>
    </row>
    <row r="976" spans="8:15" x14ac:dyDescent="0.3">
      <c r="H976">
        <v>109</v>
      </c>
      <c r="I976">
        <f t="shared" si="664"/>
        <v>3</v>
      </c>
      <c r="J976">
        <v>1</v>
      </c>
      <c r="K976">
        <f>$A$2 + SUMPRODUCT($B$2:$F$2, 'Coded Choice Data'!D976:H976)</f>
        <v>-0.62385657424962382</v>
      </c>
      <c r="L976">
        <f t="shared" si="674"/>
        <v>0.53587381025934733</v>
      </c>
      <c r="M976">
        <f t="shared" si="676"/>
        <v>0.34890484275453582</v>
      </c>
      <c r="N976">
        <f t="shared" si="675"/>
        <v>0.34890484275453582</v>
      </c>
      <c r="O976">
        <f t="shared" si="677"/>
        <v>-1.0529560508211449</v>
      </c>
    </row>
    <row r="977" spans="8:15" x14ac:dyDescent="0.3">
      <c r="H977">
        <v>109</v>
      </c>
      <c r="I977">
        <f t="shared" si="664"/>
        <v>4</v>
      </c>
      <c r="J977">
        <v>1</v>
      </c>
      <c r="K977">
        <f>$A$2 + SUMPRODUCT($B$2:$F$2, 'Coded Choice Data'!D977:H977)</f>
        <v>0.12368255807208772</v>
      </c>
      <c r="L977">
        <f t="shared" si="674"/>
        <v>1.1316565787288906</v>
      </c>
      <c r="M977">
        <f t="shared" si="676"/>
        <v>0.53088128267063484</v>
      </c>
      <c r="N977">
        <f t="shared" si="675"/>
        <v>0.53088128267063484</v>
      </c>
      <c r="O977">
        <f t="shared" si="677"/>
        <v>-0.63321685586137655</v>
      </c>
    </row>
    <row r="978" spans="8:15" x14ac:dyDescent="0.3">
      <c r="H978">
        <v>109</v>
      </c>
      <c r="I978">
        <f t="shared" si="664"/>
        <v>5</v>
      </c>
      <c r="J978">
        <v>0</v>
      </c>
      <c r="K978">
        <f>$A$2 + SUMPRODUCT($B$2:$F$2, 'Coded Choice Data'!D978:H978)</f>
        <v>-2.3955412710882467</v>
      </c>
      <c r="L978">
        <f t="shared" si="674"/>
        <v>9.1123343140679755E-2</v>
      </c>
      <c r="M978">
        <f t="shared" si="676"/>
        <v>8.3513329371536618E-2</v>
      </c>
      <c r="N978">
        <f t="shared" si="675"/>
        <v>0.91648667062846334</v>
      </c>
      <c r="O978">
        <f t="shared" si="677"/>
        <v>-8.7207755585047619E-2</v>
      </c>
    </row>
    <row r="979" spans="8:15" x14ac:dyDescent="0.3">
      <c r="H979">
        <v>109</v>
      </c>
      <c r="I979">
        <f t="shared" si="664"/>
        <v>6</v>
      </c>
      <c r="J979">
        <v>1</v>
      </c>
      <c r="K979">
        <f>$A$2 + SUMPRODUCT($B$2:$F$2, 'Coded Choice Data'!D979:H979)</f>
        <v>9.5601566132900606E-2</v>
      </c>
      <c r="L979">
        <f t="shared" si="674"/>
        <v>1.1003205716642652</v>
      </c>
      <c r="M979">
        <f t="shared" si="676"/>
        <v>0.52388220470191671</v>
      </c>
      <c r="N979">
        <f t="shared" si="675"/>
        <v>0.52388220470191671</v>
      </c>
      <c r="O979">
        <f t="shared" si="677"/>
        <v>-0.64648842011962626</v>
      </c>
    </row>
    <row r="980" spans="8:15" x14ac:dyDescent="0.3">
      <c r="H980">
        <v>109</v>
      </c>
      <c r="I980">
        <f t="shared" si="664"/>
        <v>7</v>
      </c>
      <c r="J980">
        <v>1</v>
      </c>
      <c r="K980">
        <f>$A$2 + SUMPRODUCT($B$2:$F$2, 'Coded Choice Data'!D980:H980)</f>
        <v>-0.87670333546823509</v>
      </c>
      <c r="L980">
        <f t="shared" si="674"/>
        <v>0.41615256820349078</v>
      </c>
      <c r="M980">
        <f t="shared" si="676"/>
        <v>0.29386139427859492</v>
      </c>
      <c r="N980">
        <f t="shared" si="675"/>
        <v>0.29386139427859492</v>
      </c>
      <c r="O980">
        <f t="shared" si="677"/>
        <v>-1.2246470708420099</v>
      </c>
    </row>
    <row r="981" spans="8:15" x14ac:dyDescent="0.3">
      <c r="H981">
        <v>109</v>
      </c>
      <c r="I981">
        <f t="shared" si="664"/>
        <v>8</v>
      </c>
      <c r="J981">
        <v>0</v>
      </c>
      <c r="K981">
        <f>$A$2 + SUMPRODUCT($B$2:$F$2, 'Coded Choice Data'!D981:H981)</f>
        <v>-2.4236222630274336</v>
      </c>
      <c r="L981">
        <f t="shared" si="674"/>
        <v>8.8600102629308439E-2</v>
      </c>
      <c r="M981">
        <f t="shared" si="676"/>
        <v>8.1389026526188624E-2</v>
      </c>
      <c r="N981">
        <f t="shared" si="675"/>
        <v>0.91861097347381138</v>
      </c>
      <c r="O981">
        <f t="shared" si="677"/>
        <v>-8.4892561294375973E-2</v>
      </c>
    </row>
    <row r="982" spans="8:15" x14ac:dyDescent="0.3">
      <c r="H982">
        <v>109</v>
      </c>
      <c r="I982">
        <f t="shared" si="664"/>
        <v>9</v>
      </c>
      <c r="J982">
        <v>1</v>
      </c>
      <c r="K982">
        <f>$A$2 + SUMPRODUCT($B$2:$F$2, 'Coded Choice Data'!D982:H982)</f>
        <v>-1.6242424677899465</v>
      </c>
      <c r="L982">
        <f t="shared" si="674"/>
        <v>0.19706089865434576</v>
      </c>
      <c r="M982">
        <f t="shared" si="676"/>
        <v>0.16462061276570655</v>
      </c>
      <c r="N982">
        <f t="shared" si="675"/>
        <v>0.16462061276570655</v>
      </c>
      <c r="O982">
        <f t="shared" si="677"/>
        <v>-1.8041117691404327</v>
      </c>
    </row>
  </sheetData>
  <mergeCells count="2">
    <mergeCell ref="S1:U1"/>
    <mergeCell ref="T15:V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7"/>
  <sheetViews>
    <sheetView tabSelected="1" topLeftCell="E11" workbookViewId="0">
      <selection activeCell="X18" sqref="X18"/>
    </sheetView>
  </sheetViews>
  <sheetFormatPr defaultRowHeight="14.4" x14ac:dyDescent="0.3"/>
  <cols>
    <col min="2" max="2" width="25.6640625" customWidth="1"/>
    <col min="3" max="3" width="3.44140625" customWidth="1"/>
    <col min="15" max="15" width="6.33203125" customWidth="1"/>
    <col min="16" max="16" width="15.109375" customWidth="1"/>
    <col min="19" max="19" width="10.109375" customWidth="1"/>
    <col min="21" max="22" width="12.6640625" bestFit="1" customWidth="1"/>
  </cols>
  <sheetData>
    <row r="3" spans="2:22" x14ac:dyDescent="0.3">
      <c r="B3" s="1" t="s">
        <v>71</v>
      </c>
    </row>
    <row r="6" spans="2:22" x14ac:dyDescent="0.3">
      <c r="D6" s="8" t="s">
        <v>57</v>
      </c>
      <c r="E6" s="8" t="s">
        <v>58</v>
      </c>
      <c r="F6" s="8" t="s">
        <v>59</v>
      </c>
      <c r="G6" s="8" t="s">
        <v>21</v>
      </c>
    </row>
    <row r="7" spans="2:22" x14ac:dyDescent="0.3">
      <c r="D7" s="3">
        <v>1</v>
      </c>
      <c r="E7" s="3" t="s">
        <v>50</v>
      </c>
      <c r="F7" s="3" t="s">
        <v>51</v>
      </c>
      <c r="G7" s="3">
        <v>19.989999999999998</v>
      </c>
    </row>
    <row r="8" spans="2:22" x14ac:dyDescent="0.3">
      <c r="D8" s="3">
        <v>2</v>
      </c>
      <c r="E8" s="3" t="s">
        <v>49</v>
      </c>
      <c r="F8" s="3" t="s">
        <v>51</v>
      </c>
      <c r="G8" s="3">
        <v>15.99</v>
      </c>
    </row>
    <row r="9" spans="2:22" x14ac:dyDescent="0.3">
      <c r="D9" s="3">
        <v>3</v>
      </c>
      <c r="E9" s="3" t="s">
        <v>49</v>
      </c>
      <c r="F9" s="3" t="s">
        <v>52</v>
      </c>
      <c r="G9" s="3">
        <v>13.99</v>
      </c>
    </row>
    <row r="10" spans="2:22" x14ac:dyDescent="0.3">
      <c r="D10" s="3" t="s">
        <v>60</v>
      </c>
      <c r="E10" s="3" t="s">
        <v>77</v>
      </c>
      <c r="F10" s="3" t="s">
        <v>77</v>
      </c>
      <c r="G10" s="3" t="s">
        <v>77</v>
      </c>
    </row>
    <row r="12" spans="2:22" ht="18" x14ac:dyDescent="0.35">
      <c r="P12" s="12" t="s">
        <v>78</v>
      </c>
      <c r="Q12" s="12"/>
      <c r="R12" s="12"/>
      <c r="S12" s="12"/>
      <c r="T12" s="2"/>
    </row>
    <row r="13" spans="2:22" ht="15.6" x14ac:dyDescent="0.3">
      <c r="D13" t="s">
        <v>61</v>
      </c>
      <c r="E13">
        <v>0</v>
      </c>
      <c r="F13">
        <f>Utilities!B2</f>
        <v>-0.31253727962715172</v>
      </c>
      <c r="G13">
        <f>Utilities!C2</f>
        <v>-0.46308284463374683</v>
      </c>
      <c r="H13">
        <f>Utilities!D2</f>
        <v>2.2347675414723698</v>
      </c>
      <c r="I13">
        <f>Utilities!E2</f>
        <v>0.94992536024408236</v>
      </c>
      <c r="J13">
        <f>Utilities!F2</f>
        <v>-0.9481876256265489</v>
      </c>
      <c r="K13">
        <f>Utilities!A2</f>
        <v>-0.50011420746077562</v>
      </c>
      <c r="U13" s="9" t="s">
        <v>69</v>
      </c>
      <c r="V13" s="9" t="s">
        <v>70</v>
      </c>
    </row>
    <row r="14" spans="2:22" ht="28.8" x14ac:dyDescent="0.3">
      <c r="B14" t="s">
        <v>72</v>
      </c>
      <c r="D14" s="1" t="s">
        <v>57</v>
      </c>
      <c r="E14" t="s">
        <v>60</v>
      </c>
      <c r="F14" t="s">
        <v>3</v>
      </c>
      <c r="G14" t="s">
        <v>4</v>
      </c>
      <c r="H14" t="s">
        <v>6</v>
      </c>
      <c r="I14" t="s">
        <v>7</v>
      </c>
      <c r="J14" t="s">
        <v>9</v>
      </c>
      <c r="K14" t="s">
        <v>65</v>
      </c>
      <c r="L14" t="s">
        <v>62</v>
      </c>
      <c r="M14" t="s">
        <v>63</v>
      </c>
      <c r="N14" t="s">
        <v>64</v>
      </c>
      <c r="P14" s="10" t="s">
        <v>79</v>
      </c>
      <c r="Q14" s="11">
        <v>13.99</v>
      </c>
      <c r="R14" s="11">
        <v>15.99</v>
      </c>
      <c r="S14" s="11">
        <v>17.989999999999998</v>
      </c>
      <c r="T14" s="11">
        <v>19.989999999999998</v>
      </c>
      <c r="U14" s="13">
        <f>(T14-Q14)/AVERAGE(T14,Q14)</f>
        <v>0.35314891112419061</v>
      </c>
      <c r="V14" s="3"/>
    </row>
    <row r="15" spans="2:22" x14ac:dyDescent="0.3">
      <c r="B15" t="s">
        <v>75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1.9990000000000001</v>
      </c>
      <c r="K15">
        <v>1</v>
      </c>
      <c r="L15">
        <f>SUMPRODUCT($E$13:$K$13,E15:K15)</f>
        <v>-0.47331100924302882</v>
      </c>
      <c r="M15">
        <f>EXP(L15)</f>
        <v>0.62293630209946149</v>
      </c>
      <c r="N15" s="14">
        <f>M15/SUM($M$15:$M$18)</f>
        <v>0.18972874585246244</v>
      </c>
      <c r="P15" s="3" t="s">
        <v>66</v>
      </c>
      <c r="Q15" s="13">
        <f>N33</f>
        <v>0.29258523988884938</v>
      </c>
      <c r="R15" s="13">
        <f>N27</f>
        <v>0.25492820538606364</v>
      </c>
      <c r="S15" s="13">
        <f>N21</f>
        <v>0.22060638517564479</v>
      </c>
      <c r="T15" s="13">
        <f>N15</f>
        <v>0.18972874585246244</v>
      </c>
      <c r="U15" s="13">
        <f>(T15-Q15)/AVERAGE(T15,Q15)</f>
        <v>-0.42651259170226025</v>
      </c>
      <c r="V15" s="3">
        <f>U15/$U$14</f>
        <v>-1.2077414888369005</v>
      </c>
    </row>
    <row r="16" spans="2:22" x14ac:dyDescent="0.3">
      <c r="D16">
        <v>2</v>
      </c>
      <c r="E16">
        <v>0</v>
      </c>
      <c r="F16">
        <v>0</v>
      </c>
      <c r="G16">
        <v>0</v>
      </c>
      <c r="H16">
        <v>1</v>
      </c>
      <c r="I16">
        <v>0</v>
      </c>
      <c r="J16">
        <v>1.599</v>
      </c>
      <c r="K16">
        <v>1</v>
      </c>
      <c r="L16">
        <f t="shared" ref="L16:L18" si="0">SUMPRODUCT($E$13:$K$13,E16:K16)</f>
        <v>0.21850132063474259</v>
      </c>
      <c r="M16">
        <f t="shared" ref="M16:M18" si="1">EXP(L16)</f>
        <v>1.2442106597739058</v>
      </c>
      <c r="N16" s="14">
        <f t="shared" ref="N16:N18" si="2">M16/SUM($M$15:$M$18)</f>
        <v>0.37895131052657277</v>
      </c>
      <c r="P16" s="3" t="s">
        <v>67</v>
      </c>
      <c r="Q16" s="13">
        <f t="shared" ref="Q16:Q18" si="3">N34</f>
        <v>0.33084692201255023</v>
      </c>
      <c r="R16" s="13">
        <f t="shared" ref="R16:R18" si="4">N28</f>
        <v>0.34845853355909118</v>
      </c>
      <c r="S16" s="13">
        <f t="shared" ref="S16:S18" si="5">N22</f>
        <v>0.36451031705976489</v>
      </c>
      <c r="T16" s="13">
        <f>N16</f>
        <v>0.37895131052657277</v>
      </c>
      <c r="U16" s="13">
        <f>(T16-Q16)/AVERAGE(T16,Q16)</f>
        <v>0.13554383854110572</v>
      </c>
      <c r="V16" s="3">
        <f>U16/$U$14</f>
        <v>0.38381496946889776</v>
      </c>
    </row>
    <row r="17" spans="2:22" x14ac:dyDescent="0.3">
      <c r="D17">
        <v>3</v>
      </c>
      <c r="E17">
        <v>0</v>
      </c>
      <c r="F17">
        <v>0</v>
      </c>
      <c r="G17">
        <v>0</v>
      </c>
      <c r="H17">
        <v>0</v>
      </c>
      <c r="I17">
        <v>1</v>
      </c>
      <c r="J17">
        <v>1.399</v>
      </c>
      <c r="K17">
        <v>1</v>
      </c>
      <c r="L17">
        <f t="shared" si="0"/>
        <v>-0.87670333546823509</v>
      </c>
      <c r="M17">
        <f t="shared" si="1"/>
        <v>0.41615256820349078</v>
      </c>
      <c r="N17" s="14">
        <f t="shared" si="2"/>
        <v>0.12674828001262167</v>
      </c>
      <c r="P17" s="3" t="s">
        <v>68</v>
      </c>
      <c r="Q17" s="13">
        <f t="shared" si="3"/>
        <v>0.11065874994413093</v>
      </c>
      <c r="R17" s="13">
        <f t="shared" si="4"/>
        <v>0.11654932588295715</v>
      </c>
      <c r="S17" s="13">
        <f t="shared" si="5"/>
        <v>0.12191818434400398</v>
      </c>
      <c r="T17" s="13">
        <f>N17</f>
        <v>0.12674828001262167</v>
      </c>
      <c r="U17" s="13">
        <f t="shared" ref="U16:U18" si="6">(T17-Q17)/AVERAGE(T17,Q17)</f>
        <v>0.13554383854110558</v>
      </c>
      <c r="V17" s="3">
        <f t="shared" ref="V16:V18" si="7">U17/$U$14</f>
        <v>0.38381496946889737</v>
      </c>
    </row>
    <row r="18" spans="2:22" x14ac:dyDescent="0.3">
      <c r="D18">
        <v>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1</v>
      </c>
      <c r="N18" s="14">
        <f t="shared" si="2"/>
        <v>0.3045716636083432</v>
      </c>
      <c r="P18" s="3" t="s">
        <v>60</v>
      </c>
      <c r="Q18" s="13">
        <f t="shared" si="3"/>
        <v>0.26590908815446951</v>
      </c>
      <c r="R18" s="13">
        <f t="shared" si="4"/>
        <v>0.28006393517188799</v>
      </c>
      <c r="S18" s="13">
        <f t="shared" si="5"/>
        <v>0.29296511342058634</v>
      </c>
      <c r="T18" s="13">
        <f>N18</f>
        <v>0.3045716636083432</v>
      </c>
      <c r="U18" s="13">
        <f t="shared" si="6"/>
        <v>0.13554383854110585</v>
      </c>
      <c r="V18" s="3">
        <f t="shared" si="7"/>
        <v>0.38381496946889815</v>
      </c>
    </row>
    <row r="19" spans="2:22" x14ac:dyDescent="0.3">
      <c r="N19">
        <f>SUM(N15:N18)</f>
        <v>1</v>
      </c>
    </row>
    <row r="20" spans="2:22" x14ac:dyDescent="0.3">
      <c r="B20" t="s">
        <v>73</v>
      </c>
      <c r="D20" s="1" t="s">
        <v>57</v>
      </c>
      <c r="E20" t="s">
        <v>60</v>
      </c>
      <c r="F20" t="s">
        <v>3</v>
      </c>
      <c r="G20" t="s">
        <v>4</v>
      </c>
      <c r="H20" t="s">
        <v>6</v>
      </c>
      <c r="I20" t="s">
        <v>7</v>
      </c>
      <c r="J20" t="s">
        <v>9</v>
      </c>
      <c r="K20" t="s">
        <v>65</v>
      </c>
      <c r="L20" t="s">
        <v>62</v>
      </c>
      <c r="M20" t="s">
        <v>63</v>
      </c>
      <c r="N20" t="s">
        <v>64</v>
      </c>
    </row>
    <row r="21" spans="2:22" x14ac:dyDescent="0.3">
      <c r="B21" t="s">
        <v>75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1.7989999999999999</v>
      </c>
      <c r="K21">
        <v>1</v>
      </c>
      <c r="L21">
        <f>SUMPRODUCT($E$13:$K$13,E21:K21)</f>
        <v>-0.28367348411771887</v>
      </c>
      <c r="M21">
        <f>EXP(L21)</f>
        <v>0.75301247510292468</v>
      </c>
      <c r="N21" s="14">
        <f>M21/SUM($M$21:$M$24)</f>
        <v>0.22060638517564479</v>
      </c>
    </row>
    <row r="22" spans="2:22" x14ac:dyDescent="0.3">
      <c r="D22">
        <v>2</v>
      </c>
      <c r="E22">
        <v>0</v>
      </c>
      <c r="F22">
        <v>0</v>
      </c>
      <c r="G22">
        <v>0</v>
      </c>
      <c r="H22">
        <v>1</v>
      </c>
      <c r="I22">
        <v>0</v>
      </c>
      <c r="J22">
        <v>1.599</v>
      </c>
      <c r="K22">
        <v>1</v>
      </c>
      <c r="L22">
        <f>SUMPRODUCT($E$13:$K$13,E22:K22)</f>
        <v>0.21850132063474259</v>
      </c>
      <c r="M22">
        <f t="shared" ref="M22:M24" si="8">EXP(L22)</f>
        <v>1.2442106597739058</v>
      </c>
      <c r="N22" s="14">
        <f t="shared" ref="N22:N23" si="9">M22/SUM($M$21:$M$24)</f>
        <v>0.36451031705976489</v>
      </c>
    </row>
    <row r="23" spans="2:22" x14ac:dyDescent="0.3">
      <c r="D23">
        <v>3</v>
      </c>
      <c r="E23">
        <v>0</v>
      </c>
      <c r="F23">
        <v>0</v>
      </c>
      <c r="G23">
        <v>0</v>
      </c>
      <c r="H23">
        <v>0</v>
      </c>
      <c r="I23">
        <v>1</v>
      </c>
      <c r="J23">
        <v>1.399</v>
      </c>
      <c r="K23">
        <v>1</v>
      </c>
      <c r="L23">
        <f>SUMPRODUCT($E$13:$K$13,E23:K23)</f>
        <v>-0.87670333546823509</v>
      </c>
      <c r="M23">
        <f t="shared" si="8"/>
        <v>0.41615256820349078</v>
      </c>
      <c r="N23" s="14">
        <f t="shared" si="9"/>
        <v>0.12191818434400398</v>
      </c>
    </row>
    <row r="24" spans="2:22" x14ac:dyDescent="0.3">
      <c r="D24">
        <v>4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SUMPRODUCT($E$13:$K$13,E24:K24)</f>
        <v>0</v>
      </c>
      <c r="M24">
        <f t="shared" si="8"/>
        <v>1</v>
      </c>
      <c r="N24" s="14">
        <f>M24/SUM($M$21:$M$24)</f>
        <v>0.29296511342058634</v>
      </c>
    </row>
    <row r="25" spans="2:22" x14ac:dyDescent="0.3">
      <c r="N25">
        <f>SUM(N21:N24)</f>
        <v>1</v>
      </c>
    </row>
    <row r="26" spans="2:22" x14ac:dyDescent="0.3">
      <c r="B26" t="s">
        <v>74</v>
      </c>
      <c r="D26" s="1" t="s">
        <v>57</v>
      </c>
      <c r="E26" t="s">
        <v>60</v>
      </c>
      <c r="F26" t="s">
        <v>3</v>
      </c>
      <c r="G26" t="s">
        <v>4</v>
      </c>
      <c r="H26" t="s">
        <v>6</v>
      </c>
      <c r="I26" t="s">
        <v>7</v>
      </c>
      <c r="J26" t="s">
        <v>9</v>
      </c>
      <c r="K26" t="s">
        <v>65</v>
      </c>
      <c r="L26" t="s">
        <v>62</v>
      </c>
      <c r="M26" t="s">
        <v>63</v>
      </c>
      <c r="N26" t="s">
        <v>64</v>
      </c>
    </row>
    <row r="27" spans="2:22" x14ac:dyDescent="0.3">
      <c r="B27" t="s">
        <v>75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1.599</v>
      </c>
      <c r="K27">
        <v>1</v>
      </c>
      <c r="L27">
        <f>SUMPRODUCT($E$13:$K$13,E27:K27)</f>
        <v>-9.403595899240913E-2</v>
      </c>
      <c r="M27">
        <f>EXP(L27)</f>
        <v>0.91025002997834248</v>
      </c>
      <c r="N27" s="14">
        <f>M27/SUM($M$27:$M$30)</f>
        <v>0.25492820538606364</v>
      </c>
    </row>
    <row r="28" spans="2:22" x14ac:dyDescent="0.3">
      <c r="D28">
        <v>2</v>
      </c>
      <c r="E28">
        <v>0</v>
      </c>
      <c r="F28">
        <v>0</v>
      </c>
      <c r="G28">
        <v>0</v>
      </c>
      <c r="H28">
        <v>1</v>
      </c>
      <c r="I28">
        <v>0</v>
      </c>
      <c r="J28">
        <v>1.599</v>
      </c>
      <c r="K28">
        <v>1</v>
      </c>
      <c r="L28">
        <f>SUMPRODUCT($E$13:$K$13,E28:K28)</f>
        <v>0.21850132063474259</v>
      </c>
      <c r="M28">
        <f t="shared" ref="M28:M30" si="10">EXP(L28)</f>
        <v>1.2442106597739058</v>
      </c>
      <c r="N28" s="14">
        <f t="shared" ref="N28:N30" si="11">M28/SUM($M$27:$M$30)</f>
        <v>0.34845853355909118</v>
      </c>
    </row>
    <row r="29" spans="2:22" x14ac:dyDescent="0.3">
      <c r="D29">
        <v>3</v>
      </c>
      <c r="E29">
        <v>0</v>
      </c>
      <c r="F29">
        <v>0</v>
      </c>
      <c r="G29">
        <v>0</v>
      </c>
      <c r="H29">
        <v>0</v>
      </c>
      <c r="I29">
        <v>1</v>
      </c>
      <c r="J29">
        <v>1.399</v>
      </c>
      <c r="K29">
        <v>1</v>
      </c>
      <c r="L29">
        <f>SUMPRODUCT($E$13:$K$13,E29:K29)</f>
        <v>-0.87670333546823509</v>
      </c>
      <c r="M29">
        <f t="shared" si="10"/>
        <v>0.41615256820349078</v>
      </c>
      <c r="N29" s="14">
        <f t="shared" si="11"/>
        <v>0.11654932588295715</v>
      </c>
    </row>
    <row r="30" spans="2:22" x14ac:dyDescent="0.3">
      <c r="D30">
        <v>4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SUMPRODUCT($E$13:$K$13,E30:K30)</f>
        <v>0</v>
      </c>
      <c r="M30">
        <f t="shared" si="10"/>
        <v>1</v>
      </c>
      <c r="N30" s="14">
        <f t="shared" si="11"/>
        <v>0.28006393517188799</v>
      </c>
    </row>
    <row r="31" spans="2:22" x14ac:dyDescent="0.3">
      <c r="N31">
        <f>SUM(N27:N30)</f>
        <v>1</v>
      </c>
    </row>
    <row r="32" spans="2:22" x14ac:dyDescent="0.3">
      <c r="B32" t="s">
        <v>76</v>
      </c>
      <c r="D32" s="1" t="s">
        <v>57</v>
      </c>
      <c r="E32" t="s">
        <v>60</v>
      </c>
      <c r="F32" t="s">
        <v>3</v>
      </c>
      <c r="G32" t="s">
        <v>4</v>
      </c>
      <c r="H32" t="s">
        <v>6</v>
      </c>
      <c r="I32" t="s">
        <v>7</v>
      </c>
      <c r="J32" t="s">
        <v>9</v>
      </c>
      <c r="K32" t="s">
        <v>65</v>
      </c>
      <c r="L32" t="s">
        <v>62</v>
      </c>
      <c r="M32" t="s">
        <v>63</v>
      </c>
      <c r="N32" t="s">
        <v>64</v>
      </c>
    </row>
    <row r="33" spans="2:14" x14ac:dyDescent="0.3">
      <c r="B33" t="s">
        <v>75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1.399</v>
      </c>
      <c r="K33">
        <v>1</v>
      </c>
      <c r="L33">
        <f>SUMPRODUCT($E$13:$K$13,E33:K33)</f>
        <v>9.5601566132900606E-2</v>
      </c>
      <c r="M33">
        <f>EXP(L33)</f>
        <v>1.1003205716642652</v>
      </c>
      <c r="N33" s="14">
        <f>M33/SUM($M$33:$M$36)</f>
        <v>0.29258523988884938</v>
      </c>
    </row>
    <row r="34" spans="2:14" x14ac:dyDescent="0.3">
      <c r="D34">
        <v>2</v>
      </c>
      <c r="E34">
        <v>0</v>
      </c>
      <c r="F34">
        <v>0</v>
      </c>
      <c r="G34">
        <v>0</v>
      </c>
      <c r="H34">
        <v>1</v>
      </c>
      <c r="I34">
        <v>0</v>
      </c>
      <c r="J34">
        <v>1.599</v>
      </c>
      <c r="K34">
        <v>1</v>
      </c>
      <c r="L34">
        <f>SUMPRODUCT($E$13:$K$13,E34:K34)</f>
        <v>0.21850132063474259</v>
      </c>
      <c r="M34">
        <f t="shared" ref="M34:M36" si="12">EXP(L34)</f>
        <v>1.2442106597739058</v>
      </c>
      <c r="N34" s="14">
        <f t="shared" ref="N34:N35" si="13">M34/SUM($M$33:$M$36)</f>
        <v>0.33084692201255023</v>
      </c>
    </row>
    <row r="35" spans="2:14" x14ac:dyDescent="0.3">
      <c r="D35">
        <v>3</v>
      </c>
      <c r="E35">
        <v>0</v>
      </c>
      <c r="F35">
        <v>0</v>
      </c>
      <c r="G35">
        <v>0</v>
      </c>
      <c r="H35">
        <v>0</v>
      </c>
      <c r="I35">
        <v>1</v>
      </c>
      <c r="J35">
        <v>1.399</v>
      </c>
      <c r="K35">
        <v>1</v>
      </c>
      <c r="L35">
        <f>SUMPRODUCT($E$13:$K$13,E35:K35)</f>
        <v>-0.87670333546823509</v>
      </c>
      <c r="M35">
        <f t="shared" si="12"/>
        <v>0.41615256820349078</v>
      </c>
      <c r="N35" s="14">
        <f t="shared" si="13"/>
        <v>0.11065874994413093</v>
      </c>
    </row>
    <row r="36" spans="2:14" x14ac:dyDescent="0.3">
      <c r="D36">
        <v>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SUMPRODUCT($E$13:$K$13,E36:K36)</f>
        <v>0</v>
      </c>
      <c r="M36">
        <f t="shared" si="12"/>
        <v>1</v>
      </c>
      <c r="N36" s="14">
        <f>M36/SUM($M$33:$M$36)</f>
        <v>0.26590908815446951</v>
      </c>
    </row>
    <row r="37" spans="2:14" x14ac:dyDescent="0.3">
      <c r="N37">
        <f>SUM(N33:N36)</f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2"/>
  <sheetViews>
    <sheetView workbookViewId="0"/>
  </sheetViews>
  <sheetFormatPr defaultRowHeight="14.4" x14ac:dyDescent="0.3"/>
  <sheetData>
    <row r="1" spans="1:2" x14ac:dyDescent="0.3">
      <c r="A1" s="5">
        <v>1</v>
      </c>
      <c r="B1" s="5">
        <v>1</v>
      </c>
    </row>
    <row r="2" spans="1:2" x14ac:dyDescent="0.3">
      <c r="A2" s="5">
        <v>0.99863760217983655</v>
      </c>
      <c r="B2" s="5">
        <v>1</v>
      </c>
    </row>
    <row r="3" spans="1:2" x14ac:dyDescent="0.3">
      <c r="A3" s="5">
        <v>0.9972752043596731</v>
      </c>
      <c r="B3" s="5">
        <v>1</v>
      </c>
    </row>
    <row r="4" spans="1:2" x14ac:dyDescent="0.3">
      <c r="A4" s="5">
        <v>0.99591280653950964</v>
      </c>
      <c r="B4" s="5">
        <v>1</v>
      </c>
    </row>
    <row r="5" spans="1:2" x14ac:dyDescent="0.3">
      <c r="A5" s="5">
        <v>0.99591280653950964</v>
      </c>
      <c r="B5" s="5">
        <v>0.99595141700404854</v>
      </c>
    </row>
    <row r="6" spans="1:2" x14ac:dyDescent="0.3">
      <c r="A6" s="5">
        <v>0.99455040871934619</v>
      </c>
      <c r="B6" s="5">
        <v>0.99595141700404854</v>
      </c>
    </row>
    <row r="7" spans="1:2" x14ac:dyDescent="0.3">
      <c r="A7" s="5">
        <v>0.99318801089918274</v>
      </c>
      <c r="B7" s="5">
        <v>0.99595141700404854</v>
      </c>
    </row>
    <row r="8" spans="1:2" x14ac:dyDescent="0.3">
      <c r="A8" s="5">
        <v>0.99182561307901929</v>
      </c>
      <c r="B8" s="5">
        <v>0.99595141700404854</v>
      </c>
    </row>
    <row r="9" spans="1:2" x14ac:dyDescent="0.3">
      <c r="A9" s="5">
        <v>0.99046321525885583</v>
      </c>
      <c r="B9" s="5">
        <v>0.99595141700404854</v>
      </c>
    </row>
    <row r="10" spans="1:2" x14ac:dyDescent="0.3">
      <c r="A10" s="5">
        <v>0.98910081743869238</v>
      </c>
      <c r="B10" s="5">
        <v>0.99595141700404854</v>
      </c>
    </row>
    <row r="11" spans="1:2" x14ac:dyDescent="0.3">
      <c r="A11" s="5">
        <v>0.98773841961852893</v>
      </c>
      <c r="B11" s="5">
        <v>0.99595141700404854</v>
      </c>
    </row>
    <row r="12" spans="1:2" x14ac:dyDescent="0.3">
      <c r="A12" s="5">
        <v>0.98637602179836548</v>
      </c>
      <c r="B12" s="5">
        <v>0.99595141700404854</v>
      </c>
    </row>
    <row r="13" spans="1:2" x14ac:dyDescent="0.3">
      <c r="A13" s="5">
        <v>0.98501362397820202</v>
      </c>
      <c r="B13" s="5">
        <v>0.99595141700404854</v>
      </c>
    </row>
    <row r="14" spans="1:2" x14ac:dyDescent="0.3">
      <c r="A14" s="5">
        <v>0.98365122615803857</v>
      </c>
      <c r="B14" s="5">
        <v>0.99595141700404854</v>
      </c>
    </row>
    <row r="15" spans="1:2" x14ac:dyDescent="0.3">
      <c r="A15" s="5">
        <v>0.98228882833787512</v>
      </c>
      <c r="B15" s="5">
        <v>0.99595141700404854</v>
      </c>
    </row>
    <row r="16" spans="1:2" x14ac:dyDescent="0.3">
      <c r="A16" s="5">
        <v>0.98092643051771167</v>
      </c>
      <c r="B16" s="5">
        <v>0.99595141700404854</v>
      </c>
    </row>
    <row r="17" spans="1:2" x14ac:dyDescent="0.3">
      <c r="A17" s="5">
        <v>0.97956403269754821</v>
      </c>
      <c r="B17" s="5">
        <v>0.99595141700404854</v>
      </c>
    </row>
    <row r="18" spans="1:2" x14ac:dyDescent="0.3">
      <c r="A18" s="5">
        <v>0.97820163487738476</v>
      </c>
      <c r="B18" s="5">
        <v>0.99595141700404854</v>
      </c>
    </row>
    <row r="19" spans="1:2" x14ac:dyDescent="0.3">
      <c r="A19" s="5">
        <v>0.97683923705722131</v>
      </c>
      <c r="B19" s="5">
        <v>0.99595141700404854</v>
      </c>
    </row>
    <row r="20" spans="1:2" x14ac:dyDescent="0.3">
      <c r="A20" s="5">
        <v>0.97683923705722131</v>
      </c>
      <c r="B20" s="5">
        <v>0.99190283400809709</v>
      </c>
    </row>
    <row r="21" spans="1:2" x14ac:dyDescent="0.3">
      <c r="A21" s="5">
        <v>0.97547683923705786</v>
      </c>
      <c r="B21" s="5">
        <v>0.99190283400809709</v>
      </c>
    </row>
    <row r="22" spans="1:2" x14ac:dyDescent="0.3">
      <c r="A22" s="5">
        <v>0.97547683923705786</v>
      </c>
      <c r="B22" s="5">
        <v>0.98785425101214563</v>
      </c>
    </row>
    <row r="23" spans="1:2" x14ac:dyDescent="0.3">
      <c r="A23" s="5">
        <v>0.97411444141689441</v>
      </c>
      <c r="B23" s="5">
        <v>0.98785425101214563</v>
      </c>
    </row>
    <row r="24" spans="1:2" x14ac:dyDescent="0.3">
      <c r="A24" s="5">
        <v>0.97275204359673095</v>
      </c>
      <c r="B24" s="5">
        <v>0.98785425101214563</v>
      </c>
    </row>
    <row r="25" spans="1:2" x14ac:dyDescent="0.3">
      <c r="A25" s="5">
        <v>0.97275204359673095</v>
      </c>
      <c r="B25" s="5">
        <v>0.98380566801619418</v>
      </c>
    </row>
    <row r="26" spans="1:2" x14ac:dyDescent="0.3">
      <c r="A26" s="5">
        <v>0.9713896457765675</v>
      </c>
      <c r="B26" s="5">
        <v>0.98380566801619418</v>
      </c>
    </row>
    <row r="27" spans="1:2" x14ac:dyDescent="0.3">
      <c r="A27" s="5">
        <v>0.97002724795640405</v>
      </c>
      <c r="B27" s="5">
        <v>0.98380566801619418</v>
      </c>
    </row>
    <row r="28" spans="1:2" x14ac:dyDescent="0.3">
      <c r="A28" s="5">
        <v>0.9686648501362406</v>
      </c>
      <c r="B28" s="5">
        <v>0.98380566801619418</v>
      </c>
    </row>
    <row r="29" spans="1:2" x14ac:dyDescent="0.3">
      <c r="A29" s="5">
        <v>0.96730245231607714</v>
      </c>
      <c r="B29" s="5">
        <v>0.98380566801619418</v>
      </c>
    </row>
    <row r="30" spans="1:2" x14ac:dyDescent="0.3">
      <c r="A30" s="5">
        <v>0.96594005449591369</v>
      </c>
      <c r="B30" s="5">
        <v>0.98380566801619418</v>
      </c>
    </row>
    <row r="31" spans="1:2" x14ac:dyDescent="0.3">
      <c r="A31" s="5">
        <v>0.96457765667575024</v>
      </c>
      <c r="B31" s="5">
        <v>0.98380566801619418</v>
      </c>
    </row>
    <row r="32" spans="1:2" x14ac:dyDescent="0.3">
      <c r="A32" s="5">
        <v>0.96321525885558679</v>
      </c>
      <c r="B32" s="5">
        <v>0.98380566801619418</v>
      </c>
    </row>
    <row r="33" spans="1:2" x14ac:dyDescent="0.3">
      <c r="A33" s="5">
        <v>0.96185286103542333</v>
      </c>
      <c r="B33" s="5">
        <v>0.98380566801619418</v>
      </c>
    </row>
    <row r="34" spans="1:2" x14ac:dyDescent="0.3">
      <c r="A34" s="5">
        <v>0.96049046321525988</v>
      </c>
      <c r="B34" s="5">
        <v>0.98380566801619418</v>
      </c>
    </row>
    <row r="35" spans="1:2" x14ac:dyDescent="0.3">
      <c r="A35" s="5">
        <v>0.96049046321525988</v>
      </c>
      <c r="B35" s="5">
        <v>0.97975708502024272</v>
      </c>
    </row>
    <row r="36" spans="1:2" x14ac:dyDescent="0.3">
      <c r="A36" s="5">
        <v>0.95912806539509643</v>
      </c>
      <c r="B36" s="5">
        <v>0.97975708502024272</v>
      </c>
    </row>
    <row r="37" spans="1:2" x14ac:dyDescent="0.3">
      <c r="A37" s="5">
        <v>0.95776566757493298</v>
      </c>
      <c r="B37" s="5">
        <v>0.97975708502024272</v>
      </c>
    </row>
    <row r="38" spans="1:2" x14ac:dyDescent="0.3">
      <c r="A38" s="5">
        <v>0.95640326975476952</v>
      </c>
      <c r="B38" s="5">
        <v>0.97975708502024272</v>
      </c>
    </row>
    <row r="39" spans="1:2" x14ac:dyDescent="0.3">
      <c r="A39" s="5">
        <v>0.95504087193460607</v>
      </c>
      <c r="B39" s="5">
        <v>0.97975708502024272</v>
      </c>
    </row>
    <row r="40" spans="1:2" x14ac:dyDescent="0.3">
      <c r="A40" s="5">
        <v>0.95367847411444262</v>
      </c>
      <c r="B40" s="5">
        <v>0.97975708502024272</v>
      </c>
    </row>
    <row r="41" spans="1:2" x14ac:dyDescent="0.3">
      <c r="A41" s="5">
        <v>0.95231607629427917</v>
      </c>
      <c r="B41" s="5">
        <v>0.97975708502024272</v>
      </c>
    </row>
    <row r="42" spans="1:2" x14ac:dyDescent="0.3">
      <c r="A42" s="5">
        <v>0.95095367847411572</v>
      </c>
      <c r="B42" s="5">
        <v>0.97975708502024272</v>
      </c>
    </row>
    <row r="43" spans="1:2" x14ac:dyDescent="0.3">
      <c r="A43" s="5">
        <v>0.94959128065395226</v>
      </c>
      <c r="B43" s="5">
        <v>0.97975708502024272</v>
      </c>
    </row>
    <row r="44" spans="1:2" x14ac:dyDescent="0.3">
      <c r="A44" s="5">
        <v>0.94959128065395226</v>
      </c>
      <c r="B44" s="5">
        <v>0.97570850202429127</v>
      </c>
    </row>
    <row r="45" spans="1:2" x14ac:dyDescent="0.3">
      <c r="A45" s="5">
        <v>0.94822888283378881</v>
      </c>
      <c r="B45" s="5">
        <v>0.97570850202429127</v>
      </c>
    </row>
    <row r="46" spans="1:2" x14ac:dyDescent="0.3">
      <c r="A46" s="5">
        <v>0.94686648501362536</v>
      </c>
      <c r="B46" s="5">
        <v>0.97570850202429127</v>
      </c>
    </row>
    <row r="47" spans="1:2" x14ac:dyDescent="0.3">
      <c r="A47" s="5">
        <v>0.94550408719346191</v>
      </c>
      <c r="B47" s="5">
        <v>0.97570850202429127</v>
      </c>
    </row>
    <row r="48" spans="1:2" x14ac:dyDescent="0.3">
      <c r="A48" s="5">
        <v>0.94414168937329845</v>
      </c>
      <c r="B48" s="5">
        <v>0.97570850202429127</v>
      </c>
    </row>
    <row r="49" spans="1:2" x14ac:dyDescent="0.3">
      <c r="A49" s="5">
        <v>0.942779291553135</v>
      </c>
      <c r="B49" s="5">
        <v>0.97570850202429127</v>
      </c>
    </row>
    <row r="50" spans="1:2" x14ac:dyDescent="0.3">
      <c r="A50" s="5">
        <v>0.94141689373297155</v>
      </c>
      <c r="B50" s="5">
        <v>0.97570850202429127</v>
      </c>
    </row>
    <row r="51" spans="1:2" x14ac:dyDescent="0.3">
      <c r="A51" s="5">
        <v>0.9400544959128081</v>
      </c>
      <c r="B51" s="5">
        <v>0.97570850202429127</v>
      </c>
    </row>
    <row r="52" spans="1:2" x14ac:dyDescent="0.3">
      <c r="A52" s="5">
        <v>0.93869209809264464</v>
      </c>
      <c r="B52" s="5">
        <v>0.97570850202429127</v>
      </c>
    </row>
    <row r="53" spans="1:2" x14ac:dyDescent="0.3">
      <c r="A53" s="5">
        <v>0.93732970027248119</v>
      </c>
      <c r="B53" s="5">
        <v>0.97570850202429127</v>
      </c>
    </row>
    <row r="54" spans="1:2" x14ac:dyDescent="0.3">
      <c r="A54" s="5">
        <v>0.93596730245231774</v>
      </c>
      <c r="B54" s="5">
        <v>0.97570850202429127</v>
      </c>
    </row>
    <row r="55" spans="1:2" x14ac:dyDescent="0.3">
      <c r="A55" s="5">
        <v>0.93460490463215429</v>
      </c>
      <c r="B55" s="5">
        <v>0.97570850202429127</v>
      </c>
    </row>
    <row r="56" spans="1:2" x14ac:dyDescent="0.3">
      <c r="A56" s="5">
        <v>0.93324250681199084</v>
      </c>
      <c r="B56" s="5">
        <v>0.97570850202429127</v>
      </c>
    </row>
    <row r="57" spans="1:2" x14ac:dyDescent="0.3">
      <c r="A57" s="5">
        <v>0.93324250681199084</v>
      </c>
      <c r="B57" s="5">
        <v>0.97165991902833981</v>
      </c>
    </row>
    <row r="58" spans="1:2" x14ac:dyDescent="0.3">
      <c r="A58" s="5">
        <v>0.93188010899182738</v>
      </c>
      <c r="B58" s="5">
        <v>0.97165991902833981</v>
      </c>
    </row>
    <row r="59" spans="1:2" x14ac:dyDescent="0.3">
      <c r="A59" s="5">
        <v>0.93051771117166393</v>
      </c>
      <c r="B59" s="5">
        <v>0.97165991902833981</v>
      </c>
    </row>
    <row r="60" spans="1:2" x14ac:dyDescent="0.3">
      <c r="A60" s="5">
        <v>0.92915531335150048</v>
      </c>
      <c r="B60" s="5">
        <v>0.97165991902833981</v>
      </c>
    </row>
    <row r="61" spans="1:2" x14ac:dyDescent="0.3">
      <c r="A61" s="5">
        <v>0.92779291553133703</v>
      </c>
      <c r="B61" s="5">
        <v>0.97165991902833981</v>
      </c>
    </row>
    <row r="62" spans="1:2" x14ac:dyDescent="0.3">
      <c r="A62" s="5">
        <v>0.92643051771117357</v>
      </c>
      <c r="B62" s="5">
        <v>0.97165991902833981</v>
      </c>
    </row>
    <row r="63" spans="1:2" x14ac:dyDescent="0.3">
      <c r="A63" s="5">
        <v>0.92506811989101012</v>
      </c>
      <c r="B63" s="5">
        <v>0.97165991902833981</v>
      </c>
    </row>
    <row r="64" spans="1:2" x14ac:dyDescent="0.3">
      <c r="A64" s="5">
        <v>0.92506811989101012</v>
      </c>
      <c r="B64" s="5">
        <v>0.96761133603238836</v>
      </c>
    </row>
    <row r="65" spans="1:2" x14ac:dyDescent="0.3">
      <c r="A65" s="5">
        <v>0.92370572207084667</v>
      </c>
      <c r="B65" s="5">
        <v>0.96761133603238836</v>
      </c>
    </row>
    <row r="66" spans="1:2" x14ac:dyDescent="0.3">
      <c r="A66" s="5">
        <v>0.92234332425068322</v>
      </c>
      <c r="B66" s="5">
        <v>0.96761133603238836</v>
      </c>
    </row>
    <row r="67" spans="1:2" x14ac:dyDescent="0.3">
      <c r="A67" s="5">
        <v>0.92098092643051976</v>
      </c>
      <c r="B67" s="5">
        <v>0.96761133603238836</v>
      </c>
    </row>
    <row r="68" spans="1:2" x14ac:dyDescent="0.3">
      <c r="A68" s="5">
        <v>0.91961852861035631</v>
      </c>
      <c r="B68" s="5">
        <v>0.96761133603238836</v>
      </c>
    </row>
    <row r="69" spans="1:2" x14ac:dyDescent="0.3">
      <c r="A69" s="5">
        <v>0.91825613079019286</v>
      </c>
      <c r="B69" s="5">
        <v>0.96761133603238836</v>
      </c>
    </row>
    <row r="70" spans="1:2" x14ac:dyDescent="0.3">
      <c r="A70" s="5">
        <v>0.91689373297002941</v>
      </c>
      <c r="B70" s="5">
        <v>0.96761133603238836</v>
      </c>
    </row>
    <row r="71" spans="1:2" x14ac:dyDescent="0.3">
      <c r="A71" s="5">
        <v>0.91553133514986595</v>
      </c>
      <c r="B71" s="5">
        <v>0.96761133603238836</v>
      </c>
    </row>
    <row r="72" spans="1:2" x14ac:dyDescent="0.3">
      <c r="A72" s="5">
        <v>0.9141689373297025</v>
      </c>
      <c r="B72" s="5">
        <v>0.96761133603238836</v>
      </c>
    </row>
    <row r="73" spans="1:2" x14ac:dyDescent="0.3">
      <c r="A73" s="5">
        <v>0.91280653950953905</v>
      </c>
      <c r="B73" s="5">
        <v>0.96761133603238836</v>
      </c>
    </row>
    <row r="74" spans="1:2" x14ac:dyDescent="0.3">
      <c r="A74" s="5">
        <v>0.9114441416893756</v>
      </c>
      <c r="B74" s="5">
        <v>0.96761133603238836</v>
      </c>
    </row>
    <row r="75" spans="1:2" x14ac:dyDescent="0.3">
      <c r="A75" s="5">
        <v>0.91008174386921215</v>
      </c>
      <c r="B75" s="5">
        <v>0.96761133603238836</v>
      </c>
    </row>
    <row r="76" spans="1:2" x14ac:dyDescent="0.3">
      <c r="A76" s="5">
        <v>0.90871934604904869</v>
      </c>
      <c r="B76" s="5">
        <v>0.96761133603238836</v>
      </c>
    </row>
    <row r="77" spans="1:2" x14ac:dyDescent="0.3">
      <c r="A77" s="5">
        <v>0.90735694822888524</v>
      </c>
      <c r="B77" s="5">
        <v>0.96761133603238836</v>
      </c>
    </row>
    <row r="78" spans="1:2" x14ac:dyDescent="0.3">
      <c r="A78" s="5">
        <v>0.90599455040872179</v>
      </c>
      <c r="B78" s="5">
        <v>0.96761133603238836</v>
      </c>
    </row>
    <row r="79" spans="1:2" x14ac:dyDescent="0.3">
      <c r="A79" s="5">
        <v>0.90463215258855834</v>
      </c>
      <c r="B79" s="5">
        <v>0.96761133603238836</v>
      </c>
    </row>
    <row r="80" spans="1:2" x14ac:dyDescent="0.3">
      <c r="A80" s="5">
        <v>0.90326975476839488</v>
      </c>
      <c r="B80" s="5">
        <v>0.96761133603238836</v>
      </c>
    </row>
    <row r="81" spans="1:2" x14ac:dyDescent="0.3">
      <c r="A81" s="5">
        <v>0.90190735694823143</v>
      </c>
      <c r="B81" s="5">
        <v>0.96761133603238836</v>
      </c>
    </row>
    <row r="82" spans="1:2" x14ac:dyDescent="0.3">
      <c r="A82" s="5">
        <v>0.90054495912806798</v>
      </c>
      <c r="B82" s="5">
        <v>0.96761133603238836</v>
      </c>
    </row>
    <row r="83" spans="1:2" x14ac:dyDescent="0.3">
      <c r="A83" s="5">
        <v>0.89918256130790453</v>
      </c>
      <c r="B83" s="5">
        <v>0.96761133603238836</v>
      </c>
    </row>
    <row r="84" spans="1:2" x14ac:dyDescent="0.3">
      <c r="A84" s="5">
        <v>0.89782016348774107</v>
      </c>
      <c r="B84" s="5">
        <v>0.96761133603238836</v>
      </c>
    </row>
    <row r="85" spans="1:2" x14ac:dyDescent="0.3">
      <c r="A85" s="5">
        <v>0.89645776566757762</v>
      </c>
      <c r="B85" s="5">
        <v>0.96761133603238836</v>
      </c>
    </row>
    <row r="86" spans="1:2" x14ac:dyDescent="0.3">
      <c r="A86" s="5">
        <v>0.89509536784741417</v>
      </c>
      <c r="B86" s="5">
        <v>0.96761133603238836</v>
      </c>
    </row>
    <row r="87" spans="1:2" x14ac:dyDescent="0.3">
      <c r="A87" s="5">
        <v>0.89373297002725072</v>
      </c>
      <c r="B87" s="5">
        <v>0.96761133603238836</v>
      </c>
    </row>
    <row r="88" spans="1:2" x14ac:dyDescent="0.3">
      <c r="A88" s="5">
        <v>0.89237057220708726</v>
      </c>
      <c r="B88" s="5">
        <v>0.96761133603238836</v>
      </c>
    </row>
    <row r="89" spans="1:2" x14ac:dyDescent="0.3">
      <c r="A89" s="5">
        <v>0.89100817438692381</v>
      </c>
      <c r="B89" s="5">
        <v>0.96761133603238836</v>
      </c>
    </row>
    <row r="90" spans="1:2" x14ac:dyDescent="0.3">
      <c r="A90" s="5">
        <v>0.88964577656676036</v>
      </c>
      <c r="B90" s="5">
        <v>0.96761133603238836</v>
      </c>
    </row>
    <row r="91" spans="1:2" x14ac:dyDescent="0.3">
      <c r="A91" s="5">
        <v>0.88828337874659691</v>
      </c>
      <c r="B91" s="5">
        <v>0.96761133603238836</v>
      </c>
    </row>
    <row r="92" spans="1:2" x14ac:dyDescent="0.3">
      <c r="A92" s="5">
        <v>0.88828337874659691</v>
      </c>
      <c r="B92" s="5">
        <v>0.9635627530364369</v>
      </c>
    </row>
    <row r="93" spans="1:2" x14ac:dyDescent="0.3">
      <c r="A93" s="5">
        <v>0.88692098092643346</v>
      </c>
      <c r="B93" s="5">
        <v>0.9635627530364369</v>
      </c>
    </row>
    <row r="94" spans="1:2" x14ac:dyDescent="0.3">
      <c r="A94" s="5">
        <v>0.88555858310627</v>
      </c>
      <c r="B94" s="5">
        <v>0.9635627530364369</v>
      </c>
    </row>
    <row r="95" spans="1:2" x14ac:dyDescent="0.3">
      <c r="A95" s="5">
        <v>0.88419618528610655</v>
      </c>
      <c r="B95" s="5">
        <v>0.9635627530364369</v>
      </c>
    </row>
    <row r="96" spans="1:2" x14ac:dyDescent="0.3">
      <c r="A96" s="5">
        <v>0.8828337874659431</v>
      </c>
      <c r="B96" s="5">
        <v>0.9635627530364369</v>
      </c>
    </row>
    <row r="97" spans="1:2" x14ac:dyDescent="0.3">
      <c r="A97" s="5">
        <v>0.88147138964577965</v>
      </c>
      <c r="B97" s="5">
        <v>0.9635627530364369</v>
      </c>
    </row>
    <row r="98" spans="1:2" x14ac:dyDescent="0.3">
      <c r="A98" s="5">
        <v>0.88010899182561619</v>
      </c>
      <c r="B98" s="5">
        <v>0.9635627530364369</v>
      </c>
    </row>
    <row r="99" spans="1:2" x14ac:dyDescent="0.3">
      <c r="A99" s="5">
        <v>0.87874659400545274</v>
      </c>
      <c r="B99" s="5">
        <v>0.9635627530364369</v>
      </c>
    </row>
    <row r="100" spans="1:2" x14ac:dyDescent="0.3">
      <c r="A100" s="5">
        <v>0.87738419618528929</v>
      </c>
      <c r="B100" s="5">
        <v>0.9635627530364369</v>
      </c>
    </row>
    <row r="101" spans="1:2" x14ac:dyDescent="0.3">
      <c r="A101" s="5">
        <v>0.87602179836512584</v>
      </c>
      <c r="B101" s="5">
        <v>0.9635627530364369</v>
      </c>
    </row>
    <row r="102" spans="1:2" x14ac:dyDescent="0.3">
      <c r="A102" s="5">
        <v>0.87465940054496238</v>
      </c>
      <c r="B102" s="5">
        <v>0.9635627530364369</v>
      </c>
    </row>
    <row r="103" spans="1:2" x14ac:dyDescent="0.3">
      <c r="A103" s="5">
        <v>0.87329700272479893</v>
      </c>
      <c r="B103" s="5">
        <v>0.9635627530364369</v>
      </c>
    </row>
    <row r="104" spans="1:2" x14ac:dyDescent="0.3">
      <c r="A104" s="5">
        <v>0.87193460490463548</v>
      </c>
      <c r="B104" s="5">
        <v>0.9635627530364369</v>
      </c>
    </row>
    <row r="105" spans="1:2" x14ac:dyDescent="0.3">
      <c r="A105" s="5">
        <v>0.87057220708447203</v>
      </c>
      <c r="B105" s="5">
        <v>0.9635627530364369</v>
      </c>
    </row>
    <row r="106" spans="1:2" x14ac:dyDescent="0.3">
      <c r="A106" s="5">
        <v>0.86920980926430857</v>
      </c>
      <c r="B106" s="5">
        <v>0.9635627530364369</v>
      </c>
    </row>
    <row r="107" spans="1:2" x14ac:dyDescent="0.3">
      <c r="A107" s="5">
        <v>0.86784741144414512</v>
      </c>
      <c r="B107" s="5">
        <v>0.9635627530364369</v>
      </c>
    </row>
    <row r="108" spans="1:2" x14ac:dyDescent="0.3">
      <c r="A108" s="5">
        <v>0.86648501362398167</v>
      </c>
      <c r="B108" s="5">
        <v>0.9635627530364369</v>
      </c>
    </row>
    <row r="109" spans="1:2" x14ac:dyDescent="0.3">
      <c r="A109" s="5">
        <v>0.86512261580381822</v>
      </c>
      <c r="B109" s="5">
        <v>0.9635627530364369</v>
      </c>
    </row>
    <row r="110" spans="1:2" x14ac:dyDescent="0.3">
      <c r="A110" s="5">
        <v>0.86376021798365477</v>
      </c>
      <c r="B110" s="5">
        <v>0.9635627530364369</v>
      </c>
    </row>
    <row r="111" spans="1:2" x14ac:dyDescent="0.3">
      <c r="A111" s="5">
        <v>0.86376021798365477</v>
      </c>
      <c r="B111" s="5">
        <v>0.95951417004048545</v>
      </c>
    </row>
    <row r="112" spans="1:2" x14ac:dyDescent="0.3">
      <c r="A112" s="5">
        <v>0.86239782016349131</v>
      </c>
      <c r="B112" s="5">
        <v>0.95951417004048545</v>
      </c>
    </row>
    <row r="113" spans="1:2" x14ac:dyDescent="0.3">
      <c r="A113" s="5">
        <v>0.86103542234332786</v>
      </c>
      <c r="B113" s="5">
        <v>0.95951417004048545</v>
      </c>
    </row>
    <row r="114" spans="1:2" x14ac:dyDescent="0.3">
      <c r="A114" s="5">
        <v>0.86103542234332786</v>
      </c>
      <c r="B114" s="5">
        <v>0.95546558704453399</v>
      </c>
    </row>
    <row r="115" spans="1:2" x14ac:dyDescent="0.3">
      <c r="A115" s="5">
        <v>0.85967302452316441</v>
      </c>
      <c r="B115" s="5">
        <v>0.95546558704453399</v>
      </c>
    </row>
    <row r="116" spans="1:2" x14ac:dyDescent="0.3">
      <c r="A116" s="5">
        <v>0.85831062670300096</v>
      </c>
      <c r="B116" s="5">
        <v>0.95546558704453399</v>
      </c>
    </row>
    <row r="117" spans="1:2" x14ac:dyDescent="0.3">
      <c r="A117" s="5">
        <v>0.8569482288828375</v>
      </c>
      <c r="B117" s="5">
        <v>0.95546558704453399</v>
      </c>
    </row>
    <row r="118" spans="1:2" x14ac:dyDescent="0.3">
      <c r="A118" s="5">
        <v>0.85558583106267405</v>
      </c>
      <c r="B118" s="5">
        <v>0.95546558704453399</v>
      </c>
    </row>
    <row r="119" spans="1:2" x14ac:dyDescent="0.3">
      <c r="A119" s="5">
        <v>0.8542234332425106</v>
      </c>
      <c r="B119" s="5">
        <v>0.95546558704453399</v>
      </c>
    </row>
    <row r="120" spans="1:2" x14ac:dyDescent="0.3">
      <c r="A120" s="5">
        <v>0.85286103542234715</v>
      </c>
      <c r="B120" s="5">
        <v>0.95546558704453399</v>
      </c>
    </row>
    <row r="121" spans="1:2" x14ac:dyDescent="0.3">
      <c r="A121" s="5">
        <v>0.85149863760218369</v>
      </c>
      <c r="B121" s="5">
        <v>0.95546558704453399</v>
      </c>
    </row>
    <row r="122" spans="1:2" x14ac:dyDescent="0.3">
      <c r="A122" s="5">
        <v>0.85013623978202024</v>
      </c>
      <c r="B122" s="5">
        <v>0.95546558704453399</v>
      </c>
    </row>
    <row r="123" spans="1:2" x14ac:dyDescent="0.3">
      <c r="A123" s="5">
        <v>0.84877384196185679</v>
      </c>
      <c r="B123" s="5">
        <v>0.95546558704453399</v>
      </c>
    </row>
    <row r="124" spans="1:2" x14ac:dyDescent="0.3">
      <c r="A124" s="5">
        <v>0.84877384196185679</v>
      </c>
      <c r="B124" s="5">
        <v>0.95141700404858254</v>
      </c>
    </row>
    <row r="125" spans="1:2" x14ac:dyDescent="0.3">
      <c r="A125" s="5">
        <v>0.84741144414169334</v>
      </c>
      <c r="B125" s="5">
        <v>0.95141700404858254</v>
      </c>
    </row>
    <row r="126" spans="1:2" x14ac:dyDescent="0.3">
      <c r="A126" s="5">
        <v>0.84604904632152989</v>
      </c>
      <c r="B126" s="5">
        <v>0.95141700404858254</v>
      </c>
    </row>
    <row r="127" spans="1:2" x14ac:dyDescent="0.3">
      <c r="A127" s="5">
        <v>0.84468664850136643</v>
      </c>
      <c r="B127" s="5">
        <v>0.95141700404858254</v>
      </c>
    </row>
    <row r="128" spans="1:2" x14ac:dyDescent="0.3">
      <c r="A128" s="5">
        <v>0.84332425068120298</v>
      </c>
      <c r="B128" s="5">
        <v>0.95141700404858254</v>
      </c>
    </row>
    <row r="129" spans="1:2" x14ac:dyDescent="0.3">
      <c r="A129" s="5">
        <v>0.84332425068120298</v>
      </c>
      <c r="B129" s="5">
        <v>0.94736842105263108</v>
      </c>
    </row>
    <row r="130" spans="1:2" x14ac:dyDescent="0.3">
      <c r="A130" s="5">
        <v>0.84196185286103953</v>
      </c>
      <c r="B130" s="5">
        <v>0.94736842105263108</v>
      </c>
    </row>
    <row r="131" spans="1:2" x14ac:dyDescent="0.3">
      <c r="A131" s="5">
        <v>0.84059945504087608</v>
      </c>
      <c r="B131" s="5">
        <v>0.94736842105263108</v>
      </c>
    </row>
    <row r="132" spans="1:2" x14ac:dyDescent="0.3">
      <c r="A132" s="5">
        <v>0.83923705722071262</v>
      </c>
      <c r="B132" s="5">
        <v>0.94736842105263108</v>
      </c>
    </row>
    <row r="133" spans="1:2" x14ac:dyDescent="0.3">
      <c r="A133" s="5">
        <v>0.83787465940054917</v>
      </c>
      <c r="B133" s="5">
        <v>0.94736842105263108</v>
      </c>
    </row>
    <row r="134" spans="1:2" x14ac:dyDescent="0.3">
      <c r="A134" s="5">
        <v>0.83651226158038572</v>
      </c>
      <c r="B134" s="5">
        <v>0.94736842105263108</v>
      </c>
    </row>
    <row r="135" spans="1:2" x14ac:dyDescent="0.3">
      <c r="A135" s="5">
        <v>0.83514986376022227</v>
      </c>
      <c r="B135" s="5">
        <v>0.94736842105263108</v>
      </c>
    </row>
    <row r="136" spans="1:2" x14ac:dyDescent="0.3">
      <c r="A136" s="5">
        <v>0.83378746594005881</v>
      </c>
      <c r="B136" s="5">
        <v>0.94736842105263108</v>
      </c>
    </row>
    <row r="137" spans="1:2" x14ac:dyDescent="0.3">
      <c r="A137" s="5">
        <v>0.83242506811989536</v>
      </c>
      <c r="B137" s="5">
        <v>0.94736842105263108</v>
      </c>
    </row>
    <row r="138" spans="1:2" x14ac:dyDescent="0.3">
      <c r="A138" s="5">
        <v>0.83242506811989536</v>
      </c>
      <c r="B138" s="5">
        <v>0.94331983805667963</v>
      </c>
    </row>
    <row r="139" spans="1:2" x14ac:dyDescent="0.3">
      <c r="A139" s="5">
        <v>0.83106267029973191</v>
      </c>
      <c r="B139" s="5">
        <v>0.94331983805667963</v>
      </c>
    </row>
    <row r="140" spans="1:2" x14ac:dyDescent="0.3">
      <c r="A140" s="5">
        <v>0.82970027247956846</v>
      </c>
      <c r="B140" s="5">
        <v>0.94331983805667963</v>
      </c>
    </row>
    <row r="141" spans="1:2" x14ac:dyDescent="0.3">
      <c r="A141" s="5">
        <v>0.828337874659405</v>
      </c>
      <c r="B141" s="5">
        <v>0.94331983805667963</v>
      </c>
    </row>
    <row r="142" spans="1:2" x14ac:dyDescent="0.3">
      <c r="A142" s="5">
        <v>0.82697547683924155</v>
      </c>
      <c r="B142" s="5">
        <v>0.94331983805667963</v>
      </c>
    </row>
    <row r="143" spans="1:2" x14ac:dyDescent="0.3">
      <c r="A143" s="5">
        <v>0.8256130790190781</v>
      </c>
      <c r="B143" s="5">
        <v>0.94331983805667963</v>
      </c>
    </row>
    <row r="144" spans="1:2" x14ac:dyDescent="0.3">
      <c r="A144" s="5">
        <v>0.8256130790190781</v>
      </c>
      <c r="B144" s="5">
        <v>0.93927125506072817</v>
      </c>
    </row>
    <row r="145" spans="1:2" x14ac:dyDescent="0.3">
      <c r="A145" s="5">
        <v>0.82425068119891465</v>
      </c>
      <c r="B145" s="5">
        <v>0.93927125506072817</v>
      </c>
    </row>
    <row r="146" spans="1:2" x14ac:dyDescent="0.3">
      <c r="A146" s="5">
        <v>0.8228882833787512</v>
      </c>
      <c r="B146" s="5">
        <v>0.93927125506072817</v>
      </c>
    </row>
    <row r="147" spans="1:2" x14ac:dyDescent="0.3">
      <c r="A147" s="5">
        <v>0.82152588555858774</v>
      </c>
      <c r="B147" s="5">
        <v>0.93927125506072817</v>
      </c>
    </row>
    <row r="148" spans="1:2" x14ac:dyDescent="0.3">
      <c r="A148" s="5">
        <v>0.82016348773842429</v>
      </c>
      <c r="B148" s="5">
        <v>0.93927125506072817</v>
      </c>
    </row>
    <row r="149" spans="1:2" x14ac:dyDescent="0.3">
      <c r="A149" s="5">
        <v>0.81880108991826084</v>
      </c>
      <c r="B149" s="5">
        <v>0.93927125506072817</v>
      </c>
    </row>
    <row r="150" spans="1:2" x14ac:dyDescent="0.3">
      <c r="A150" s="5">
        <v>0.81743869209809739</v>
      </c>
      <c r="B150" s="5">
        <v>0.93927125506072817</v>
      </c>
    </row>
    <row r="151" spans="1:2" x14ac:dyDescent="0.3">
      <c r="A151" s="5">
        <v>0.81607629427793393</v>
      </c>
      <c r="B151" s="5">
        <v>0.93927125506072817</v>
      </c>
    </row>
    <row r="152" spans="1:2" x14ac:dyDescent="0.3">
      <c r="A152" s="5">
        <v>0.81471389645777048</v>
      </c>
      <c r="B152" s="5">
        <v>0.93927125506072817</v>
      </c>
    </row>
    <row r="153" spans="1:2" x14ac:dyDescent="0.3">
      <c r="A153" s="5">
        <v>0.81471389645777048</v>
      </c>
      <c r="B153" s="5">
        <v>0.93522267206477672</v>
      </c>
    </row>
    <row r="154" spans="1:2" x14ac:dyDescent="0.3">
      <c r="A154" s="5">
        <v>0.81335149863760703</v>
      </c>
      <c r="B154" s="5">
        <v>0.93522267206477672</v>
      </c>
    </row>
    <row r="155" spans="1:2" x14ac:dyDescent="0.3">
      <c r="A155" s="5">
        <v>0.81198910081744358</v>
      </c>
      <c r="B155" s="5">
        <v>0.93522267206477672</v>
      </c>
    </row>
    <row r="156" spans="1:2" x14ac:dyDescent="0.3">
      <c r="A156" s="5">
        <v>0.81062670299728012</v>
      </c>
      <c r="B156" s="5">
        <v>0.93522267206477672</v>
      </c>
    </row>
    <row r="157" spans="1:2" x14ac:dyDescent="0.3">
      <c r="A157" s="5">
        <v>0.80926430517711667</v>
      </c>
      <c r="B157" s="5">
        <v>0.93522267206477672</v>
      </c>
    </row>
    <row r="158" spans="1:2" x14ac:dyDescent="0.3">
      <c r="A158" s="5">
        <v>0.80790190735695322</v>
      </c>
      <c r="B158" s="5">
        <v>0.93522267206477672</v>
      </c>
    </row>
    <row r="159" spans="1:2" x14ac:dyDescent="0.3">
      <c r="A159" s="5">
        <v>0.80653950953678977</v>
      </c>
      <c r="B159" s="5">
        <v>0.93522267206477672</v>
      </c>
    </row>
    <row r="160" spans="1:2" x14ac:dyDescent="0.3">
      <c r="A160" s="5">
        <v>0.80517711171662631</v>
      </c>
      <c r="B160" s="5">
        <v>0.93522267206477672</v>
      </c>
    </row>
    <row r="161" spans="1:2" x14ac:dyDescent="0.3">
      <c r="A161" s="5">
        <v>0.80381471389646286</v>
      </c>
      <c r="B161" s="5">
        <v>0.93522267206477672</v>
      </c>
    </row>
    <row r="162" spans="1:2" x14ac:dyDescent="0.3">
      <c r="A162" s="5">
        <v>0.80245231607629941</v>
      </c>
      <c r="B162" s="5">
        <v>0.93522267206477672</v>
      </c>
    </row>
    <row r="163" spans="1:2" x14ac:dyDescent="0.3">
      <c r="A163" s="5">
        <v>0.80108991825613596</v>
      </c>
      <c r="B163" s="5">
        <v>0.93522267206477672</v>
      </c>
    </row>
    <row r="164" spans="1:2" x14ac:dyDescent="0.3">
      <c r="A164" s="5">
        <v>0.79972752043597251</v>
      </c>
      <c r="B164" s="5">
        <v>0.93522267206477672</v>
      </c>
    </row>
    <row r="165" spans="1:2" x14ac:dyDescent="0.3">
      <c r="A165" s="5">
        <v>0.79836512261580905</v>
      </c>
      <c r="B165" s="5">
        <v>0.93522267206477672</v>
      </c>
    </row>
    <row r="166" spans="1:2" x14ac:dyDescent="0.3">
      <c r="A166" s="5">
        <v>0.7970027247956456</v>
      </c>
      <c r="B166" s="5">
        <v>0.93522267206477672</v>
      </c>
    </row>
    <row r="167" spans="1:2" x14ac:dyDescent="0.3">
      <c r="A167" s="5">
        <v>0.79564032697548215</v>
      </c>
      <c r="B167" s="5">
        <v>0.93522267206477672</v>
      </c>
    </row>
    <row r="168" spans="1:2" x14ac:dyDescent="0.3">
      <c r="A168" s="5">
        <v>0.7942779291553187</v>
      </c>
      <c r="B168" s="5">
        <v>0.93522267206477672</v>
      </c>
    </row>
    <row r="169" spans="1:2" x14ac:dyDescent="0.3">
      <c r="A169" s="5">
        <v>0.79291553133515524</v>
      </c>
      <c r="B169" s="5">
        <v>0.93522267206477672</v>
      </c>
    </row>
    <row r="170" spans="1:2" x14ac:dyDescent="0.3">
      <c r="A170" s="5">
        <v>0.79155313351499179</v>
      </c>
      <c r="B170" s="5">
        <v>0.93522267206477672</v>
      </c>
    </row>
    <row r="171" spans="1:2" x14ac:dyDescent="0.3">
      <c r="A171" s="5">
        <v>0.79019073569482834</v>
      </c>
      <c r="B171" s="5">
        <v>0.93522267206477672</v>
      </c>
    </row>
    <row r="172" spans="1:2" x14ac:dyDescent="0.3">
      <c r="A172" s="5">
        <v>0.78882833787466489</v>
      </c>
      <c r="B172" s="5">
        <v>0.93522267206477672</v>
      </c>
    </row>
    <row r="173" spans="1:2" x14ac:dyDescent="0.3">
      <c r="A173" s="5">
        <v>0.78746594005450143</v>
      </c>
      <c r="B173" s="5">
        <v>0.93522267206477672</v>
      </c>
    </row>
    <row r="174" spans="1:2" x14ac:dyDescent="0.3">
      <c r="A174" s="5">
        <v>0.78610354223433798</v>
      </c>
      <c r="B174" s="5">
        <v>0.93522267206477672</v>
      </c>
    </row>
    <row r="175" spans="1:2" x14ac:dyDescent="0.3">
      <c r="A175" s="5">
        <v>0.78474114441417453</v>
      </c>
      <c r="B175" s="5">
        <v>0.93522267206477672</v>
      </c>
    </row>
    <row r="176" spans="1:2" x14ac:dyDescent="0.3">
      <c r="A176" s="5">
        <v>0.78474114441417453</v>
      </c>
      <c r="B176" s="5">
        <v>0.93117408906882526</v>
      </c>
    </row>
    <row r="177" spans="1:2" x14ac:dyDescent="0.3">
      <c r="A177" s="5">
        <v>0.78337874659401108</v>
      </c>
      <c r="B177" s="5">
        <v>0.93117408906882526</v>
      </c>
    </row>
    <row r="178" spans="1:2" x14ac:dyDescent="0.3">
      <c r="A178" s="5">
        <v>0.78201634877384762</v>
      </c>
      <c r="B178" s="5">
        <v>0.93117408906882526</v>
      </c>
    </row>
    <row r="179" spans="1:2" x14ac:dyDescent="0.3">
      <c r="A179" s="5">
        <v>0.78065395095368417</v>
      </c>
      <c r="B179" s="5">
        <v>0.93117408906882526</v>
      </c>
    </row>
    <row r="180" spans="1:2" x14ac:dyDescent="0.3">
      <c r="A180" s="5">
        <v>0.77929155313352072</v>
      </c>
      <c r="B180" s="5">
        <v>0.93117408906882526</v>
      </c>
    </row>
    <row r="181" spans="1:2" x14ac:dyDescent="0.3">
      <c r="A181" s="5">
        <v>0.77792915531335727</v>
      </c>
      <c r="B181" s="5">
        <v>0.93117408906882526</v>
      </c>
    </row>
    <row r="182" spans="1:2" x14ac:dyDescent="0.3">
      <c r="A182" s="5">
        <v>0.77656675749319382</v>
      </c>
      <c r="B182" s="5">
        <v>0.93117408906882526</v>
      </c>
    </row>
    <row r="183" spans="1:2" x14ac:dyDescent="0.3">
      <c r="A183" s="5">
        <v>0.77520435967303036</v>
      </c>
      <c r="B183" s="5">
        <v>0.93117408906882526</v>
      </c>
    </row>
    <row r="184" spans="1:2" x14ac:dyDescent="0.3">
      <c r="A184" s="5">
        <v>0.77384196185286691</v>
      </c>
      <c r="B184" s="5">
        <v>0.93117408906882526</v>
      </c>
    </row>
    <row r="185" spans="1:2" x14ac:dyDescent="0.3">
      <c r="A185" s="5">
        <v>0.77247956403270346</v>
      </c>
      <c r="B185" s="5">
        <v>0.93117408906882526</v>
      </c>
    </row>
    <row r="186" spans="1:2" x14ac:dyDescent="0.3">
      <c r="A186" s="5">
        <v>0.77111716621254001</v>
      </c>
      <c r="B186" s="5">
        <v>0.93117408906882526</v>
      </c>
    </row>
    <row r="187" spans="1:2" x14ac:dyDescent="0.3">
      <c r="A187" s="5">
        <v>0.76975476839237655</v>
      </c>
      <c r="B187" s="5">
        <v>0.93117408906882526</v>
      </c>
    </row>
    <row r="188" spans="1:2" x14ac:dyDescent="0.3">
      <c r="A188" s="5">
        <v>0.7683923705722131</v>
      </c>
      <c r="B188" s="5">
        <v>0.93117408906882526</v>
      </c>
    </row>
    <row r="189" spans="1:2" x14ac:dyDescent="0.3">
      <c r="A189" s="5">
        <v>0.76702997275204965</v>
      </c>
      <c r="B189" s="5">
        <v>0.93117408906882526</v>
      </c>
    </row>
    <row r="190" spans="1:2" x14ac:dyDescent="0.3">
      <c r="A190" s="5">
        <v>0.7656675749318862</v>
      </c>
      <c r="B190" s="5">
        <v>0.93117408906882526</v>
      </c>
    </row>
    <row r="191" spans="1:2" x14ac:dyDescent="0.3">
      <c r="A191" s="5">
        <v>0.76430517711172274</v>
      </c>
      <c r="B191" s="5">
        <v>0.93117408906882526</v>
      </c>
    </row>
    <row r="192" spans="1:2" x14ac:dyDescent="0.3">
      <c r="A192" s="5">
        <v>0.76294277929155929</v>
      </c>
      <c r="B192" s="5">
        <v>0.93117408906882526</v>
      </c>
    </row>
    <row r="193" spans="1:2" x14ac:dyDescent="0.3">
      <c r="A193" s="5">
        <v>0.76158038147139584</v>
      </c>
      <c r="B193" s="5">
        <v>0.93117408906882526</v>
      </c>
    </row>
    <row r="194" spans="1:2" x14ac:dyDescent="0.3">
      <c r="A194" s="5">
        <v>0.76021798365123239</v>
      </c>
      <c r="B194" s="5">
        <v>0.93117408906882526</v>
      </c>
    </row>
    <row r="195" spans="1:2" x14ac:dyDescent="0.3">
      <c r="A195" s="5">
        <v>0.75885558583106894</v>
      </c>
      <c r="B195" s="5">
        <v>0.93117408906882526</v>
      </c>
    </row>
    <row r="196" spans="1:2" x14ac:dyDescent="0.3">
      <c r="A196" s="5">
        <v>0.75749318801090548</v>
      </c>
      <c r="B196" s="5">
        <v>0.93117408906882526</v>
      </c>
    </row>
    <row r="197" spans="1:2" x14ac:dyDescent="0.3">
      <c r="A197" s="5">
        <v>0.75613079019074203</v>
      </c>
      <c r="B197" s="5">
        <v>0.93117408906882526</v>
      </c>
    </row>
    <row r="198" spans="1:2" x14ac:dyDescent="0.3">
      <c r="A198" s="5">
        <v>0.75476839237057858</v>
      </c>
      <c r="B198" s="5">
        <v>0.93117408906882526</v>
      </c>
    </row>
    <row r="199" spans="1:2" x14ac:dyDescent="0.3">
      <c r="A199" s="5">
        <v>0.75340599455041513</v>
      </c>
      <c r="B199" s="5">
        <v>0.93117408906882526</v>
      </c>
    </row>
    <row r="200" spans="1:2" x14ac:dyDescent="0.3">
      <c r="A200" s="5">
        <v>0.75204359673025167</v>
      </c>
      <c r="B200" s="5">
        <v>0.93117408906882526</v>
      </c>
    </row>
    <row r="201" spans="1:2" x14ac:dyDescent="0.3">
      <c r="A201" s="5">
        <v>0.75068119891008822</v>
      </c>
      <c r="B201" s="5">
        <v>0.93117408906882526</v>
      </c>
    </row>
    <row r="202" spans="1:2" x14ac:dyDescent="0.3">
      <c r="A202" s="5">
        <v>0.75068119891008822</v>
      </c>
      <c r="B202" s="5">
        <v>0.92712550607287381</v>
      </c>
    </row>
    <row r="203" spans="1:2" x14ac:dyDescent="0.3">
      <c r="A203" s="5">
        <v>0.74931880108992477</v>
      </c>
      <c r="B203" s="5">
        <v>0.92712550607287381</v>
      </c>
    </row>
    <row r="204" spans="1:2" x14ac:dyDescent="0.3">
      <c r="A204" s="5">
        <v>0.74795640326976132</v>
      </c>
      <c r="B204" s="5">
        <v>0.92712550607287381</v>
      </c>
    </row>
    <row r="205" spans="1:2" x14ac:dyDescent="0.3">
      <c r="A205" s="5">
        <v>0.74659400544959786</v>
      </c>
      <c r="B205" s="5">
        <v>0.92712550607287381</v>
      </c>
    </row>
    <row r="206" spans="1:2" x14ac:dyDescent="0.3">
      <c r="A206" s="5">
        <v>0.74523160762943441</v>
      </c>
      <c r="B206" s="5">
        <v>0.92712550607287381</v>
      </c>
    </row>
    <row r="207" spans="1:2" x14ac:dyDescent="0.3">
      <c r="A207" s="5">
        <v>0.74386920980927096</v>
      </c>
      <c r="B207" s="5">
        <v>0.92712550607287381</v>
      </c>
    </row>
    <row r="208" spans="1:2" x14ac:dyDescent="0.3">
      <c r="A208" s="5">
        <v>0.74386920980927096</v>
      </c>
      <c r="B208" s="5">
        <v>0.92307692307692235</v>
      </c>
    </row>
    <row r="209" spans="1:2" x14ac:dyDescent="0.3">
      <c r="A209" s="5">
        <v>0.74250681198910751</v>
      </c>
      <c r="B209" s="5">
        <v>0.92307692307692235</v>
      </c>
    </row>
    <row r="210" spans="1:2" x14ac:dyDescent="0.3">
      <c r="A210" s="5">
        <v>0.74114441416894405</v>
      </c>
      <c r="B210" s="5">
        <v>0.92307692307692235</v>
      </c>
    </row>
    <row r="211" spans="1:2" x14ac:dyDescent="0.3">
      <c r="A211" s="5">
        <v>0.7397820163487806</v>
      </c>
      <c r="B211" s="5">
        <v>0.92307692307692235</v>
      </c>
    </row>
    <row r="212" spans="1:2" x14ac:dyDescent="0.3">
      <c r="A212" s="5">
        <v>0.73841961852861715</v>
      </c>
      <c r="B212" s="5">
        <v>0.92307692307692235</v>
      </c>
    </row>
    <row r="213" spans="1:2" x14ac:dyDescent="0.3">
      <c r="A213" s="5">
        <v>0.7370572207084537</v>
      </c>
      <c r="B213" s="5">
        <v>0.92307692307692235</v>
      </c>
    </row>
    <row r="214" spans="1:2" x14ac:dyDescent="0.3">
      <c r="A214" s="5">
        <v>0.73569482288829025</v>
      </c>
      <c r="B214" s="5">
        <v>0.92307692307692235</v>
      </c>
    </row>
    <row r="215" spans="1:2" x14ac:dyDescent="0.3">
      <c r="A215" s="5">
        <v>0.73433242506812679</v>
      </c>
      <c r="B215" s="5">
        <v>0.92307692307692235</v>
      </c>
    </row>
    <row r="216" spans="1:2" x14ac:dyDescent="0.3">
      <c r="A216" s="5">
        <v>0.73297002724796334</v>
      </c>
      <c r="B216" s="5">
        <v>0.92307692307692235</v>
      </c>
    </row>
    <row r="217" spans="1:2" x14ac:dyDescent="0.3">
      <c r="A217" s="5">
        <v>0.73160762942779989</v>
      </c>
      <c r="B217" s="5">
        <v>0.92307692307692235</v>
      </c>
    </row>
    <row r="218" spans="1:2" x14ac:dyDescent="0.3">
      <c r="A218" s="5">
        <v>0.73024523160763644</v>
      </c>
      <c r="B218" s="5">
        <v>0.92307692307692235</v>
      </c>
    </row>
    <row r="219" spans="1:2" x14ac:dyDescent="0.3">
      <c r="A219" s="5">
        <v>0.72888283378747298</v>
      </c>
      <c r="B219" s="5">
        <v>0.92307692307692235</v>
      </c>
    </row>
    <row r="220" spans="1:2" x14ac:dyDescent="0.3">
      <c r="A220" s="5">
        <v>0.72888283378747298</v>
      </c>
      <c r="B220" s="5">
        <v>0.9190283400809709</v>
      </c>
    </row>
    <row r="221" spans="1:2" x14ac:dyDescent="0.3">
      <c r="A221" s="5">
        <v>0.72752043596730953</v>
      </c>
      <c r="B221" s="5">
        <v>0.9190283400809709</v>
      </c>
    </row>
    <row r="222" spans="1:2" x14ac:dyDescent="0.3">
      <c r="A222" s="5">
        <v>0.72615803814714608</v>
      </c>
      <c r="B222" s="5">
        <v>0.9190283400809709</v>
      </c>
    </row>
    <row r="223" spans="1:2" x14ac:dyDescent="0.3">
      <c r="A223" s="5">
        <v>0.72479564032698263</v>
      </c>
      <c r="B223" s="5">
        <v>0.9190283400809709</v>
      </c>
    </row>
    <row r="224" spans="1:2" x14ac:dyDescent="0.3">
      <c r="A224" s="5">
        <v>0.72343324250681917</v>
      </c>
      <c r="B224" s="5">
        <v>0.9190283400809709</v>
      </c>
    </row>
    <row r="225" spans="1:2" x14ac:dyDescent="0.3">
      <c r="A225" s="5">
        <v>0.72207084468665572</v>
      </c>
      <c r="B225" s="5">
        <v>0.9190283400809709</v>
      </c>
    </row>
    <row r="226" spans="1:2" x14ac:dyDescent="0.3">
      <c r="A226" s="5">
        <v>0.72070844686649227</v>
      </c>
      <c r="B226" s="5">
        <v>0.9190283400809709</v>
      </c>
    </row>
    <row r="227" spans="1:2" x14ac:dyDescent="0.3">
      <c r="A227" s="5">
        <v>0.71934604904632882</v>
      </c>
      <c r="B227" s="5">
        <v>0.9190283400809709</v>
      </c>
    </row>
    <row r="228" spans="1:2" x14ac:dyDescent="0.3">
      <c r="A228" s="5">
        <v>0.71798365122616536</v>
      </c>
      <c r="B228" s="5">
        <v>0.9190283400809709</v>
      </c>
    </row>
    <row r="229" spans="1:2" x14ac:dyDescent="0.3">
      <c r="A229" s="5">
        <v>0.71662125340600191</v>
      </c>
      <c r="B229" s="5">
        <v>0.9190283400809709</v>
      </c>
    </row>
    <row r="230" spans="1:2" x14ac:dyDescent="0.3">
      <c r="A230" s="5">
        <v>0.71525885558583846</v>
      </c>
      <c r="B230" s="5">
        <v>0.9190283400809709</v>
      </c>
    </row>
    <row r="231" spans="1:2" x14ac:dyDescent="0.3">
      <c r="A231" s="5">
        <v>0.71389645776567501</v>
      </c>
      <c r="B231" s="5">
        <v>0.9190283400809709</v>
      </c>
    </row>
    <row r="232" spans="1:2" x14ac:dyDescent="0.3">
      <c r="A232" s="5">
        <v>0.71253405994551156</v>
      </c>
      <c r="B232" s="5">
        <v>0.9190283400809709</v>
      </c>
    </row>
    <row r="233" spans="1:2" x14ac:dyDescent="0.3">
      <c r="A233" s="5">
        <v>0.7111716621253481</v>
      </c>
      <c r="B233" s="5">
        <v>0.9190283400809709</v>
      </c>
    </row>
    <row r="234" spans="1:2" x14ac:dyDescent="0.3">
      <c r="A234" s="5">
        <v>0.70980926430518465</v>
      </c>
      <c r="B234" s="5">
        <v>0.9190283400809709</v>
      </c>
    </row>
    <row r="235" spans="1:2" x14ac:dyDescent="0.3">
      <c r="A235" s="5">
        <v>0.7084468664850212</v>
      </c>
      <c r="B235" s="5">
        <v>0.9190283400809709</v>
      </c>
    </row>
    <row r="236" spans="1:2" x14ac:dyDescent="0.3">
      <c r="A236" s="5">
        <v>0.70708446866485775</v>
      </c>
      <c r="B236" s="5">
        <v>0.9190283400809709</v>
      </c>
    </row>
    <row r="237" spans="1:2" x14ac:dyDescent="0.3">
      <c r="A237" s="5">
        <v>0.70572207084469429</v>
      </c>
      <c r="B237" s="5">
        <v>0.9190283400809709</v>
      </c>
    </row>
    <row r="238" spans="1:2" x14ac:dyDescent="0.3">
      <c r="A238" s="5">
        <v>0.70435967302453084</v>
      </c>
      <c r="B238" s="5">
        <v>0.9190283400809709</v>
      </c>
    </row>
    <row r="239" spans="1:2" x14ac:dyDescent="0.3">
      <c r="A239" s="5">
        <v>0.70299727520436739</v>
      </c>
      <c r="B239" s="5">
        <v>0.9190283400809709</v>
      </c>
    </row>
    <row r="240" spans="1:2" x14ac:dyDescent="0.3">
      <c r="A240" s="5">
        <v>0.70299727520436739</v>
      </c>
      <c r="B240" s="5">
        <v>0.91497975708501944</v>
      </c>
    </row>
    <row r="241" spans="1:2" x14ac:dyDescent="0.3">
      <c r="A241" s="5">
        <v>0.70163487738420394</v>
      </c>
      <c r="B241" s="5">
        <v>0.91497975708501944</v>
      </c>
    </row>
    <row r="242" spans="1:2" x14ac:dyDescent="0.3">
      <c r="A242" s="5">
        <v>0.70163487738420394</v>
      </c>
      <c r="B242" s="5">
        <v>0.91093117408906799</v>
      </c>
    </row>
    <row r="243" spans="1:2" x14ac:dyDescent="0.3">
      <c r="A243" s="5">
        <v>0.70027247956404048</v>
      </c>
      <c r="B243" s="5">
        <v>0.91093117408906799</v>
      </c>
    </row>
    <row r="244" spans="1:2" x14ac:dyDescent="0.3">
      <c r="A244" s="5">
        <v>0.69891008174387703</v>
      </c>
      <c r="B244" s="5">
        <v>0.91093117408906799</v>
      </c>
    </row>
    <row r="245" spans="1:2" x14ac:dyDescent="0.3">
      <c r="A245" s="5">
        <v>0.69754768392371358</v>
      </c>
      <c r="B245" s="5">
        <v>0.91093117408906799</v>
      </c>
    </row>
    <row r="246" spans="1:2" x14ac:dyDescent="0.3">
      <c r="A246" s="5">
        <v>0.69754768392371358</v>
      </c>
      <c r="B246" s="5">
        <v>0.90688259109311653</v>
      </c>
    </row>
    <row r="247" spans="1:2" x14ac:dyDescent="0.3">
      <c r="A247" s="5">
        <v>0.69618528610355013</v>
      </c>
      <c r="B247" s="5">
        <v>0.90688259109311653</v>
      </c>
    </row>
    <row r="248" spans="1:2" x14ac:dyDescent="0.3">
      <c r="A248" s="5">
        <v>0.69482288828338667</v>
      </c>
      <c r="B248" s="5">
        <v>0.90688259109311653</v>
      </c>
    </row>
    <row r="249" spans="1:2" x14ac:dyDescent="0.3">
      <c r="A249" s="5">
        <v>0.69346049046322322</v>
      </c>
      <c r="B249" s="5">
        <v>0.90688259109311653</v>
      </c>
    </row>
    <row r="250" spans="1:2" x14ac:dyDescent="0.3">
      <c r="A250" s="5">
        <v>0.69209809264305977</v>
      </c>
      <c r="B250" s="5">
        <v>0.90688259109311653</v>
      </c>
    </row>
    <row r="251" spans="1:2" x14ac:dyDescent="0.3">
      <c r="A251" s="5">
        <v>0.69073569482289632</v>
      </c>
      <c r="B251" s="5">
        <v>0.90688259109311653</v>
      </c>
    </row>
    <row r="252" spans="1:2" x14ac:dyDescent="0.3">
      <c r="A252" s="5">
        <v>0.68937329700273287</v>
      </c>
      <c r="B252" s="5">
        <v>0.90688259109311653</v>
      </c>
    </row>
    <row r="253" spans="1:2" x14ac:dyDescent="0.3">
      <c r="A253" s="5">
        <v>0.68801089918256941</v>
      </c>
      <c r="B253" s="5">
        <v>0.90688259109311653</v>
      </c>
    </row>
    <row r="254" spans="1:2" x14ac:dyDescent="0.3">
      <c r="A254" s="5">
        <v>0.68664850136240596</v>
      </c>
      <c r="B254" s="5">
        <v>0.90688259109311653</v>
      </c>
    </row>
    <row r="255" spans="1:2" x14ac:dyDescent="0.3">
      <c r="A255" s="5">
        <v>0.68528610354224251</v>
      </c>
      <c r="B255" s="5">
        <v>0.90688259109311653</v>
      </c>
    </row>
    <row r="256" spans="1:2" x14ac:dyDescent="0.3">
      <c r="A256" s="5">
        <v>0.68392370572207906</v>
      </c>
      <c r="B256" s="5">
        <v>0.90688259109311653</v>
      </c>
    </row>
    <row r="257" spans="1:2" x14ac:dyDescent="0.3">
      <c r="A257" s="5">
        <v>0.6825613079019156</v>
      </c>
      <c r="B257" s="5">
        <v>0.90688259109311653</v>
      </c>
    </row>
    <row r="258" spans="1:2" x14ac:dyDescent="0.3">
      <c r="A258" s="5">
        <v>0.68119891008175215</v>
      </c>
      <c r="B258" s="5">
        <v>0.90688259109311653</v>
      </c>
    </row>
    <row r="259" spans="1:2" x14ac:dyDescent="0.3">
      <c r="A259" s="5">
        <v>0.6798365122615887</v>
      </c>
      <c r="B259" s="5">
        <v>0.90688259109311653</v>
      </c>
    </row>
    <row r="260" spans="1:2" x14ac:dyDescent="0.3">
      <c r="A260" s="5">
        <v>0.67847411444142525</v>
      </c>
      <c r="B260" s="5">
        <v>0.90688259109311653</v>
      </c>
    </row>
    <row r="261" spans="1:2" x14ac:dyDescent="0.3">
      <c r="A261" s="5">
        <v>0.67711171662126179</v>
      </c>
      <c r="B261" s="5">
        <v>0.90688259109311653</v>
      </c>
    </row>
    <row r="262" spans="1:2" x14ac:dyDescent="0.3">
      <c r="A262" s="5">
        <v>0.67711171662126179</v>
      </c>
      <c r="B262" s="5">
        <v>0.90283400809716507</v>
      </c>
    </row>
    <row r="263" spans="1:2" x14ac:dyDescent="0.3">
      <c r="A263" s="5">
        <v>0.67574931880109834</v>
      </c>
      <c r="B263" s="5">
        <v>0.90283400809716507</v>
      </c>
    </row>
    <row r="264" spans="1:2" x14ac:dyDescent="0.3">
      <c r="A264" s="5">
        <v>0.67438692098093489</v>
      </c>
      <c r="B264" s="5">
        <v>0.90283400809716507</v>
      </c>
    </row>
    <row r="265" spans="1:2" x14ac:dyDescent="0.3">
      <c r="A265" s="5">
        <v>0.67302452316077144</v>
      </c>
      <c r="B265" s="5">
        <v>0.90283400809716507</v>
      </c>
    </row>
    <row r="266" spans="1:2" x14ac:dyDescent="0.3">
      <c r="A266" s="5">
        <v>0.67166212534060799</v>
      </c>
      <c r="B266" s="5">
        <v>0.90283400809716507</v>
      </c>
    </row>
    <row r="267" spans="1:2" x14ac:dyDescent="0.3">
      <c r="A267" s="5">
        <v>0.67029972752044453</v>
      </c>
      <c r="B267" s="5">
        <v>0.90283400809716507</v>
      </c>
    </row>
    <row r="268" spans="1:2" x14ac:dyDescent="0.3">
      <c r="A268" s="5">
        <v>0.66893732970028108</v>
      </c>
      <c r="B268" s="5">
        <v>0.90283400809716507</v>
      </c>
    </row>
    <row r="269" spans="1:2" x14ac:dyDescent="0.3">
      <c r="A269" s="5">
        <v>0.66757493188011763</v>
      </c>
      <c r="B269" s="5">
        <v>0.90283400809716507</v>
      </c>
    </row>
    <row r="270" spans="1:2" x14ac:dyDescent="0.3">
      <c r="A270" s="5">
        <v>0.66621253405995418</v>
      </c>
      <c r="B270" s="5">
        <v>0.90283400809716507</v>
      </c>
    </row>
    <row r="271" spans="1:2" x14ac:dyDescent="0.3">
      <c r="A271" s="5">
        <v>0.66485013623979072</v>
      </c>
      <c r="B271" s="5">
        <v>0.90283400809716507</v>
      </c>
    </row>
    <row r="272" spans="1:2" x14ac:dyDescent="0.3">
      <c r="A272" s="5">
        <v>0.66348773841962727</v>
      </c>
      <c r="B272" s="5">
        <v>0.90283400809716507</v>
      </c>
    </row>
    <row r="273" spans="1:2" x14ac:dyDescent="0.3">
      <c r="A273" s="5">
        <v>0.66212534059946382</v>
      </c>
      <c r="B273" s="5">
        <v>0.90283400809716507</v>
      </c>
    </row>
    <row r="274" spans="1:2" x14ac:dyDescent="0.3">
      <c r="A274" s="5">
        <v>0.66076294277930037</v>
      </c>
      <c r="B274" s="5">
        <v>0.90283400809716507</v>
      </c>
    </row>
    <row r="275" spans="1:2" x14ac:dyDescent="0.3">
      <c r="A275" s="5">
        <v>0.65940054495913691</v>
      </c>
      <c r="B275" s="5">
        <v>0.90283400809716507</v>
      </c>
    </row>
    <row r="276" spans="1:2" x14ac:dyDescent="0.3">
      <c r="A276" s="5">
        <v>0.65803814713897346</v>
      </c>
      <c r="B276" s="5">
        <v>0.90283400809716507</v>
      </c>
    </row>
    <row r="277" spans="1:2" x14ac:dyDescent="0.3">
      <c r="A277" s="5">
        <v>0.65667574931881001</v>
      </c>
      <c r="B277" s="5">
        <v>0.90283400809716507</v>
      </c>
    </row>
    <row r="278" spans="1:2" x14ac:dyDescent="0.3">
      <c r="A278" s="5">
        <v>0.65531335149864656</v>
      </c>
      <c r="B278" s="5">
        <v>0.90283400809716507</v>
      </c>
    </row>
    <row r="279" spans="1:2" x14ac:dyDescent="0.3">
      <c r="A279" s="5">
        <v>0.6539509536784831</v>
      </c>
      <c r="B279" s="5">
        <v>0.90283400809716507</v>
      </c>
    </row>
    <row r="280" spans="1:2" x14ac:dyDescent="0.3">
      <c r="A280" s="5">
        <v>0.65258855585831965</v>
      </c>
      <c r="B280" s="5">
        <v>0.90283400809716507</v>
      </c>
    </row>
    <row r="281" spans="1:2" x14ac:dyDescent="0.3">
      <c r="A281" s="5">
        <v>0.6512261580381562</v>
      </c>
      <c r="B281" s="5">
        <v>0.90283400809716507</v>
      </c>
    </row>
    <row r="282" spans="1:2" x14ac:dyDescent="0.3">
      <c r="A282" s="5">
        <v>0.6512261580381562</v>
      </c>
      <c r="B282" s="5">
        <v>0.89878542510121362</v>
      </c>
    </row>
    <row r="283" spans="1:2" x14ac:dyDescent="0.3">
      <c r="A283" s="5">
        <v>0.64986376021799275</v>
      </c>
      <c r="B283" s="5">
        <v>0.89878542510121362</v>
      </c>
    </row>
    <row r="284" spans="1:2" x14ac:dyDescent="0.3">
      <c r="A284" s="5">
        <v>0.6485013623978293</v>
      </c>
      <c r="B284" s="5">
        <v>0.89878542510121362</v>
      </c>
    </row>
    <row r="285" spans="1:2" x14ac:dyDescent="0.3">
      <c r="A285" s="5">
        <v>0.6485013623978293</v>
      </c>
      <c r="B285" s="5">
        <v>0.89473684210526216</v>
      </c>
    </row>
    <row r="286" spans="1:2" x14ac:dyDescent="0.3">
      <c r="A286" s="5">
        <v>0.64713896457766584</v>
      </c>
      <c r="B286" s="5">
        <v>0.89473684210526216</v>
      </c>
    </row>
    <row r="287" spans="1:2" x14ac:dyDescent="0.3">
      <c r="A287" s="5">
        <v>0.64577656675750239</v>
      </c>
      <c r="B287" s="5">
        <v>0.89473684210526216</v>
      </c>
    </row>
    <row r="288" spans="1:2" x14ac:dyDescent="0.3">
      <c r="A288" s="5">
        <v>0.64441416893733894</v>
      </c>
      <c r="B288" s="5">
        <v>0.89473684210526216</v>
      </c>
    </row>
    <row r="289" spans="1:2" x14ac:dyDescent="0.3">
      <c r="A289" s="5">
        <v>0.64305177111717549</v>
      </c>
      <c r="B289" s="5">
        <v>0.89473684210526216</v>
      </c>
    </row>
    <row r="290" spans="1:2" x14ac:dyDescent="0.3">
      <c r="A290" s="5">
        <v>0.64168937329701203</v>
      </c>
      <c r="B290" s="5">
        <v>0.89473684210526216</v>
      </c>
    </row>
    <row r="291" spans="1:2" x14ac:dyDescent="0.3">
      <c r="A291" s="5">
        <v>0.64032697547684858</v>
      </c>
      <c r="B291" s="5">
        <v>0.89473684210526216</v>
      </c>
    </row>
    <row r="292" spans="1:2" x14ac:dyDescent="0.3">
      <c r="A292" s="5">
        <v>0.63896457765668513</v>
      </c>
      <c r="B292" s="5">
        <v>0.89473684210526216</v>
      </c>
    </row>
    <row r="293" spans="1:2" x14ac:dyDescent="0.3">
      <c r="A293" s="5">
        <v>0.63760217983652168</v>
      </c>
      <c r="B293" s="5">
        <v>0.89473684210526216</v>
      </c>
    </row>
    <row r="294" spans="1:2" x14ac:dyDescent="0.3">
      <c r="A294" s="5">
        <v>0.63623978201635822</v>
      </c>
      <c r="B294" s="5">
        <v>0.89473684210526216</v>
      </c>
    </row>
    <row r="295" spans="1:2" x14ac:dyDescent="0.3">
      <c r="A295" s="5">
        <v>0.63487738419619477</v>
      </c>
      <c r="B295" s="5">
        <v>0.89473684210526216</v>
      </c>
    </row>
    <row r="296" spans="1:2" x14ac:dyDescent="0.3">
      <c r="A296" s="5">
        <v>0.63351498637603132</v>
      </c>
      <c r="B296" s="5">
        <v>0.89473684210526216</v>
      </c>
    </row>
    <row r="297" spans="1:2" x14ac:dyDescent="0.3">
      <c r="A297" s="5">
        <v>0.63215258855586787</v>
      </c>
      <c r="B297" s="5">
        <v>0.89473684210526216</v>
      </c>
    </row>
    <row r="298" spans="1:2" x14ac:dyDescent="0.3">
      <c r="A298" s="5">
        <v>0.63079019073570441</v>
      </c>
      <c r="B298" s="5">
        <v>0.89473684210526216</v>
      </c>
    </row>
    <row r="299" spans="1:2" x14ac:dyDescent="0.3">
      <c r="A299" s="5">
        <v>0.62942779291554096</v>
      </c>
      <c r="B299" s="5">
        <v>0.89473684210526216</v>
      </c>
    </row>
    <row r="300" spans="1:2" x14ac:dyDescent="0.3">
      <c r="A300" s="5">
        <v>0.62806539509537751</v>
      </c>
      <c r="B300" s="5">
        <v>0.89473684210526216</v>
      </c>
    </row>
    <row r="301" spans="1:2" x14ac:dyDescent="0.3">
      <c r="A301" s="5">
        <v>0.62670299727521406</v>
      </c>
      <c r="B301" s="5">
        <v>0.89473684210526216</v>
      </c>
    </row>
    <row r="302" spans="1:2" x14ac:dyDescent="0.3">
      <c r="A302" s="5">
        <v>0.62534059945505061</v>
      </c>
      <c r="B302" s="5">
        <v>0.89473684210526216</v>
      </c>
    </row>
    <row r="303" spans="1:2" x14ac:dyDescent="0.3">
      <c r="A303" s="5">
        <v>0.62397820163488715</v>
      </c>
      <c r="B303" s="5">
        <v>0.89473684210526216</v>
      </c>
    </row>
    <row r="304" spans="1:2" x14ac:dyDescent="0.3">
      <c r="A304" s="5">
        <v>0.6226158038147237</v>
      </c>
      <c r="B304" s="5">
        <v>0.89473684210526216</v>
      </c>
    </row>
    <row r="305" spans="1:2" x14ac:dyDescent="0.3">
      <c r="A305" s="5">
        <v>0.62125340599456025</v>
      </c>
      <c r="B305" s="5">
        <v>0.89473684210526216</v>
      </c>
    </row>
    <row r="306" spans="1:2" x14ac:dyDescent="0.3">
      <c r="A306" s="5">
        <v>0.6198910081743968</v>
      </c>
      <c r="B306" s="5">
        <v>0.89473684210526216</v>
      </c>
    </row>
    <row r="307" spans="1:2" x14ac:dyDescent="0.3">
      <c r="A307" s="5">
        <v>0.61852861035423334</v>
      </c>
      <c r="B307" s="5">
        <v>0.89473684210526216</v>
      </c>
    </row>
    <row r="308" spans="1:2" x14ac:dyDescent="0.3">
      <c r="A308" s="5">
        <v>0.61716621253406989</v>
      </c>
      <c r="B308" s="5">
        <v>0.89473684210526216</v>
      </c>
    </row>
    <row r="309" spans="1:2" x14ac:dyDescent="0.3">
      <c r="A309" s="5">
        <v>0.61580381471390644</v>
      </c>
      <c r="B309" s="5">
        <v>0.89473684210526216</v>
      </c>
    </row>
    <row r="310" spans="1:2" x14ac:dyDescent="0.3">
      <c r="A310" s="5">
        <v>0.61580381471390644</v>
      </c>
      <c r="B310" s="5">
        <v>0.89068825910931071</v>
      </c>
    </row>
    <row r="311" spans="1:2" x14ac:dyDescent="0.3">
      <c r="A311" s="5">
        <v>0.61444141689374299</v>
      </c>
      <c r="B311" s="5">
        <v>0.89068825910931071</v>
      </c>
    </row>
    <row r="312" spans="1:2" x14ac:dyDescent="0.3">
      <c r="A312" s="5">
        <v>0.61307901907357953</v>
      </c>
      <c r="B312" s="5">
        <v>0.89068825910931071</v>
      </c>
    </row>
    <row r="313" spans="1:2" x14ac:dyDescent="0.3">
      <c r="A313" s="5">
        <v>0.61171662125341608</v>
      </c>
      <c r="B313" s="5">
        <v>0.89068825910931071</v>
      </c>
    </row>
    <row r="314" spans="1:2" x14ac:dyDescent="0.3">
      <c r="A314" s="5">
        <v>0.61035422343325263</v>
      </c>
      <c r="B314" s="5">
        <v>0.89068825910931071</v>
      </c>
    </row>
    <row r="315" spans="1:2" x14ac:dyDescent="0.3">
      <c r="A315" s="5">
        <v>0.60899182561308918</v>
      </c>
      <c r="B315" s="5">
        <v>0.89068825910931071</v>
      </c>
    </row>
    <row r="316" spans="1:2" x14ac:dyDescent="0.3">
      <c r="A316" s="5">
        <v>0.60762942779292572</v>
      </c>
      <c r="B316" s="5">
        <v>0.89068825910931071</v>
      </c>
    </row>
    <row r="317" spans="1:2" x14ac:dyDescent="0.3">
      <c r="A317" s="5">
        <v>0.60626702997276227</v>
      </c>
      <c r="B317" s="5">
        <v>0.89068825910931071</v>
      </c>
    </row>
    <row r="318" spans="1:2" x14ac:dyDescent="0.3">
      <c r="A318" s="5">
        <v>0.60490463215259882</v>
      </c>
      <c r="B318" s="5">
        <v>0.89068825910931071</v>
      </c>
    </row>
    <row r="319" spans="1:2" x14ac:dyDescent="0.3">
      <c r="A319" s="5">
        <v>0.60354223433243537</v>
      </c>
      <c r="B319" s="5">
        <v>0.89068825910931071</v>
      </c>
    </row>
    <row r="320" spans="1:2" x14ac:dyDescent="0.3">
      <c r="A320" s="5">
        <v>0.60217983651227192</v>
      </c>
      <c r="B320" s="5">
        <v>0.89068825910931071</v>
      </c>
    </row>
    <row r="321" spans="1:2" x14ac:dyDescent="0.3">
      <c r="A321" s="5">
        <v>0.60081743869210846</v>
      </c>
      <c r="B321" s="5">
        <v>0.89068825910931071</v>
      </c>
    </row>
    <row r="322" spans="1:2" x14ac:dyDescent="0.3">
      <c r="A322" s="5">
        <v>0.59945504087194501</v>
      </c>
      <c r="B322" s="5">
        <v>0.89068825910931071</v>
      </c>
    </row>
    <row r="323" spans="1:2" x14ac:dyDescent="0.3">
      <c r="A323" s="5">
        <v>0.59809264305178156</v>
      </c>
      <c r="B323" s="5">
        <v>0.89068825910931071</v>
      </c>
    </row>
    <row r="324" spans="1:2" x14ac:dyDescent="0.3">
      <c r="A324" s="5">
        <v>0.59673024523161811</v>
      </c>
      <c r="B324" s="5">
        <v>0.89068825910931071</v>
      </c>
    </row>
    <row r="325" spans="1:2" x14ac:dyDescent="0.3">
      <c r="A325" s="5">
        <v>0.59536784741145465</v>
      </c>
      <c r="B325" s="5">
        <v>0.89068825910931071</v>
      </c>
    </row>
    <row r="326" spans="1:2" x14ac:dyDescent="0.3">
      <c r="A326" s="5">
        <v>0.5940054495912912</v>
      </c>
      <c r="B326" s="5">
        <v>0.89068825910931071</v>
      </c>
    </row>
    <row r="327" spans="1:2" x14ac:dyDescent="0.3">
      <c r="A327" s="5">
        <v>0.5940054495912912</v>
      </c>
      <c r="B327" s="5">
        <v>0.88663967611335925</v>
      </c>
    </row>
    <row r="328" spans="1:2" x14ac:dyDescent="0.3">
      <c r="A328" s="5">
        <v>0.59264305177112775</v>
      </c>
      <c r="B328" s="5">
        <v>0.88663967611335925</v>
      </c>
    </row>
    <row r="329" spans="1:2" x14ac:dyDescent="0.3">
      <c r="A329" s="5">
        <v>0.59264305177112775</v>
      </c>
      <c r="B329" s="5">
        <v>0.8825910931174078</v>
      </c>
    </row>
    <row r="330" spans="1:2" x14ac:dyDescent="0.3">
      <c r="A330" s="5">
        <v>0.5912806539509643</v>
      </c>
      <c r="B330" s="5">
        <v>0.8825910931174078</v>
      </c>
    </row>
    <row r="331" spans="1:2" x14ac:dyDescent="0.3">
      <c r="A331" s="5">
        <v>0.58991825613080084</v>
      </c>
      <c r="B331" s="5">
        <v>0.8825910931174078</v>
      </c>
    </row>
    <row r="332" spans="1:2" x14ac:dyDescent="0.3">
      <c r="A332" s="5">
        <v>0.58991825613080084</v>
      </c>
      <c r="B332" s="5">
        <v>0.87854251012145634</v>
      </c>
    </row>
    <row r="333" spans="1:2" x14ac:dyDescent="0.3">
      <c r="A333" s="5">
        <v>0.58855585831063739</v>
      </c>
      <c r="B333" s="5">
        <v>0.87854251012145634</v>
      </c>
    </row>
    <row r="334" spans="1:2" x14ac:dyDescent="0.3">
      <c r="A334" s="5">
        <v>0.58719346049047394</v>
      </c>
      <c r="B334" s="5">
        <v>0.87854251012145634</v>
      </c>
    </row>
    <row r="335" spans="1:2" x14ac:dyDescent="0.3">
      <c r="A335" s="5">
        <v>0.58583106267031049</v>
      </c>
      <c r="B335" s="5">
        <v>0.87854251012145634</v>
      </c>
    </row>
    <row r="336" spans="1:2" x14ac:dyDescent="0.3">
      <c r="A336" s="5">
        <v>0.58446866485014703</v>
      </c>
      <c r="B336" s="5">
        <v>0.87854251012145634</v>
      </c>
    </row>
    <row r="337" spans="1:2" x14ac:dyDescent="0.3">
      <c r="A337" s="5">
        <v>0.58310626702998358</v>
      </c>
      <c r="B337" s="5">
        <v>0.87854251012145634</v>
      </c>
    </row>
    <row r="338" spans="1:2" x14ac:dyDescent="0.3">
      <c r="A338" s="5">
        <v>0.58174386920982013</v>
      </c>
      <c r="B338" s="5">
        <v>0.87854251012145634</v>
      </c>
    </row>
    <row r="339" spans="1:2" x14ac:dyDescent="0.3">
      <c r="A339" s="5">
        <v>0.58174386920982013</v>
      </c>
      <c r="B339" s="5">
        <v>0.87449392712550489</v>
      </c>
    </row>
    <row r="340" spans="1:2" x14ac:dyDescent="0.3">
      <c r="A340" s="5">
        <v>0.58174386920982013</v>
      </c>
      <c r="B340" s="5">
        <v>0.87044534412955343</v>
      </c>
    </row>
    <row r="341" spans="1:2" x14ac:dyDescent="0.3">
      <c r="A341" s="5">
        <v>0.58038147138965668</v>
      </c>
      <c r="B341" s="5">
        <v>0.87044534412955343</v>
      </c>
    </row>
    <row r="342" spans="1:2" x14ac:dyDescent="0.3">
      <c r="A342" s="5">
        <v>0.57901907356949323</v>
      </c>
      <c r="B342" s="5">
        <v>0.87044534412955343</v>
      </c>
    </row>
    <row r="343" spans="1:2" x14ac:dyDescent="0.3">
      <c r="A343" s="5">
        <v>0.57765667574932977</v>
      </c>
      <c r="B343" s="5">
        <v>0.87044534412955343</v>
      </c>
    </row>
    <row r="344" spans="1:2" x14ac:dyDescent="0.3">
      <c r="A344" s="5">
        <v>0.57629427792916632</v>
      </c>
      <c r="B344" s="5">
        <v>0.87044534412955343</v>
      </c>
    </row>
    <row r="345" spans="1:2" x14ac:dyDescent="0.3">
      <c r="A345" s="5">
        <v>0.57493188010900287</v>
      </c>
      <c r="B345" s="5">
        <v>0.87044534412955343</v>
      </c>
    </row>
    <row r="346" spans="1:2" x14ac:dyDescent="0.3">
      <c r="A346" s="5">
        <v>0.57356948228883942</v>
      </c>
      <c r="B346" s="5">
        <v>0.87044534412955343</v>
      </c>
    </row>
    <row r="347" spans="1:2" x14ac:dyDescent="0.3">
      <c r="A347" s="5">
        <v>0.57356948228883942</v>
      </c>
      <c r="B347" s="5">
        <v>0.86639676113360198</v>
      </c>
    </row>
    <row r="348" spans="1:2" x14ac:dyDescent="0.3">
      <c r="A348" s="5">
        <v>0.57220708446867596</v>
      </c>
      <c r="B348" s="5">
        <v>0.86639676113360198</v>
      </c>
    </row>
    <row r="349" spans="1:2" x14ac:dyDescent="0.3">
      <c r="A349" s="5">
        <v>0.57220708446867596</v>
      </c>
      <c r="B349" s="5">
        <v>0.86234817813765052</v>
      </c>
    </row>
    <row r="350" spans="1:2" x14ac:dyDescent="0.3">
      <c r="A350" s="5">
        <v>0.57084468664851251</v>
      </c>
      <c r="B350" s="5">
        <v>0.86234817813765052</v>
      </c>
    </row>
    <row r="351" spans="1:2" x14ac:dyDescent="0.3">
      <c r="A351" s="5">
        <v>0.56948228882834906</v>
      </c>
      <c r="B351" s="5">
        <v>0.86234817813765052</v>
      </c>
    </row>
    <row r="352" spans="1:2" x14ac:dyDescent="0.3">
      <c r="A352" s="5">
        <v>0.56811989100818561</v>
      </c>
      <c r="B352" s="5">
        <v>0.86234817813765052</v>
      </c>
    </row>
    <row r="353" spans="1:2" x14ac:dyDescent="0.3">
      <c r="A353" s="5">
        <v>0.56675749318802215</v>
      </c>
      <c r="B353" s="5">
        <v>0.86234817813765052</v>
      </c>
    </row>
    <row r="354" spans="1:2" x14ac:dyDescent="0.3">
      <c r="A354" s="5">
        <v>0.5653950953678587</v>
      </c>
      <c r="B354" s="5">
        <v>0.86234817813765052</v>
      </c>
    </row>
    <row r="355" spans="1:2" x14ac:dyDescent="0.3">
      <c r="A355" s="5">
        <v>0.56403269754769525</v>
      </c>
      <c r="B355" s="5">
        <v>0.86234817813765052</v>
      </c>
    </row>
    <row r="356" spans="1:2" x14ac:dyDescent="0.3">
      <c r="A356" s="5">
        <v>0.56403269754769525</v>
      </c>
      <c r="B356" s="5">
        <v>0.85829959514169907</v>
      </c>
    </row>
    <row r="357" spans="1:2" x14ac:dyDescent="0.3">
      <c r="A357" s="5">
        <v>0.5626702997275318</v>
      </c>
      <c r="B357" s="5">
        <v>0.85829959514169907</v>
      </c>
    </row>
    <row r="358" spans="1:2" x14ac:dyDescent="0.3">
      <c r="A358" s="5">
        <v>0.56130790190736835</v>
      </c>
      <c r="B358" s="5">
        <v>0.85829959514169907</v>
      </c>
    </row>
    <row r="359" spans="1:2" x14ac:dyDescent="0.3">
      <c r="A359" s="5">
        <v>0.55994550408720489</v>
      </c>
      <c r="B359" s="5">
        <v>0.85829959514169907</v>
      </c>
    </row>
    <row r="360" spans="1:2" x14ac:dyDescent="0.3">
      <c r="A360" s="5">
        <v>0.55858310626704144</v>
      </c>
      <c r="B360" s="5">
        <v>0.85829959514169907</v>
      </c>
    </row>
    <row r="361" spans="1:2" x14ac:dyDescent="0.3">
      <c r="A361" s="5">
        <v>0.55722070844687799</v>
      </c>
      <c r="B361" s="5">
        <v>0.85829959514169907</v>
      </c>
    </row>
    <row r="362" spans="1:2" x14ac:dyDescent="0.3">
      <c r="A362" s="5">
        <v>0.55722070844687799</v>
      </c>
      <c r="B362" s="5">
        <v>0.85425101214574761</v>
      </c>
    </row>
    <row r="363" spans="1:2" x14ac:dyDescent="0.3">
      <c r="A363" s="5">
        <v>0.55585831062671454</v>
      </c>
      <c r="B363" s="5">
        <v>0.85425101214574761</v>
      </c>
    </row>
    <row r="364" spans="1:2" x14ac:dyDescent="0.3">
      <c r="A364" s="5">
        <v>0.55449591280655108</v>
      </c>
      <c r="B364" s="5">
        <v>0.85425101214574761</v>
      </c>
    </row>
    <row r="365" spans="1:2" x14ac:dyDescent="0.3">
      <c r="A365" s="5">
        <v>0.55313351498638763</v>
      </c>
      <c r="B365" s="5">
        <v>0.85425101214574761</v>
      </c>
    </row>
    <row r="366" spans="1:2" x14ac:dyDescent="0.3">
      <c r="A366" s="5">
        <v>0.55177111716622418</v>
      </c>
      <c r="B366" s="5">
        <v>0.85425101214574761</v>
      </c>
    </row>
    <row r="367" spans="1:2" x14ac:dyDescent="0.3">
      <c r="A367" s="5">
        <v>0.55040871934606073</v>
      </c>
      <c r="B367" s="5">
        <v>0.85425101214574761</v>
      </c>
    </row>
    <row r="368" spans="1:2" x14ac:dyDescent="0.3">
      <c r="A368" s="5">
        <v>0.54904632152589727</v>
      </c>
      <c r="B368" s="5">
        <v>0.85425101214574761</v>
      </c>
    </row>
    <row r="369" spans="1:2" x14ac:dyDescent="0.3">
      <c r="A369" s="5">
        <v>0.54768392370573382</v>
      </c>
      <c r="B369" s="5">
        <v>0.85425101214574761</v>
      </c>
    </row>
    <row r="370" spans="1:2" x14ac:dyDescent="0.3">
      <c r="A370" s="5">
        <v>0.54632152588557037</v>
      </c>
      <c r="B370" s="5">
        <v>0.85425101214574761</v>
      </c>
    </row>
    <row r="371" spans="1:2" x14ac:dyDescent="0.3">
      <c r="A371" s="5">
        <v>0.54632152588557037</v>
      </c>
      <c r="B371" s="5">
        <v>0.85020242914979616</v>
      </c>
    </row>
    <row r="372" spans="1:2" x14ac:dyDescent="0.3">
      <c r="A372" s="5">
        <v>0.54495912806540692</v>
      </c>
      <c r="B372" s="5">
        <v>0.85020242914979616</v>
      </c>
    </row>
    <row r="373" spans="1:2" x14ac:dyDescent="0.3">
      <c r="A373" s="5">
        <v>0.54359673024524346</v>
      </c>
      <c r="B373" s="5">
        <v>0.85020242914979616</v>
      </c>
    </row>
    <row r="374" spans="1:2" x14ac:dyDescent="0.3">
      <c r="A374" s="5">
        <v>0.54223433242508001</v>
      </c>
      <c r="B374" s="5">
        <v>0.85020242914979616</v>
      </c>
    </row>
    <row r="375" spans="1:2" x14ac:dyDescent="0.3">
      <c r="A375" s="5">
        <v>0.54087193460491656</v>
      </c>
      <c r="B375" s="5">
        <v>0.85020242914979616</v>
      </c>
    </row>
    <row r="376" spans="1:2" x14ac:dyDescent="0.3">
      <c r="A376" s="5">
        <v>0.53950953678475311</v>
      </c>
      <c r="B376" s="5">
        <v>0.85020242914979616</v>
      </c>
    </row>
    <row r="377" spans="1:2" x14ac:dyDescent="0.3">
      <c r="A377" s="5">
        <v>0.53814713896458966</v>
      </c>
      <c r="B377" s="5">
        <v>0.85020242914979616</v>
      </c>
    </row>
    <row r="378" spans="1:2" x14ac:dyDescent="0.3">
      <c r="A378" s="5">
        <v>0.53814713896458966</v>
      </c>
      <c r="B378" s="5">
        <v>0.8461538461538447</v>
      </c>
    </row>
    <row r="379" spans="1:2" x14ac:dyDescent="0.3">
      <c r="A379" s="5">
        <v>0.5367847411444262</v>
      </c>
      <c r="B379" s="5">
        <v>0.8461538461538447</v>
      </c>
    </row>
    <row r="380" spans="1:2" x14ac:dyDescent="0.3">
      <c r="A380" s="5">
        <v>0.53542234332426275</v>
      </c>
      <c r="B380" s="5">
        <v>0.8461538461538447</v>
      </c>
    </row>
    <row r="381" spans="1:2" x14ac:dyDescent="0.3">
      <c r="A381" s="5">
        <v>0.5340599455040993</v>
      </c>
      <c r="B381" s="5">
        <v>0.8461538461538447</v>
      </c>
    </row>
    <row r="382" spans="1:2" x14ac:dyDescent="0.3">
      <c r="A382" s="5">
        <v>0.53269754768393585</v>
      </c>
      <c r="B382" s="5">
        <v>0.8461538461538447</v>
      </c>
    </row>
    <row r="383" spans="1:2" x14ac:dyDescent="0.3">
      <c r="A383" s="5">
        <v>0.53133514986377239</v>
      </c>
      <c r="B383" s="5">
        <v>0.8461538461538447</v>
      </c>
    </row>
    <row r="384" spans="1:2" x14ac:dyDescent="0.3">
      <c r="A384" s="5">
        <v>0.52997275204360894</v>
      </c>
      <c r="B384" s="5">
        <v>0.8461538461538447</v>
      </c>
    </row>
    <row r="385" spans="1:2" x14ac:dyDescent="0.3">
      <c r="A385" s="5">
        <v>0.52861035422344549</v>
      </c>
      <c r="B385" s="5">
        <v>0.8461538461538447</v>
      </c>
    </row>
    <row r="386" spans="1:2" x14ac:dyDescent="0.3">
      <c r="A386" s="5">
        <v>0.52724795640328204</v>
      </c>
      <c r="B386" s="5">
        <v>0.8461538461538447</v>
      </c>
    </row>
    <row r="387" spans="1:2" x14ac:dyDescent="0.3">
      <c r="A387" s="5">
        <v>0.52588555858311858</v>
      </c>
      <c r="B387" s="5">
        <v>0.8461538461538447</v>
      </c>
    </row>
    <row r="388" spans="1:2" x14ac:dyDescent="0.3">
      <c r="A388" s="5">
        <v>0.52452316076295513</v>
      </c>
      <c r="B388" s="5">
        <v>0.8461538461538447</v>
      </c>
    </row>
    <row r="389" spans="1:2" x14ac:dyDescent="0.3">
      <c r="A389" s="5">
        <v>0.52316076294279168</v>
      </c>
      <c r="B389" s="5">
        <v>0.8461538461538447</v>
      </c>
    </row>
    <row r="390" spans="1:2" x14ac:dyDescent="0.3">
      <c r="A390" s="5">
        <v>0.52316076294279168</v>
      </c>
      <c r="B390" s="5">
        <v>0.84210526315789325</v>
      </c>
    </row>
    <row r="391" spans="1:2" x14ac:dyDescent="0.3">
      <c r="A391" s="5">
        <v>0.52179836512262823</v>
      </c>
      <c r="B391" s="5">
        <v>0.84210526315789325</v>
      </c>
    </row>
    <row r="392" spans="1:2" x14ac:dyDescent="0.3">
      <c r="A392" s="5">
        <v>0.52043596730246477</v>
      </c>
      <c r="B392" s="5">
        <v>0.84210526315789325</v>
      </c>
    </row>
    <row r="393" spans="1:2" x14ac:dyDescent="0.3">
      <c r="A393" s="5">
        <v>0.51907356948230132</v>
      </c>
      <c r="B393" s="5">
        <v>0.84210526315789325</v>
      </c>
    </row>
    <row r="394" spans="1:2" x14ac:dyDescent="0.3">
      <c r="A394" s="5">
        <v>0.51771117166213787</v>
      </c>
      <c r="B394" s="5">
        <v>0.84210526315789325</v>
      </c>
    </row>
    <row r="395" spans="1:2" x14ac:dyDescent="0.3">
      <c r="A395" s="5">
        <v>0.51634877384197442</v>
      </c>
      <c r="B395" s="5">
        <v>0.84210526315789325</v>
      </c>
    </row>
    <row r="396" spans="1:2" x14ac:dyDescent="0.3">
      <c r="A396" s="5">
        <v>0.51498637602181097</v>
      </c>
      <c r="B396" s="5">
        <v>0.84210526315789325</v>
      </c>
    </row>
    <row r="397" spans="1:2" x14ac:dyDescent="0.3">
      <c r="A397" s="5">
        <v>0.51362397820164751</v>
      </c>
      <c r="B397" s="5">
        <v>0.84210526315789325</v>
      </c>
    </row>
    <row r="398" spans="1:2" x14ac:dyDescent="0.3">
      <c r="A398" s="5">
        <v>0.51362397820164751</v>
      </c>
      <c r="B398" s="5">
        <v>0.83805668016194179</v>
      </c>
    </row>
    <row r="399" spans="1:2" x14ac:dyDescent="0.3">
      <c r="A399" s="5">
        <v>0.51226158038148406</v>
      </c>
      <c r="B399" s="5">
        <v>0.83805668016194179</v>
      </c>
    </row>
    <row r="400" spans="1:2" x14ac:dyDescent="0.3">
      <c r="A400" s="5">
        <v>0.51089918256132061</v>
      </c>
      <c r="B400" s="5">
        <v>0.83805668016194179</v>
      </c>
    </row>
    <row r="401" spans="1:2" x14ac:dyDescent="0.3">
      <c r="A401" s="5">
        <v>0.50953678474115716</v>
      </c>
      <c r="B401" s="5">
        <v>0.83805668016194179</v>
      </c>
    </row>
    <row r="402" spans="1:2" x14ac:dyDescent="0.3">
      <c r="A402" s="5">
        <v>0.5081743869209937</v>
      </c>
      <c r="B402" s="5">
        <v>0.83805668016194179</v>
      </c>
    </row>
    <row r="403" spans="1:2" x14ac:dyDescent="0.3">
      <c r="A403" s="5">
        <v>0.50681198910083025</v>
      </c>
      <c r="B403" s="5">
        <v>0.83805668016194179</v>
      </c>
    </row>
    <row r="404" spans="1:2" x14ac:dyDescent="0.3">
      <c r="A404" s="5">
        <v>0.5054495912806668</v>
      </c>
      <c r="B404" s="5">
        <v>0.83805668016194179</v>
      </c>
    </row>
    <row r="405" spans="1:2" x14ac:dyDescent="0.3">
      <c r="A405" s="5">
        <v>0.50408719346050335</v>
      </c>
      <c r="B405" s="5">
        <v>0.83805668016194179</v>
      </c>
    </row>
    <row r="406" spans="1:2" x14ac:dyDescent="0.3">
      <c r="A406" s="5">
        <v>0.50272479564033989</v>
      </c>
      <c r="B406" s="5">
        <v>0.83805668016194179</v>
      </c>
    </row>
    <row r="407" spans="1:2" x14ac:dyDescent="0.3">
      <c r="A407" s="5">
        <v>0.50136239782017644</v>
      </c>
      <c r="B407" s="5">
        <v>0.83805668016194179</v>
      </c>
    </row>
    <row r="408" spans="1:2" x14ac:dyDescent="0.3">
      <c r="A408" s="5">
        <v>0.50000000000001299</v>
      </c>
      <c r="B408" s="5">
        <v>0.83805668016194179</v>
      </c>
    </row>
    <row r="409" spans="1:2" x14ac:dyDescent="0.3">
      <c r="A409" s="5">
        <v>0.49863760217984948</v>
      </c>
      <c r="B409" s="5">
        <v>0.83805668016194179</v>
      </c>
    </row>
    <row r="410" spans="1:2" x14ac:dyDescent="0.3">
      <c r="A410" s="5">
        <v>0.49727520435968597</v>
      </c>
      <c r="B410" s="5">
        <v>0.83805668016194179</v>
      </c>
    </row>
    <row r="411" spans="1:2" x14ac:dyDescent="0.3">
      <c r="A411" s="5">
        <v>0.49591280653952247</v>
      </c>
      <c r="B411" s="5">
        <v>0.83805668016194179</v>
      </c>
    </row>
    <row r="412" spans="1:2" x14ac:dyDescent="0.3">
      <c r="A412" s="5">
        <v>0.49455040871935896</v>
      </c>
      <c r="B412" s="5">
        <v>0.83805668016194179</v>
      </c>
    </row>
    <row r="413" spans="1:2" x14ac:dyDescent="0.3">
      <c r="A413" s="5">
        <v>0.49318801089919545</v>
      </c>
      <c r="B413" s="5">
        <v>0.83805668016194179</v>
      </c>
    </row>
    <row r="414" spans="1:2" x14ac:dyDescent="0.3">
      <c r="A414" s="5">
        <v>0.49182561307903194</v>
      </c>
      <c r="B414" s="5">
        <v>0.83805668016194179</v>
      </c>
    </row>
    <row r="415" spans="1:2" x14ac:dyDescent="0.3">
      <c r="A415" s="5">
        <v>0.49046321525886843</v>
      </c>
      <c r="B415" s="5">
        <v>0.83805668016194179</v>
      </c>
    </row>
    <row r="416" spans="1:2" x14ac:dyDescent="0.3">
      <c r="A416" s="5">
        <v>0.48910081743870493</v>
      </c>
      <c r="B416" s="5">
        <v>0.83805668016194179</v>
      </c>
    </row>
    <row r="417" spans="1:2" x14ac:dyDescent="0.3">
      <c r="A417" s="5">
        <v>0.48773841961854142</v>
      </c>
      <c r="B417" s="5">
        <v>0.83805668016194179</v>
      </c>
    </row>
    <row r="418" spans="1:2" x14ac:dyDescent="0.3">
      <c r="A418" s="5">
        <v>0.48637602179837791</v>
      </c>
      <c r="B418" s="5">
        <v>0.83805668016194179</v>
      </c>
    </row>
    <row r="419" spans="1:2" x14ac:dyDescent="0.3">
      <c r="A419" s="5">
        <v>0.4850136239782144</v>
      </c>
      <c r="B419" s="5">
        <v>0.83805668016194179</v>
      </c>
    </row>
    <row r="420" spans="1:2" x14ac:dyDescent="0.3">
      <c r="A420" s="5">
        <v>0.4836512261580509</v>
      </c>
      <c r="B420" s="5">
        <v>0.83805668016194179</v>
      </c>
    </row>
    <row r="421" spans="1:2" x14ac:dyDescent="0.3">
      <c r="A421" s="5">
        <v>0.48228882833788739</v>
      </c>
      <c r="B421" s="5">
        <v>0.83805668016194179</v>
      </c>
    </row>
    <row r="422" spans="1:2" x14ac:dyDescent="0.3">
      <c r="A422" s="5">
        <v>0.48092643051772388</v>
      </c>
      <c r="B422" s="5">
        <v>0.83805668016194179</v>
      </c>
    </row>
    <row r="423" spans="1:2" x14ac:dyDescent="0.3">
      <c r="A423" s="5">
        <v>0.47956403269756037</v>
      </c>
      <c r="B423" s="5">
        <v>0.83805668016194179</v>
      </c>
    </row>
    <row r="424" spans="1:2" x14ac:dyDescent="0.3">
      <c r="A424" s="5">
        <v>0.47820163487739686</v>
      </c>
      <c r="B424" s="5">
        <v>0.83805668016194179</v>
      </c>
    </row>
    <row r="425" spans="1:2" x14ac:dyDescent="0.3">
      <c r="A425" s="5">
        <v>0.47683923705723336</v>
      </c>
      <c r="B425" s="5">
        <v>0.83805668016194179</v>
      </c>
    </row>
    <row r="426" spans="1:2" x14ac:dyDescent="0.3">
      <c r="A426" s="5">
        <v>0.47683923705723336</v>
      </c>
      <c r="B426" s="5">
        <v>0.83400809716599034</v>
      </c>
    </row>
    <row r="427" spans="1:2" x14ac:dyDescent="0.3">
      <c r="A427" s="5">
        <v>0.47547683923706985</v>
      </c>
      <c r="B427" s="5">
        <v>0.83400809716599034</v>
      </c>
    </row>
    <row r="428" spans="1:2" x14ac:dyDescent="0.3">
      <c r="A428" s="5">
        <v>0.47411444141690634</v>
      </c>
      <c r="B428" s="5">
        <v>0.83400809716599034</v>
      </c>
    </row>
    <row r="429" spans="1:2" x14ac:dyDescent="0.3">
      <c r="A429" s="5">
        <v>0.47275204359674283</v>
      </c>
      <c r="B429" s="5">
        <v>0.83400809716599034</v>
      </c>
    </row>
    <row r="430" spans="1:2" x14ac:dyDescent="0.3">
      <c r="A430" s="5">
        <v>0.47138964577657932</v>
      </c>
      <c r="B430" s="5">
        <v>0.83400809716599034</v>
      </c>
    </row>
    <row r="431" spans="1:2" x14ac:dyDescent="0.3">
      <c r="A431" s="5">
        <v>0.47002724795641582</v>
      </c>
      <c r="B431" s="5">
        <v>0.83400809716599034</v>
      </c>
    </row>
    <row r="432" spans="1:2" x14ac:dyDescent="0.3">
      <c r="A432" s="5">
        <v>0.46866485013625231</v>
      </c>
      <c r="B432" s="5">
        <v>0.83400809716599034</v>
      </c>
    </row>
    <row r="433" spans="1:2" x14ac:dyDescent="0.3">
      <c r="A433" s="5">
        <v>0.4673024523160888</v>
      </c>
      <c r="B433" s="5">
        <v>0.83400809716599034</v>
      </c>
    </row>
    <row r="434" spans="1:2" x14ac:dyDescent="0.3">
      <c r="A434" s="5">
        <v>0.4673024523160888</v>
      </c>
      <c r="B434" s="5">
        <v>0.82995951417003888</v>
      </c>
    </row>
    <row r="435" spans="1:2" x14ac:dyDescent="0.3">
      <c r="A435" s="5">
        <v>0.46594005449592529</v>
      </c>
      <c r="B435" s="5">
        <v>0.82995951417003888</v>
      </c>
    </row>
    <row r="436" spans="1:2" x14ac:dyDescent="0.3">
      <c r="A436" s="5">
        <v>0.46594005449592529</v>
      </c>
      <c r="B436" s="5">
        <v>0.82591093117408743</v>
      </c>
    </row>
    <row r="437" spans="1:2" x14ac:dyDescent="0.3">
      <c r="A437" s="5">
        <v>0.46457765667576179</v>
      </c>
      <c r="B437" s="5">
        <v>0.82591093117408743</v>
      </c>
    </row>
    <row r="438" spans="1:2" x14ac:dyDescent="0.3">
      <c r="A438" s="5">
        <v>0.46457765667576179</v>
      </c>
      <c r="B438" s="5">
        <v>0.82186234817813597</v>
      </c>
    </row>
    <row r="439" spans="1:2" x14ac:dyDescent="0.3">
      <c r="A439" s="5">
        <v>0.46321525885559828</v>
      </c>
      <c r="B439" s="5">
        <v>0.82186234817813597</v>
      </c>
    </row>
    <row r="440" spans="1:2" x14ac:dyDescent="0.3">
      <c r="A440" s="5">
        <v>0.46185286103543477</v>
      </c>
      <c r="B440" s="5">
        <v>0.82186234817813597</v>
      </c>
    </row>
    <row r="441" spans="1:2" x14ac:dyDescent="0.3">
      <c r="A441" s="5">
        <v>0.46049046321527126</v>
      </c>
      <c r="B441" s="5">
        <v>0.82186234817813597</v>
      </c>
    </row>
    <row r="442" spans="1:2" x14ac:dyDescent="0.3">
      <c r="A442" s="5">
        <v>0.45912806539510775</v>
      </c>
      <c r="B442" s="5">
        <v>0.82186234817813597</v>
      </c>
    </row>
    <row r="443" spans="1:2" x14ac:dyDescent="0.3">
      <c r="A443" s="5">
        <v>0.45776566757494425</v>
      </c>
      <c r="B443" s="5">
        <v>0.82186234817813597</v>
      </c>
    </row>
    <row r="444" spans="1:2" x14ac:dyDescent="0.3">
      <c r="A444" s="5">
        <v>0.45776566757494425</v>
      </c>
      <c r="B444" s="5">
        <v>0.81781376518218452</v>
      </c>
    </row>
    <row r="445" spans="1:2" x14ac:dyDescent="0.3">
      <c r="A445" s="5">
        <v>0.45640326975478074</v>
      </c>
      <c r="B445" s="5">
        <v>0.81781376518218452</v>
      </c>
    </row>
    <row r="446" spans="1:2" x14ac:dyDescent="0.3">
      <c r="A446" s="5">
        <v>0.45504087193461723</v>
      </c>
      <c r="B446" s="5">
        <v>0.81781376518218452</v>
      </c>
    </row>
    <row r="447" spans="1:2" x14ac:dyDescent="0.3">
      <c r="A447" s="5">
        <v>0.45367847411445372</v>
      </c>
      <c r="B447" s="5">
        <v>0.81781376518218452</v>
      </c>
    </row>
    <row r="448" spans="1:2" x14ac:dyDescent="0.3">
      <c r="A448" s="5">
        <v>0.45367847411445372</v>
      </c>
      <c r="B448" s="5">
        <v>0.81376518218623306</v>
      </c>
    </row>
    <row r="449" spans="1:2" x14ac:dyDescent="0.3">
      <c r="A449" s="5">
        <v>0.45367847411445372</v>
      </c>
      <c r="B449" s="5">
        <v>0.80971659919028161</v>
      </c>
    </row>
    <row r="450" spans="1:2" x14ac:dyDescent="0.3">
      <c r="A450" s="5">
        <v>0.45231607629429021</v>
      </c>
      <c r="B450" s="5">
        <v>0.80971659919028161</v>
      </c>
    </row>
    <row r="451" spans="1:2" x14ac:dyDescent="0.3">
      <c r="A451" s="5">
        <v>0.45231607629429021</v>
      </c>
      <c r="B451" s="5">
        <v>0.80566801619433015</v>
      </c>
    </row>
    <row r="452" spans="1:2" x14ac:dyDescent="0.3">
      <c r="A452" s="5">
        <v>0.45095367847412671</v>
      </c>
      <c r="B452" s="5">
        <v>0.80566801619433015</v>
      </c>
    </row>
    <row r="453" spans="1:2" x14ac:dyDescent="0.3">
      <c r="A453" s="5">
        <v>0.4495912806539632</v>
      </c>
      <c r="B453" s="5">
        <v>0.80566801619433015</v>
      </c>
    </row>
    <row r="454" spans="1:2" x14ac:dyDescent="0.3">
      <c r="A454" s="5">
        <v>0.44822888283379969</v>
      </c>
      <c r="B454" s="5">
        <v>0.80566801619433015</v>
      </c>
    </row>
    <row r="455" spans="1:2" x14ac:dyDescent="0.3">
      <c r="A455" s="5">
        <v>0.44686648501363618</v>
      </c>
      <c r="B455" s="5">
        <v>0.80566801619433015</v>
      </c>
    </row>
    <row r="456" spans="1:2" x14ac:dyDescent="0.3">
      <c r="A456" s="5">
        <v>0.44550408719347268</v>
      </c>
      <c r="B456" s="5">
        <v>0.80566801619433015</v>
      </c>
    </row>
    <row r="457" spans="1:2" x14ac:dyDescent="0.3">
      <c r="A457" s="5">
        <v>0.44414168937330917</v>
      </c>
      <c r="B457" s="5">
        <v>0.80566801619433015</v>
      </c>
    </row>
    <row r="458" spans="1:2" x14ac:dyDescent="0.3">
      <c r="A458" s="5">
        <v>0.44277929155314566</v>
      </c>
      <c r="B458" s="5">
        <v>0.80566801619433015</v>
      </c>
    </row>
    <row r="459" spans="1:2" x14ac:dyDescent="0.3">
      <c r="A459" s="5">
        <v>0.44141689373298215</v>
      </c>
      <c r="B459" s="5">
        <v>0.80566801619433015</v>
      </c>
    </row>
    <row r="460" spans="1:2" x14ac:dyDescent="0.3">
      <c r="A460" s="5">
        <v>0.44005449591281864</v>
      </c>
      <c r="B460" s="5">
        <v>0.80566801619433015</v>
      </c>
    </row>
    <row r="461" spans="1:2" x14ac:dyDescent="0.3">
      <c r="A461" s="5">
        <v>0.43869209809265514</v>
      </c>
      <c r="B461" s="5">
        <v>0.80566801619433015</v>
      </c>
    </row>
    <row r="462" spans="1:2" x14ac:dyDescent="0.3">
      <c r="A462" s="5">
        <v>0.43732970027249163</v>
      </c>
      <c r="B462" s="5">
        <v>0.80566801619433015</v>
      </c>
    </row>
    <row r="463" spans="1:2" x14ac:dyDescent="0.3">
      <c r="A463" s="5">
        <v>0.43596730245232812</v>
      </c>
      <c r="B463" s="5">
        <v>0.80566801619433015</v>
      </c>
    </row>
    <row r="464" spans="1:2" x14ac:dyDescent="0.3">
      <c r="A464" s="5">
        <v>0.43596730245232812</v>
      </c>
      <c r="B464" s="5">
        <v>0.80161943319837869</v>
      </c>
    </row>
    <row r="465" spans="1:2" x14ac:dyDescent="0.3">
      <c r="A465" s="5">
        <v>0.43460490463216461</v>
      </c>
      <c r="B465" s="5">
        <v>0.80161943319837869</v>
      </c>
    </row>
    <row r="466" spans="1:2" x14ac:dyDescent="0.3">
      <c r="A466" s="5">
        <v>0.4332425068120011</v>
      </c>
      <c r="B466" s="5">
        <v>0.80161943319837869</v>
      </c>
    </row>
    <row r="467" spans="1:2" x14ac:dyDescent="0.3">
      <c r="A467" s="5">
        <v>0.4318801089918376</v>
      </c>
      <c r="B467" s="5">
        <v>0.80161943319837869</v>
      </c>
    </row>
    <row r="468" spans="1:2" x14ac:dyDescent="0.3">
      <c r="A468" s="5">
        <v>0.43051771117167409</v>
      </c>
      <c r="B468" s="5">
        <v>0.80161943319837869</v>
      </c>
    </row>
    <row r="469" spans="1:2" x14ac:dyDescent="0.3">
      <c r="A469" s="5">
        <v>0.42915531335151058</v>
      </c>
      <c r="B469" s="5">
        <v>0.80161943319837869</v>
      </c>
    </row>
    <row r="470" spans="1:2" x14ac:dyDescent="0.3">
      <c r="A470" s="5">
        <v>0.42915531335151058</v>
      </c>
      <c r="B470" s="5">
        <v>0.79757085020242724</v>
      </c>
    </row>
    <row r="471" spans="1:2" x14ac:dyDescent="0.3">
      <c r="A471" s="5">
        <v>0.42779291553134707</v>
      </c>
      <c r="B471" s="5">
        <v>0.79757085020242724</v>
      </c>
    </row>
    <row r="472" spans="1:2" x14ac:dyDescent="0.3">
      <c r="A472" s="5">
        <v>0.42643051771118357</v>
      </c>
      <c r="B472" s="5">
        <v>0.79757085020242724</v>
      </c>
    </row>
    <row r="473" spans="1:2" x14ac:dyDescent="0.3">
      <c r="A473" s="5">
        <v>0.42506811989102006</v>
      </c>
      <c r="B473" s="5">
        <v>0.79757085020242724</v>
      </c>
    </row>
    <row r="474" spans="1:2" x14ac:dyDescent="0.3">
      <c r="A474" s="5">
        <v>0.42370572207085655</v>
      </c>
      <c r="B474" s="5">
        <v>0.79757085020242724</v>
      </c>
    </row>
    <row r="475" spans="1:2" x14ac:dyDescent="0.3">
      <c r="A475" s="5">
        <v>0.42234332425069304</v>
      </c>
      <c r="B475" s="5">
        <v>0.79757085020242724</v>
      </c>
    </row>
    <row r="476" spans="1:2" x14ac:dyDescent="0.3">
      <c r="A476" s="5">
        <v>0.42098092643052953</v>
      </c>
      <c r="B476" s="5">
        <v>0.79757085020242724</v>
      </c>
    </row>
    <row r="477" spans="1:2" x14ac:dyDescent="0.3">
      <c r="A477" s="5">
        <v>0.41961852861036603</v>
      </c>
      <c r="B477" s="5">
        <v>0.79757085020242724</v>
      </c>
    </row>
    <row r="478" spans="1:2" x14ac:dyDescent="0.3">
      <c r="A478" s="5">
        <v>0.41825613079020252</v>
      </c>
      <c r="B478" s="5">
        <v>0.79757085020242724</v>
      </c>
    </row>
    <row r="479" spans="1:2" x14ac:dyDescent="0.3">
      <c r="A479" s="5">
        <v>0.41689373297003901</v>
      </c>
      <c r="B479" s="5">
        <v>0.79757085020242724</v>
      </c>
    </row>
    <row r="480" spans="1:2" x14ac:dyDescent="0.3">
      <c r="A480" s="5">
        <v>0.41689373297003901</v>
      </c>
      <c r="B480" s="5">
        <v>0.79352226720647578</v>
      </c>
    </row>
    <row r="481" spans="1:2" x14ac:dyDescent="0.3">
      <c r="A481" s="5">
        <v>0.4155313351498755</v>
      </c>
      <c r="B481" s="5">
        <v>0.79352226720647578</v>
      </c>
    </row>
    <row r="482" spans="1:2" x14ac:dyDescent="0.3">
      <c r="A482" s="5">
        <v>0.41416893732971199</v>
      </c>
      <c r="B482" s="5">
        <v>0.79352226720647578</v>
      </c>
    </row>
    <row r="483" spans="1:2" x14ac:dyDescent="0.3">
      <c r="A483" s="5">
        <v>0.41280653950954849</v>
      </c>
      <c r="B483" s="5">
        <v>0.79352226720647578</v>
      </c>
    </row>
    <row r="484" spans="1:2" x14ac:dyDescent="0.3">
      <c r="A484" s="5">
        <v>0.41144414168938498</v>
      </c>
      <c r="B484" s="5">
        <v>0.79352226720647578</v>
      </c>
    </row>
    <row r="485" spans="1:2" x14ac:dyDescent="0.3">
      <c r="A485" s="5">
        <v>0.41008174386922147</v>
      </c>
      <c r="B485" s="5">
        <v>0.79352226720647578</v>
      </c>
    </row>
    <row r="486" spans="1:2" x14ac:dyDescent="0.3">
      <c r="A486" s="5">
        <v>0.40871934604905796</v>
      </c>
      <c r="B486" s="5">
        <v>0.79352226720647578</v>
      </c>
    </row>
    <row r="487" spans="1:2" x14ac:dyDescent="0.3">
      <c r="A487" s="5">
        <v>0.40735694822889446</v>
      </c>
      <c r="B487" s="5">
        <v>0.79352226720647578</v>
      </c>
    </row>
    <row r="488" spans="1:2" x14ac:dyDescent="0.3">
      <c r="A488" s="5">
        <v>0.40599455040873095</v>
      </c>
      <c r="B488" s="5">
        <v>0.79352226720647578</v>
      </c>
    </row>
    <row r="489" spans="1:2" x14ac:dyDescent="0.3">
      <c r="A489" s="5">
        <v>0.40463215258856744</v>
      </c>
      <c r="B489" s="5">
        <v>0.79352226720647578</v>
      </c>
    </row>
    <row r="490" spans="1:2" x14ac:dyDescent="0.3">
      <c r="A490" s="5">
        <v>0.40463215258856744</v>
      </c>
      <c r="B490" s="5">
        <v>0.78947368421052433</v>
      </c>
    </row>
    <row r="491" spans="1:2" x14ac:dyDescent="0.3">
      <c r="A491" s="5">
        <v>0.40326975476840393</v>
      </c>
      <c r="B491" s="5">
        <v>0.78947368421052433</v>
      </c>
    </row>
    <row r="492" spans="1:2" x14ac:dyDescent="0.3">
      <c r="A492" s="5">
        <v>0.40190735694824042</v>
      </c>
      <c r="B492" s="5">
        <v>0.78947368421052433</v>
      </c>
    </row>
    <row r="493" spans="1:2" x14ac:dyDescent="0.3">
      <c r="A493" s="5">
        <v>0.40054495912807692</v>
      </c>
      <c r="B493" s="5">
        <v>0.78947368421052433</v>
      </c>
    </row>
    <row r="494" spans="1:2" x14ac:dyDescent="0.3">
      <c r="A494" s="5">
        <v>0.40054495912807692</v>
      </c>
      <c r="B494" s="5">
        <v>0.78542510121457287</v>
      </c>
    </row>
    <row r="495" spans="1:2" x14ac:dyDescent="0.3">
      <c r="A495" s="5">
        <v>0.39918256130791341</v>
      </c>
      <c r="B495" s="5">
        <v>0.78542510121457287</v>
      </c>
    </row>
    <row r="496" spans="1:2" x14ac:dyDescent="0.3">
      <c r="A496" s="5">
        <v>0.3978201634877499</v>
      </c>
      <c r="B496" s="5">
        <v>0.78542510121457287</v>
      </c>
    </row>
    <row r="497" spans="1:2" x14ac:dyDescent="0.3">
      <c r="A497" s="5">
        <v>0.39645776566758639</v>
      </c>
      <c r="B497" s="5">
        <v>0.78542510121457287</v>
      </c>
    </row>
    <row r="498" spans="1:2" x14ac:dyDescent="0.3">
      <c r="A498" s="5">
        <v>0.39509536784742288</v>
      </c>
      <c r="B498" s="5">
        <v>0.78542510121457287</v>
      </c>
    </row>
    <row r="499" spans="1:2" x14ac:dyDescent="0.3">
      <c r="A499" s="5">
        <v>0.39509536784742288</v>
      </c>
      <c r="B499" s="5">
        <v>0.78137651821862142</v>
      </c>
    </row>
    <row r="500" spans="1:2" x14ac:dyDescent="0.3">
      <c r="A500" s="5">
        <v>0.39509536784742288</v>
      </c>
      <c r="B500" s="5">
        <v>0.77732793522266996</v>
      </c>
    </row>
    <row r="501" spans="1:2" x14ac:dyDescent="0.3">
      <c r="A501" s="5">
        <v>0.39373297002725938</v>
      </c>
      <c r="B501" s="5">
        <v>0.77732793522266996</v>
      </c>
    </row>
    <row r="502" spans="1:2" x14ac:dyDescent="0.3">
      <c r="A502" s="5">
        <v>0.39237057220709587</v>
      </c>
      <c r="B502" s="5">
        <v>0.77732793522266996</v>
      </c>
    </row>
    <row r="503" spans="1:2" x14ac:dyDescent="0.3">
      <c r="A503" s="5">
        <v>0.39100817438693236</v>
      </c>
      <c r="B503" s="5">
        <v>0.77732793522266996</v>
      </c>
    </row>
    <row r="504" spans="1:2" x14ac:dyDescent="0.3">
      <c r="A504" s="5">
        <v>0.38964577656676885</v>
      </c>
      <c r="B504" s="5">
        <v>0.77732793522266996</v>
      </c>
    </row>
    <row r="505" spans="1:2" x14ac:dyDescent="0.3">
      <c r="A505" s="5">
        <v>0.38828337874660535</v>
      </c>
      <c r="B505" s="5">
        <v>0.77732793522266996</v>
      </c>
    </row>
    <row r="506" spans="1:2" x14ac:dyDescent="0.3">
      <c r="A506" s="5">
        <v>0.38692098092644184</v>
      </c>
      <c r="B506" s="5">
        <v>0.77732793522266996</v>
      </c>
    </row>
    <row r="507" spans="1:2" x14ac:dyDescent="0.3">
      <c r="A507" s="5">
        <v>0.38692098092644184</v>
      </c>
      <c r="B507" s="5">
        <v>0.77327935222671851</v>
      </c>
    </row>
    <row r="508" spans="1:2" x14ac:dyDescent="0.3">
      <c r="A508" s="5">
        <v>0.38555858310627833</v>
      </c>
      <c r="B508" s="5">
        <v>0.77327935222671851</v>
      </c>
    </row>
    <row r="509" spans="1:2" x14ac:dyDescent="0.3">
      <c r="A509" s="5">
        <v>0.38419618528611482</v>
      </c>
      <c r="B509" s="5">
        <v>0.77327935222671851</v>
      </c>
    </row>
    <row r="510" spans="1:2" x14ac:dyDescent="0.3">
      <c r="A510" s="5">
        <v>0.38283378746595131</v>
      </c>
      <c r="B510" s="5">
        <v>0.77327935222671851</v>
      </c>
    </row>
    <row r="511" spans="1:2" x14ac:dyDescent="0.3">
      <c r="A511" s="5">
        <v>0.38147138964578781</v>
      </c>
      <c r="B511" s="5">
        <v>0.77327935222671851</v>
      </c>
    </row>
    <row r="512" spans="1:2" x14ac:dyDescent="0.3">
      <c r="A512" s="5">
        <v>0.3801089918256243</v>
      </c>
      <c r="B512" s="5">
        <v>0.77327935222671851</v>
      </c>
    </row>
    <row r="513" spans="1:2" x14ac:dyDescent="0.3">
      <c r="A513" s="5">
        <v>0.37874659400546079</v>
      </c>
      <c r="B513" s="5">
        <v>0.77327935222671851</v>
      </c>
    </row>
    <row r="514" spans="1:2" x14ac:dyDescent="0.3">
      <c r="A514" s="5">
        <v>0.37738419618529728</v>
      </c>
      <c r="B514" s="5">
        <v>0.77327935222671851</v>
      </c>
    </row>
    <row r="515" spans="1:2" x14ac:dyDescent="0.3">
      <c r="A515" s="5">
        <v>0.37602179836513377</v>
      </c>
      <c r="B515" s="5">
        <v>0.77327935222671851</v>
      </c>
    </row>
    <row r="516" spans="1:2" x14ac:dyDescent="0.3">
      <c r="A516" s="5">
        <v>0.37465940054497027</v>
      </c>
      <c r="B516" s="5">
        <v>0.77327935222671851</v>
      </c>
    </row>
    <row r="517" spans="1:2" x14ac:dyDescent="0.3">
      <c r="A517" s="5">
        <v>0.37329700272480676</v>
      </c>
      <c r="B517" s="5">
        <v>0.77327935222671851</v>
      </c>
    </row>
    <row r="518" spans="1:2" x14ac:dyDescent="0.3">
      <c r="A518" s="5">
        <v>0.37193460490464325</v>
      </c>
      <c r="B518" s="5">
        <v>0.77327935222671851</v>
      </c>
    </row>
    <row r="519" spans="1:2" x14ac:dyDescent="0.3">
      <c r="A519" s="5">
        <v>0.37057220708447974</v>
      </c>
      <c r="B519" s="5">
        <v>0.77327935222671851</v>
      </c>
    </row>
    <row r="520" spans="1:2" x14ac:dyDescent="0.3">
      <c r="A520" s="5">
        <v>0.36920980926431624</v>
      </c>
      <c r="B520" s="5">
        <v>0.77327935222671851</v>
      </c>
    </row>
    <row r="521" spans="1:2" x14ac:dyDescent="0.3">
      <c r="A521" s="5">
        <v>0.36784741144415273</v>
      </c>
      <c r="B521" s="5">
        <v>0.77327935222671851</v>
      </c>
    </row>
    <row r="522" spans="1:2" x14ac:dyDescent="0.3">
      <c r="A522" s="5">
        <v>0.36648501362398922</v>
      </c>
      <c r="B522" s="5">
        <v>0.77327935222671851</v>
      </c>
    </row>
    <row r="523" spans="1:2" x14ac:dyDescent="0.3">
      <c r="A523" s="5">
        <v>0.36512261580382571</v>
      </c>
      <c r="B523" s="5">
        <v>0.77327935222671851</v>
      </c>
    </row>
    <row r="524" spans="1:2" x14ac:dyDescent="0.3">
      <c r="A524" s="5">
        <v>0.3637602179836622</v>
      </c>
      <c r="B524" s="5">
        <v>0.77327935222671851</v>
      </c>
    </row>
    <row r="525" spans="1:2" x14ac:dyDescent="0.3">
      <c r="A525" s="5">
        <v>0.3637602179836622</v>
      </c>
      <c r="B525" s="5">
        <v>0.76923076923076705</v>
      </c>
    </row>
    <row r="526" spans="1:2" x14ac:dyDescent="0.3">
      <c r="A526" s="5">
        <v>0.3623978201634987</v>
      </c>
      <c r="B526" s="5">
        <v>0.76923076923076705</v>
      </c>
    </row>
    <row r="527" spans="1:2" x14ac:dyDescent="0.3">
      <c r="A527" s="5">
        <v>0.36103542234333519</v>
      </c>
      <c r="B527" s="5">
        <v>0.76923076923076705</v>
      </c>
    </row>
    <row r="528" spans="1:2" x14ac:dyDescent="0.3">
      <c r="A528" s="5">
        <v>0.36103542234333519</v>
      </c>
      <c r="B528" s="5">
        <v>0.7651821862348156</v>
      </c>
    </row>
    <row r="529" spans="1:2" x14ac:dyDescent="0.3">
      <c r="A529" s="5">
        <v>0.35967302452317168</v>
      </c>
      <c r="B529" s="5">
        <v>0.7651821862348156</v>
      </c>
    </row>
    <row r="530" spans="1:2" x14ac:dyDescent="0.3">
      <c r="A530" s="5">
        <v>0.35831062670300817</v>
      </c>
      <c r="B530" s="5">
        <v>0.7651821862348156</v>
      </c>
    </row>
    <row r="531" spans="1:2" x14ac:dyDescent="0.3">
      <c r="A531" s="5">
        <v>0.35831062670300817</v>
      </c>
      <c r="B531" s="5">
        <v>0.76113360323886414</v>
      </c>
    </row>
    <row r="532" spans="1:2" x14ac:dyDescent="0.3">
      <c r="A532" s="5">
        <v>0.35694822888284466</v>
      </c>
      <c r="B532" s="5">
        <v>0.76113360323886414</v>
      </c>
    </row>
    <row r="533" spans="1:2" x14ac:dyDescent="0.3">
      <c r="A533" s="5">
        <v>0.35558583106268116</v>
      </c>
      <c r="B533" s="5">
        <v>0.76113360323886414</v>
      </c>
    </row>
    <row r="534" spans="1:2" x14ac:dyDescent="0.3">
      <c r="A534" s="5">
        <v>0.35422343324251765</v>
      </c>
      <c r="B534" s="5">
        <v>0.76113360323886414</v>
      </c>
    </row>
    <row r="535" spans="1:2" x14ac:dyDescent="0.3">
      <c r="A535" s="5">
        <v>0.35286103542235414</v>
      </c>
      <c r="B535" s="5">
        <v>0.76113360323886414</v>
      </c>
    </row>
    <row r="536" spans="1:2" x14ac:dyDescent="0.3">
      <c r="A536" s="5">
        <v>0.35149863760219063</v>
      </c>
      <c r="B536" s="5">
        <v>0.76113360323886414</v>
      </c>
    </row>
    <row r="537" spans="1:2" x14ac:dyDescent="0.3">
      <c r="A537" s="5">
        <v>0.35013623978202713</v>
      </c>
      <c r="B537" s="5">
        <v>0.76113360323886414</v>
      </c>
    </row>
    <row r="538" spans="1:2" x14ac:dyDescent="0.3">
      <c r="A538" s="5">
        <v>0.34877384196186362</v>
      </c>
      <c r="B538" s="5">
        <v>0.76113360323886414</v>
      </c>
    </row>
    <row r="539" spans="1:2" x14ac:dyDescent="0.3">
      <c r="A539" s="5">
        <v>0.34741144414170011</v>
      </c>
      <c r="B539" s="5">
        <v>0.76113360323886414</v>
      </c>
    </row>
    <row r="540" spans="1:2" x14ac:dyDescent="0.3">
      <c r="A540" s="5">
        <v>0.3460490463215366</v>
      </c>
      <c r="B540" s="5">
        <v>0.76113360323886414</v>
      </c>
    </row>
    <row r="541" spans="1:2" x14ac:dyDescent="0.3">
      <c r="A541" s="5">
        <v>0.34468664850137309</v>
      </c>
      <c r="B541" s="5">
        <v>0.76113360323886414</v>
      </c>
    </row>
    <row r="542" spans="1:2" x14ac:dyDescent="0.3">
      <c r="A542" s="5">
        <v>0.34332425068120959</v>
      </c>
      <c r="B542" s="5">
        <v>0.76113360323886414</v>
      </c>
    </row>
    <row r="543" spans="1:2" x14ac:dyDescent="0.3">
      <c r="A543" s="5">
        <v>0.34332425068120959</v>
      </c>
      <c r="B543" s="5">
        <v>0.75708502024291269</v>
      </c>
    </row>
    <row r="544" spans="1:2" x14ac:dyDescent="0.3">
      <c r="A544" s="5">
        <v>0.34196185286104608</v>
      </c>
      <c r="B544" s="5">
        <v>0.75708502024291269</v>
      </c>
    </row>
    <row r="545" spans="1:2" x14ac:dyDescent="0.3">
      <c r="A545" s="5">
        <v>0.34196185286104608</v>
      </c>
      <c r="B545" s="5">
        <v>0.75303643724696123</v>
      </c>
    </row>
    <row r="546" spans="1:2" x14ac:dyDescent="0.3">
      <c r="A546" s="5">
        <v>0.34196185286104608</v>
      </c>
      <c r="B546" s="5">
        <v>0.74898785425100978</v>
      </c>
    </row>
    <row r="547" spans="1:2" x14ac:dyDescent="0.3">
      <c r="A547" s="5">
        <v>0.34059945504088257</v>
      </c>
      <c r="B547" s="5">
        <v>0.74898785425100978</v>
      </c>
    </row>
    <row r="548" spans="1:2" x14ac:dyDescent="0.3">
      <c r="A548" s="5">
        <v>0.33923705722071906</v>
      </c>
      <c r="B548" s="5">
        <v>0.74898785425100978</v>
      </c>
    </row>
    <row r="549" spans="1:2" x14ac:dyDescent="0.3">
      <c r="A549" s="5">
        <v>0.33923705722071906</v>
      </c>
      <c r="B549" s="5">
        <v>0.74493927125505832</v>
      </c>
    </row>
    <row r="550" spans="1:2" x14ac:dyDescent="0.3">
      <c r="A550" s="5">
        <v>0.33787465940055555</v>
      </c>
      <c r="B550" s="5">
        <v>0.74493927125505832</v>
      </c>
    </row>
    <row r="551" spans="1:2" x14ac:dyDescent="0.3">
      <c r="A551" s="5">
        <v>0.33651226158039205</v>
      </c>
      <c r="B551" s="5">
        <v>0.74493927125505832</v>
      </c>
    </row>
    <row r="552" spans="1:2" x14ac:dyDescent="0.3">
      <c r="A552" s="5">
        <v>0.33514986376022854</v>
      </c>
      <c r="B552" s="5">
        <v>0.74493927125505832</v>
      </c>
    </row>
    <row r="553" spans="1:2" x14ac:dyDescent="0.3">
      <c r="A553" s="5">
        <v>0.33514986376022854</v>
      </c>
      <c r="B553" s="5">
        <v>0.74089068825910687</v>
      </c>
    </row>
    <row r="554" spans="1:2" x14ac:dyDescent="0.3">
      <c r="A554" s="5">
        <v>0.33378746594006503</v>
      </c>
      <c r="B554" s="5">
        <v>0.74089068825910687</v>
      </c>
    </row>
    <row r="555" spans="1:2" x14ac:dyDescent="0.3">
      <c r="A555" s="5">
        <v>0.33242506811990152</v>
      </c>
      <c r="B555" s="5">
        <v>0.74089068825910687</v>
      </c>
    </row>
    <row r="556" spans="1:2" x14ac:dyDescent="0.3">
      <c r="A556" s="5">
        <v>0.33106267029973802</v>
      </c>
      <c r="B556" s="5">
        <v>0.74089068825910687</v>
      </c>
    </row>
    <row r="557" spans="1:2" x14ac:dyDescent="0.3">
      <c r="A557" s="5">
        <v>0.33106267029973802</v>
      </c>
      <c r="B557" s="5">
        <v>0.73684210526315541</v>
      </c>
    </row>
    <row r="558" spans="1:2" x14ac:dyDescent="0.3">
      <c r="A558" s="5">
        <v>0.33106267029973802</v>
      </c>
      <c r="B558" s="5">
        <v>0.73279352226720396</v>
      </c>
    </row>
    <row r="559" spans="1:2" x14ac:dyDescent="0.3">
      <c r="A559" s="5">
        <v>0.32970027247957451</v>
      </c>
      <c r="B559" s="5">
        <v>0.73279352226720396</v>
      </c>
    </row>
    <row r="560" spans="1:2" x14ac:dyDescent="0.3">
      <c r="A560" s="5">
        <v>0.32970027247957451</v>
      </c>
      <c r="B560" s="5">
        <v>0.7287449392712525</v>
      </c>
    </row>
    <row r="561" spans="1:2" x14ac:dyDescent="0.3">
      <c r="A561" s="5">
        <v>0.328337874659411</v>
      </c>
      <c r="B561" s="5">
        <v>0.7287449392712525</v>
      </c>
    </row>
    <row r="562" spans="1:2" x14ac:dyDescent="0.3">
      <c r="A562" s="5">
        <v>0.32697547683924749</v>
      </c>
      <c r="B562" s="5">
        <v>0.7287449392712525</v>
      </c>
    </row>
    <row r="563" spans="1:2" x14ac:dyDescent="0.3">
      <c r="A563" s="5">
        <v>0.32561307901908398</v>
      </c>
      <c r="B563" s="5">
        <v>0.7287449392712525</v>
      </c>
    </row>
    <row r="564" spans="1:2" x14ac:dyDescent="0.3">
      <c r="A564" s="5">
        <v>0.32425068119892048</v>
      </c>
      <c r="B564" s="5">
        <v>0.7287449392712525</v>
      </c>
    </row>
    <row r="565" spans="1:2" x14ac:dyDescent="0.3">
      <c r="A565" s="5">
        <v>0.32425068119892048</v>
      </c>
      <c r="B565" s="5">
        <v>0.72469635627530105</v>
      </c>
    </row>
    <row r="566" spans="1:2" x14ac:dyDescent="0.3">
      <c r="A566" s="5">
        <v>0.32288828337875697</v>
      </c>
      <c r="B566" s="5">
        <v>0.72469635627530105</v>
      </c>
    </row>
    <row r="567" spans="1:2" x14ac:dyDescent="0.3">
      <c r="A567" s="5">
        <v>0.32152588555859346</v>
      </c>
      <c r="B567" s="5">
        <v>0.72469635627530105</v>
      </c>
    </row>
    <row r="568" spans="1:2" x14ac:dyDescent="0.3">
      <c r="A568" s="5">
        <v>0.32016348773842995</v>
      </c>
      <c r="B568" s="5">
        <v>0.72469635627530105</v>
      </c>
    </row>
    <row r="569" spans="1:2" x14ac:dyDescent="0.3">
      <c r="A569" s="5">
        <v>0.32016348773842995</v>
      </c>
      <c r="B569" s="5">
        <v>0.72064777327934959</v>
      </c>
    </row>
    <row r="570" spans="1:2" x14ac:dyDescent="0.3">
      <c r="A570" s="5">
        <v>0.32016348773842995</v>
      </c>
      <c r="B570" s="5">
        <v>0.71659919028339814</v>
      </c>
    </row>
    <row r="571" spans="1:2" x14ac:dyDescent="0.3">
      <c r="A571" s="5">
        <v>0.31880108991826644</v>
      </c>
      <c r="B571" s="5">
        <v>0.71659919028339814</v>
      </c>
    </row>
    <row r="572" spans="1:2" x14ac:dyDescent="0.3">
      <c r="A572" s="5">
        <v>0.31743869209810294</v>
      </c>
      <c r="B572" s="5">
        <v>0.71659919028339814</v>
      </c>
    </row>
    <row r="573" spans="1:2" x14ac:dyDescent="0.3">
      <c r="A573" s="5">
        <v>0.31743869209810294</v>
      </c>
      <c r="B573" s="5">
        <v>0.71255060728744668</v>
      </c>
    </row>
    <row r="574" spans="1:2" x14ac:dyDescent="0.3">
      <c r="A574" s="5">
        <v>0.31743869209810294</v>
      </c>
      <c r="B574" s="5">
        <v>0.70850202429149522</v>
      </c>
    </row>
    <row r="575" spans="1:2" x14ac:dyDescent="0.3">
      <c r="A575" s="5">
        <v>0.31607629427793943</v>
      </c>
      <c r="B575" s="5">
        <v>0.70850202429149522</v>
      </c>
    </row>
    <row r="576" spans="1:2" x14ac:dyDescent="0.3">
      <c r="A576" s="5">
        <v>0.31471389645777592</v>
      </c>
      <c r="B576" s="5">
        <v>0.70850202429149522</v>
      </c>
    </row>
    <row r="577" spans="1:2" x14ac:dyDescent="0.3">
      <c r="A577" s="5">
        <v>0.31335149863761241</v>
      </c>
      <c r="B577" s="5">
        <v>0.70850202429149522</v>
      </c>
    </row>
    <row r="578" spans="1:2" x14ac:dyDescent="0.3">
      <c r="A578" s="5">
        <v>0.31198910081744891</v>
      </c>
      <c r="B578" s="5">
        <v>0.70850202429149522</v>
      </c>
    </row>
    <row r="579" spans="1:2" x14ac:dyDescent="0.3">
      <c r="A579" s="5">
        <v>0.3106267029972854</v>
      </c>
      <c r="B579" s="5">
        <v>0.70850202429149522</v>
      </c>
    </row>
    <row r="580" spans="1:2" x14ac:dyDescent="0.3">
      <c r="A580" s="5">
        <v>0.3106267029972854</v>
      </c>
      <c r="B580" s="5">
        <v>0.70445344129554377</v>
      </c>
    </row>
    <row r="581" spans="1:2" x14ac:dyDescent="0.3">
      <c r="A581" s="5">
        <v>0.30926430517712189</v>
      </c>
      <c r="B581" s="5">
        <v>0.70445344129554377</v>
      </c>
    </row>
    <row r="582" spans="1:2" x14ac:dyDescent="0.3">
      <c r="A582" s="5">
        <v>0.30926430517712189</v>
      </c>
      <c r="B582" s="5">
        <v>0.70040485829959231</v>
      </c>
    </row>
    <row r="583" spans="1:2" x14ac:dyDescent="0.3">
      <c r="A583" s="5">
        <v>0.30790190735695838</v>
      </c>
      <c r="B583" s="5">
        <v>0.70040485829959231</v>
      </c>
    </row>
    <row r="584" spans="1:2" x14ac:dyDescent="0.3">
      <c r="A584" s="5">
        <v>0.30653950953679487</v>
      </c>
      <c r="B584" s="5">
        <v>0.70040485829959231</v>
      </c>
    </row>
    <row r="585" spans="1:2" x14ac:dyDescent="0.3">
      <c r="A585" s="5">
        <v>0.30517711171663137</v>
      </c>
      <c r="B585" s="5">
        <v>0.70040485829959231</v>
      </c>
    </row>
    <row r="586" spans="1:2" x14ac:dyDescent="0.3">
      <c r="A586" s="5">
        <v>0.30381471389646786</v>
      </c>
      <c r="B586" s="5">
        <v>0.70040485829959231</v>
      </c>
    </row>
    <row r="587" spans="1:2" x14ac:dyDescent="0.3">
      <c r="A587" s="5">
        <v>0.30245231607630435</v>
      </c>
      <c r="B587" s="5">
        <v>0.70040485829959231</v>
      </c>
    </row>
    <row r="588" spans="1:2" x14ac:dyDescent="0.3">
      <c r="A588" s="5">
        <v>0.30108991825614084</v>
      </c>
      <c r="B588" s="5">
        <v>0.70040485829959231</v>
      </c>
    </row>
    <row r="589" spans="1:2" x14ac:dyDescent="0.3">
      <c r="A589" s="5">
        <v>0.30108991825614084</v>
      </c>
      <c r="B589" s="5">
        <v>0.69635627530364086</v>
      </c>
    </row>
    <row r="590" spans="1:2" x14ac:dyDescent="0.3">
      <c r="A590" s="5">
        <v>0.29972752043597733</v>
      </c>
      <c r="B590" s="5">
        <v>0.69635627530364086</v>
      </c>
    </row>
    <row r="591" spans="1:2" x14ac:dyDescent="0.3">
      <c r="A591" s="5">
        <v>0.29836512261581383</v>
      </c>
      <c r="B591" s="5">
        <v>0.69635627530364086</v>
      </c>
    </row>
    <row r="592" spans="1:2" x14ac:dyDescent="0.3">
      <c r="A592" s="5">
        <v>0.29700272479565032</v>
      </c>
      <c r="B592" s="5">
        <v>0.69635627530364086</v>
      </c>
    </row>
    <row r="593" spans="1:2" x14ac:dyDescent="0.3">
      <c r="A593" s="5">
        <v>0.29700272479565032</v>
      </c>
      <c r="B593" s="5">
        <v>0.6923076923076894</v>
      </c>
    </row>
    <row r="594" spans="1:2" x14ac:dyDescent="0.3">
      <c r="A594" s="5">
        <v>0.29564032697548681</v>
      </c>
      <c r="B594" s="5">
        <v>0.6923076923076894</v>
      </c>
    </row>
    <row r="595" spans="1:2" x14ac:dyDescent="0.3">
      <c r="A595" s="5">
        <v>0.29564032697548681</v>
      </c>
      <c r="B595" s="5">
        <v>0.68825910931173795</v>
      </c>
    </row>
    <row r="596" spans="1:2" x14ac:dyDescent="0.3">
      <c r="A596" s="5">
        <v>0.29564032697548681</v>
      </c>
      <c r="B596" s="5">
        <v>0.68421052631578649</v>
      </c>
    </row>
    <row r="597" spans="1:2" x14ac:dyDescent="0.3">
      <c r="A597" s="5">
        <v>0.2942779291553233</v>
      </c>
      <c r="B597" s="5">
        <v>0.68421052631578649</v>
      </c>
    </row>
    <row r="598" spans="1:2" x14ac:dyDescent="0.3">
      <c r="A598" s="5">
        <v>0.2929155313351598</v>
      </c>
      <c r="B598" s="5">
        <v>0.68421052631578649</v>
      </c>
    </row>
    <row r="599" spans="1:2" x14ac:dyDescent="0.3">
      <c r="A599" s="5">
        <v>0.2929155313351598</v>
      </c>
      <c r="B599" s="5">
        <v>0.68016194331983504</v>
      </c>
    </row>
    <row r="600" spans="1:2" x14ac:dyDescent="0.3">
      <c r="A600" s="5">
        <v>0.29155313351499629</v>
      </c>
      <c r="B600" s="5">
        <v>0.68016194331983504</v>
      </c>
    </row>
    <row r="601" spans="1:2" x14ac:dyDescent="0.3">
      <c r="A601" s="5">
        <v>0.29019073569483278</v>
      </c>
      <c r="B601" s="5">
        <v>0.68016194331983504</v>
      </c>
    </row>
    <row r="602" spans="1:2" x14ac:dyDescent="0.3">
      <c r="A602" s="5">
        <v>0.29019073569483278</v>
      </c>
      <c r="B602" s="5">
        <v>0.67611336032388358</v>
      </c>
    </row>
    <row r="603" spans="1:2" x14ac:dyDescent="0.3">
      <c r="A603" s="5">
        <v>0.28882833787466927</v>
      </c>
      <c r="B603" s="5">
        <v>0.67611336032388358</v>
      </c>
    </row>
    <row r="604" spans="1:2" x14ac:dyDescent="0.3">
      <c r="A604" s="5">
        <v>0.28746594005450576</v>
      </c>
      <c r="B604" s="5">
        <v>0.67611336032388358</v>
      </c>
    </row>
    <row r="605" spans="1:2" x14ac:dyDescent="0.3">
      <c r="A605" s="5">
        <v>0.28610354223434226</v>
      </c>
      <c r="B605" s="5">
        <v>0.67611336032388358</v>
      </c>
    </row>
    <row r="606" spans="1:2" x14ac:dyDescent="0.3">
      <c r="A606" s="5">
        <v>0.28474114441417875</v>
      </c>
      <c r="B606" s="5">
        <v>0.67611336032388358</v>
      </c>
    </row>
    <row r="607" spans="1:2" x14ac:dyDescent="0.3">
      <c r="A607" s="5">
        <v>0.28337874659401524</v>
      </c>
      <c r="B607" s="5">
        <v>0.67611336032388358</v>
      </c>
    </row>
    <row r="608" spans="1:2" x14ac:dyDescent="0.3">
      <c r="A608" s="5">
        <v>0.28337874659401524</v>
      </c>
      <c r="B608" s="5">
        <v>0.67206477732793213</v>
      </c>
    </row>
    <row r="609" spans="1:2" x14ac:dyDescent="0.3">
      <c r="A609" s="5">
        <v>0.28337874659401524</v>
      </c>
      <c r="B609" s="5">
        <v>0.66801619433198067</v>
      </c>
    </row>
    <row r="610" spans="1:2" x14ac:dyDescent="0.3">
      <c r="A610" s="5">
        <v>0.28201634877385173</v>
      </c>
      <c r="B610" s="5">
        <v>0.66801619433198067</v>
      </c>
    </row>
    <row r="611" spans="1:2" x14ac:dyDescent="0.3">
      <c r="A611" s="5">
        <v>0.28065395095368822</v>
      </c>
      <c r="B611" s="5">
        <v>0.66801619433198067</v>
      </c>
    </row>
    <row r="612" spans="1:2" x14ac:dyDescent="0.3">
      <c r="A612" s="5">
        <v>0.28065395095368822</v>
      </c>
      <c r="B612" s="5">
        <v>0.66396761133602922</v>
      </c>
    </row>
    <row r="613" spans="1:2" x14ac:dyDescent="0.3">
      <c r="A613" s="5">
        <v>0.27929155313352472</v>
      </c>
      <c r="B613" s="5">
        <v>0.66396761133602922</v>
      </c>
    </row>
    <row r="614" spans="1:2" x14ac:dyDescent="0.3">
      <c r="A614" s="5">
        <v>0.27792915531336121</v>
      </c>
      <c r="B614" s="5">
        <v>0.66396761133602922</v>
      </c>
    </row>
    <row r="615" spans="1:2" x14ac:dyDescent="0.3">
      <c r="A615" s="5">
        <v>0.2765667574931977</v>
      </c>
      <c r="B615" s="5">
        <v>0.66396761133602922</v>
      </c>
    </row>
    <row r="616" spans="1:2" x14ac:dyDescent="0.3">
      <c r="A616" s="5">
        <v>0.2765667574931977</v>
      </c>
      <c r="B616" s="5">
        <v>0.65991902834007776</v>
      </c>
    </row>
    <row r="617" spans="1:2" x14ac:dyDescent="0.3">
      <c r="A617" s="5">
        <v>0.27520435967303419</v>
      </c>
      <c r="B617" s="5">
        <v>0.65991902834007776</v>
      </c>
    </row>
    <row r="618" spans="1:2" x14ac:dyDescent="0.3">
      <c r="A618" s="5">
        <v>0.27384196185287069</v>
      </c>
      <c r="B618" s="5">
        <v>0.65991902834007776</v>
      </c>
    </row>
    <row r="619" spans="1:2" x14ac:dyDescent="0.3">
      <c r="A619" s="5">
        <v>0.27247956403270718</v>
      </c>
      <c r="B619" s="5">
        <v>0.65991902834007776</v>
      </c>
    </row>
    <row r="620" spans="1:2" x14ac:dyDescent="0.3">
      <c r="A620" s="5">
        <v>0.27111716621254367</v>
      </c>
      <c r="B620" s="5">
        <v>0.65991902834007776</v>
      </c>
    </row>
    <row r="621" spans="1:2" x14ac:dyDescent="0.3">
      <c r="A621" s="5">
        <v>0.27111716621254367</v>
      </c>
      <c r="B621" s="5">
        <v>0.65587044534412631</v>
      </c>
    </row>
    <row r="622" spans="1:2" x14ac:dyDescent="0.3">
      <c r="A622" s="5">
        <v>0.26975476839238016</v>
      </c>
      <c r="B622" s="5">
        <v>0.65587044534412631</v>
      </c>
    </row>
    <row r="623" spans="1:2" x14ac:dyDescent="0.3">
      <c r="A623" s="5">
        <v>0.26839237057221665</v>
      </c>
      <c r="B623" s="5">
        <v>0.65587044534412631</v>
      </c>
    </row>
    <row r="624" spans="1:2" x14ac:dyDescent="0.3">
      <c r="A624" s="5">
        <v>0.26702997275205315</v>
      </c>
      <c r="B624" s="5">
        <v>0.65587044534412631</v>
      </c>
    </row>
    <row r="625" spans="1:2" x14ac:dyDescent="0.3">
      <c r="A625" s="5">
        <v>0.26566757493188964</v>
      </c>
      <c r="B625" s="5">
        <v>0.65587044534412631</v>
      </c>
    </row>
    <row r="626" spans="1:2" x14ac:dyDescent="0.3">
      <c r="A626" s="5">
        <v>0.26430517711172613</v>
      </c>
      <c r="B626" s="5">
        <v>0.65587044534412631</v>
      </c>
    </row>
    <row r="627" spans="1:2" x14ac:dyDescent="0.3">
      <c r="A627" s="5">
        <v>0.26294277929156262</v>
      </c>
      <c r="B627" s="5">
        <v>0.65587044534412631</v>
      </c>
    </row>
    <row r="628" spans="1:2" x14ac:dyDescent="0.3">
      <c r="A628" s="5">
        <v>0.26158038147139911</v>
      </c>
      <c r="B628" s="5">
        <v>0.65587044534412631</v>
      </c>
    </row>
    <row r="629" spans="1:2" x14ac:dyDescent="0.3">
      <c r="A629" s="5">
        <v>0.26021798365123561</v>
      </c>
      <c r="B629" s="5">
        <v>0.65587044534412631</v>
      </c>
    </row>
    <row r="630" spans="1:2" x14ac:dyDescent="0.3">
      <c r="A630" s="5">
        <v>0.2588555858310721</v>
      </c>
      <c r="B630" s="5">
        <v>0.65587044534412631</v>
      </c>
    </row>
    <row r="631" spans="1:2" x14ac:dyDescent="0.3">
      <c r="A631" s="5">
        <v>0.25749318801090859</v>
      </c>
      <c r="B631" s="5">
        <v>0.65587044534412631</v>
      </c>
    </row>
    <row r="632" spans="1:2" x14ac:dyDescent="0.3">
      <c r="A632" s="5">
        <v>0.25613079019074508</v>
      </c>
      <c r="B632" s="5">
        <v>0.65587044534412631</v>
      </c>
    </row>
    <row r="633" spans="1:2" x14ac:dyDescent="0.3">
      <c r="A633" s="5">
        <v>0.25476839237058158</v>
      </c>
      <c r="B633" s="5">
        <v>0.65587044534412631</v>
      </c>
    </row>
    <row r="634" spans="1:2" x14ac:dyDescent="0.3">
      <c r="A634" s="5">
        <v>0.25476839237058158</v>
      </c>
      <c r="B634" s="5">
        <v>0.65182186234817485</v>
      </c>
    </row>
    <row r="635" spans="1:2" x14ac:dyDescent="0.3">
      <c r="A635" s="5">
        <v>0.25340599455041807</v>
      </c>
      <c r="B635" s="5">
        <v>0.65182186234817485</v>
      </c>
    </row>
    <row r="636" spans="1:2" x14ac:dyDescent="0.3">
      <c r="A636" s="5">
        <v>0.25204359673025456</v>
      </c>
      <c r="B636" s="5">
        <v>0.65182186234817485</v>
      </c>
    </row>
    <row r="637" spans="1:2" x14ac:dyDescent="0.3">
      <c r="A637" s="5">
        <v>0.25204359673025456</v>
      </c>
      <c r="B637" s="5">
        <v>0.6477732793522234</v>
      </c>
    </row>
    <row r="638" spans="1:2" x14ac:dyDescent="0.3">
      <c r="A638" s="5">
        <v>0.25068119891009105</v>
      </c>
      <c r="B638" s="5">
        <v>0.6477732793522234</v>
      </c>
    </row>
    <row r="639" spans="1:2" x14ac:dyDescent="0.3">
      <c r="A639" s="5">
        <v>0.25068119891009105</v>
      </c>
      <c r="B639" s="5">
        <v>0.64372469635627194</v>
      </c>
    </row>
    <row r="640" spans="1:2" x14ac:dyDescent="0.3">
      <c r="A640" s="5">
        <v>0.24931880108992757</v>
      </c>
      <c r="B640" s="5">
        <v>0.64372469635627194</v>
      </c>
    </row>
    <row r="641" spans="1:2" x14ac:dyDescent="0.3">
      <c r="A641" s="5">
        <v>0.24795640326976409</v>
      </c>
      <c r="B641" s="5">
        <v>0.64372469635627194</v>
      </c>
    </row>
    <row r="642" spans="1:2" x14ac:dyDescent="0.3">
      <c r="A642" s="5">
        <v>0.24659400544960061</v>
      </c>
      <c r="B642" s="5">
        <v>0.64372469635627194</v>
      </c>
    </row>
    <row r="643" spans="1:2" x14ac:dyDescent="0.3">
      <c r="A643" s="5">
        <v>0.24523160762943713</v>
      </c>
      <c r="B643" s="5">
        <v>0.64372469635627194</v>
      </c>
    </row>
    <row r="644" spans="1:2" x14ac:dyDescent="0.3">
      <c r="A644" s="5">
        <v>0.24523160762943713</v>
      </c>
      <c r="B644" s="5">
        <v>0.63967611336032049</v>
      </c>
    </row>
    <row r="645" spans="1:2" x14ac:dyDescent="0.3">
      <c r="A645" s="5">
        <v>0.24386920980927365</v>
      </c>
      <c r="B645" s="5">
        <v>0.63967611336032049</v>
      </c>
    </row>
    <row r="646" spans="1:2" x14ac:dyDescent="0.3">
      <c r="A646" s="5">
        <v>0.24386920980927365</v>
      </c>
      <c r="B646" s="5">
        <v>0.63562753036436903</v>
      </c>
    </row>
    <row r="647" spans="1:2" x14ac:dyDescent="0.3">
      <c r="A647" s="5">
        <v>0.24250681198911017</v>
      </c>
      <c r="B647" s="5">
        <v>0.63562753036436903</v>
      </c>
    </row>
    <row r="648" spans="1:2" x14ac:dyDescent="0.3">
      <c r="A648" s="5">
        <v>0.24114441416894669</v>
      </c>
      <c r="B648" s="5">
        <v>0.63562753036436903</v>
      </c>
    </row>
    <row r="649" spans="1:2" x14ac:dyDescent="0.3">
      <c r="A649" s="5">
        <v>0.24114441416894669</v>
      </c>
      <c r="B649" s="5">
        <v>0.63157894736841758</v>
      </c>
    </row>
    <row r="650" spans="1:2" x14ac:dyDescent="0.3">
      <c r="A650" s="5">
        <v>0.23978201634878321</v>
      </c>
      <c r="B650" s="5">
        <v>0.63157894736841758</v>
      </c>
    </row>
    <row r="651" spans="1:2" x14ac:dyDescent="0.3">
      <c r="A651" s="5">
        <v>0.23841961852861973</v>
      </c>
      <c r="B651" s="5">
        <v>0.63157894736841758</v>
      </c>
    </row>
    <row r="652" spans="1:2" x14ac:dyDescent="0.3">
      <c r="A652" s="5">
        <v>0.23841961852861973</v>
      </c>
      <c r="B652" s="5">
        <v>0.62753036437246612</v>
      </c>
    </row>
    <row r="653" spans="1:2" x14ac:dyDescent="0.3">
      <c r="A653" s="5">
        <v>0.23705722070845625</v>
      </c>
      <c r="B653" s="5">
        <v>0.62753036437246612</v>
      </c>
    </row>
    <row r="654" spans="1:2" x14ac:dyDescent="0.3">
      <c r="A654" s="5">
        <v>0.23705722070845625</v>
      </c>
      <c r="B654" s="5">
        <v>0.62348178137651467</v>
      </c>
    </row>
    <row r="655" spans="1:2" x14ac:dyDescent="0.3">
      <c r="A655" s="5">
        <v>0.23705722070845625</v>
      </c>
      <c r="B655" s="5">
        <v>0.61943319838056321</v>
      </c>
    </row>
    <row r="656" spans="1:2" x14ac:dyDescent="0.3">
      <c r="A656" s="5">
        <v>0.23705722070845625</v>
      </c>
      <c r="B656" s="5">
        <v>0.61538461538461176</v>
      </c>
    </row>
    <row r="657" spans="1:2" x14ac:dyDescent="0.3">
      <c r="A657" s="5">
        <v>0.23705722070845625</v>
      </c>
      <c r="B657" s="5">
        <v>0.6113360323886603</v>
      </c>
    </row>
    <row r="658" spans="1:2" x14ac:dyDescent="0.3">
      <c r="A658" s="5">
        <v>0.23569482288829277</v>
      </c>
      <c r="B658" s="5">
        <v>0.6113360323886603</v>
      </c>
    </row>
    <row r="659" spans="1:2" x14ac:dyDescent="0.3">
      <c r="A659" s="5">
        <v>0.23569482288829277</v>
      </c>
      <c r="B659" s="5">
        <v>0.60728744939270884</v>
      </c>
    </row>
    <row r="660" spans="1:2" x14ac:dyDescent="0.3">
      <c r="A660" s="5">
        <v>0.23569482288829277</v>
      </c>
      <c r="B660" s="5">
        <v>0.60323886639675739</v>
      </c>
    </row>
    <row r="661" spans="1:2" x14ac:dyDescent="0.3">
      <c r="A661" s="5">
        <v>0.23569482288829277</v>
      </c>
      <c r="B661" s="5">
        <v>0.59919028340080593</v>
      </c>
    </row>
    <row r="662" spans="1:2" x14ac:dyDescent="0.3">
      <c r="A662" s="5">
        <v>0.23433242506812929</v>
      </c>
      <c r="B662" s="5">
        <v>0.59919028340080593</v>
      </c>
    </row>
    <row r="663" spans="1:2" x14ac:dyDescent="0.3">
      <c r="A663" s="5">
        <v>0.23297002724796581</v>
      </c>
      <c r="B663" s="5">
        <v>0.59919028340080593</v>
      </c>
    </row>
    <row r="664" spans="1:2" x14ac:dyDescent="0.3">
      <c r="A664" s="5">
        <v>0.23160762942780233</v>
      </c>
      <c r="B664" s="5">
        <v>0.59919028340080593</v>
      </c>
    </row>
    <row r="665" spans="1:2" x14ac:dyDescent="0.3">
      <c r="A665" s="5">
        <v>0.23024523160763885</v>
      </c>
      <c r="B665" s="5">
        <v>0.59919028340080593</v>
      </c>
    </row>
    <row r="666" spans="1:2" x14ac:dyDescent="0.3">
      <c r="A666" s="5">
        <v>0.23024523160763885</v>
      </c>
      <c r="B666" s="5">
        <v>0.59514170040485448</v>
      </c>
    </row>
    <row r="667" spans="1:2" x14ac:dyDescent="0.3">
      <c r="A667" s="5">
        <v>0.23024523160763885</v>
      </c>
      <c r="B667" s="5">
        <v>0.59109311740890302</v>
      </c>
    </row>
    <row r="668" spans="1:2" x14ac:dyDescent="0.3">
      <c r="A668" s="5">
        <v>0.22888283378747537</v>
      </c>
      <c r="B668" s="5">
        <v>0.59109311740890302</v>
      </c>
    </row>
    <row r="669" spans="1:2" x14ac:dyDescent="0.3">
      <c r="A669" s="5">
        <v>0.22752043596731189</v>
      </c>
      <c r="B669" s="5">
        <v>0.59109311740890302</v>
      </c>
    </row>
    <row r="670" spans="1:2" x14ac:dyDescent="0.3">
      <c r="A670" s="5">
        <v>0.22615803814714841</v>
      </c>
      <c r="B670" s="5">
        <v>0.59109311740890302</v>
      </c>
    </row>
    <row r="671" spans="1:2" x14ac:dyDescent="0.3">
      <c r="A671" s="5">
        <v>0.22479564032698493</v>
      </c>
      <c r="B671" s="5">
        <v>0.59109311740890302</v>
      </c>
    </row>
    <row r="672" spans="1:2" x14ac:dyDescent="0.3">
      <c r="A672" s="5">
        <v>0.22343324250682145</v>
      </c>
      <c r="B672" s="5">
        <v>0.59109311740890302</v>
      </c>
    </row>
    <row r="673" spans="1:2" x14ac:dyDescent="0.3">
      <c r="A673" s="5">
        <v>0.22343324250682145</v>
      </c>
      <c r="B673" s="5">
        <v>0.58704453441295157</v>
      </c>
    </row>
    <row r="674" spans="1:2" x14ac:dyDescent="0.3">
      <c r="A674" s="5">
        <v>0.22207084468665797</v>
      </c>
      <c r="B674" s="5">
        <v>0.58704453441295157</v>
      </c>
    </row>
    <row r="675" spans="1:2" x14ac:dyDescent="0.3">
      <c r="A675" s="5">
        <v>0.22070844686649449</v>
      </c>
      <c r="B675" s="5">
        <v>0.58704453441295157</v>
      </c>
    </row>
    <row r="676" spans="1:2" x14ac:dyDescent="0.3">
      <c r="A676" s="5">
        <v>0.22070844686649449</v>
      </c>
      <c r="B676" s="5">
        <v>0.58299595141700011</v>
      </c>
    </row>
    <row r="677" spans="1:2" x14ac:dyDescent="0.3">
      <c r="A677" s="5">
        <v>0.21934604904633101</v>
      </c>
      <c r="B677" s="5">
        <v>0.58299595141700011</v>
      </c>
    </row>
    <row r="678" spans="1:2" x14ac:dyDescent="0.3">
      <c r="A678" s="5">
        <v>0.21798365122616753</v>
      </c>
      <c r="B678" s="5">
        <v>0.58299595141700011</v>
      </c>
    </row>
    <row r="679" spans="1:2" x14ac:dyDescent="0.3">
      <c r="A679" s="5">
        <v>0.21662125340600405</v>
      </c>
      <c r="B679" s="5">
        <v>0.58299595141700011</v>
      </c>
    </row>
    <row r="680" spans="1:2" x14ac:dyDescent="0.3">
      <c r="A680" s="5">
        <v>0.21525885558584057</v>
      </c>
      <c r="B680" s="5">
        <v>0.58299595141700011</v>
      </c>
    </row>
    <row r="681" spans="1:2" x14ac:dyDescent="0.3">
      <c r="A681" s="5">
        <v>0.21389645776567709</v>
      </c>
      <c r="B681" s="5">
        <v>0.58299595141700011</v>
      </c>
    </row>
    <row r="682" spans="1:2" x14ac:dyDescent="0.3">
      <c r="A682" s="5">
        <v>0.21253405994551361</v>
      </c>
      <c r="B682" s="5">
        <v>0.58299595141700011</v>
      </c>
    </row>
    <row r="683" spans="1:2" x14ac:dyDescent="0.3">
      <c r="A683" s="5">
        <v>0.21117166212535013</v>
      </c>
      <c r="B683" s="5">
        <v>0.58299595141700011</v>
      </c>
    </row>
    <row r="684" spans="1:2" x14ac:dyDescent="0.3">
      <c r="A684" s="5">
        <v>0.21117166212535013</v>
      </c>
      <c r="B684" s="5">
        <v>0.57894736842104866</v>
      </c>
    </row>
    <row r="685" spans="1:2" x14ac:dyDescent="0.3">
      <c r="A685" s="5">
        <v>0.21117166212535013</v>
      </c>
      <c r="B685" s="5">
        <v>0.5748987854250972</v>
      </c>
    </row>
    <row r="686" spans="1:2" x14ac:dyDescent="0.3">
      <c r="A686" s="5">
        <v>0.20980926430518665</v>
      </c>
      <c r="B686" s="5">
        <v>0.5748987854250972</v>
      </c>
    </row>
    <row r="687" spans="1:2" x14ac:dyDescent="0.3">
      <c r="A687" s="5">
        <v>0.20844686648502317</v>
      </c>
      <c r="B687" s="5">
        <v>0.5748987854250972</v>
      </c>
    </row>
    <row r="688" spans="1:2" x14ac:dyDescent="0.3">
      <c r="A688" s="5">
        <v>0.20844686648502317</v>
      </c>
      <c r="B688" s="5">
        <v>0.57085020242914575</v>
      </c>
    </row>
    <row r="689" spans="1:2" x14ac:dyDescent="0.3">
      <c r="A689" s="5">
        <v>0.20708446866485969</v>
      </c>
      <c r="B689" s="5">
        <v>0.57085020242914575</v>
      </c>
    </row>
    <row r="690" spans="1:2" x14ac:dyDescent="0.3">
      <c r="A690" s="5">
        <v>0.20572207084469621</v>
      </c>
      <c r="B690" s="5">
        <v>0.57085020242914575</v>
      </c>
    </row>
    <row r="691" spans="1:2" x14ac:dyDescent="0.3">
      <c r="A691" s="5">
        <v>0.20572207084469621</v>
      </c>
      <c r="B691" s="5">
        <v>0.56680161943319429</v>
      </c>
    </row>
    <row r="692" spans="1:2" x14ac:dyDescent="0.3">
      <c r="A692" s="5">
        <v>0.20435967302453273</v>
      </c>
      <c r="B692" s="5">
        <v>0.56680161943319429</v>
      </c>
    </row>
    <row r="693" spans="1:2" x14ac:dyDescent="0.3">
      <c r="A693" s="5">
        <v>0.20299727520436925</v>
      </c>
      <c r="B693" s="5">
        <v>0.56680161943319429</v>
      </c>
    </row>
    <row r="694" spans="1:2" x14ac:dyDescent="0.3">
      <c r="A694" s="5">
        <v>0.20163487738420577</v>
      </c>
      <c r="B694" s="5">
        <v>0.56680161943319429</v>
      </c>
    </row>
    <row r="695" spans="1:2" x14ac:dyDescent="0.3">
      <c r="A695" s="5">
        <v>0.20027247956404229</v>
      </c>
      <c r="B695" s="5">
        <v>0.56680161943319429</v>
      </c>
    </row>
    <row r="696" spans="1:2" x14ac:dyDescent="0.3">
      <c r="A696" s="5">
        <v>0.19891008174387881</v>
      </c>
      <c r="B696" s="5">
        <v>0.56680161943319429</v>
      </c>
    </row>
    <row r="697" spans="1:2" x14ac:dyDescent="0.3">
      <c r="A697" s="5">
        <v>0.19891008174387881</v>
      </c>
      <c r="B697" s="5">
        <v>0.56275303643724284</v>
      </c>
    </row>
    <row r="698" spans="1:2" x14ac:dyDescent="0.3">
      <c r="A698" s="5">
        <v>0.19891008174387881</v>
      </c>
      <c r="B698" s="5">
        <v>0.55870445344129138</v>
      </c>
    </row>
    <row r="699" spans="1:2" x14ac:dyDescent="0.3">
      <c r="A699" s="5">
        <v>0.19891008174387881</v>
      </c>
      <c r="B699" s="5">
        <v>0.55465587044533993</v>
      </c>
    </row>
    <row r="700" spans="1:2" x14ac:dyDescent="0.3">
      <c r="A700" s="5">
        <v>0.19754768392371533</v>
      </c>
      <c r="B700" s="5">
        <v>0.55465587044533993</v>
      </c>
    </row>
    <row r="701" spans="1:2" x14ac:dyDescent="0.3">
      <c r="A701" s="5">
        <v>0.19754768392371533</v>
      </c>
      <c r="B701" s="5">
        <v>0.55060728744938847</v>
      </c>
    </row>
    <row r="702" spans="1:2" x14ac:dyDescent="0.3">
      <c r="A702" s="5">
        <v>0.19618528610355185</v>
      </c>
      <c r="B702" s="5">
        <v>0.55060728744938847</v>
      </c>
    </row>
    <row r="703" spans="1:2" x14ac:dyDescent="0.3">
      <c r="A703" s="5">
        <v>0.19482288828338837</v>
      </c>
      <c r="B703" s="5">
        <v>0.55060728744938847</v>
      </c>
    </row>
    <row r="704" spans="1:2" x14ac:dyDescent="0.3">
      <c r="A704" s="5">
        <v>0.19346049046322489</v>
      </c>
      <c r="B704" s="5">
        <v>0.55060728744938847</v>
      </c>
    </row>
    <row r="705" spans="1:2" x14ac:dyDescent="0.3">
      <c r="A705" s="5">
        <v>0.19209809264306141</v>
      </c>
      <c r="B705" s="5">
        <v>0.55060728744938847</v>
      </c>
    </row>
    <row r="706" spans="1:2" x14ac:dyDescent="0.3">
      <c r="A706" s="5">
        <v>0.19073569482289793</v>
      </c>
      <c r="B706" s="5">
        <v>0.55060728744938847</v>
      </c>
    </row>
    <row r="707" spans="1:2" x14ac:dyDescent="0.3">
      <c r="A707" s="5">
        <v>0.19073569482289793</v>
      </c>
      <c r="B707" s="5">
        <v>0.54655870445343702</v>
      </c>
    </row>
    <row r="708" spans="1:2" x14ac:dyDescent="0.3">
      <c r="A708" s="5">
        <v>0.19073569482289793</v>
      </c>
      <c r="B708" s="5">
        <v>0.54251012145748556</v>
      </c>
    </row>
    <row r="709" spans="1:2" x14ac:dyDescent="0.3">
      <c r="A709" s="5">
        <v>0.18937329700273445</v>
      </c>
      <c r="B709" s="5">
        <v>0.54251012145748556</v>
      </c>
    </row>
    <row r="710" spans="1:2" x14ac:dyDescent="0.3">
      <c r="A710" s="5">
        <v>0.18801089918257097</v>
      </c>
      <c r="B710" s="5">
        <v>0.54251012145748556</v>
      </c>
    </row>
    <row r="711" spans="1:2" x14ac:dyDescent="0.3">
      <c r="A711" s="5">
        <v>0.18664850136240749</v>
      </c>
      <c r="B711" s="5">
        <v>0.54251012145748556</v>
      </c>
    </row>
    <row r="712" spans="1:2" x14ac:dyDescent="0.3">
      <c r="A712" s="5">
        <v>0.18664850136240749</v>
      </c>
      <c r="B712" s="5">
        <v>0.53846153846153411</v>
      </c>
    </row>
    <row r="713" spans="1:2" x14ac:dyDescent="0.3">
      <c r="A713" s="5">
        <v>0.18528610354224401</v>
      </c>
      <c r="B713" s="5">
        <v>0.53846153846153411</v>
      </c>
    </row>
    <row r="714" spans="1:2" x14ac:dyDescent="0.3">
      <c r="A714" s="5">
        <v>0.18392370572208053</v>
      </c>
      <c r="B714" s="5">
        <v>0.53846153846153411</v>
      </c>
    </row>
    <row r="715" spans="1:2" x14ac:dyDescent="0.3">
      <c r="A715" s="5">
        <v>0.18392370572208053</v>
      </c>
      <c r="B715" s="5">
        <v>0.53441295546558265</v>
      </c>
    </row>
    <row r="716" spans="1:2" x14ac:dyDescent="0.3">
      <c r="A716" s="5">
        <v>0.18256130790191705</v>
      </c>
      <c r="B716" s="5">
        <v>0.53441295546558265</v>
      </c>
    </row>
    <row r="717" spans="1:2" x14ac:dyDescent="0.3">
      <c r="A717" s="5">
        <v>0.18256130790191705</v>
      </c>
      <c r="B717" s="5">
        <v>0.5303643724696312</v>
      </c>
    </row>
    <row r="718" spans="1:2" x14ac:dyDescent="0.3">
      <c r="A718" s="5">
        <v>0.18256130790191705</v>
      </c>
      <c r="B718" s="5">
        <v>0.52631578947367974</v>
      </c>
    </row>
    <row r="719" spans="1:2" x14ac:dyDescent="0.3">
      <c r="A719" s="5">
        <v>0.18119891008175357</v>
      </c>
      <c r="B719" s="5">
        <v>0.52631578947367974</v>
      </c>
    </row>
    <row r="720" spans="1:2" x14ac:dyDescent="0.3">
      <c r="A720" s="5">
        <v>0.18119891008175357</v>
      </c>
      <c r="B720" s="5">
        <v>0.52226720647772829</v>
      </c>
    </row>
    <row r="721" spans="1:2" x14ac:dyDescent="0.3">
      <c r="A721" s="5">
        <v>0.17983651226159009</v>
      </c>
      <c r="B721" s="5">
        <v>0.52226720647772829</v>
      </c>
    </row>
    <row r="722" spans="1:2" x14ac:dyDescent="0.3">
      <c r="A722" s="5">
        <v>0.17847411444142661</v>
      </c>
      <c r="B722" s="5">
        <v>0.52226720647772829</v>
      </c>
    </row>
    <row r="723" spans="1:2" x14ac:dyDescent="0.3">
      <c r="A723" s="5">
        <v>0.17711171662126313</v>
      </c>
      <c r="B723" s="5">
        <v>0.52226720647772829</v>
      </c>
    </row>
    <row r="724" spans="1:2" x14ac:dyDescent="0.3">
      <c r="A724" s="5">
        <v>0.17574931880109965</v>
      </c>
      <c r="B724" s="5">
        <v>0.52226720647772829</v>
      </c>
    </row>
    <row r="725" spans="1:2" x14ac:dyDescent="0.3">
      <c r="A725" s="5">
        <v>0.17574931880109965</v>
      </c>
      <c r="B725" s="5">
        <v>0.51821862348177683</v>
      </c>
    </row>
    <row r="726" spans="1:2" x14ac:dyDescent="0.3">
      <c r="A726" s="5">
        <v>0.17438692098093617</v>
      </c>
      <c r="B726" s="5">
        <v>0.51821862348177683</v>
      </c>
    </row>
    <row r="727" spans="1:2" x14ac:dyDescent="0.3">
      <c r="A727" s="5">
        <v>0.17302452316077269</v>
      </c>
      <c r="B727" s="5">
        <v>0.51821862348177683</v>
      </c>
    </row>
    <row r="728" spans="1:2" x14ac:dyDescent="0.3">
      <c r="A728" s="5">
        <v>0.17302452316077269</v>
      </c>
      <c r="B728" s="5">
        <v>0.51417004048582537</v>
      </c>
    </row>
    <row r="729" spans="1:2" x14ac:dyDescent="0.3">
      <c r="A729" s="5">
        <v>0.17166212534060921</v>
      </c>
      <c r="B729" s="5">
        <v>0.51417004048582537</v>
      </c>
    </row>
    <row r="730" spans="1:2" x14ac:dyDescent="0.3">
      <c r="A730" s="5">
        <v>0.17029972752044573</v>
      </c>
      <c r="B730" s="5">
        <v>0.51417004048582537</v>
      </c>
    </row>
    <row r="731" spans="1:2" x14ac:dyDescent="0.3">
      <c r="A731" s="5">
        <v>0.16893732970028225</v>
      </c>
      <c r="B731" s="5">
        <v>0.51417004048582537</v>
      </c>
    </row>
    <row r="732" spans="1:2" x14ac:dyDescent="0.3">
      <c r="A732" s="5">
        <v>0.16757493188011877</v>
      </c>
      <c r="B732" s="5">
        <v>0.51417004048582537</v>
      </c>
    </row>
    <row r="733" spans="1:2" x14ac:dyDescent="0.3">
      <c r="A733" s="5">
        <v>0.16757493188011877</v>
      </c>
      <c r="B733" s="5">
        <v>0.51012145748987392</v>
      </c>
    </row>
    <row r="734" spans="1:2" x14ac:dyDescent="0.3">
      <c r="A734" s="5">
        <v>0.16621253405995529</v>
      </c>
      <c r="B734" s="5">
        <v>0.51012145748987392</v>
      </c>
    </row>
    <row r="735" spans="1:2" x14ac:dyDescent="0.3">
      <c r="A735" s="5">
        <v>0.16485013623979181</v>
      </c>
      <c r="B735" s="5">
        <v>0.51012145748987392</v>
      </c>
    </row>
    <row r="736" spans="1:2" x14ac:dyDescent="0.3">
      <c r="A736" s="5">
        <v>0.16348773841962833</v>
      </c>
      <c r="B736" s="5">
        <v>0.51012145748987392</v>
      </c>
    </row>
    <row r="737" spans="1:2" x14ac:dyDescent="0.3">
      <c r="A737" s="5">
        <v>0.16212534059946485</v>
      </c>
      <c r="B737" s="5">
        <v>0.51012145748987392</v>
      </c>
    </row>
    <row r="738" spans="1:2" x14ac:dyDescent="0.3">
      <c r="A738" s="5">
        <v>0.16212534059946485</v>
      </c>
      <c r="B738" s="5">
        <v>0.50607287449392246</v>
      </c>
    </row>
    <row r="739" spans="1:2" x14ac:dyDescent="0.3">
      <c r="A739" s="5">
        <v>0.16076294277930137</v>
      </c>
      <c r="B739" s="5">
        <v>0.50607287449392246</v>
      </c>
    </row>
    <row r="740" spans="1:2" x14ac:dyDescent="0.3">
      <c r="A740" s="5">
        <v>0.15940054495913789</v>
      </c>
      <c r="B740" s="5">
        <v>0.50607287449392246</v>
      </c>
    </row>
    <row r="741" spans="1:2" x14ac:dyDescent="0.3">
      <c r="A741" s="5">
        <v>0.15803814713897441</v>
      </c>
      <c r="B741" s="5">
        <v>0.50607287449392246</v>
      </c>
    </row>
    <row r="742" spans="1:2" x14ac:dyDescent="0.3">
      <c r="A742" s="5">
        <v>0.15803814713897441</v>
      </c>
      <c r="B742" s="5">
        <v>0.50202429149797101</v>
      </c>
    </row>
    <row r="743" spans="1:2" x14ac:dyDescent="0.3">
      <c r="A743" s="5">
        <v>0.15667574931881093</v>
      </c>
      <c r="B743" s="5">
        <v>0.50202429149797101</v>
      </c>
    </row>
    <row r="744" spans="1:2" x14ac:dyDescent="0.3">
      <c r="A744" s="5">
        <v>0.15531335149864745</v>
      </c>
      <c r="B744" s="5">
        <v>0.50202429149797101</v>
      </c>
    </row>
    <row r="745" spans="1:2" x14ac:dyDescent="0.3">
      <c r="A745" s="5">
        <v>0.15395095367848396</v>
      </c>
      <c r="B745" s="5">
        <v>0.50202429149797101</v>
      </c>
    </row>
    <row r="746" spans="1:2" x14ac:dyDescent="0.3">
      <c r="A746" s="5">
        <v>0.15395095367848396</v>
      </c>
      <c r="B746" s="5">
        <v>0.49797570850201961</v>
      </c>
    </row>
    <row r="747" spans="1:2" x14ac:dyDescent="0.3">
      <c r="A747" s="5">
        <v>0.15395095367848396</v>
      </c>
      <c r="B747" s="5">
        <v>0.49392712550606821</v>
      </c>
    </row>
    <row r="748" spans="1:2" x14ac:dyDescent="0.3">
      <c r="A748" s="5">
        <v>0.15258855585832048</v>
      </c>
      <c r="B748" s="5">
        <v>0.49392712550606821</v>
      </c>
    </row>
    <row r="749" spans="1:2" x14ac:dyDescent="0.3">
      <c r="A749" s="5">
        <v>0.151226158038157</v>
      </c>
      <c r="B749" s="5">
        <v>0.49392712550606821</v>
      </c>
    </row>
    <row r="750" spans="1:2" x14ac:dyDescent="0.3">
      <c r="A750" s="5">
        <v>0.151226158038157</v>
      </c>
      <c r="B750" s="5">
        <v>0.48987854251011681</v>
      </c>
    </row>
    <row r="751" spans="1:2" x14ac:dyDescent="0.3">
      <c r="A751" s="5">
        <v>0.14986376021799352</v>
      </c>
      <c r="B751" s="5">
        <v>0.48987854251011681</v>
      </c>
    </row>
    <row r="752" spans="1:2" x14ac:dyDescent="0.3">
      <c r="A752" s="5">
        <v>0.14850136239783004</v>
      </c>
      <c r="B752" s="5">
        <v>0.48987854251011681</v>
      </c>
    </row>
    <row r="753" spans="1:2" x14ac:dyDescent="0.3">
      <c r="A753" s="5">
        <v>0.14850136239783004</v>
      </c>
      <c r="B753" s="5">
        <v>0.48582995951416541</v>
      </c>
    </row>
    <row r="754" spans="1:2" x14ac:dyDescent="0.3">
      <c r="A754" s="5">
        <v>0.14713896457766656</v>
      </c>
      <c r="B754" s="5">
        <v>0.48582995951416541</v>
      </c>
    </row>
    <row r="755" spans="1:2" x14ac:dyDescent="0.3">
      <c r="A755" s="5">
        <v>0.14577656675750308</v>
      </c>
      <c r="B755" s="5">
        <v>0.48582995951416541</v>
      </c>
    </row>
    <row r="756" spans="1:2" x14ac:dyDescent="0.3">
      <c r="A756" s="5">
        <v>0.14577656675750308</v>
      </c>
      <c r="B756" s="5">
        <v>0.48178137651821401</v>
      </c>
    </row>
    <row r="757" spans="1:2" x14ac:dyDescent="0.3">
      <c r="A757" s="5">
        <v>0.1444141689373396</v>
      </c>
      <c r="B757" s="5">
        <v>0.48178137651821401</v>
      </c>
    </row>
    <row r="758" spans="1:2" x14ac:dyDescent="0.3">
      <c r="A758" s="5">
        <v>0.14305177111717612</v>
      </c>
      <c r="B758" s="5">
        <v>0.48178137651821401</v>
      </c>
    </row>
    <row r="759" spans="1:2" x14ac:dyDescent="0.3">
      <c r="A759" s="5">
        <v>0.14305177111717612</v>
      </c>
      <c r="B759" s="5">
        <v>0.47773279352226261</v>
      </c>
    </row>
    <row r="760" spans="1:2" x14ac:dyDescent="0.3">
      <c r="A760" s="5">
        <v>0.14168937329701264</v>
      </c>
      <c r="B760" s="5">
        <v>0.47773279352226261</v>
      </c>
    </row>
    <row r="761" spans="1:2" x14ac:dyDescent="0.3">
      <c r="A761" s="5">
        <v>0.14168937329701264</v>
      </c>
      <c r="B761" s="5">
        <v>0.47368421052631121</v>
      </c>
    </row>
    <row r="762" spans="1:2" x14ac:dyDescent="0.3">
      <c r="A762" s="5">
        <v>0.14032697547684916</v>
      </c>
      <c r="B762" s="5">
        <v>0.47368421052631121</v>
      </c>
    </row>
    <row r="763" spans="1:2" x14ac:dyDescent="0.3">
      <c r="A763" s="5">
        <v>0.14032697547684916</v>
      </c>
      <c r="B763" s="5">
        <v>0.46963562753035981</v>
      </c>
    </row>
    <row r="764" spans="1:2" x14ac:dyDescent="0.3">
      <c r="A764" s="5">
        <v>0.14032697547684916</v>
      </c>
      <c r="B764" s="5">
        <v>0.46558704453440841</v>
      </c>
    </row>
    <row r="765" spans="1:2" x14ac:dyDescent="0.3">
      <c r="A765" s="5">
        <v>0.14032697547684916</v>
      </c>
      <c r="B765" s="5">
        <v>0.46153846153845701</v>
      </c>
    </row>
    <row r="766" spans="1:2" x14ac:dyDescent="0.3">
      <c r="A766" s="5">
        <v>0.13896457765668568</v>
      </c>
      <c r="B766" s="5">
        <v>0.46153846153845701</v>
      </c>
    </row>
    <row r="767" spans="1:2" x14ac:dyDescent="0.3">
      <c r="A767" s="5">
        <v>0.13896457765668568</v>
      </c>
      <c r="B767" s="5">
        <v>0.45748987854250561</v>
      </c>
    </row>
    <row r="768" spans="1:2" x14ac:dyDescent="0.3">
      <c r="A768" s="5">
        <v>0.13896457765668568</v>
      </c>
      <c r="B768" s="5">
        <v>0.45344129554655421</v>
      </c>
    </row>
    <row r="769" spans="1:2" x14ac:dyDescent="0.3">
      <c r="A769" s="5">
        <v>0.13896457765668568</v>
      </c>
      <c r="B769" s="5">
        <v>0.44939271255060281</v>
      </c>
    </row>
    <row r="770" spans="1:2" x14ac:dyDescent="0.3">
      <c r="A770" s="5">
        <v>0.1376021798365222</v>
      </c>
      <c r="B770" s="5">
        <v>0.44939271255060281</v>
      </c>
    </row>
    <row r="771" spans="1:2" x14ac:dyDescent="0.3">
      <c r="A771" s="5">
        <v>0.1376021798365222</v>
      </c>
      <c r="B771" s="5">
        <v>0.44534412955465141</v>
      </c>
    </row>
    <row r="772" spans="1:2" x14ac:dyDescent="0.3">
      <c r="A772" s="5">
        <v>0.13623978201635872</v>
      </c>
      <c r="B772" s="5">
        <v>0.44534412955465141</v>
      </c>
    </row>
    <row r="773" spans="1:2" x14ac:dyDescent="0.3">
      <c r="A773" s="5">
        <v>0.13623978201635872</v>
      </c>
      <c r="B773" s="5">
        <v>0.44129554655870001</v>
      </c>
    </row>
    <row r="774" spans="1:2" x14ac:dyDescent="0.3">
      <c r="A774" s="5">
        <v>0.13623978201635872</v>
      </c>
      <c r="B774" s="5">
        <v>0.43724696356274861</v>
      </c>
    </row>
    <row r="775" spans="1:2" x14ac:dyDescent="0.3">
      <c r="A775" s="5">
        <v>0.13623978201635872</v>
      </c>
      <c r="B775" s="5">
        <v>0.43319838056679721</v>
      </c>
    </row>
    <row r="776" spans="1:2" x14ac:dyDescent="0.3">
      <c r="A776" s="5">
        <v>0.13623978201635872</v>
      </c>
      <c r="B776" s="5">
        <v>0.42914979757084581</v>
      </c>
    </row>
    <row r="777" spans="1:2" x14ac:dyDescent="0.3">
      <c r="A777" s="5">
        <v>0.13487738419619524</v>
      </c>
      <c r="B777" s="5">
        <v>0.42914979757084581</v>
      </c>
    </row>
    <row r="778" spans="1:2" x14ac:dyDescent="0.3">
      <c r="A778" s="5">
        <v>0.13487738419619524</v>
      </c>
      <c r="B778" s="5">
        <v>0.42510121457489441</v>
      </c>
    </row>
    <row r="779" spans="1:2" x14ac:dyDescent="0.3">
      <c r="A779" s="5">
        <v>0.13487738419619524</v>
      </c>
      <c r="B779" s="5">
        <v>0.42105263157894302</v>
      </c>
    </row>
    <row r="780" spans="1:2" x14ac:dyDescent="0.3">
      <c r="A780" s="5">
        <v>0.13351498637603176</v>
      </c>
      <c r="B780" s="5">
        <v>0.42105263157894302</v>
      </c>
    </row>
    <row r="781" spans="1:2" x14ac:dyDescent="0.3">
      <c r="A781" s="5">
        <v>0.13215258855586828</v>
      </c>
      <c r="B781" s="5">
        <v>0.42105263157894302</v>
      </c>
    </row>
    <row r="782" spans="1:2" x14ac:dyDescent="0.3">
      <c r="A782" s="5">
        <v>0.13215258855586828</v>
      </c>
      <c r="B782" s="5">
        <v>0.41700404858299162</v>
      </c>
    </row>
    <row r="783" spans="1:2" x14ac:dyDescent="0.3">
      <c r="A783" s="5">
        <v>0.13215258855586828</v>
      </c>
      <c r="B783" s="5">
        <v>0.41295546558704022</v>
      </c>
    </row>
    <row r="784" spans="1:2" x14ac:dyDescent="0.3">
      <c r="A784" s="5">
        <v>0.1307901907357048</v>
      </c>
      <c r="B784" s="5">
        <v>0.41295546558704022</v>
      </c>
    </row>
    <row r="785" spans="1:2" x14ac:dyDescent="0.3">
      <c r="A785" s="5">
        <v>0.1307901907357048</v>
      </c>
      <c r="B785" s="5">
        <v>0.40890688259108882</v>
      </c>
    </row>
    <row r="786" spans="1:2" x14ac:dyDescent="0.3">
      <c r="A786" s="5">
        <v>0.1307901907357048</v>
      </c>
      <c r="B786" s="5">
        <v>0.40485829959513742</v>
      </c>
    </row>
    <row r="787" spans="1:2" x14ac:dyDescent="0.3">
      <c r="A787" s="5">
        <v>0.1307901907357048</v>
      </c>
      <c r="B787" s="5">
        <v>0.40080971659918602</v>
      </c>
    </row>
    <row r="788" spans="1:2" x14ac:dyDescent="0.3">
      <c r="A788" s="5">
        <v>0.12942779291554132</v>
      </c>
      <c r="B788" s="5">
        <v>0.40080971659918602</v>
      </c>
    </row>
    <row r="789" spans="1:2" x14ac:dyDescent="0.3">
      <c r="A789" s="5">
        <v>0.12806539509537784</v>
      </c>
      <c r="B789" s="5">
        <v>0.40080971659918602</v>
      </c>
    </row>
    <row r="790" spans="1:2" x14ac:dyDescent="0.3">
      <c r="A790" s="5">
        <v>0.12670299727521436</v>
      </c>
      <c r="B790" s="5">
        <v>0.40080971659918602</v>
      </c>
    </row>
    <row r="791" spans="1:2" x14ac:dyDescent="0.3">
      <c r="A791" s="5">
        <v>0.12670299727521436</v>
      </c>
      <c r="B791" s="5">
        <v>0.39676113360323462</v>
      </c>
    </row>
    <row r="792" spans="1:2" x14ac:dyDescent="0.3">
      <c r="A792" s="5">
        <v>0.12670299727521436</v>
      </c>
      <c r="B792" s="5">
        <v>0.39271255060728322</v>
      </c>
    </row>
    <row r="793" spans="1:2" x14ac:dyDescent="0.3">
      <c r="A793" s="5">
        <v>0.12670299727521436</v>
      </c>
      <c r="B793" s="5">
        <v>0.38866396761133182</v>
      </c>
    </row>
    <row r="794" spans="1:2" x14ac:dyDescent="0.3">
      <c r="A794" s="5">
        <v>0.12670299727521436</v>
      </c>
      <c r="B794" s="5">
        <v>0.38461538461538042</v>
      </c>
    </row>
    <row r="795" spans="1:2" x14ac:dyDescent="0.3">
      <c r="A795" s="5">
        <v>0.12534059945505088</v>
      </c>
      <c r="B795" s="5">
        <v>0.38461538461538042</v>
      </c>
    </row>
    <row r="796" spans="1:2" x14ac:dyDescent="0.3">
      <c r="A796" s="5">
        <v>0.12397820163488739</v>
      </c>
      <c r="B796" s="5">
        <v>0.38461538461538042</v>
      </c>
    </row>
    <row r="797" spans="1:2" x14ac:dyDescent="0.3">
      <c r="A797" s="5">
        <v>0.12397820163488739</v>
      </c>
      <c r="B797" s="5">
        <v>0.38056680161942902</v>
      </c>
    </row>
    <row r="798" spans="1:2" x14ac:dyDescent="0.3">
      <c r="A798" s="5">
        <v>0.12397820163488739</v>
      </c>
      <c r="B798" s="5">
        <v>0.37651821862347762</v>
      </c>
    </row>
    <row r="799" spans="1:2" x14ac:dyDescent="0.3">
      <c r="A799" s="5">
        <v>0.12261580381472389</v>
      </c>
      <c r="B799" s="5">
        <v>0.37651821862347762</v>
      </c>
    </row>
    <row r="800" spans="1:2" x14ac:dyDescent="0.3">
      <c r="A800" s="5">
        <v>0.12261580381472389</v>
      </c>
      <c r="B800" s="5">
        <v>0.37246963562752622</v>
      </c>
    </row>
    <row r="801" spans="1:2" x14ac:dyDescent="0.3">
      <c r="A801" s="5">
        <v>0.1212534059945604</v>
      </c>
      <c r="B801" s="5">
        <v>0.37246963562752622</v>
      </c>
    </row>
    <row r="802" spans="1:2" x14ac:dyDescent="0.3">
      <c r="A802" s="5">
        <v>0.1212534059945604</v>
      </c>
      <c r="B802" s="5">
        <v>0.36842105263157482</v>
      </c>
    </row>
    <row r="803" spans="1:2" x14ac:dyDescent="0.3">
      <c r="A803" s="5">
        <v>0.1212534059945604</v>
      </c>
      <c r="B803" s="5">
        <v>0.36437246963562342</v>
      </c>
    </row>
    <row r="804" spans="1:2" x14ac:dyDescent="0.3">
      <c r="A804" s="5">
        <v>0.11989100817439691</v>
      </c>
      <c r="B804" s="5">
        <v>0.36437246963562342</v>
      </c>
    </row>
    <row r="805" spans="1:2" x14ac:dyDescent="0.3">
      <c r="A805" s="5">
        <v>0.11852861035423341</v>
      </c>
      <c r="B805" s="5">
        <v>0.36437246963562342</v>
      </c>
    </row>
    <row r="806" spans="1:2" x14ac:dyDescent="0.3">
      <c r="A806" s="5">
        <v>0.11852861035423341</v>
      </c>
      <c r="B806" s="5">
        <v>0.36032388663967202</v>
      </c>
    </row>
    <row r="807" spans="1:2" x14ac:dyDescent="0.3">
      <c r="A807" s="5">
        <v>0.11852861035423341</v>
      </c>
      <c r="B807" s="5">
        <v>0.35627530364372062</v>
      </c>
    </row>
    <row r="808" spans="1:2" x14ac:dyDescent="0.3">
      <c r="A808" s="5">
        <v>0.11852861035423341</v>
      </c>
      <c r="B808" s="5">
        <v>0.35222672064776922</v>
      </c>
    </row>
    <row r="809" spans="1:2" x14ac:dyDescent="0.3">
      <c r="A809" s="5">
        <v>0.11716621253406992</v>
      </c>
      <c r="B809" s="5">
        <v>0.35222672064776922</v>
      </c>
    </row>
    <row r="810" spans="1:2" x14ac:dyDescent="0.3">
      <c r="A810" s="5">
        <v>0.11580381471390643</v>
      </c>
      <c r="B810" s="5">
        <v>0.35222672064776922</v>
      </c>
    </row>
    <row r="811" spans="1:2" x14ac:dyDescent="0.3">
      <c r="A811" s="5">
        <v>0.11444141689374293</v>
      </c>
      <c r="B811" s="5">
        <v>0.35222672064776922</v>
      </c>
    </row>
    <row r="812" spans="1:2" x14ac:dyDescent="0.3">
      <c r="A812" s="5">
        <v>0.11444141689374293</v>
      </c>
      <c r="B812" s="5">
        <v>0.34817813765181782</v>
      </c>
    </row>
    <row r="813" spans="1:2" x14ac:dyDescent="0.3">
      <c r="A813" s="5">
        <v>0.11444141689374293</v>
      </c>
      <c r="B813" s="5">
        <v>0.34412955465586642</v>
      </c>
    </row>
    <row r="814" spans="1:2" x14ac:dyDescent="0.3">
      <c r="A814" s="5">
        <v>0.11444141689374293</v>
      </c>
      <c r="B814" s="5">
        <v>0.34008097165991502</v>
      </c>
    </row>
    <row r="815" spans="1:2" x14ac:dyDescent="0.3">
      <c r="A815" s="5">
        <v>0.11444141689374293</v>
      </c>
      <c r="B815" s="5">
        <v>0.33603238866396362</v>
      </c>
    </row>
    <row r="816" spans="1:2" x14ac:dyDescent="0.3">
      <c r="A816" s="5">
        <v>0.11444141689374293</v>
      </c>
      <c r="B816" s="5">
        <v>0.33198380566801222</v>
      </c>
    </row>
    <row r="817" spans="1:2" x14ac:dyDescent="0.3">
      <c r="A817" s="5">
        <v>0.11444141689374293</v>
      </c>
      <c r="B817" s="5">
        <v>0.32793522267206082</v>
      </c>
    </row>
    <row r="818" spans="1:2" x14ac:dyDescent="0.3">
      <c r="A818" s="5">
        <v>0.11307901907357944</v>
      </c>
      <c r="B818" s="5">
        <v>0.32793522267206082</v>
      </c>
    </row>
    <row r="819" spans="1:2" x14ac:dyDescent="0.3">
      <c r="A819" s="5">
        <v>0.11171662125341594</v>
      </c>
      <c r="B819" s="5">
        <v>0.32793522267206082</v>
      </c>
    </row>
    <row r="820" spans="1:2" x14ac:dyDescent="0.3">
      <c r="A820" s="5">
        <v>0.11171662125341594</v>
      </c>
      <c r="B820" s="5">
        <v>0.32388663967610942</v>
      </c>
    </row>
    <row r="821" spans="1:2" x14ac:dyDescent="0.3">
      <c r="A821" s="5">
        <v>0.11035422343325245</v>
      </c>
      <c r="B821" s="5">
        <v>0.32388663967610942</v>
      </c>
    </row>
    <row r="822" spans="1:2" x14ac:dyDescent="0.3">
      <c r="A822" s="5">
        <v>0.10899182561308896</v>
      </c>
      <c r="B822" s="5">
        <v>0.32388663967610942</v>
      </c>
    </row>
    <row r="823" spans="1:2" x14ac:dyDescent="0.3">
      <c r="A823" s="5">
        <v>0.10762942779292546</v>
      </c>
      <c r="B823" s="5">
        <v>0.32388663967610942</v>
      </c>
    </row>
    <row r="824" spans="1:2" x14ac:dyDescent="0.3">
      <c r="A824" s="5">
        <v>0.10762942779292546</v>
      </c>
      <c r="B824" s="5">
        <v>0.31983805668015802</v>
      </c>
    </row>
    <row r="825" spans="1:2" x14ac:dyDescent="0.3">
      <c r="A825" s="5">
        <v>0.10626702997276197</v>
      </c>
      <c r="B825" s="5">
        <v>0.31983805668015802</v>
      </c>
    </row>
    <row r="826" spans="1:2" x14ac:dyDescent="0.3">
      <c r="A826" s="5">
        <v>0.10626702997276197</v>
      </c>
      <c r="B826" s="5">
        <v>0.31578947368420662</v>
      </c>
    </row>
    <row r="827" spans="1:2" x14ac:dyDescent="0.3">
      <c r="A827" s="5">
        <v>0.10490463215259847</v>
      </c>
      <c r="B827" s="5">
        <v>0.31578947368420662</v>
      </c>
    </row>
    <row r="828" spans="1:2" x14ac:dyDescent="0.3">
      <c r="A828" s="5">
        <v>0.10354223433243498</v>
      </c>
      <c r="B828" s="5">
        <v>0.31578947368420662</v>
      </c>
    </row>
    <row r="829" spans="1:2" x14ac:dyDescent="0.3">
      <c r="A829" s="5">
        <v>0.10354223433243498</v>
      </c>
      <c r="B829" s="5">
        <v>0.31174089068825522</v>
      </c>
    </row>
    <row r="830" spans="1:2" x14ac:dyDescent="0.3">
      <c r="A830" s="5">
        <v>0.10217983651227149</v>
      </c>
      <c r="B830" s="5">
        <v>0.31174089068825522</v>
      </c>
    </row>
    <row r="831" spans="1:2" x14ac:dyDescent="0.3">
      <c r="A831" s="5">
        <v>0.10081743869210799</v>
      </c>
      <c r="B831" s="5">
        <v>0.31174089068825522</v>
      </c>
    </row>
    <row r="832" spans="1:2" x14ac:dyDescent="0.3">
      <c r="A832" s="5">
        <v>9.9455040871944497E-2</v>
      </c>
      <c r="B832" s="5">
        <v>0.31174089068825522</v>
      </c>
    </row>
    <row r="833" spans="1:2" x14ac:dyDescent="0.3">
      <c r="A833" s="5">
        <v>9.8092643051781003E-2</v>
      </c>
      <c r="B833" s="5">
        <v>0.31174089068825522</v>
      </c>
    </row>
    <row r="834" spans="1:2" x14ac:dyDescent="0.3">
      <c r="A834" s="5">
        <v>9.6730245231617509E-2</v>
      </c>
      <c r="B834" s="5">
        <v>0.31174089068825522</v>
      </c>
    </row>
    <row r="835" spans="1:2" x14ac:dyDescent="0.3">
      <c r="A835" s="5">
        <v>9.5367847411454015E-2</v>
      </c>
      <c r="B835" s="5">
        <v>0.31174089068825522</v>
      </c>
    </row>
    <row r="836" spans="1:2" x14ac:dyDescent="0.3">
      <c r="A836" s="5">
        <v>9.5367847411454015E-2</v>
      </c>
      <c r="B836" s="5">
        <v>0.30769230769230382</v>
      </c>
    </row>
    <row r="837" spans="1:2" x14ac:dyDescent="0.3">
      <c r="A837" s="5">
        <v>9.5367847411454015E-2</v>
      </c>
      <c r="B837" s="5">
        <v>0.30364372469635242</v>
      </c>
    </row>
    <row r="838" spans="1:2" x14ac:dyDescent="0.3">
      <c r="A838" s="5">
        <v>9.4005449591290521E-2</v>
      </c>
      <c r="B838" s="5">
        <v>0.30364372469635242</v>
      </c>
    </row>
    <row r="839" spans="1:2" x14ac:dyDescent="0.3">
      <c r="A839" s="5">
        <v>9.4005449591290521E-2</v>
      </c>
      <c r="B839" s="5">
        <v>0.29959514170040102</v>
      </c>
    </row>
    <row r="840" spans="1:2" x14ac:dyDescent="0.3">
      <c r="A840" s="5">
        <v>9.4005449591290521E-2</v>
      </c>
      <c r="B840" s="5">
        <v>0.29554655870444962</v>
      </c>
    </row>
    <row r="841" spans="1:2" x14ac:dyDescent="0.3">
      <c r="A841" s="5">
        <v>9.2643051771127027E-2</v>
      </c>
      <c r="B841" s="5">
        <v>0.29554655870444962</v>
      </c>
    </row>
    <row r="842" spans="1:2" x14ac:dyDescent="0.3">
      <c r="A842" s="5">
        <v>9.2643051771127027E-2</v>
      </c>
      <c r="B842" s="5">
        <v>0.29149797570849822</v>
      </c>
    </row>
    <row r="843" spans="1:2" x14ac:dyDescent="0.3">
      <c r="A843" s="5">
        <v>9.1280653950963533E-2</v>
      </c>
      <c r="B843" s="5">
        <v>0.29149797570849822</v>
      </c>
    </row>
    <row r="844" spans="1:2" x14ac:dyDescent="0.3">
      <c r="A844" s="5">
        <v>8.9918256130800039E-2</v>
      </c>
      <c r="B844" s="5">
        <v>0.29149797570849822</v>
      </c>
    </row>
    <row r="845" spans="1:2" x14ac:dyDescent="0.3">
      <c r="A845" s="5">
        <v>8.8555858310636545E-2</v>
      </c>
      <c r="B845" s="5">
        <v>0.29149797570849822</v>
      </c>
    </row>
    <row r="846" spans="1:2" x14ac:dyDescent="0.3">
      <c r="A846" s="5">
        <v>8.8555858310636545E-2</v>
      </c>
      <c r="B846" s="5">
        <v>0.28744939271254683</v>
      </c>
    </row>
    <row r="847" spans="1:2" x14ac:dyDescent="0.3">
      <c r="A847" s="5">
        <v>8.8555858310636545E-2</v>
      </c>
      <c r="B847" s="5">
        <v>0.28340080971659543</v>
      </c>
    </row>
    <row r="848" spans="1:2" x14ac:dyDescent="0.3">
      <c r="A848" s="5">
        <v>8.7193460490473051E-2</v>
      </c>
      <c r="B848" s="5">
        <v>0.28340080971659543</v>
      </c>
    </row>
    <row r="849" spans="1:2" x14ac:dyDescent="0.3">
      <c r="A849" s="5">
        <v>8.5831062670309557E-2</v>
      </c>
      <c r="B849" s="5">
        <v>0.28340080971659543</v>
      </c>
    </row>
    <row r="850" spans="1:2" x14ac:dyDescent="0.3">
      <c r="A850" s="5">
        <v>8.4468664850146064E-2</v>
      </c>
      <c r="B850" s="5">
        <v>0.28340080971659543</v>
      </c>
    </row>
    <row r="851" spans="1:2" x14ac:dyDescent="0.3">
      <c r="A851" s="5">
        <v>8.310626702998257E-2</v>
      </c>
      <c r="B851" s="5">
        <v>0.28340080971659543</v>
      </c>
    </row>
    <row r="852" spans="1:2" x14ac:dyDescent="0.3">
      <c r="A852" s="5">
        <v>8.310626702998257E-2</v>
      </c>
      <c r="B852" s="5">
        <v>0.27935222672064403</v>
      </c>
    </row>
    <row r="853" spans="1:2" x14ac:dyDescent="0.3">
      <c r="A853" s="5">
        <v>8.1743869209819076E-2</v>
      </c>
      <c r="B853" s="5">
        <v>0.27935222672064403</v>
      </c>
    </row>
    <row r="854" spans="1:2" x14ac:dyDescent="0.3">
      <c r="A854" s="5">
        <v>8.1743869209819076E-2</v>
      </c>
      <c r="B854" s="5">
        <v>0.27530364372469263</v>
      </c>
    </row>
    <row r="855" spans="1:2" x14ac:dyDescent="0.3">
      <c r="A855" s="5">
        <v>8.0381471389655582E-2</v>
      </c>
      <c r="B855" s="5">
        <v>0.27530364372469263</v>
      </c>
    </row>
    <row r="856" spans="1:2" x14ac:dyDescent="0.3">
      <c r="A856" s="5">
        <v>8.0381471389655582E-2</v>
      </c>
      <c r="B856" s="5">
        <v>0.27125506072874123</v>
      </c>
    </row>
    <row r="857" spans="1:2" x14ac:dyDescent="0.3">
      <c r="A857" s="5">
        <v>7.9019073569492088E-2</v>
      </c>
      <c r="B857" s="5">
        <v>0.27125506072874123</v>
      </c>
    </row>
    <row r="858" spans="1:2" x14ac:dyDescent="0.3">
      <c r="A858" s="5">
        <v>7.7656675749328594E-2</v>
      </c>
      <c r="B858" s="5">
        <v>0.27125506072874123</v>
      </c>
    </row>
    <row r="859" spans="1:2" x14ac:dyDescent="0.3">
      <c r="A859" s="5">
        <v>7.7656675749328594E-2</v>
      </c>
      <c r="B859" s="5">
        <v>0.26720647773278983</v>
      </c>
    </row>
    <row r="860" spans="1:2" x14ac:dyDescent="0.3">
      <c r="A860" s="5">
        <v>7.62942779291651E-2</v>
      </c>
      <c r="B860" s="5">
        <v>0.26720647773278983</v>
      </c>
    </row>
    <row r="861" spans="1:2" x14ac:dyDescent="0.3">
      <c r="A861" s="5">
        <v>7.4931880109001606E-2</v>
      </c>
      <c r="B861" s="5">
        <v>0.26720647773278983</v>
      </c>
    </row>
    <row r="862" spans="1:2" x14ac:dyDescent="0.3">
      <c r="A862" s="5">
        <v>7.4931880109001606E-2</v>
      </c>
      <c r="B862" s="5">
        <v>0.26315789473683843</v>
      </c>
    </row>
    <row r="863" spans="1:2" x14ac:dyDescent="0.3">
      <c r="A863" s="5">
        <v>7.3569482288838112E-2</v>
      </c>
      <c r="B863" s="5">
        <v>0.26315789473683843</v>
      </c>
    </row>
    <row r="864" spans="1:2" x14ac:dyDescent="0.3">
      <c r="A864" s="5">
        <v>7.3569482288838112E-2</v>
      </c>
      <c r="B864" s="5">
        <v>0.25910931174088703</v>
      </c>
    </row>
    <row r="865" spans="1:2" x14ac:dyDescent="0.3">
      <c r="A865" s="5">
        <v>7.3569482288838112E-2</v>
      </c>
      <c r="B865" s="5">
        <v>0.25506072874493563</v>
      </c>
    </row>
    <row r="866" spans="1:2" x14ac:dyDescent="0.3">
      <c r="A866" s="5">
        <v>7.2207084468674618E-2</v>
      </c>
      <c r="B866" s="5">
        <v>0.25506072874493563</v>
      </c>
    </row>
    <row r="867" spans="1:2" x14ac:dyDescent="0.3">
      <c r="A867" s="5">
        <v>7.2207084468674618E-2</v>
      </c>
      <c r="B867" s="5">
        <v>0.25101214574898423</v>
      </c>
    </row>
    <row r="868" spans="1:2" x14ac:dyDescent="0.3">
      <c r="A868" s="5">
        <v>7.2207084468674618E-2</v>
      </c>
      <c r="B868" s="5">
        <v>0.2469635627530328</v>
      </c>
    </row>
    <row r="869" spans="1:2" x14ac:dyDescent="0.3">
      <c r="A869" s="5">
        <v>7.0844686648511124E-2</v>
      </c>
      <c r="B869" s="5">
        <v>0.2469635627530328</v>
      </c>
    </row>
    <row r="870" spans="1:2" x14ac:dyDescent="0.3">
      <c r="A870" s="5">
        <v>7.0844686648511124E-2</v>
      </c>
      <c r="B870" s="5">
        <v>0.24291497975708137</v>
      </c>
    </row>
    <row r="871" spans="1:2" x14ac:dyDescent="0.3">
      <c r="A871" s="5">
        <v>6.948228882834763E-2</v>
      </c>
      <c r="B871" s="5">
        <v>0.24291497975708137</v>
      </c>
    </row>
    <row r="872" spans="1:2" x14ac:dyDescent="0.3">
      <c r="A872" s="5">
        <v>6.948228882834763E-2</v>
      </c>
      <c r="B872" s="5">
        <v>0.23886639676112995</v>
      </c>
    </row>
    <row r="873" spans="1:2" x14ac:dyDescent="0.3">
      <c r="A873" s="5">
        <v>6.948228882834763E-2</v>
      </c>
      <c r="B873" s="5">
        <v>0.23481781376517852</v>
      </c>
    </row>
    <row r="874" spans="1:2" x14ac:dyDescent="0.3">
      <c r="A874" s="5">
        <v>6.8119891008184136E-2</v>
      </c>
      <c r="B874" s="5">
        <v>0.23481781376517852</v>
      </c>
    </row>
    <row r="875" spans="1:2" x14ac:dyDescent="0.3">
      <c r="A875" s="5">
        <v>6.8119891008184136E-2</v>
      </c>
      <c r="B875" s="5">
        <v>0.23076923076922709</v>
      </c>
    </row>
    <row r="876" spans="1:2" x14ac:dyDescent="0.3">
      <c r="A876" s="5">
        <v>6.8119891008184136E-2</v>
      </c>
      <c r="B876" s="5">
        <v>0.22672064777327566</v>
      </c>
    </row>
    <row r="877" spans="1:2" x14ac:dyDescent="0.3">
      <c r="A877" s="5">
        <v>6.8119891008184136E-2</v>
      </c>
      <c r="B877" s="5">
        <v>0.22267206477732424</v>
      </c>
    </row>
    <row r="878" spans="1:2" x14ac:dyDescent="0.3">
      <c r="A878" s="5">
        <v>6.8119891008184136E-2</v>
      </c>
      <c r="B878" s="5">
        <v>0.21862348178137281</v>
      </c>
    </row>
    <row r="879" spans="1:2" x14ac:dyDescent="0.3">
      <c r="A879" s="5">
        <v>6.8119891008184136E-2</v>
      </c>
      <c r="B879" s="5">
        <v>0.21457489878542138</v>
      </c>
    </row>
    <row r="880" spans="1:2" x14ac:dyDescent="0.3">
      <c r="A880" s="5">
        <v>6.6757493188020642E-2</v>
      </c>
      <c r="B880" s="5">
        <v>0.21457489878542138</v>
      </c>
    </row>
    <row r="881" spans="1:2" x14ac:dyDescent="0.3">
      <c r="A881" s="5">
        <v>6.5395095367857148E-2</v>
      </c>
      <c r="B881" s="5">
        <v>0.21457489878542138</v>
      </c>
    </row>
    <row r="882" spans="1:2" x14ac:dyDescent="0.3">
      <c r="A882" s="5">
        <v>6.4032697547693654E-2</v>
      </c>
      <c r="B882" s="5">
        <v>0.21457489878542138</v>
      </c>
    </row>
    <row r="883" spans="1:2" x14ac:dyDescent="0.3">
      <c r="A883" s="5">
        <v>6.4032697547693654E-2</v>
      </c>
      <c r="B883" s="5">
        <v>0.21052631578946995</v>
      </c>
    </row>
    <row r="884" spans="1:2" x14ac:dyDescent="0.3">
      <c r="A884" s="5">
        <v>6.4032697547693654E-2</v>
      </c>
      <c r="B884" s="5">
        <v>0.20647773279351853</v>
      </c>
    </row>
    <row r="885" spans="1:2" x14ac:dyDescent="0.3">
      <c r="A885" s="5">
        <v>6.4032697547693654E-2</v>
      </c>
      <c r="B885" s="5">
        <v>0.2024291497975671</v>
      </c>
    </row>
    <row r="886" spans="1:2" x14ac:dyDescent="0.3">
      <c r="A886" s="5">
        <v>6.267029972753016E-2</v>
      </c>
      <c r="B886" s="5">
        <v>0.2024291497975671</v>
      </c>
    </row>
    <row r="887" spans="1:2" x14ac:dyDescent="0.3">
      <c r="A887" s="5">
        <v>6.1307901907366673E-2</v>
      </c>
      <c r="B887" s="5">
        <v>0.2024291497975671</v>
      </c>
    </row>
    <row r="888" spans="1:2" x14ac:dyDescent="0.3">
      <c r="A888" s="5">
        <v>6.1307901907366673E-2</v>
      </c>
      <c r="B888" s="5">
        <v>0.19838056680161567</v>
      </c>
    </row>
    <row r="889" spans="1:2" x14ac:dyDescent="0.3">
      <c r="A889" s="5">
        <v>5.9945504087203186E-2</v>
      </c>
      <c r="B889" s="5">
        <v>0.19838056680161567</v>
      </c>
    </row>
    <row r="890" spans="1:2" x14ac:dyDescent="0.3">
      <c r="A890" s="5">
        <v>5.8583106267039699E-2</v>
      </c>
      <c r="B890" s="5">
        <v>0.19838056680161567</v>
      </c>
    </row>
    <row r="891" spans="1:2" x14ac:dyDescent="0.3">
      <c r="A891" s="5">
        <v>5.8583106267039699E-2</v>
      </c>
      <c r="B891" s="5">
        <v>0.19433198380566424</v>
      </c>
    </row>
    <row r="892" spans="1:2" x14ac:dyDescent="0.3">
      <c r="A892" s="5">
        <v>5.8583106267039699E-2</v>
      </c>
      <c r="B892" s="5">
        <v>0.19028340080971282</v>
      </c>
    </row>
    <row r="893" spans="1:2" x14ac:dyDescent="0.3">
      <c r="A893" s="5">
        <v>5.7220708446876212E-2</v>
      </c>
      <c r="B893" s="5">
        <v>0.19028340080971282</v>
      </c>
    </row>
    <row r="894" spans="1:2" x14ac:dyDescent="0.3">
      <c r="A894" s="5">
        <v>5.7220708446876212E-2</v>
      </c>
      <c r="B894" s="5">
        <v>0.18623481781376139</v>
      </c>
    </row>
    <row r="895" spans="1:2" x14ac:dyDescent="0.3">
      <c r="A895" s="5">
        <v>5.5858310626712725E-2</v>
      </c>
      <c r="B895" s="5">
        <v>0.18623481781376139</v>
      </c>
    </row>
    <row r="896" spans="1:2" x14ac:dyDescent="0.3">
      <c r="A896" s="5">
        <v>5.5858310626712725E-2</v>
      </c>
      <c r="B896" s="5">
        <v>0.18218623481780996</v>
      </c>
    </row>
    <row r="897" spans="1:2" x14ac:dyDescent="0.3">
      <c r="A897" s="5">
        <v>5.4495912806549238E-2</v>
      </c>
      <c r="B897" s="5">
        <v>0.18218623481780996</v>
      </c>
    </row>
    <row r="898" spans="1:2" x14ac:dyDescent="0.3">
      <c r="A898" s="5">
        <v>5.3133514986385751E-2</v>
      </c>
      <c r="B898" s="5">
        <v>0.18218623481780996</v>
      </c>
    </row>
    <row r="899" spans="1:2" x14ac:dyDescent="0.3">
      <c r="A899" s="5">
        <v>5.1771117166222264E-2</v>
      </c>
      <c r="B899" s="5">
        <v>0.18218623481780996</v>
      </c>
    </row>
    <row r="900" spans="1:2" x14ac:dyDescent="0.3">
      <c r="A900" s="5">
        <v>5.1771117166222264E-2</v>
      </c>
      <c r="B900" s="5">
        <v>0.17813765182185853</v>
      </c>
    </row>
    <row r="901" spans="1:2" x14ac:dyDescent="0.3">
      <c r="A901" s="5">
        <v>5.1771117166222264E-2</v>
      </c>
      <c r="B901" s="5">
        <v>0.17408906882590711</v>
      </c>
    </row>
    <row r="902" spans="1:2" x14ac:dyDescent="0.3">
      <c r="A902" s="5">
        <v>5.1771117166222264E-2</v>
      </c>
      <c r="B902" s="5">
        <v>0.17004048582995568</v>
      </c>
    </row>
    <row r="903" spans="1:2" x14ac:dyDescent="0.3">
      <c r="A903" s="5">
        <v>5.1771117166222264E-2</v>
      </c>
      <c r="B903" s="5">
        <v>0.16599190283400425</v>
      </c>
    </row>
    <row r="904" spans="1:2" x14ac:dyDescent="0.3">
      <c r="A904" s="5">
        <v>5.0408719346058777E-2</v>
      </c>
      <c r="B904" s="5">
        <v>0.16599190283400425</v>
      </c>
    </row>
    <row r="905" spans="1:2" x14ac:dyDescent="0.3">
      <c r="A905" s="5">
        <v>4.9046321525895289E-2</v>
      </c>
      <c r="B905" s="5">
        <v>0.16599190283400425</v>
      </c>
    </row>
    <row r="906" spans="1:2" x14ac:dyDescent="0.3">
      <c r="A906" s="5">
        <v>4.9046321525895289E-2</v>
      </c>
      <c r="B906" s="5">
        <v>0.16194331983805282</v>
      </c>
    </row>
    <row r="907" spans="1:2" x14ac:dyDescent="0.3">
      <c r="A907" s="5">
        <v>4.9046321525895289E-2</v>
      </c>
      <c r="B907" s="5">
        <v>0.1578947368421014</v>
      </c>
    </row>
    <row r="908" spans="1:2" x14ac:dyDescent="0.3">
      <c r="A908" s="5">
        <v>4.7683923705731802E-2</v>
      </c>
      <c r="B908" s="5">
        <v>0.1578947368421014</v>
      </c>
    </row>
    <row r="909" spans="1:2" x14ac:dyDescent="0.3">
      <c r="A909" s="5">
        <v>4.7683923705731802E-2</v>
      </c>
      <c r="B909" s="5">
        <v>0.15384615384614997</v>
      </c>
    </row>
    <row r="910" spans="1:2" x14ac:dyDescent="0.3">
      <c r="A910" s="5">
        <v>4.6321525885568315E-2</v>
      </c>
      <c r="B910" s="5">
        <v>0.15384615384614997</v>
      </c>
    </row>
    <row r="911" spans="1:2" x14ac:dyDescent="0.3">
      <c r="A911" s="5">
        <v>4.6321525885568315E-2</v>
      </c>
      <c r="B911" s="5">
        <v>0.14979757085019854</v>
      </c>
    </row>
    <row r="912" spans="1:2" x14ac:dyDescent="0.3">
      <c r="A912" s="5">
        <v>4.6321525885568315E-2</v>
      </c>
      <c r="B912" s="5">
        <v>0.14574898785424711</v>
      </c>
    </row>
    <row r="913" spans="1:2" x14ac:dyDescent="0.3">
      <c r="A913" s="5">
        <v>4.4959128065404828E-2</v>
      </c>
      <c r="B913" s="5">
        <v>0.14574898785424711</v>
      </c>
    </row>
    <row r="914" spans="1:2" x14ac:dyDescent="0.3">
      <c r="A914" s="5">
        <v>4.3596730245241341E-2</v>
      </c>
      <c r="B914" s="5">
        <v>0.14574898785424711</v>
      </c>
    </row>
    <row r="915" spans="1:2" x14ac:dyDescent="0.3">
      <c r="A915" s="5">
        <v>4.3596730245241341E-2</v>
      </c>
      <c r="B915" s="5">
        <v>0.14170040485829569</v>
      </c>
    </row>
    <row r="916" spans="1:2" x14ac:dyDescent="0.3">
      <c r="A916" s="5">
        <v>4.3596730245241341E-2</v>
      </c>
      <c r="B916" s="5">
        <v>0.13765182186234426</v>
      </c>
    </row>
    <row r="917" spans="1:2" x14ac:dyDescent="0.3">
      <c r="A917" s="5">
        <v>4.3596730245241341E-2</v>
      </c>
      <c r="B917" s="5">
        <v>0.13360323886639283</v>
      </c>
    </row>
    <row r="918" spans="1:2" x14ac:dyDescent="0.3">
      <c r="A918" s="5">
        <v>4.3596730245241341E-2</v>
      </c>
      <c r="B918" s="5">
        <v>0.1295546558704414</v>
      </c>
    </row>
    <row r="919" spans="1:2" x14ac:dyDescent="0.3">
      <c r="A919" s="5">
        <v>4.3596730245241341E-2</v>
      </c>
      <c r="B919" s="5">
        <v>0.12550607287448998</v>
      </c>
    </row>
    <row r="920" spans="1:2" x14ac:dyDescent="0.3">
      <c r="A920" s="5">
        <v>4.3596730245241341E-2</v>
      </c>
      <c r="B920" s="5">
        <v>0.12145748987853856</v>
      </c>
    </row>
    <row r="921" spans="1:2" x14ac:dyDescent="0.3">
      <c r="A921" s="5">
        <v>4.2234332425077854E-2</v>
      </c>
      <c r="B921" s="5">
        <v>0.12145748987853856</v>
      </c>
    </row>
    <row r="922" spans="1:2" x14ac:dyDescent="0.3">
      <c r="A922" s="5">
        <v>4.2234332425077854E-2</v>
      </c>
      <c r="B922" s="5">
        <v>0.11740890688258715</v>
      </c>
    </row>
    <row r="923" spans="1:2" x14ac:dyDescent="0.3">
      <c r="A923" s="5">
        <v>4.2234332425077854E-2</v>
      </c>
      <c r="B923" s="5">
        <v>0.11336032388663574</v>
      </c>
    </row>
    <row r="924" spans="1:2" x14ac:dyDescent="0.3">
      <c r="A924" s="5">
        <v>4.2234332425077854E-2</v>
      </c>
      <c r="B924" s="5">
        <v>0.10931174089068432</v>
      </c>
    </row>
    <row r="925" spans="1:2" x14ac:dyDescent="0.3">
      <c r="A925" s="5">
        <v>4.2234332425077854E-2</v>
      </c>
      <c r="B925" s="5">
        <v>0.10526315789473291</v>
      </c>
    </row>
    <row r="926" spans="1:2" x14ac:dyDescent="0.3">
      <c r="A926" s="5">
        <v>4.2234332425077854E-2</v>
      </c>
      <c r="B926" s="5">
        <v>0.1012145748987815</v>
      </c>
    </row>
    <row r="927" spans="1:2" x14ac:dyDescent="0.3">
      <c r="A927" s="5">
        <v>4.0871934604914367E-2</v>
      </c>
      <c r="B927" s="5">
        <v>0.1012145748987815</v>
      </c>
    </row>
    <row r="928" spans="1:2" x14ac:dyDescent="0.3">
      <c r="A928" s="5">
        <v>4.0871934604914367E-2</v>
      </c>
      <c r="B928" s="5">
        <v>9.7165991902830082E-2</v>
      </c>
    </row>
    <row r="929" spans="1:2" x14ac:dyDescent="0.3">
      <c r="A929" s="5">
        <v>4.0871934604914367E-2</v>
      </c>
      <c r="B929" s="5">
        <v>9.3117408906878668E-2</v>
      </c>
    </row>
    <row r="930" spans="1:2" x14ac:dyDescent="0.3">
      <c r="A930" s="5">
        <v>4.0871934604914367E-2</v>
      </c>
      <c r="B930" s="5">
        <v>8.9068825910927255E-2</v>
      </c>
    </row>
    <row r="931" spans="1:2" x14ac:dyDescent="0.3">
      <c r="A931" s="5">
        <v>4.0871934604914367E-2</v>
      </c>
      <c r="B931" s="5">
        <v>8.5020242914975841E-2</v>
      </c>
    </row>
    <row r="932" spans="1:2" x14ac:dyDescent="0.3">
      <c r="A932" s="5">
        <v>3.950953678475088E-2</v>
      </c>
      <c r="B932" s="5">
        <v>8.5020242914975841E-2</v>
      </c>
    </row>
    <row r="933" spans="1:2" x14ac:dyDescent="0.3">
      <c r="A933" s="5">
        <v>3.950953678475088E-2</v>
      </c>
      <c r="B933" s="5">
        <v>8.0971659919024427E-2</v>
      </c>
    </row>
    <row r="934" spans="1:2" x14ac:dyDescent="0.3">
      <c r="A934" s="5">
        <v>3.8147138964587393E-2</v>
      </c>
      <c r="B934" s="5">
        <v>8.0971659919024427E-2</v>
      </c>
    </row>
    <row r="935" spans="1:2" x14ac:dyDescent="0.3">
      <c r="A935" s="5">
        <v>3.8147138964587393E-2</v>
      </c>
      <c r="B935" s="5">
        <v>7.6923076923073014E-2</v>
      </c>
    </row>
    <row r="936" spans="1:2" x14ac:dyDescent="0.3">
      <c r="A936" s="5">
        <v>3.8147138964587393E-2</v>
      </c>
      <c r="B936" s="5">
        <v>7.28744939271216E-2</v>
      </c>
    </row>
    <row r="937" spans="1:2" x14ac:dyDescent="0.3">
      <c r="A937" s="5">
        <v>3.6784741144423906E-2</v>
      </c>
      <c r="B937" s="5">
        <v>7.28744939271216E-2</v>
      </c>
    </row>
    <row r="938" spans="1:2" x14ac:dyDescent="0.3">
      <c r="A938" s="5">
        <v>3.6784741144423906E-2</v>
      </c>
      <c r="B938" s="5">
        <v>6.8825910931170187E-2</v>
      </c>
    </row>
    <row r="939" spans="1:2" x14ac:dyDescent="0.3">
      <c r="A939" s="5">
        <v>3.5422343324260419E-2</v>
      </c>
      <c r="B939" s="5">
        <v>6.8825910931170187E-2</v>
      </c>
    </row>
    <row r="940" spans="1:2" x14ac:dyDescent="0.3">
      <c r="A940" s="5">
        <v>3.4059945504096932E-2</v>
      </c>
      <c r="B940" s="5">
        <v>6.8825910931170187E-2</v>
      </c>
    </row>
    <row r="941" spans="1:2" x14ac:dyDescent="0.3">
      <c r="A941" s="5">
        <v>3.2697547683933445E-2</v>
      </c>
      <c r="B941" s="5">
        <v>6.8825910931170187E-2</v>
      </c>
    </row>
    <row r="942" spans="1:2" x14ac:dyDescent="0.3">
      <c r="A942" s="5">
        <v>3.1335149863769958E-2</v>
      </c>
      <c r="B942" s="5">
        <v>6.8825910931170187E-2</v>
      </c>
    </row>
    <row r="943" spans="1:2" x14ac:dyDescent="0.3">
      <c r="A943" s="5">
        <v>3.1335149863769958E-2</v>
      </c>
      <c r="B943" s="5">
        <v>6.4777327935218773E-2</v>
      </c>
    </row>
    <row r="944" spans="1:2" x14ac:dyDescent="0.3">
      <c r="A944" s="5">
        <v>2.9972752043606471E-2</v>
      </c>
      <c r="B944" s="5">
        <v>6.4777327935218773E-2</v>
      </c>
    </row>
    <row r="945" spans="1:2" x14ac:dyDescent="0.3">
      <c r="A945" s="5">
        <v>2.8610354223442984E-2</v>
      </c>
      <c r="B945" s="5">
        <v>6.4777327935218773E-2</v>
      </c>
    </row>
    <row r="946" spans="1:2" x14ac:dyDescent="0.3">
      <c r="A946" s="5">
        <v>2.7247956403279497E-2</v>
      </c>
      <c r="B946" s="5">
        <v>6.4777327935218773E-2</v>
      </c>
    </row>
    <row r="947" spans="1:2" x14ac:dyDescent="0.3">
      <c r="A947" s="5">
        <v>2.588555858311601E-2</v>
      </c>
      <c r="B947" s="5">
        <v>6.4777327935218773E-2</v>
      </c>
    </row>
    <row r="948" spans="1:2" x14ac:dyDescent="0.3">
      <c r="A948" s="5">
        <v>2.4523160762952523E-2</v>
      </c>
      <c r="B948" s="5">
        <v>6.4777327935218773E-2</v>
      </c>
    </row>
    <row r="949" spans="1:2" x14ac:dyDescent="0.3">
      <c r="A949" s="5">
        <v>2.4523160762952523E-2</v>
      </c>
      <c r="B949" s="5">
        <v>6.072874493926736E-2</v>
      </c>
    </row>
    <row r="950" spans="1:2" x14ac:dyDescent="0.3">
      <c r="A950" s="5">
        <v>2.3160762942789036E-2</v>
      </c>
      <c r="B950" s="5">
        <v>6.072874493926736E-2</v>
      </c>
    </row>
    <row r="951" spans="1:2" x14ac:dyDescent="0.3">
      <c r="A951" s="5">
        <v>2.3160762942789036E-2</v>
      </c>
      <c r="B951" s="5">
        <v>5.6680161943315946E-2</v>
      </c>
    </row>
    <row r="952" spans="1:2" x14ac:dyDescent="0.3">
      <c r="A952" s="5">
        <v>2.1798365122625549E-2</v>
      </c>
      <c r="B952" s="5">
        <v>5.6680161943315946E-2</v>
      </c>
    </row>
    <row r="953" spans="1:2" x14ac:dyDescent="0.3">
      <c r="A953" s="5">
        <v>2.0435967302462062E-2</v>
      </c>
      <c r="B953" s="5">
        <v>5.6680161943315946E-2</v>
      </c>
    </row>
    <row r="954" spans="1:2" x14ac:dyDescent="0.3">
      <c r="A954" s="5">
        <v>1.9073569482298575E-2</v>
      </c>
      <c r="B954" s="5">
        <v>5.6680161943315946E-2</v>
      </c>
    </row>
    <row r="955" spans="1:2" x14ac:dyDescent="0.3">
      <c r="A955" s="5">
        <v>1.9073569482298575E-2</v>
      </c>
      <c r="B955" s="5">
        <v>5.2631578947364532E-2</v>
      </c>
    </row>
    <row r="956" spans="1:2" x14ac:dyDescent="0.3">
      <c r="A956" s="5">
        <v>1.9073569482298575E-2</v>
      </c>
      <c r="B956" s="5">
        <v>4.8582995951413119E-2</v>
      </c>
    </row>
    <row r="957" spans="1:2" x14ac:dyDescent="0.3">
      <c r="A957" s="5">
        <v>1.7711171662135088E-2</v>
      </c>
      <c r="B957" s="5">
        <v>4.8582995951413119E-2</v>
      </c>
    </row>
    <row r="958" spans="1:2" x14ac:dyDescent="0.3">
      <c r="A958" s="5">
        <v>1.6348773841971601E-2</v>
      </c>
      <c r="B958" s="5">
        <v>4.8582995951413119E-2</v>
      </c>
    </row>
    <row r="959" spans="1:2" x14ac:dyDescent="0.3">
      <c r="A959" s="5">
        <v>1.4986376021808114E-2</v>
      </c>
      <c r="B959" s="5">
        <v>4.8582995951413119E-2</v>
      </c>
    </row>
    <row r="960" spans="1:2" x14ac:dyDescent="0.3">
      <c r="A960" s="5">
        <v>1.4986376021808114E-2</v>
      </c>
      <c r="B960" s="5">
        <v>4.4534412955461705E-2</v>
      </c>
    </row>
    <row r="961" spans="1:2" x14ac:dyDescent="0.3">
      <c r="A961" s="5">
        <v>1.4986376021808114E-2</v>
      </c>
      <c r="B961" s="5">
        <v>4.0485829959510292E-2</v>
      </c>
    </row>
    <row r="962" spans="1:2" x14ac:dyDescent="0.3">
      <c r="A962" s="5">
        <v>1.3623978201644626E-2</v>
      </c>
      <c r="B962" s="5">
        <v>4.0485829959510292E-2</v>
      </c>
    </row>
    <row r="963" spans="1:2" x14ac:dyDescent="0.3">
      <c r="A963" s="5">
        <v>1.3623978201644626E-2</v>
      </c>
      <c r="B963" s="5">
        <v>3.6437246963558878E-2</v>
      </c>
    </row>
    <row r="964" spans="1:2" x14ac:dyDescent="0.3">
      <c r="A964" s="5">
        <v>1.3623978201644626E-2</v>
      </c>
      <c r="B964" s="5">
        <v>3.2388663967607464E-2</v>
      </c>
    </row>
    <row r="965" spans="1:2" x14ac:dyDescent="0.3">
      <c r="A965" s="5">
        <v>1.3623978201644626E-2</v>
      </c>
      <c r="B965" s="5">
        <v>2.8340080971656047E-2</v>
      </c>
    </row>
    <row r="966" spans="1:2" x14ac:dyDescent="0.3">
      <c r="A966" s="5">
        <v>1.3623978201644626E-2</v>
      </c>
      <c r="B966" s="5">
        <v>2.429149797570463E-2</v>
      </c>
    </row>
    <row r="967" spans="1:2" x14ac:dyDescent="0.3">
      <c r="A967" s="5">
        <v>1.2261580381481139E-2</v>
      </c>
      <c r="B967" s="5">
        <v>2.429149797570463E-2</v>
      </c>
    </row>
    <row r="968" spans="1:2" x14ac:dyDescent="0.3">
      <c r="A968" s="5">
        <v>1.2261580381481139E-2</v>
      </c>
      <c r="B968" s="5">
        <v>2.0242914979753213E-2</v>
      </c>
    </row>
    <row r="969" spans="1:2" x14ac:dyDescent="0.3">
      <c r="A969" s="5">
        <v>1.0899182561317652E-2</v>
      </c>
      <c r="B969" s="5">
        <v>2.0242914979753213E-2</v>
      </c>
    </row>
    <row r="970" spans="1:2" x14ac:dyDescent="0.3">
      <c r="A970" s="5">
        <v>9.5367847411541654E-3</v>
      </c>
      <c r="B970" s="5">
        <v>2.0242914979753213E-2</v>
      </c>
    </row>
    <row r="971" spans="1:2" x14ac:dyDescent="0.3">
      <c r="A971" s="5">
        <v>9.5367847411541654E-3</v>
      </c>
      <c r="B971" s="5">
        <v>1.6194331983801796E-2</v>
      </c>
    </row>
    <row r="972" spans="1:2" x14ac:dyDescent="0.3">
      <c r="A972" s="5">
        <v>8.1743869209906783E-3</v>
      </c>
      <c r="B972" s="5">
        <v>1.6194331983801796E-2</v>
      </c>
    </row>
    <row r="973" spans="1:2" x14ac:dyDescent="0.3">
      <c r="A973" s="5">
        <v>6.8119891008271904E-3</v>
      </c>
      <c r="B973" s="5">
        <v>1.6194331983801796E-2</v>
      </c>
    </row>
    <row r="974" spans="1:2" x14ac:dyDescent="0.3">
      <c r="A974" s="5">
        <v>6.8119891008271904E-3</v>
      </c>
      <c r="B974" s="5">
        <v>1.2145748987850379E-2</v>
      </c>
    </row>
    <row r="975" spans="1:2" x14ac:dyDescent="0.3">
      <c r="A975" s="5">
        <v>5.4495912806637025E-3</v>
      </c>
      <c r="B975" s="5">
        <v>1.2145748987850379E-2</v>
      </c>
    </row>
    <row r="976" spans="1:2" x14ac:dyDescent="0.3">
      <c r="A976" s="5">
        <v>4.0871934605002146E-3</v>
      </c>
      <c r="B976" s="5">
        <v>1.2145748987850379E-2</v>
      </c>
    </row>
    <row r="977" spans="1:2" x14ac:dyDescent="0.3">
      <c r="A977" s="5">
        <v>4.0871934605002146E-3</v>
      </c>
      <c r="B977" s="5">
        <v>8.0971659918989622E-3</v>
      </c>
    </row>
    <row r="978" spans="1:2" x14ac:dyDescent="0.3">
      <c r="A978" s="5">
        <v>2.7247956403367267E-3</v>
      </c>
      <c r="B978" s="5">
        <v>8.0971659918989622E-3</v>
      </c>
    </row>
    <row r="979" spans="1:2" x14ac:dyDescent="0.3">
      <c r="A979" s="5">
        <v>1.362397820173239E-3</v>
      </c>
      <c r="B979" s="5">
        <v>8.0971659918989622E-3</v>
      </c>
    </row>
    <row r="980" spans="1:2" x14ac:dyDescent="0.3">
      <c r="A980" s="5">
        <v>9.7513143393346269E-15</v>
      </c>
      <c r="B980" s="5">
        <v>8.0971659918989622E-3</v>
      </c>
    </row>
    <row r="981" spans="1:2" x14ac:dyDescent="0.3">
      <c r="A981" s="5">
        <v>9.7513143393346269E-15</v>
      </c>
      <c r="B981" s="5">
        <v>4.0485829959475451E-3</v>
      </c>
    </row>
    <row r="982" spans="1:2" x14ac:dyDescent="0.3">
      <c r="A982" s="5">
        <v>9.7513143393346269E-15</v>
      </c>
      <c r="B982" s="5">
        <v>-3.8719027983802334E-15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Coded Choice Data</vt:lpstr>
      <vt:lpstr>Choice Data</vt:lpstr>
      <vt:lpstr>Utilities</vt:lpstr>
      <vt:lpstr>Shares</vt:lpstr>
      <vt:lpstr>Shares graph</vt:lpstr>
      <vt:lpstr>Log_HID</vt:lpstr>
    </vt:vector>
  </TitlesOfParts>
  <Company>McCombs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DAVIS</cp:lastModifiedBy>
  <dcterms:created xsi:type="dcterms:W3CDTF">2014-09-16T18:39:26Z</dcterms:created>
  <dcterms:modified xsi:type="dcterms:W3CDTF">2016-09-14T19:31:28Z</dcterms:modified>
</cp:coreProperties>
</file>