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trinquart\Downloads\"/>
    </mc:Choice>
  </mc:AlternateContent>
  <bookViews>
    <workbookView xWindow="0" yWindow="0" windowWidth="19200" windowHeight="7035"/>
  </bookViews>
  <sheets>
    <sheet name="Variables" sheetId="1" r:id="rId1"/>
    <sheet name="Studies" sheetId="2" r:id="rId2"/>
    <sheet name="Study Design Key" sheetId="5" r:id="rId3"/>
    <sheet name="Adequacy Key" sheetId="3" r:id="rId4"/>
    <sheet name="Summary Logic" sheetId="4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2" i="2" l="1"/>
  <c r="K11" i="2"/>
  <c r="K10" i="2"/>
  <c r="K9" i="2"/>
  <c r="K8" i="2"/>
  <c r="K7" i="2"/>
  <c r="K4" i="2"/>
  <c r="K3" i="2"/>
  <c r="K2" i="2"/>
</calcChain>
</file>

<file path=xl/sharedStrings.xml><?xml version="1.0" encoding="utf-8"?>
<sst xmlns="http://schemas.openxmlformats.org/spreadsheetml/2006/main" count="238" uniqueCount="124">
  <si>
    <t>Construct</t>
  </si>
  <si>
    <t>Factor</t>
  </si>
  <si>
    <t>Confounder (Y/N)</t>
  </si>
  <si>
    <t>Year</t>
  </si>
  <si>
    <t>Point Estimate</t>
  </si>
  <si>
    <t>95% CI Lower Bound</t>
  </si>
  <si>
    <t>95% CI Upper Bound</t>
  </si>
  <si>
    <t>Effect measure (OR, RR, HR)</t>
  </si>
  <si>
    <t>Sample Size</t>
  </si>
  <si>
    <t>Lead Author</t>
  </si>
  <si>
    <t>Sociodemographics</t>
  </si>
  <si>
    <t>Education</t>
  </si>
  <si>
    <t>Insurance</t>
  </si>
  <si>
    <t>Reproductive Hx</t>
  </si>
  <si>
    <t>Parity</t>
  </si>
  <si>
    <t>Family Planning</t>
  </si>
  <si>
    <t>Health Behaviors</t>
  </si>
  <si>
    <t>Underlying Health</t>
  </si>
  <si>
    <t>Biology/Genetics</t>
  </si>
  <si>
    <t>Pregnancy Factors</t>
  </si>
  <si>
    <t>Use of ART</t>
  </si>
  <si>
    <t>Smoking</t>
  </si>
  <si>
    <t>Drinking</t>
  </si>
  <si>
    <t>Maternal BMI</t>
  </si>
  <si>
    <t>Diabetes</t>
  </si>
  <si>
    <t>Hypertension</t>
  </si>
  <si>
    <t>Y</t>
  </si>
  <si>
    <t>N</t>
  </si>
  <si>
    <t>OR</t>
  </si>
  <si>
    <t xml:space="preserve">Ball </t>
  </si>
  <si>
    <t xml:space="preserve">Shachar </t>
  </si>
  <si>
    <t xml:space="preserve">Zhu </t>
  </si>
  <si>
    <t xml:space="preserve">Salihu </t>
  </si>
  <si>
    <t xml:space="preserve">Smith </t>
  </si>
  <si>
    <t xml:space="preserve">Hanley </t>
  </si>
  <si>
    <t xml:space="preserve">Coo </t>
  </si>
  <si>
    <t xml:space="preserve">de Weger </t>
  </si>
  <si>
    <t>No.</t>
  </si>
  <si>
    <t>Adequate</t>
  </si>
  <si>
    <t>Inadequate</t>
  </si>
  <si>
    <t>Maternal Characteristics</t>
  </si>
  <si>
    <t>Maternal Height</t>
  </si>
  <si>
    <t>Design</t>
  </si>
  <si>
    <t>C,B</t>
  </si>
  <si>
    <t>C,W</t>
  </si>
  <si>
    <t>C</t>
  </si>
  <si>
    <t>Black race only</t>
  </si>
  <si>
    <t>B</t>
  </si>
  <si>
    <t>White race only</t>
  </si>
  <si>
    <t>W</t>
  </si>
  <si>
    <t>Cohort</t>
  </si>
  <si>
    <t>Measured well (see Summary Logic for Summary Columns)</t>
  </si>
  <si>
    <t>Measured at all (see Summary Logic for Summary Columns)</t>
  </si>
  <si>
    <t>Not measured at all</t>
  </si>
  <si>
    <t>green</t>
  </si>
  <si>
    <t>yellow</t>
  </si>
  <si>
    <t>Socioeconomic Factors</t>
  </si>
  <si>
    <t>Structured Racism</t>
  </si>
  <si>
    <t>Zhu 2001a</t>
  </si>
  <si>
    <t>Zhu 2001b</t>
  </si>
  <si>
    <t>Zhu 1999</t>
  </si>
  <si>
    <t>Paternity</t>
  </si>
  <si>
    <t>red</t>
  </si>
  <si>
    <t>Salihu 2012a</t>
  </si>
  <si>
    <t>Salihu 2012b</t>
  </si>
  <si>
    <t>Smith 2003</t>
  </si>
  <si>
    <t>Ball 2014</t>
  </si>
  <si>
    <t>Coo 2017</t>
  </si>
  <si>
    <t>Hanley 2017</t>
  </si>
  <si>
    <t>de Weger 2016</t>
  </si>
  <si>
    <t>Prior Pregnancy Outcome</t>
  </si>
  <si>
    <t>Maternal Age</t>
  </si>
  <si>
    <t>Race/Ethnicity</t>
  </si>
  <si>
    <t>Marital Status</t>
  </si>
  <si>
    <t>Geographic Area</t>
  </si>
  <si>
    <t>SES Category</t>
  </si>
  <si>
    <t>Income Assistance</t>
  </si>
  <si>
    <t>Hx of Perinatal Death</t>
  </si>
  <si>
    <t>Hx of Pregnancy Loss</t>
  </si>
  <si>
    <t>Hx of Preterm Birth</t>
  </si>
  <si>
    <t>Previous Birth Weight</t>
  </si>
  <si>
    <t>Hx of Abortion</t>
  </si>
  <si>
    <t>Previous C-Section</t>
  </si>
  <si>
    <t>1st Trimester Care</t>
  </si>
  <si>
    <t>Shachar 2016</t>
  </si>
  <si>
    <t>Substance Use</t>
  </si>
  <si>
    <t>High Blood Pressure (Pregnancy-Related)</t>
  </si>
  <si>
    <t>No. of Prenatal Visits</t>
  </si>
  <si>
    <t>Adequate Prenatal Care</t>
  </si>
  <si>
    <t>Chronic Diseases</t>
  </si>
  <si>
    <t>Gestational Diabetes</t>
  </si>
  <si>
    <t>Pregnancy Weight Gain</t>
  </si>
  <si>
    <t>Infant Sex</t>
  </si>
  <si>
    <t>Year of Delivery</t>
  </si>
  <si>
    <t>Maternal Weight</t>
  </si>
  <si>
    <t>Some Concerns</t>
  </si>
  <si>
    <t>Table 1. Level of Confounder Control by Variables for Each Construct Based on Consensus Evaluation</t>
  </si>
  <si>
    <t>Measured Variables for Level of Confounder Control</t>
  </si>
  <si>
    <t>maternal age, paternity or marital status, and race/ethnicity</t>
  </si>
  <si>
    <t>2/3 (e.g., age and marital status but not race/ethnicity)</t>
  </si>
  <si>
    <t>Only one variable (e.g., only age)</t>
  </si>
  <si>
    <t>SES category or both education and insurance status</t>
  </si>
  <si>
    <t>Only education or insurance status</t>
  </si>
  <si>
    <t>None</t>
  </si>
  <si>
    <t>Outcome of the prior pregnancy, i.e. liveborn versus stillbirth</t>
  </si>
  <si>
    <t>Other aspects of reproductive history (e.g., any history of perinatal death)</t>
  </si>
  <si>
    <t>Author Year</t>
  </si>
  <si>
    <t>a,b</t>
  </si>
  <si>
    <t>a</t>
  </si>
  <si>
    <t>b</t>
  </si>
  <si>
    <t>Pregnancy intention</t>
  </si>
  <si>
    <t>Proxy of pregnancy intention (e.g., ART use, initiated prenatal care in first trimester)</t>
  </si>
  <si>
    <t>Other health behaviors (e.g., drinking)</t>
  </si>
  <si>
    <t>At least one chronic condition (e.g., diabetes, hypertension) or BMI</t>
  </si>
  <si>
    <t>Other aspects of health (e.g., weight)</t>
  </si>
  <si>
    <t>Genetics</t>
  </si>
  <si>
    <t>Structural Racism</t>
  </si>
  <si>
    <t>Direct measure</t>
  </si>
  <si>
    <t>Proxy measure</t>
  </si>
  <si>
    <t>Sociodemographics*</t>
  </si>
  <si>
    <t>Socioeconomic Factors*</t>
  </si>
  <si>
    <t>Reproductive History*</t>
  </si>
  <si>
    <t>*Part of the core set of confounders</t>
  </si>
  <si>
    <t>de Weger 2011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</si>
</sst>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4"/>
      <color theme="1"/>
      <name val="Arial Narrow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9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Font="1" applyAlignment="1">
      <alignment horizontal="left"/>
    </xf>
    <xf numFmtId="0" fontId="0" fillId="0" borderId="0" xfId="0" applyFont="1" applyBorder="1" applyAlignment="1"/>
    <xf numFmtId="0" fontId="0" fillId="0" borderId="0" xfId="0" applyFont="1" applyAlignment="1"/>
    <xf numFmtId="0" fontId="0" fillId="0" borderId="1" xfId="0" applyFont="1" applyBorder="1" applyAlignment="1"/>
    <xf numFmtId="0" fontId="0" fillId="0" borderId="1" xfId="0" applyFont="1" applyFill="1" applyBorder="1" applyAlignment="1"/>
    <xf numFmtId="0" fontId="0" fillId="0" borderId="0" xfId="0" applyFont="1" applyFill="1" applyAlignment="1">
      <alignment horizontal="left"/>
    </xf>
    <xf numFmtId="164" fontId="0" fillId="0" borderId="0" xfId="0" applyNumberFormat="1" applyFont="1" applyBorder="1" applyAlignment="1">
      <alignment horizontal="left"/>
    </xf>
    <xf numFmtId="0" fontId="0" fillId="0" borderId="0" xfId="0" applyFont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3" fontId="0" fillId="0" borderId="0" xfId="0" applyNumberFormat="1"/>
    <xf numFmtId="0" fontId="0" fillId="0" borderId="0" xfId="0" applyNumberFormat="1" applyAlignment="1">
      <alignment horizontal="left"/>
    </xf>
    <xf numFmtId="0" fontId="1" fillId="0" borderId="0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right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right" vertical="center"/>
    </xf>
    <xf numFmtId="0" fontId="1" fillId="0" borderId="5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8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RowHeight="15" x14ac:dyDescent="0.25"/>
  <cols>
    <col min="1" max="1" width="19.28515625" bestFit="1" customWidth="1"/>
    <col min="2" max="2" width="22.7109375" customWidth="1"/>
    <col min="3" max="3" width="16.570312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58</v>
      </c>
      <c r="E1" t="s">
        <v>59</v>
      </c>
      <c r="F1" t="s">
        <v>60</v>
      </c>
      <c r="G1" t="s">
        <v>63</v>
      </c>
      <c r="H1" t="s">
        <v>64</v>
      </c>
      <c r="I1" t="s">
        <v>65</v>
      </c>
      <c r="J1" t="s">
        <v>84</v>
      </c>
      <c r="K1" t="s">
        <v>66</v>
      </c>
      <c r="L1" t="s">
        <v>67</v>
      </c>
      <c r="M1" t="s">
        <v>68</v>
      </c>
      <c r="N1" t="s">
        <v>123</v>
      </c>
    </row>
    <row r="2" spans="1:14" x14ac:dyDescent="0.25">
      <c r="A2" t="s">
        <v>10</v>
      </c>
      <c r="B2" t="s">
        <v>71</v>
      </c>
      <c r="C2" t="s">
        <v>26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</row>
    <row r="3" spans="1:14" x14ac:dyDescent="0.25">
      <c r="A3" t="s">
        <v>10</v>
      </c>
      <c r="B3" t="s">
        <v>72</v>
      </c>
      <c r="C3" t="s">
        <v>26</v>
      </c>
      <c r="D3">
        <v>1</v>
      </c>
      <c r="E3">
        <v>1</v>
      </c>
      <c r="F3">
        <v>1</v>
      </c>
      <c r="G3">
        <v>1</v>
      </c>
      <c r="H3">
        <v>1</v>
      </c>
      <c r="I3">
        <v>3</v>
      </c>
      <c r="J3">
        <v>1</v>
      </c>
      <c r="K3">
        <v>1</v>
      </c>
      <c r="L3">
        <v>3</v>
      </c>
      <c r="M3">
        <v>3</v>
      </c>
      <c r="N3">
        <v>1</v>
      </c>
    </row>
    <row r="4" spans="1:14" x14ac:dyDescent="0.25">
      <c r="A4" t="s">
        <v>10</v>
      </c>
      <c r="B4" t="s">
        <v>73</v>
      </c>
      <c r="C4" t="s">
        <v>26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3</v>
      </c>
      <c r="K4">
        <v>3</v>
      </c>
      <c r="L4">
        <v>3</v>
      </c>
      <c r="M4">
        <v>3</v>
      </c>
      <c r="N4">
        <v>3</v>
      </c>
    </row>
    <row r="5" spans="1:14" x14ac:dyDescent="0.25">
      <c r="A5" t="s">
        <v>10</v>
      </c>
      <c r="B5" t="s">
        <v>61</v>
      </c>
      <c r="C5" t="s">
        <v>26</v>
      </c>
      <c r="D5">
        <v>3</v>
      </c>
      <c r="E5">
        <v>3</v>
      </c>
      <c r="F5">
        <v>3</v>
      </c>
      <c r="G5">
        <v>3</v>
      </c>
      <c r="H5">
        <v>3</v>
      </c>
      <c r="I5">
        <v>3</v>
      </c>
      <c r="J5">
        <v>3</v>
      </c>
      <c r="K5">
        <v>3</v>
      </c>
      <c r="L5">
        <v>3</v>
      </c>
      <c r="M5">
        <v>3</v>
      </c>
      <c r="N5">
        <v>3</v>
      </c>
    </row>
    <row r="6" spans="1:14" x14ac:dyDescent="0.25">
      <c r="A6" t="s">
        <v>10</v>
      </c>
      <c r="B6" t="s">
        <v>74</v>
      </c>
      <c r="C6" t="s">
        <v>26</v>
      </c>
      <c r="D6">
        <v>3</v>
      </c>
      <c r="E6">
        <v>3</v>
      </c>
      <c r="F6">
        <v>1</v>
      </c>
      <c r="G6">
        <v>3</v>
      </c>
      <c r="H6">
        <v>1</v>
      </c>
      <c r="I6">
        <v>3</v>
      </c>
      <c r="J6">
        <v>3</v>
      </c>
      <c r="K6">
        <v>3</v>
      </c>
      <c r="L6">
        <v>3</v>
      </c>
      <c r="M6">
        <v>3</v>
      </c>
      <c r="N6">
        <v>3</v>
      </c>
    </row>
    <row r="7" spans="1:14" x14ac:dyDescent="0.25">
      <c r="A7" t="s">
        <v>56</v>
      </c>
      <c r="B7" t="s">
        <v>75</v>
      </c>
      <c r="C7" t="s">
        <v>26</v>
      </c>
      <c r="D7">
        <v>3</v>
      </c>
      <c r="E7">
        <v>3</v>
      </c>
      <c r="F7">
        <v>3</v>
      </c>
      <c r="G7">
        <v>3</v>
      </c>
      <c r="H7">
        <v>3</v>
      </c>
      <c r="I7">
        <v>1</v>
      </c>
      <c r="J7">
        <v>3</v>
      </c>
      <c r="K7">
        <v>1</v>
      </c>
      <c r="L7">
        <v>1</v>
      </c>
      <c r="M7">
        <v>3</v>
      </c>
      <c r="N7">
        <v>1</v>
      </c>
    </row>
    <row r="8" spans="1:14" x14ac:dyDescent="0.25">
      <c r="A8" t="s">
        <v>56</v>
      </c>
      <c r="B8" t="s">
        <v>76</v>
      </c>
      <c r="C8" t="s">
        <v>26</v>
      </c>
      <c r="D8">
        <v>3</v>
      </c>
      <c r="E8">
        <v>3</v>
      </c>
      <c r="F8">
        <v>3</v>
      </c>
      <c r="G8">
        <v>3</v>
      </c>
      <c r="H8">
        <v>3</v>
      </c>
      <c r="I8">
        <v>3</v>
      </c>
      <c r="J8">
        <v>3</v>
      </c>
      <c r="K8">
        <v>3</v>
      </c>
      <c r="L8">
        <v>1</v>
      </c>
      <c r="M8">
        <v>3</v>
      </c>
      <c r="N8">
        <v>3</v>
      </c>
    </row>
    <row r="9" spans="1:14" x14ac:dyDescent="0.25">
      <c r="A9" t="s">
        <v>56</v>
      </c>
      <c r="B9" t="s">
        <v>11</v>
      </c>
      <c r="C9" t="s">
        <v>26</v>
      </c>
      <c r="D9">
        <v>1</v>
      </c>
      <c r="E9">
        <v>1</v>
      </c>
      <c r="F9">
        <v>1</v>
      </c>
      <c r="G9">
        <v>1</v>
      </c>
      <c r="H9">
        <v>1</v>
      </c>
      <c r="I9">
        <v>3</v>
      </c>
      <c r="J9">
        <v>1</v>
      </c>
      <c r="K9">
        <v>3</v>
      </c>
      <c r="L9">
        <v>1</v>
      </c>
      <c r="M9">
        <v>3</v>
      </c>
      <c r="N9">
        <v>3</v>
      </c>
    </row>
    <row r="10" spans="1:14" x14ac:dyDescent="0.25">
      <c r="A10" t="s">
        <v>56</v>
      </c>
      <c r="B10" t="s">
        <v>12</v>
      </c>
      <c r="C10" t="s">
        <v>26</v>
      </c>
      <c r="D10">
        <v>3</v>
      </c>
      <c r="E10">
        <v>3</v>
      </c>
      <c r="F10">
        <v>3</v>
      </c>
      <c r="G10">
        <v>3</v>
      </c>
      <c r="H10">
        <v>3</v>
      </c>
      <c r="I10">
        <v>3</v>
      </c>
      <c r="J10">
        <v>1</v>
      </c>
      <c r="K10">
        <v>3</v>
      </c>
      <c r="L10">
        <v>1</v>
      </c>
      <c r="M10">
        <v>3</v>
      </c>
      <c r="N10">
        <v>3</v>
      </c>
    </row>
    <row r="11" spans="1:14" x14ac:dyDescent="0.25">
      <c r="A11" t="s">
        <v>13</v>
      </c>
      <c r="B11" t="s">
        <v>70</v>
      </c>
      <c r="C11" t="s">
        <v>26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3</v>
      </c>
      <c r="N11">
        <v>3</v>
      </c>
    </row>
    <row r="12" spans="1:14" x14ac:dyDescent="0.25">
      <c r="A12" t="s">
        <v>13</v>
      </c>
      <c r="B12" t="s">
        <v>77</v>
      </c>
      <c r="C12" t="s">
        <v>26</v>
      </c>
      <c r="D12">
        <v>3</v>
      </c>
      <c r="E12">
        <v>3</v>
      </c>
      <c r="F12">
        <v>1</v>
      </c>
      <c r="G12">
        <v>3</v>
      </c>
      <c r="H12">
        <v>3</v>
      </c>
      <c r="I12">
        <v>3</v>
      </c>
      <c r="J12">
        <v>3</v>
      </c>
      <c r="K12">
        <v>3</v>
      </c>
      <c r="L12">
        <v>3</v>
      </c>
      <c r="M12">
        <v>1</v>
      </c>
      <c r="N12">
        <v>3</v>
      </c>
    </row>
    <row r="13" spans="1:14" x14ac:dyDescent="0.25">
      <c r="A13" t="s">
        <v>13</v>
      </c>
      <c r="B13" t="s">
        <v>78</v>
      </c>
      <c r="C13" t="s">
        <v>26</v>
      </c>
      <c r="D13">
        <v>3</v>
      </c>
      <c r="E13">
        <v>3</v>
      </c>
      <c r="F13">
        <v>1</v>
      </c>
      <c r="G13">
        <v>3</v>
      </c>
      <c r="H13">
        <v>3</v>
      </c>
      <c r="I13">
        <v>3</v>
      </c>
      <c r="J13">
        <v>3</v>
      </c>
      <c r="K13">
        <v>3</v>
      </c>
      <c r="L13">
        <v>1</v>
      </c>
      <c r="M13">
        <v>3</v>
      </c>
      <c r="N13">
        <v>3</v>
      </c>
    </row>
    <row r="14" spans="1:14" x14ac:dyDescent="0.25">
      <c r="A14" t="s">
        <v>13</v>
      </c>
      <c r="B14" t="s">
        <v>14</v>
      </c>
      <c r="C14" t="s">
        <v>26</v>
      </c>
      <c r="D14">
        <v>1</v>
      </c>
      <c r="E14">
        <v>1</v>
      </c>
      <c r="F14">
        <v>1</v>
      </c>
      <c r="G14">
        <v>1</v>
      </c>
      <c r="H14">
        <v>1</v>
      </c>
      <c r="I14">
        <v>3</v>
      </c>
      <c r="J14">
        <v>1</v>
      </c>
      <c r="K14">
        <v>1</v>
      </c>
      <c r="L14">
        <v>1</v>
      </c>
      <c r="M14">
        <v>3</v>
      </c>
      <c r="N14">
        <v>3</v>
      </c>
    </row>
    <row r="15" spans="1:14" x14ac:dyDescent="0.25">
      <c r="A15" t="s">
        <v>13</v>
      </c>
      <c r="B15" t="s">
        <v>79</v>
      </c>
      <c r="C15" t="s">
        <v>26</v>
      </c>
      <c r="D15">
        <v>3</v>
      </c>
      <c r="E15">
        <v>3</v>
      </c>
      <c r="F15">
        <v>3</v>
      </c>
      <c r="G15">
        <v>3</v>
      </c>
      <c r="H15">
        <v>3</v>
      </c>
      <c r="I15">
        <v>3</v>
      </c>
      <c r="J15">
        <v>1</v>
      </c>
      <c r="K15">
        <v>3</v>
      </c>
      <c r="L15">
        <v>3</v>
      </c>
      <c r="M15">
        <v>3</v>
      </c>
      <c r="N15">
        <v>3</v>
      </c>
    </row>
    <row r="16" spans="1:14" x14ac:dyDescent="0.25">
      <c r="A16" t="s">
        <v>13</v>
      </c>
      <c r="B16" t="s">
        <v>80</v>
      </c>
      <c r="C16" t="s">
        <v>26</v>
      </c>
      <c r="D16">
        <v>3</v>
      </c>
      <c r="E16">
        <v>3</v>
      </c>
      <c r="F16">
        <v>3</v>
      </c>
      <c r="G16">
        <v>3</v>
      </c>
      <c r="H16">
        <v>3</v>
      </c>
      <c r="I16">
        <v>1</v>
      </c>
      <c r="J16">
        <v>3</v>
      </c>
      <c r="K16">
        <v>3</v>
      </c>
      <c r="L16">
        <v>3</v>
      </c>
      <c r="M16">
        <v>3</v>
      </c>
      <c r="N16">
        <v>3</v>
      </c>
    </row>
    <row r="17" spans="1:14" x14ac:dyDescent="0.25">
      <c r="A17" t="s">
        <v>13</v>
      </c>
      <c r="B17" t="s">
        <v>81</v>
      </c>
      <c r="C17" t="s">
        <v>26</v>
      </c>
      <c r="D17">
        <v>3</v>
      </c>
      <c r="E17">
        <v>3</v>
      </c>
      <c r="F17">
        <v>1</v>
      </c>
      <c r="G17">
        <v>3</v>
      </c>
      <c r="H17">
        <v>3</v>
      </c>
      <c r="I17">
        <v>3</v>
      </c>
      <c r="J17">
        <v>3</v>
      </c>
      <c r="K17">
        <v>3</v>
      </c>
      <c r="L17">
        <v>3</v>
      </c>
      <c r="M17">
        <v>3</v>
      </c>
      <c r="N17">
        <v>3</v>
      </c>
    </row>
    <row r="18" spans="1:14" x14ac:dyDescent="0.25">
      <c r="A18" t="s">
        <v>13</v>
      </c>
      <c r="B18" t="s">
        <v>82</v>
      </c>
      <c r="C18" t="s">
        <v>26</v>
      </c>
      <c r="D18">
        <v>3</v>
      </c>
      <c r="E18">
        <v>3</v>
      </c>
      <c r="F18">
        <v>3</v>
      </c>
      <c r="G18">
        <v>3</v>
      </c>
      <c r="H18">
        <v>3</v>
      </c>
      <c r="I18">
        <v>1</v>
      </c>
      <c r="J18">
        <v>3</v>
      </c>
      <c r="K18">
        <v>3</v>
      </c>
      <c r="L18">
        <v>3</v>
      </c>
      <c r="M18">
        <v>3</v>
      </c>
      <c r="N18">
        <v>3</v>
      </c>
    </row>
    <row r="19" spans="1:14" x14ac:dyDescent="0.25">
      <c r="A19" t="s">
        <v>15</v>
      </c>
      <c r="B19" t="s">
        <v>83</v>
      </c>
      <c r="C19" t="s">
        <v>26</v>
      </c>
      <c r="D19">
        <v>3</v>
      </c>
      <c r="E19">
        <v>3</v>
      </c>
      <c r="F19">
        <v>1</v>
      </c>
      <c r="G19">
        <v>3</v>
      </c>
      <c r="H19">
        <v>3</v>
      </c>
      <c r="I19">
        <v>3</v>
      </c>
      <c r="J19">
        <v>3</v>
      </c>
      <c r="K19">
        <v>3</v>
      </c>
      <c r="L19">
        <v>3</v>
      </c>
      <c r="M19">
        <v>3</v>
      </c>
      <c r="N19">
        <v>3</v>
      </c>
    </row>
    <row r="20" spans="1:14" x14ac:dyDescent="0.25">
      <c r="A20" t="s">
        <v>15</v>
      </c>
      <c r="B20" t="s">
        <v>20</v>
      </c>
      <c r="C20" t="s">
        <v>26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1</v>
      </c>
    </row>
    <row r="21" spans="1:14" x14ac:dyDescent="0.25">
      <c r="A21" t="s">
        <v>16</v>
      </c>
      <c r="B21" t="s">
        <v>21</v>
      </c>
      <c r="C21" t="s">
        <v>26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3</v>
      </c>
      <c r="L21">
        <v>1</v>
      </c>
      <c r="M21">
        <v>1</v>
      </c>
      <c r="N21">
        <v>3</v>
      </c>
    </row>
    <row r="22" spans="1:14" x14ac:dyDescent="0.25">
      <c r="A22" t="s">
        <v>16</v>
      </c>
      <c r="B22" t="s">
        <v>22</v>
      </c>
      <c r="C22" t="s">
        <v>26</v>
      </c>
      <c r="D22">
        <v>1</v>
      </c>
      <c r="E22">
        <v>1</v>
      </c>
      <c r="F22">
        <v>1</v>
      </c>
      <c r="G22">
        <v>3</v>
      </c>
      <c r="H22">
        <v>3</v>
      </c>
      <c r="I22">
        <v>3</v>
      </c>
      <c r="J22">
        <v>3</v>
      </c>
      <c r="K22">
        <v>3</v>
      </c>
      <c r="L22">
        <v>1</v>
      </c>
      <c r="M22">
        <v>3</v>
      </c>
      <c r="N22">
        <v>3</v>
      </c>
    </row>
    <row r="23" spans="1:14" x14ac:dyDescent="0.25">
      <c r="A23" t="s">
        <v>16</v>
      </c>
      <c r="B23" t="s">
        <v>85</v>
      </c>
      <c r="C23" t="s">
        <v>26</v>
      </c>
      <c r="D23">
        <v>3</v>
      </c>
      <c r="E23">
        <v>3</v>
      </c>
      <c r="F23">
        <v>3</v>
      </c>
      <c r="G23">
        <v>3</v>
      </c>
      <c r="H23">
        <v>3</v>
      </c>
      <c r="I23">
        <v>3</v>
      </c>
      <c r="J23">
        <v>3</v>
      </c>
      <c r="K23">
        <v>3</v>
      </c>
      <c r="L23">
        <v>1</v>
      </c>
      <c r="M23">
        <v>3</v>
      </c>
      <c r="N23">
        <v>3</v>
      </c>
    </row>
    <row r="24" spans="1:14" x14ac:dyDescent="0.25">
      <c r="A24" t="s">
        <v>17</v>
      </c>
      <c r="B24" t="s">
        <v>23</v>
      </c>
      <c r="C24" t="s">
        <v>26</v>
      </c>
      <c r="D24">
        <v>3</v>
      </c>
      <c r="E24">
        <v>3</v>
      </c>
      <c r="F24">
        <v>3</v>
      </c>
      <c r="G24">
        <v>3</v>
      </c>
      <c r="H24">
        <v>3</v>
      </c>
      <c r="I24">
        <v>3</v>
      </c>
      <c r="J24">
        <v>1</v>
      </c>
      <c r="K24">
        <v>3</v>
      </c>
      <c r="L24">
        <v>3</v>
      </c>
      <c r="M24">
        <v>3</v>
      </c>
      <c r="N24">
        <v>3</v>
      </c>
    </row>
    <row r="25" spans="1:14" x14ac:dyDescent="0.25">
      <c r="A25" t="s">
        <v>17</v>
      </c>
      <c r="B25" t="s">
        <v>94</v>
      </c>
      <c r="C25" t="s">
        <v>26</v>
      </c>
      <c r="D25">
        <v>3</v>
      </c>
      <c r="E25">
        <v>3</v>
      </c>
      <c r="F25">
        <v>1</v>
      </c>
      <c r="G25">
        <v>3</v>
      </c>
      <c r="H25">
        <v>3</v>
      </c>
      <c r="I25">
        <v>3</v>
      </c>
      <c r="J25">
        <v>3</v>
      </c>
      <c r="K25">
        <v>3</v>
      </c>
      <c r="L25">
        <v>3</v>
      </c>
      <c r="M25">
        <v>3</v>
      </c>
      <c r="N25">
        <v>3</v>
      </c>
    </row>
    <row r="26" spans="1:14" x14ac:dyDescent="0.25">
      <c r="A26" t="s">
        <v>17</v>
      </c>
      <c r="B26" t="s">
        <v>24</v>
      </c>
      <c r="C26" t="s">
        <v>26</v>
      </c>
      <c r="D26">
        <v>3</v>
      </c>
      <c r="E26">
        <v>3</v>
      </c>
      <c r="F26">
        <v>3</v>
      </c>
      <c r="G26">
        <v>1</v>
      </c>
      <c r="H26">
        <v>1</v>
      </c>
      <c r="I26">
        <v>3</v>
      </c>
      <c r="J26">
        <v>3</v>
      </c>
      <c r="K26">
        <v>3</v>
      </c>
      <c r="L26">
        <v>1</v>
      </c>
      <c r="M26">
        <v>1</v>
      </c>
      <c r="N26">
        <v>3</v>
      </c>
    </row>
    <row r="27" spans="1:14" x14ac:dyDescent="0.25">
      <c r="A27" t="s">
        <v>17</v>
      </c>
      <c r="B27" t="s">
        <v>25</v>
      </c>
      <c r="C27" t="s">
        <v>26</v>
      </c>
      <c r="D27">
        <v>3</v>
      </c>
      <c r="E27">
        <v>3</v>
      </c>
      <c r="F27">
        <v>3</v>
      </c>
      <c r="G27">
        <v>1</v>
      </c>
      <c r="H27">
        <v>1</v>
      </c>
      <c r="I27">
        <v>3</v>
      </c>
      <c r="J27">
        <v>3</v>
      </c>
      <c r="K27">
        <v>3</v>
      </c>
      <c r="L27">
        <v>1</v>
      </c>
      <c r="M27">
        <v>1</v>
      </c>
      <c r="N27">
        <v>3</v>
      </c>
    </row>
    <row r="28" spans="1:14" x14ac:dyDescent="0.25">
      <c r="A28" t="s">
        <v>17</v>
      </c>
      <c r="B28" t="s">
        <v>89</v>
      </c>
      <c r="C28" t="s">
        <v>26</v>
      </c>
      <c r="D28">
        <v>3</v>
      </c>
      <c r="E28">
        <v>3</v>
      </c>
      <c r="F28">
        <v>3</v>
      </c>
      <c r="G28">
        <v>1</v>
      </c>
      <c r="H28">
        <v>1</v>
      </c>
      <c r="I28">
        <v>3</v>
      </c>
      <c r="J28">
        <v>3</v>
      </c>
      <c r="K28">
        <v>3</v>
      </c>
      <c r="L28">
        <v>3</v>
      </c>
      <c r="M28">
        <v>3</v>
      </c>
      <c r="N28">
        <v>3</v>
      </c>
    </row>
    <row r="29" spans="1:14" x14ac:dyDescent="0.25">
      <c r="A29" t="s">
        <v>18</v>
      </c>
      <c r="B29" t="s">
        <v>18</v>
      </c>
      <c r="C29" t="s">
        <v>26</v>
      </c>
      <c r="D29">
        <v>3</v>
      </c>
      <c r="E29">
        <v>3</v>
      </c>
      <c r="F29">
        <v>3</v>
      </c>
      <c r="G29">
        <v>3</v>
      </c>
      <c r="H29">
        <v>3</v>
      </c>
      <c r="I29">
        <v>3</v>
      </c>
      <c r="J29">
        <v>3</v>
      </c>
      <c r="K29">
        <v>3</v>
      </c>
      <c r="L29">
        <v>3</v>
      </c>
      <c r="M29">
        <v>3</v>
      </c>
      <c r="N29">
        <v>3</v>
      </c>
    </row>
    <row r="30" spans="1:14" x14ac:dyDescent="0.25">
      <c r="A30" t="s">
        <v>57</v>
      </c>
      <c r="B30" t="s">
        <v>57</v>
      </c>
      <c r="C30" t="s">
        <v>26</v>
      </c>
      <c r="D30">
        <v>3</v>
      </c>
      <c r="E30">
        <v>3</v>
      </c>
      <c r="F30">
        <v>3</v>
      </c>
      <c r="G30">
        <v>3</v>
      </c>
      <c r="H30">
        <v>3</v>
      </c>
      <c r="I30">
        <v>3</v>
      </c>
      <c r="J30">
        <v>3</v>
      </c>
      <c r="K30">
        <v>3</v>
      </c>
      <c r="L30">
        <v>3</v>
      </c>
      <c r="M30">
        <v>3</v>
      </c>
      <c r="N30">
        <v>3</v>
      </c>
    </row>
    <row r="31" spans="1:14" x14ac:dyDescent="0.25">
      <c r="A31" t="s">
        <v>40</v>
      </c>
      <c r="B31" t="s">
        <v>41</v>
      </c>
      <c r="C31" t="s">
        <v>27</v>
      </c>
      <c r="D31">
        <v>3</v>
      </c>
      <c r="E31">
        <v>3</v>
      </c>
      <c r="F31">
        <v>1</v>
      </c>
      <c r="G31">
        <v>3</v>
      </c>
      <c r="H31">
        <v>3</v>
      </c>
      <c r="I31">
        <v>1</v>
      </c>
      <c r="J31">
        <v>3</v>
      </c>
      <c r="K31">
        <v>3</v>
      </c>
      <c r="L31">
        <v>3</v>
      </c>
      <c r="M31">
        <v>3</v>
      </c>
      <c r="N31">
        <v>3</v>
      </c>
    </row>
    <row r="32" spans="1:14" x14ac:dyDescent="0.25">
      <c r="A32" t="s">
        <v>19</v>
      </c>
      <c r="B32" t="s">
        <v>88</v>
      </c>
      <c r="C32" t="s">
        <v>27</v>
      </c>
      <c r="D32">
        <v>1</v>
      </c>
      <c r="E32">
        <v>1</v>
      </c>
      <c r="F32">
        <v>3</v>
      </c>
      <c r="G32">
        <v>1</v>
      </c>
      <c r="H32">
        <v>1</v>
      </c>
      <c r="I32">
        <v>3</v>
      </c>
      <c r="J32">
        <v>3</v>
      </c>
      <c r="K32">
        <v>3</v>
      </c>
      <c r="L32">
        <v>1</v>
      </c>
      <c r="M32">
        <v>3</v>
      </c>
      <c r="N32">
        <v>3</v>
      </c>
    </row>
    <row r="33" spans="1:14" x14ac:dyDescent="0.25">
      <c r="A33" t="s">
        <v>19</v>
      </c>
      <c r="B33" t="s">
        <v>87</v>
      </c>
      <c r="C33" t="s">
        <v>27</v>
      </c>
      <c r="D33">
        <v>3</v>
      </c>
      <c r="E33">
        <v>3</v>
      </c>
      <c r="F33">
        <v>1</v>
      </c>
      <c r="G33">
        <v>3</v>
      </c>
      <c r="H33">
        <v>3</v>
      </c>
      <c r="I33">
        <v>3</v>
      </c>
      <c r="J33">
        <v>3</v>
      </c>
      <c r="K33">
        <v>3</v>
      </c>
      <c r="L33">
        <v>3</v>
      </c>
      <c r="M33">
        <v>3</v>
      </c>
      <c r="N33">
        <v>3</v>
      </c>
    </row>
    <row r="34" spans="1:14" x14ac:dyDescent="0.25">
      <c r="A34" t="s">
        <v>19</v>
      </c>
      <c r="B34" t="s">
        <v>86</v>
      </c>
      <c r="C34" t="s">
        <v>27</v>
      </c>
      <c r="D34">
        <v>3</v>
      </c>
      <c r="E34">
        <v>3</v>
      </c>
      <c r="F34">
        <v>3</v>
      </c>
      <c r="G34">
        <v>3</v>
      </c>
      <c r="H34">
        <v>3</v>
      </c>
      <c r="I34">
        <v>3</v>
      </c>
      <c r="J34">
        <v>3</v>
      </c>
      <c r="K34">
        <v>3</v>
      </c>
      <c r="L34">
        <v>3</v>
      </c>
      <c r="M34">
        <v>1</v>
      </c>
      <c r="N34">
        <v>3</v>
      </c>
    </row>
    <row r="35" spans="1:14" x14ac:dyDescent="0.25">
      <c r="A35" t="s">
        <v>19</v>
      </c>
      <c r="B35" t="s">
        <v>90</v>
      </c>
      <c r="C35" t="s">
        <v>27</v>
      </c>
      <c r="D35">
        <v>3</v>
      </c>
      <c r="E35">
        <v>3</v>
      </c>
      <c r="F35">
        <v>3</v>
      </c>
      <c r="G35">
        <v>1</v>
      </c>
      <c r="H35">
        <v>1</v>
      </c>
      <c r="I35">
        <v>3</v>
      </c>
      <c r="J35">
        <v>3</v>
      </c>
      <c r="K35">
        <v>3</v>
      </c>
      <c r="L35">
        <v>1</v>
      </c>
      <c r="M35">
        <v>1</v>
      </c>
      <c r="N35">
        <v>3</v>
      </c>
    </row>
    <row r="36" spans="1:14" x14ac:dyDescent="0.25">
      <c r="A36" t="s">
        <v>19</v>
      </c>
      <c r="B36" t="s">
        <v>91</v>
      </c>
      <c r="C36" t="s">
        <v>27</v>
      </c>
      <c r="D36">
        <v>3</v>
      </c>
      <c r="E36">
        <v>3</v>
      </c>
      <c r="F36">
        <v>1</v>
      </c>
      <c r="G36">
        <v>3</v>
      </c>
      <c r="H36">
        <v>3</v>
      </c>
      <c r="I36">
        <v>3</v>
      </c>
      <c r="J36">
        <v>3</v>
      </c>
      <c r="K36">
        <v>3</v>
      </c>
      <c r="L36">
        <v>3</v>
      </c>
      <c r="M36">
        <v>3</v>
      </c>
      <c r="N36">
        <v>3</v>
      </c>
    </row>
    <row r="37" spans="1:14" x14ac:dyDescent="0.25">
      <c r="A37" t="s">
        <v>19</v>
      </c>
      <c r="B37" t="s">
        <v>92</v>
      </c>
      <c r="C37" t="s">
        <v>27</v>
      </c>
      <c r="D37">
        <v>3</v>
      </c>
      <c r="E37">
        <v>3</v>
      </c>
      <c r="F37">
        <v>3</v>
      </c>
      <c r="G37">
        <v>3</v>
      </c>
      <c r="H37">
        <v>3</v>
      </c>
      <c r="I37">
        <v>3</v>
      </c>
      <c r="J37">
        <v>3</v>
      </c>
      <c r="K37">
        <v>3</v>
      </c>
      <c r="L37">
        <v>1</v>
      </c>
      <c r="M37">
        <v>3</v>
      </c>
      <c r="N37">
        <v>3</v>
      </c>
    </row>
    <row r="38" spans="1:14" x14ac:dyDescent="0.25">
      <c r="A38" t="s">
        <v>19</v>
      </c>
      <c r="B38" t="s">
        <v>93</v>
      </c>
      <c r="C38" t="s">
        <v>27</v>
      </c>
      <c r="D38">
        <v>3</v>
      </c>
      <c r="E38">
        <v>3</v>
      </c>
      <c r="F38">
        <v>3</v>
      </c>
      <c r="G38">
        <v>3</v>
      </c>
      <c r="H38">
        <v>3</v>
      </c>
      <c r="I38">
        <v>3</v>
      </c>
      <c r="J38">
        <v>1</v>
      </c>
      <c r="K38">
        <v>1</v>
      </c>
      <c r="L38">
        <v>1</v>
      </c>
      <c r="M38">
        <v>1</v>
      </c>
      <c r="N38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workbookViewId="0">
      <selection activeCell="E8" sqref="E8"/>
    </sheetView>
  </sheetViews>
  <sheetFormatPr defaultRowHeight="15" x14ac:dyDescent="0.25"/>
  <cols>
    <col min="2" max="2" width="14.42578125" customWidth="1"/>
    <col min="3" max="3" width="12.28515625" customWidth="1"/>
    <col min="7" max="7" width="26.28515625" customWidth="1"/>
    <col min="8" max="8" width="13.28515625" customWidth="1"/>
    <col min="9" max="9" width="18.7109375" customWidth="1"/>
    <col min="10" max="10" width="20.140625" customWidth="1"/>
  </cols>
  <sheetData>
    <row r="1" spans="1:12" x14ac:dyDescent="0.25">
      <c r="A1" t="s">
        <v>37</v>
      </c>
      <c r="B1" t="s">
        <v>106</v>
      </c>
      <c r="C1" s="3" t="s">
        <v>9</v>
      </c>
      <c r="D1" s="1" t="s">
        <v>3</v>
      </c>
      <c r="E1" s="1" t="s">
        <v>107</v>
      </c>
      <c r="F1" s="1" t="s">
        <v>42</v>
      </c>
      <c r="G1" s="1" t="s">
        <v>7</v>
      </c>
      <c r="H1" s="1" t="s">
        <v>4</v>
      </c>
      <c r="I1" s="6" t="s">
        <v>5</v>
      </c>
      <c r="J1" s="1" t="s">
        <v>6</v>
      </c>
      <c r="K1" t="s">
        <v>8</v>
      </c>
    </row>
    <row r="2" spans="1:12" ht="18" x14ac:dyDescent="0.25">
      <c r="A2">
        <v>1</v>
      </c>
      <c r="B2" t="s">
        <v>58</v>
      </c>
      <c r="C2" s="4" t="s">
        <v>31</v>
      </c>
      <c r="D2" s="1">
        <v>2001</v>
      </c>
      <c r="E2" s="1" t="s">
        <v>108</v>
      </c>
      <c r="F2" s="12" t="s">
        <v>43</v>
      </c>
      <c r="G2" s="7" t="s">
        <v>28</v>
      </c>
      <c r="H2" s="7">
        <v>1.2</v>
      </c>
      <c r="I2" s="8">
        <v>1.1000000000000001</v>
      </c>
      <c r="J2" s="7">
        <v>1.3</v>
      </c>
      <c r="K2" s="11">
        <f>9175+8997</f>
        <v>18172</v>
      </c>
    </row>
    <row r="3" spans="1:12" ht="18" x14ac:dyDescent="0.25">
      <c r="A3">
        <v>2</v>
      </c>
      <c r="B3" t="s">
        <v>59</v>
      </c>
      <c r="C3" s="4" t="s">
        <v>31</v>
      </c>
      <c r="D3" s="1">
        <v>2001</v>
      </c>
      <c r="E3" s="1" t="s">
        <v>109</v>
      </c>
      <c r="F3" s="12" t="s">
        <v>44</v>
      </c>
      <c r="G3" s="7" t="s">
        <v>28</v>
      </c>
      <c r="H3" s="7">
        <v>1.3</v>
      </c>
      <c r="I3" s="8">
        <v>1.2</v>
      </c>
      <c r="J3" s="7">
        <v>1.4</v>
      </c>
      <c r="K3" s="11">
        <f>20083+45359</f>
        <v>65442</v>
      </c>
      <c r="L3" s="10"/>
    </row>
    <row r="4" spans="1:12" ht="18" x14ac:dyDescent="0.25">
      <c r="A4">
        <v>3</v>
      </c>
      <c r="B4" t="s">
        <v>60</v>
      </c>
      <c r="C4" s="4" t="s">
        <v>31</v>
      </c>
      <c r="D4" s="1">
        <v>1999</v>
      </c>
      <c r="E4" s="1"/>
      <c r="F4" s="12" t="s">
        <v>45</v>
      </c>
      <c r="G4" s="7" t="s">
        <v>28</v>
      </c>
      <c r="H4" s="7">
        <v>1.4</v>
      </c>
      <c r="I4" s="8">
        <v>1.3</v>
      </c>
      <c r="J4" s="7">
        <v>1.5</v>
      </c>
      <c r="K4" s="11">
        <f>9311+25655</f>
        <v>34966</v>
      </c>
    </row>
    <row r="5" spans="1:12" ht="18" x14ac:dyDescent="0.25">
      <c r="A5">
        <v>4</v>
      </c>
      <c r="B5" t="s">
        <v>63</v>
      </c>
      <c r="C5" s="5" t="s">
        <v>32</v>
      </c>
      <c r="D5" s="1">
        <v>2012</v>
      </c>
      <c r="E5" s="1" t="s">
        <v>108</v>
      </c>
      <c r="F5" s="13" t="s">
        <v>45</v>
      </c>
      <c r="G5" s="7" t="s">
        <v>28</v>
      </c>
      <c r="H5" s="7">
        <v>1.58</v>
      </c>
      <c r="I5" s="8">
        <v>1.4</v>
      </c>
      <c r="J5" s="7">
        <v>1.8</v>
      </c>
      <c r="K5" s="11"/>
    </row>
    <row r="6" spans="1:12" ht="18" x14ac:dyDescent="0.25">
      <c r="A6">
        <v>5</v>
      </c>
      <c r="B6" t="s">
        <v>64</v>
      </c>
      <c r="C6" s="5" t="s">
        <v>32</v>
      </c>
      <c r="D6" s="1">
        <v>2012</v>
      </c>
      <c r="E6" s="1" t="s">
        <v>109</v>
      </c>
      <c r="F6" s="13" t="s">
        <v>45</v>
      </c>
      <c r="G6" s="7" t="s">
        <v>28</v>
      </c>
      <c r="H6" s="7">
        <v>2</v>
      </c>
      <c r="I6" s="8">
        <v>0.5</v>
      </c>
      <c r="J6" s="7">
        <v>7.9</v>
      </c>
      <c r="K6" s="11"/>
    </row>
    <row r="7" spans="1:12" ht="18" x14ac:dyDescent="0.25">
      <c r="A7">
        <v>6</v>
      </c>
      <c r="B7" t="s">
        <v>65</v>
      </c>
      <c r="C7" s="4" t="s">
        <v>33</v>
      </c>
      <c r="D7" s="1">
        <v>2003</v>
      </c>
      <c r="E7" s="1"/>
      <c r="F7" s="12" t="s">
        <v>45</v>
      </c>
      <c r="G7" s="7" t="s">
        <v>28</v>
      </c>
      <c r="H7" s="7">
        <v>1.6</v>
      </c>
      <c r="I7" s="8">
        <v>1.3</v>
      </c>
      <c r="J7" s="7">
        <v>2</v>
      </c>
      <c r="K7" s="11">
        <f>4816+15014</f>
        <v>19830</v>
      </c>
    </row>
    <row r="8" spans="1:12" ht="18" x14ac:dyDescent="0.25">
      <c r="A8">
        <v>7</v>
      </c>
      <c r="B8" t="s">
        <v>84</v>
      </c>
      <c r="C8" s="5" t="s">
        <v>30</v>
      </c>
      <c r="D8" s="1">
        <v>2016</v>
      </c>
      <c r="E8" s="1"/>
      <c r="F8" s="13" t="s">
        <v>45</v>
      </c>
      <c r="G8" s="7" t="s">
        <v>28</v>
      </c>
      <c r="H8" s="7">
        <v>1.71</v>
      </c>
      <c r="I8" s="8">
        <v>1.7</v>
      </c>
      <c r="J8" s="7">
        <v>1.8</v>
      </c>
      <c r="K8" s="9">
        <f>54083+110229</f>
        <v>164312</v>
      </c>
    </row>
    <row r="9" spans="1:12" ht="18" x14ac:dyDescent="0.25">
      <c r="A9">
        <v>8</v>
      </c>
      <c r="B9" t="s">
        <v>66</v>
      </c>
      <c r="C9" s="4" t="s">
        <v>29</v>
      </c>
      <c r="D9" s="1">
        <v>2014</v>
      </c>
      <c r="E9" s="1"/>
      <c r="F9" s="12" t="s">
        <v>45</v>
      </c>
      <c r="G9" s="7" t="s">
        <v>28</v>
      </c>
      <c r="H9" s="7">
        <v>1.41</v>
      </c>
      <c r="I9" s="8">
        <v>1.3</v>
      </c>
      <c r="J9" s="7">
        <v>1.5</v>
      </c>
      <c r="K9" s="9">
        <f>4699+12408</f>
        <v>17107</v>
      </c>
    </row>
    <row r="10" spans="1:12" ht="18" x14ac:dyDescent="0.25">
      <c r="A10">
        <v>9</v>
      </c>
      <c r="B10" t="s">
        <v>67</v>
      </c>
      <c r="C10" s="4" t="s">
        <v>35</v>
      </c>
      <c r="D10" s="1">
        <v>2017</v>
      </c>
      <c r="E10" s="1"/>
      <c r="F10" s="12" t="s">
        <v>45</v>
      </c>
      <c r="G10" s="7" t="s">
        <v>28</v>
      </c>
      <c r="H10" s="7">
        <v>1.78</v>
      </c>
      <c r="I10" s="8">
        <v>1.6</v>
      </c>
      <c r="J10" s="7">
        <v>2</v>
      </c>
      <c r="K10" s="9">
        <f>1427+5889</f>
        <v>7316</v>
      </c>
    </row>
    <row r="11" spans="1:12" ht="18" x14ac:dyDescent="0.25">
      <c r="A11">
        <v>10</v>
      </c>
      <c r="B11" t="s">
        <v>68</v>
      </c>
      <c r="C11" s="4" t="s">
        <v>34</v>
      </c>
      <c r="D11" s="1">
        <v>2017</v>
      </c>
      <c r="E11" s="1"/>
      <c r="F11" s="12" t="s">
        <v>45</v>
      </c>
      <c r="G11" s="7" t="s">
        <v>28</v>
      </c>
      <c r="H11" s="7">
        <v>1.5</v>
      </c>
      <c r="I11" s="8">
        <v>1.4</v>
      </c>
      <c r="J11" s="7">
        <v>1.7</v>
      </c>
      <c r="K11" s="9">
        <f>15033+26317</f>
        <v>41350</v>
      </c>
    </row>
    <row r="12" spans="1:12" ht="18.75" thickBot="1" x14ac:dyDescent="0.3">
      <c r="A12">
        <v>11</v>
      </c>
      <c r="B12" t="s">
        <v>69</v>
      </c>
      <c r="C12" s="2" t="s">
        <v>36</v>
      </c>
      <c r="D12" s="8">
        <v>2016</v>
      </c>
      <c r="E12" s="8"/>
      <c r="F12" s="14" t="s">
        <v>45</v>
      </c>
      <c r="G12" s="7" t="s">
        <v>28</v>
      </c>
      <c r="H12" s="7">
        <v>1.92</v>
      </c>
      <c r="I12" s="8">
        <v>1.8</v>
      </c>
      <c r="J12" s="7">
        <v>2.1</v>
      </c>
      <c r="K12" s="9">
        <f>10526+43945</f>
        <v>54471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sqref="A1:XFD1"/>
    </sheetView>
  </sheetViews>
  <sheetFormatPr defaultRowHeight="15" x14ac:dyDescent="0.25"/>
  <cols>
    <col min="1" max="1" width="21.140625" customWidth="1"/>
  </cols>
  <sheetData>
    <row r="1" spans="1:2" ht="18" x14ac:dyDescent="0.25">
      <c r="A1" s="15" t="s">
        <v>46</v>
      </c>
      <c r="B1" s="16" t="s">
        <v>47</v>
      </c>
    </row>
    <row r="2" spans="1:2" ht="18" x14ac:dyDescent="0.25">
      <c r="A2" s="15" t="s">
        <v>48</v>
      </c>
      <c r="B2" s="16" t="s">
        <v>49</v>
      </c>
    </row>
    <row r="3" spans="1:2" ht="18.75" thickBot="1" x14ac:dyDescent="0.3">
      <c r="A3" s="17" t="s">
        <v>50</v>
      </c>
      <c r="B3" s="18" t="s">
        <v>45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B2" sqref="B2"/>
    </sheetView>
  </sheetViews>
  <sheetFormatPr defaultRowHeight="15" x14ac:dyDescent="0.25"/>
  <cols>
    <col min="2" max="3" width="15.42578125" customWidth="1"/>
  </cols>
  <sheetData>
    <row r="1" spans="1:4" x14ac:dyDescent="0.25">
      <c r="A1">
        <v>1</v>
      </c>
      <c r="B1" t="s">
        <v>38</v>
      </c>
      <c r="C1" t="s">
        <v>54</v>
      </c>
      <c r="D1" t="s">
        <v>51</v>
      </c>
    </row>
    <row r="2" spans="1:4" x14ac:dyDescent="0.25">
      <c r="A2">
        <v>2</v>
      </c>
      <c r="B2" t="s">
        <v>95</v>
      </c>
      <c r="C2" t="s">
        <v>55</v>
      </c>
      <c r="D2" t="s">
        <v>52</v>
      </c>
    </row>
    <row r="3" spans="1:4" x14ac:dyDescent="0.25">
      <c r="A3">
        <v>3</v>
      </c>
      <c r="B3" t="s">
        <v>39</v>
      </c>
      <c r="C3" t="s">
        <v>62</v>
      </c>
      <c r="D3" t="s">
        <v>53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B19" sqref="B19"/>
    </sheetView>
  </sheetViews>
  <sheetFormatPr defaultRowHeight="15" x14ac:dyDescent="0.25"/>
  <cols>
    <col min="1" max="4" width="28" customWidth="1"/>
  </cols>
  <sheetData>
    <row r="1" spans="1:4" ht="15.75" x14ac:dyDescent="0.25">
      <c r="A1" s="20" t="s">
        <v>96</v>
      </c>
    </row>
    <row r="2" spans="1:4" ht="15.75" thickBot="1" x14ac:dyDescent="0.3">
      <c r="A2" s="19"/>
    </row>
    <row r="3" spans="1:4" ht="31.15" customHeight="1" thickBot="1" x14ac:dyDescent="0.3">
      <c r="A3" s="31" t="s">
        <v>0</v>
      </c>
      <c r="B3" s="33" t="s">
        <v>97</v>
      </c>
      <c r="C3" s="33"/>
      <c r="D3" s="33"/>
    </row>
    <row r="4" spans="1:4" ht="16.5" thickBot="1" x14ac:dyDescent="0.3">
      <c r="A4" s="32"/>
      <c r="B4" s="23" t="s">
        <v>38</v>
      </c>
      <c r="C4" s="22" t="s">
        <v>95</v>
      </c>
      <c r="D4" s="22" t="s">
        <v>39</v>
      </c>
    </row>
    <row r="5" spans="1:4" ht="45" x14ac:dyDescent="0.25">
      <c r="A5" s="21" t="s">
        <v>119</v>
      </c>
      <c r="B5" s="24" t="s">
        <v>98</v>
      </c>
      <c r="C5" s="24" t="s">
        <v>99</v>
      </c>
      <c r="D5" s="24" t="s">
        <v>100</v>
      </c>
    </row>
    <row r="6" spans="1:4" ht="45" x14ac:dyDescent="0.25">
      <c r="A6" s="21" t="s">
        <v>120</v>
      </c>
      <c r="B6" s="24" t="s">
        <v>101</v>
      </c>
      <c r="C6" s="24" t="s">
        <v>102</v>
      </c>
      <c r="D6" s="24" t="s">
        <v>103</v>
      </c>
    </row>
    <row r="7" spans="1:4" ht="60.75" thickBot="1" x14ac:dyDescent="0.3">
      <c r="A7" s="23" t="s">
        <v>121</v>
      </c>
      <c r="B7" s="25" t="s">
        <v>104</v>
      </c>
      <c r="C7" s="25" t="s">
        <v>105</v>
      </c>
      <c r="D7" s="25" t="s">
        <v>103</v>
      </c>
    </row>
    <row r="8" spans="1:4" ht="60" x14ac:dyDescent="0.25">
      <c r="A8" s="26" t="s">
        <v>15</v>
      </c>
      <c r="B8" s="27" t="s">
        <v>110</v>
      </c>
      <c r="C8" s="27" t="s">
        <v>111</v>
      </c>
      <c r="D8" s="27" t="s">
        <v>103</v>
      </c>
    </row>
    <row r="9" spans="1:4" ht="30" x14ac:dyDescent="0.25">
      <c r="A9" s="26" t="s">
        <v>16</v>
      </c>
      <c r="B9" s="27" t="s">
        <v>21</v>
      </c>
      <c r="C9" s="27" t="s">
        <v>112</v>
      </c>
      <c r="D9" s="27" t="s">
        <v>103</v>
      </c>
    </row>
    <row r="10" spans="1:4" ht="45" x14ac:dyDescent="0.25">
      <c r="A10" s="26" t="s">
        <v>17</v>
      </c>
      <c r="B10" s="27" t="s">
        <v>113</v>
      </c>
      <c r="C10" s="27" t="s">
        <v>114</v>
      </c>
      <c r="D10" s="27" t="s">
        <v>103</v>
      </c>
    </row>
    <row r="11" spans="1:4" ht="15.75" x14ac:dyDescent="0.25">
      <c r="A11" s="26" t="s">
        <v>115</v>
      </c>
      <c r="B11" s="27" t="s">
        <v>117</v>
      </c>
      <c r="C11" s="27" t="s">
        <v>118</v>
      </c>
      <c r="D11" s="27" t="s">
        <v>103</v>
      </c>
    </row>
    <row r="12" spans="1:4" ht="15.75" x14ac:dyDescent="0.25">
      <c r="A12" s="28" t="s">
        <v>116</v>
      </c>
      <c r="B12" s="29" t="s">
        <v>117</v>
      </c>
      <c r="C12" s="29" t="s">
        <v>118</v>
      </c>
      <c r="D12" s="29" t="s">
        <v>103</v>
      </c>
    </row>
    <row r="13" spans="1:4" ht="24" x14ac:dyDescent="0.25">
      <c r="A13" s="30" t="s">
        <v>122</v>
      </c>
    </row>
  </sheetData>
  <mergeCells count="2">
    <mergeCell ref="A3:A4"/>
    <mergeCell ref="B3:D3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Variables</vt:lpstr>
      <vt:lpstr>Studies</vt:lpstr>
      <vt:lpstr>Study Design Key</vt:lpstr>
      <vt:lpstr>Adequacy Key</vt:lpstr>
      <vt:lpstr>Summary Logic</vt:lpstr>
    </vt:vector>
  </TitlesOfParts>
  <Company>Boston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Petersen, Julie Margit</dc:creator>
  <cp:lastModifiedBy>Trinquart, Ludovic</cp:lastModifiedBy>
  <dcterms:created xsi:type="dcterms:W3CDTF">2019-07-02T16:39:39Z</dcterms:created>
  <dcterms:modified xsi:type="dcterms:W3CDTF">2021-09-23T00:53:05Z</dcterms:modified>
</cp:coreProperties>
</file>