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y\Documents\UNCC FINN 6216 Scribbles\"/>
    </mc:Choice>
  </mc:AlternateContent>
  <bookViews>
    <workbookView xWindow="0" yWindow="0" windowWidth="28800" windowHeight="12135"/>
  </bookViews>
  <sheets>
    <sheet name="Sheet1" sheetId="1" r:id="rId1"/>
  </sheets>
  <definedNames>
    <definedName name="solver_adj" localSheetId="0" hidden="1">Sheet1!$K$3:$L$5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Sheet1!$K$3</definedName>
    <definedName name="solver_lhs2" localSheetId="0" hidden="1">Sheet1!$K$4</definedName>
    <definedName name="solver_lhs3" localSheetId="0" hidden="1">Sheet1!$K$5</definedName>
    <definedName name="solver_lhs4" localSheetId="0" hidden="1">Sheet1!$L$3</definedName>
    <definedName name="solver_lhs5" localSheetId="0" hidden="1">Sheet1!$L$4</definedName>
    <definedName name="solver_lhs6" localSheetId="0" hidden="1">Sheet1!$L$5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Sheet1!$S$2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0.000001</definedName>
    <definedName name="solver_rhs2" localSheetId="0" hidden="1">0.000001</definedName>
    <definedName name="solver_rhs3" localSheetId="0" hidden="1">0.000001</definedName>
    <definedName name="solver_rhs4" localSheetId="0" hidden="1">0.000001</definedName>
    <definedName name="solver_rhs5" localSheetId="0" hidden="1">0.000001</definedName>
    <definedName name="solver_rhs6" localSheetId="0" hidden="1">0.000001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A10" i="1"/>
  <c r="A13" i="1" s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B8" i="1" l="1"/>
  <c r="B5" i="1"/>
  <c r="A8" i="1"/>
  <c r="B7" i="1"/>
  <c r="A7" i="1"/>
  <c r="P252" i="1" s="1"/>
  <c r="A5" i="1"/>
  <c r="I6" i="1"/>
  <c r="O6" i="1" s="1"/>
  <c r="I10" i="1"/>
  <c r="O10" i="1" s="1"/>
  <c r="I14" i="1"/>
  <c r="O14" i="1" s="1"/>
  <c r="I18" i="1"/>
  <c r="O18" i="1" s="1"/>
  <c r="I22" i="1"/>
  <c r="O22" i="1" s="1"/>
  <c r="I26" i="1"/>
  <c r="O26" i="1" s="1"/>
  <c r="I30" i="1"/>
  <c r="O30" i="1" s="1"/>
  <c r="I34" i="1"/>
  <c r="O34" i="1" s="1"/>
  <c r="I38" i="1"/>
  <c r="O38" i="1" s="1"/>
  <c r="I42" i="1"/>
  <c r="O42" i="1" s="1"/>
  <c r="I46" i="1"/>
  <c r="O46" i="1" s="1"/>
  <c r="I50" i="1"/>
  <c r="O50" i="1" s="1"/>
  <c r="I54" i="1"/>
  <c r="O54" i="1" s="1"/>
  <c r="I58" i="1"/>
  <c r="O58" i="1" s="1"/>
  <c r="I62" i="1"/>
  <c r="O62" i="1" s="1"/>
  <c r="I66" i="1"/>
  <c r="O66" i="1" s="1"/>
  <c r="I70" i="1"/>
  <c r="O70" i="1" s="1"/>
  <c r="I74" i="1"/>
  <c r="O74" i="1" s="1"/>
  <c r="I78" i="1"/>
  <c r="O78" i="1" s="1"/>
  <c r="I82" i="1"/>
  <c r="O82" i="1" s="1"/>
  <c r="I86" i="1"/>
  <c r="O86" i="1" s="1"/>
  <c r="I90" i="1"/>
  <c r="O90" i="1" s="1"/>
  <c r="I94" i="1"/>
  <c r="O94" i="1" s="1"/>
  <c r="I98" i="1"/>
  <c r="O98" i="1" s="1"/>
  <c r="I102" i="1"/>
  <c r="O102" i="1" s="1"/>
  <c r="I106" i="1"/>
  <c r="O106" i="1" s="1"/>
  <c r="I110" i="1"/>
  <c r="O110" i="1" s="1"/>
  <c r="I114" i="1"/>
  <c r="O114" i="1" s="1"/>
  <c r="I118" i="1"/>
  <c r="O118" i="1" s="1"/>
  <c r="I122" i="1"/>
  <c r="O122" i="1" s="1"/>
  <c r="I126" i="1"/>
  <c r="O126" i="1" s="1"/>
  <c r="I130" i="1"/>
  <c r="O130" i="1" s="1"/>
  <c r="I134" i="1"/>
  <c r="O134" i="1" s="1"/>
  <c r="I138" i="1"/>
  <c r="O138" i="1" s="1"/>
  <c r="I142" i="1"/>
  <c r="O142" i="1" s="1"/>
  <c r="I146" i="1"/>
  <c r="O146" i="1" s="1"/>
  <c r="I150" i="1"/>
  <c r="O150" i="1" s="1"/>
  <c r="I154" i="1"/>
  <c r="O154" i="1" s="1"/>
  <c r="I158" i="1"/>
  <c r="O158" i="1" s="1"/>
  <c r="I162" i="1"/>
  <c r="O162" i="1" s="1"/>
  <c r="I166" i="1"/>
  <c r="O166" i="1" s="1"/>
  <c r="I170" i="1"/>
  <c r="O170" i="1" s="1"/>
  <c r="I174" i="1"/>
  <c r="O174" i="1" s="1"/>
  <c r="I178" i="1"/>
  <c r="O178" i="1" s="1"/>
  <c r="I182" i="1"/>
  <c r="O182" i="1" s="1"/>
  <c r="I186" i="1"/>
  <c r="O186" i="1" s="1"/>
  <c r="I190" i="1"/>
  <c r="O190" i="1" s="1"/>
  <c r="I194" i="1"/>
  <c r="O194" i="1" s="1"/>
  <c r="I198" i="1"/>
  <c r="O198" i="1" s="1"/>
  <c r="I202" i="1"/>
  <c r="O202" i="1" s="1"/>
  <c r="I206" i="1"/>
  <c r="O206" i="1" s="1"/>
  <c r="I210" i="1"/>
  <c r="O210" i="1" s="1"/>
  <c r="I214" i="1"/>
  <c r="O214" i="1" s="1"/>
  <c r="I218" i="1"/>
  <c r="O218" i="1" s="1"/>
  <c r="I222" i="1"/>
  <c r="O222" i="1" s="1"/>
  <c r="I226" i="1"/>
  <c r="O226" i="1" s="1"/>
  <c r="I230" i="1"/>
  <c r="O230" i="1" s="1"/>
  <c r="I234" i="1"/>
  <c r="O234" i="1" s="1"/>
  <c r="I238" i="1"/>
  <c r="O238" i="1" s="1"/>
  <c r="I242" i="1"/>
  <c r="O242" i="1" s="1"/>
  <c r="I246" i="1"/>
  <c r="O246" i="1" s="1"/>
  <c r="I250" i="1"/>
  <c r="O250" i="1" s="1"/>
  <c r="H2" i="1"/>
  <c r="N2" i="1" s="1"/>
  <c r="B10" i="1" l="1"/>
  <c r="A11" i="1" s="1"/>
  <c r="Q252" i="1"/>
  <c r="I7" i="1"/>
  <c r="O7" i="1" s="1"/>
  <c r="I15" i="1"/>
  <c r="O15" i="1" s="1"/>
  <c r="I23" i="1"/>
  <c r="O23" i="1" s="1"/>
  <c r="I31" i="1"/>
  <c r="O31" i="1" s="1"/>
  <c r="I39" i="1"/>
  <c r="O39" i="1" s="1"/>
  <c r="I47" i="1"/>
  <c r="O47" i="1" s="1"/>
  <c r="I55" i="1"/>
  <c r="O55" i="1" s="1"/>
  <c r="I63" i="1"/>
  <c r="O63" i="1" s="1"/>
  <c r="I71" i="1"/>
  <c r="O71" i="1" s="1"/>
  <c r="I79" i="1"/>
  <c r="O79" i="1" s="1"/>
  <c r="I87" i="1"/>
  <c r="O87" i="1" s="1"/>
  <c r="I95" i="1"/>
  <c r="O95" i="1" s="1"/>
  <c r="I103" i="1"/>
  <c r="O103" i="1" s="1"/>
  <c r="I111" i="1"/>
  <c r="O111" i="1" s="1"/>
  <c r="I119" i="1"/>
  <c r="O119" i="1" s="1"/>
  <c r="I127" i="1"/>
  <c r="O127" i="1" s="1"/>
  <c r="I135" i="1"/>
  <c r="O135" i="1" s="1"/>
  <c r="I143" i="1"/>
  <c r="O143" i="1" s="1"/>
  <c r="I151" i="1"/>
  <c r="O151" i="1" s="1"/>
  <c r="I159" i="1"/>
  <c r="O159" i="1" s="1"/>
  <c r="I167" i="1"/>
  <c r="O167" i="1" s="1"/>
  <c r="I175" i="1"/>
  <c r="O175" i="1" s="1"/>
  <c r="I183" i="1"/>
  <c r="O183" i="1" s="1"/>
  <c r="I191" i="1"/>
  <c r="O191" i="1" s="1"/>
  <c r="I199" i="1"/>
  <c r="O199" i="1" s="1"/>
  <c r="I207" i="1"/>
  <c r="O207" i="1" s="1"/>
  <c r="I215" i="1"/>
  <c r="O215" i="1" s="1"/>
  <c r="I223" i="1"/>
  <c r="O223" i="1" s="1"/>
  <c r="I231" i="1"/>
  <c r="O231" i="1" s="1"/>
  <c r="I239" i="1"/>
  <c r="O239" i="1" s="1"/>
  <c r="I247" i="1"/>
  <c r="O247" i="1" s="1"/>
  <c r="I11" i="1"/>
  <c r="O11" i="1" s="1"/>
  <c r="I27" i="1"/>
  <c r="O27" i="1" s="1"/>
  <c r="I43" i="1"/>
  <c r="O43" i="1" s="1"/>
  <c r="I59" i="1"/>
  <c r="O59" i="1" s="1"/>
  <c r="I75" i="1"/>
  <c r="O75" i="1" s="1"/>
  <c r="I91" i="1"/>
  <c r="O91" i="1" s="1"/>
  <c r="I107" i="1"/>
  <c r="O107" i="1" s="1"/>
  <c r="I123" i="1"/>
  <c r="O123" i="1" s="1"/>
  <c r="I139" i="1"/>
  <c r="O139" i="1" s="1"/>
  <c r="I155" i="1"/>
  <c r="O155" i="1" s="1"/>
  <c r="I171" i="1"/>
  <c r="O171" i="1" s="1"/>
  <c r="I187" i="1"/>
  <c r="O187" i="1" s="1"/>
  <c r="I203" i="1"/>
  <c r="O203" i="1" s="1"/>
  <c r="I219" i="1"/>
  <c r="O219" i="1" s="1"/>
  <c r="I235" i="1"/>
  <c r="O235" i="1" s="1"/>
  <c r="I251" i="1"/>
  <c r="O251" i="1" s="1"/>
  <c r="I19" i="1"/>
  <c r="O19" i="1" s="1"/>
  <c r="I51" i="1"/>
  <c r="O51" i="1" s="1"/>
  <c r="I83" i="1"/>
  <c r="O83" i="1" s="1"/>
  <c r="I115" i="1"/>
  <c r="O115" i="1" s="1"/>
  <c r="I147" i="1"/>
  <c r="O147" i="1" s="1"/>
  <c r="I179" i="1"/>
  <c r="O179" i="1" s="1"/>
  <c r="I211" i="1"/>
  <c r="O211" i="1" s="1"/>
  <c r="I243" i="1"/>
  <c r="O243" i="1" s="1"/>
  <c r="I35" i="1"/>
  <c r="O35" i="1" s="1"/>
  <c r="I99" i="1"/>
  <c r="O99" i="1" s="1"/>
  <c r="I163" i="1"/>
  <c r="O163" i="1" s="1"/>
  <c r="I227" i="1"/>
  <c r="O227" i="1" s="1"/>
  <c r="I3" i="1"/>
  <c r="O3" i="1" s="1"/>
  <c r="I67" i="1"/>
  <c r="O67" i="1" s="1"/>
  <c r="I131" i="1"/>
  <c r="O131" i="1" s="1"/>
  <c r="I195" i="1"/>
  <c r="O195" i="1" s="1"/>
  <c r="I249" i="1"/>
  <c r="O249" i="1" s="1"/>
  <c r="I241" i="1"/>
  <c r="O241" i="1" s="1"/>
  <c r="I233" i="1"/>
  <c r="O233" i="1" s="1"/>
  <c r="I225" i="1"/>
  <c r="O225" i="1" s="1"/>
  <c r="I217" i="1"/>
  <c r="O217" i="1" s="1"/>
  <c r="I209" i="1"/>
  <c r="O209" i="1" s="1"/>
  <c r="I201" i="1"/>
  <c r="O201" i="1" s="1"/>
  <c r="I193" i="1"/>
  <c r="O193" i="1" s="1"/>
  <c r="I185" i="1"/>
  <c r="O185" i="1" s="1"/>
  <c r="I177" i="1"/>
  <c r="O177" i="1" s="1"/>
  <c r="I169" i="1"/>
  <c r="O169" i="1" s="1"/>
  <c r="I161" i="1"/>
  <c r="O161" i="1" s="1"/>
  <c r="I153" i="1"/>
  <c r="O153" i="1" s="1"/>
  <c r="I145" i="1"/>
  <c r="O145" i="1" s="1"/>
  <c r="I137" i="1"/>
  <c r="O137" i="1" s="1"/>
  <c r="I129" i="1"/>
  <c r="O129" i="1" s="1"/>
  <c r="I121" i="1"/>
  <c r="O121" i="1" s="1"/>
  <c r="I113" i="1"/>
  <c r="O113" i="1" s="1"/>
  <c r="I105" i="1"/>
  <c r="O105" i="1" s="1"/>
  <c r="I97" i="1"/>
  <c r="O97" i="1" s="1"/>
  <c r="I89" i="1"/>
  <c r="O89" i="1" s="1"/>
  <c r="I81" i="1"/>
  <c r="O81" i="1" s="1"/>
  <c r="I73" i="1"/>
  <c r="O73" i="1" s="1"/>
  <c r="I65" i="1"/>
  <c r="O65" i="1" s="1"/>
  <c r="I57" i="1"/>
  <c r="O57" i="1" s="1"/>
  <c r="I49" i="1"/>
  <c r="O49" i="1" s="1"/>
  <c r="I41" i="1"/>
  <c r="O41" i="1" s="1"/>
  <c r="I33" i="1"/>
  <c r="O33" i="1" s="1"/>
  <c r="I25" i="1"/>
  <c r="O25" i="1" s="1"/>
  <c r="I17" i="1"/>
  <c r="O17" i="1" s="1"/>
  <c r="I9" i="1"/>
  <c r="O9" i="1" s="1"/>
  <c r="I252" i="1"/>
  <c r="O252" i="1" s="1"/>
  <c r="Q251" i="1" s="1"/>
  <c r="Q250" i="1" s="1"/>
  <c r="Q249" i="1" s="1"/>
  <c r="Q248" i="1" s="1"/>
  <c r="Q247" i="1" s="1"/>
  <c r="Q246" i="1" s="1"/>
  <c r="Q245" i="1" s="1"/>
  <c r="I248" i="1"/>
  <c r="O248" i="1" s="1"/>
  <c r="I244" i="1"/>
  <c r="O244" i="1" s="1"/>
  <c r="I240" i="1"/>
  <c r="O240" i="1" s="1"/>
  <c r="I236" i="1"/>
  <c r="O236" i="1" s="1"/>
  <c r="I232" i="1"/>
  <c r="O232" i="1" s="1"/>
  <c r="I228" i="1"/>
  <c r="O228" i="1" s="1"/>
  <c r="I224" i="1"/>
  <c r="O224" i="1" s="1"/>
  <c r="I220" i="1"/>
  <c r="O220" i="1" s="1"/>
  <c r="I216" i="1"/>
  <c r="O216" i="1" s="1"/>
  <c r="I212" i="1"/>
  <c r="O212" i="1" s="1"/>
  <c r="I208" i="1"/>
  <c r="O208" i="1" s="1"/>
  <c r="I204" i="1"/>
  <c r="O204" i="1" s="1"/>
  <c r="I200" i="1"/>
  <c r="O200" i="1" s="1"/>
  <c r="I196" i="1"/>
  <c r="O196" i="1" s="1"/>
  <c r="I192" i="1"/>
  <c r="O192" i="1" s="1"/>
  <c r="I188" i="1"/>
  <c r="O188" i="1" s="1"/>
  <c r="I184" i="1"/>
  <c r="O184" i="1" s="1"/>
  <c r="I180" i="1"/>
  <c r="O180" i="1" s="1"/>
  <c r="I176" i="1"/>
  <c r="O176" i="1" s="1"/>
  <c r="I172" i="1"/>
  <c r="O172" i="1" s="1"/>
  <c r="I168" i="1"/>
  <c r="O168" i="1" s="1"/>
  <c r="I164" i="1"/>
  <c r="O164" i="1" s="1"/>
  <c r="I160" i="1"/>
  <c r="O160" i="1" s="1"/>
  <c r="I156" i="1"/>
  <c r="O156" i="1" s="1"/>
  <c r="I152" i="1"/>
  <c r="O152" i="1" s="1"/>
  <c r="I148" i="1"/>
  <c r="O148" i="1" s="1"/>
  <c r="I144" i="1"/>
  <c r="O144" i="1" s="1"/>
  <c r="I140" i="1"/>
  <c r="O140" i="1" s="1"/>
  <c r="I136" i="1"/>
  <c r="O136" i="1" s="1"/>
  <c r="I132" i="1"/>
  <c r="O132" i="1" s="1"/>
  <c r="I128" i="1"/>
  <c r="O128" i="1" s="1"/>
  <c r="I124" i="1"/>
  <c r="O124" i="1" s="1"/>
  <c r="I120" i="1"/>
  <c r="O120" i="1" s="1"/>
  <c r="I116" i="1"/>
  <c r="O116" i="1" s="1"/>
  <c r="I112" i="1"/>
  <c r="O112" i="1" s="1"/>
  <c r="I108" i="1"/>
  <c r="O108" i="1" s="1"/>
  <c r="I104" i="1"/>
  <c r="O104" i="1" s="1"/>
  <c r="I100" i="1"/>
  <c r="O100" i="1" s="1"/>
  <c r="I96" i="1"/>
  <c r="O96" i="1" s="1"/>
  <c r="I92" i="1"/>
  <c r="O92" i="1" s="1"/>
  <c r="I88" i="1"/>
  <c r="O88" i="1" s="1"/>
  <c r="I84" i="1"/>
  <c r="O84" i="1" s="1"/>
  <c r="I80" i="1"/>
  <c r="O80" i="1" s="1"/>
  <c r="I76" i="1"/>
  <c r="O76" i="1" s="1"/>
  <c r="I72" i="1"/>
  <c r="O72" i="1" s="1"/>
  <c r="I68" i="1"/>
  <c r="O68" i="1" s="1"/>
  <c r="I64" i="1"/>
  <c r="O64" i="1" s="1"/>
  <c r="I60" i="1"/>
  <c r="O60" i="1" s="1"/>
  <c r="I56" i="1"/>
  <c r="O56" i="1" s="1"/>
  <c r="I52" i="1"/>
  <c r="O52" i="1" s="1"/>
  <c r="I48" i="1"/>
  <c r="O48" i="1" s="1"/>
  <c r="I44" i="1"/>
  <c r="O44" i="1" s="1"/>
  <c r="I40" i="1"/>
  <c r="O40" i="1" s="1"/>
  <c r="I36" i="1"/>
  <c r="O36" i="1" s="1"/>
  <c r="I32" i="1"/>
  <c r="O32" i="1" s="1"/>
  <c r="I28" i="1"/>
  <c r="O28" i="1" s="1"/>
  <c r="I24" i="1"/>
  <c r="O24" i="1" s="1"/>
  <c r="I20" i="1"/>
  <c r="O20" i="1" s="1"/>
  <c r="I16" i="1"/>
  <c r="O16" i="1" s="1"/>
  <c r="I12" i="1"/>
  <c r="O12" i="1" s="1"/>
  <c r="I8" i="1"/>
  <c r="O8" i="1" s="1"/>
  <c r="I4" i="1"/>
  <c r="O4" i="1" s="1"/>
  <c r="I2" i="1"/>
  <c r="O2" i="1" s="1"/>
  <c r="I245" i="1"/>
  <c r="O245" i="1" s="1"/>
  <c r="I237" i="1"/>
  <c r="O237" i="1" s="1"/>
  <c r="I229" i="1"/>
  <c r="O229" i="1" s="1"/>
  <c r="I221" i="1"/>
  <c r="O221" i="1" s="1"/>
  <c r="I213" i="1"/>
  <c r="O213" i="1" s="1"/>
  <c r="I205" i="1"/>
  <c r="O205" i="1" s="1"/>
  <c r="I197" i="1"/>
  <c r="O197" i="1" s="1"/>
  <c r="I189" i="1"/>
  <c r="O189" i="1" s="1"/>
  <c r="I181" i="1"/>
  <c r="O181" i="1" s="1"/>
  <c r="I173" i="1"/>
  <c r="O173" i="1" s="1"/>
  <c r="I165" i="1"/>
  <c r="O165" i="1" s="1"/>
  <c r="I157" i="1"/>
  <c r="O157" i="1" s="1"/>
  <c r="I149" i="1"/>
  <c r="O149" i="1" s="1"/>
  <c r="I141" i="1"/>
  <c r="O141" i="1" s="1"/>
  <c r="I133" i="1"/>
  <c r="O133" i="1" s="1"/>
  <c r="I125" i="1"/>
  <c r="O125" i="1" s="1"/>
  <c r="I117" i="1"/>
  <c r="O117" i="1" s="1"/>
  <c r="I109" i="1"/>
  <c r="O109" i="1" s="1"/>
  <c r="I101" i="1"/>
  <c r="O101" i="1" s="1"/>
  <c r="I93" i="1"/>
  <c r="O93" i="1" s="1"/>
  <c r="I85" i="1"/>
  <c r="O85" i="1" s="1"/>
  <c r="I77" i="1"/>
  <c r="O77" i="1" s="1"/>
  <c r="I69" i="1"/>
  <c r="O69" i="1" s="1"/>
  <c r="I61" i="1"/>
  <c r="O61" i="1" s="1"/>
  <c r="I53" i="1"/>
  <c r="O53" i="1" s="1"/>
  <c r="I45" i="1"/>
  <c r="O45" i="1" s="1"/>
  <c r="I37" i="1"/>
  <c r="O37" i="1" s="1"/>
  <c r="I29" i="1"/>
  <c r="O29" i="1" s="1"/>
  <c r="I21" i="1"/>
  <c r="O21" i="1" s="1"/>
  <c r="I13" i="1"/>
  <c r="O13" i="1" s="1"/>
  <c r="I5" i="1"/>
  <c r="O5" i="1" s="1"/>
  <c r="H251" i="1"/>
  <c r="N251" i="1" s="1"/>
  <c r="H249" i="1"/>
  <c r="N249" i="1" s="1"/>
  <c r="H247" i="1"/>
  <c r="N247" i="1" s="1"/>
  <c r="H245" i="1"/>
  <c r="N245" i="1" s="1"/>
  <c r="H243" i="1"/>
  <c r="N243" i="1" s="1"/>
  <c r="H241" i="1"/>
  <c r="N241" i="1" s="1"/>
  <c r="H239" i="1"/>
  <c r="N239" i="1" s="1"/>
  <c r="H237" i="1"/>
  <c r="N237" i="1" s="1"/>
  <c r="H235" i="1"/>
  <c r="N235" i="1" s="1"/>
  <c r="H233" i="1"/>
  <c r="N233" i="1" s="1"/>
  <c r="H231" i="1"/>
  <c r="N231" i="1" s="1"/>
  <c r="H229" i="1"/>
  <c r="N229" i="1" s="1"/>
  <c r="H227" i="1"/>
  <c r="N227" i="1" s="1"/>
  <c r="H225" i="1"/>
  <c r="N225" i="1" s="1"/>
  <c r="H223" i="1"/>
  <c r="N223" i="1" s="1"/>
  <c r="H221" i="1"/>
  <c r="N221" i="1" s="1"/>
  <c r="H219" i="1"/>
  <c r="N219" i="1" s="1"/>
  <c r="H217" i="1"/>
  <c r="N217" i="1" s="1"/>
  <c r="H215" i="1"/>
  <c r="N215" i="1" s="1"/>
  <c r="H213" i="1"/>
  <c r="N213" i="1" s="1"/>
  <c r="H211" i="1"/>
  <c r="N211" i="1" s="1"/>
  <c r="H209" i="1"/>
  <c r="N209" i="1" s="1"/>
  <c r="H207" i="1"/>
  <c r="N207" i="1" s="1"/>
  <c r="H205" i="1"/>
  <c r="N205" i="1" s="1"/>
  <c r="H203" i="1"/>
  <c r="N203" i="1" s="1"/>
  <c r="H201" i="1"/>
  <c r="N201" i="1" s="1"/>
  <c r="H199" i="1"/>
  <c r="N199" i="1" s="1"/>
  <c r="H197" i="1"/>
  <c r="N197" i="1" s="1"/>
  <c r="H195" i="1"/>
  <c r="N195" i="1" s="1"/>
  <c r="H193" i="1"/>
  <c r="N193" i="1" s="1"/>
  <c r="H191" i="1"/>
  <c r="N191" i="1" s="1"/>
  <c r="H189" i="1"/>
  <c r="N189" i="1" s="1"/>
  <c r="H187" i="1"/>
  <c r="N187" i="1" s="1"/>
  <c r="H185" i="1"/>
  <c r="N185" i="1" s="1"/>
  <c r="H183" i="1"/>
  <c r="N183" i="1" s="1"/>
  <c r="H181" i="1"/>
  <c r="N181" i="1" s="1"/>
  <c r="H179" i="1"/>
  <c r="N179" i="1" s="1"/>
  <c r="H177" i="1"/>
  <c r="N177" i="1" s="1"/>
  <c r="H175" i="1"/>
  <c r="N175" i="1" s="1"/>
  <c r="H173" i="1"/>
  <c r="N173" i="1" s="1"/>
  <c r="H171" i="1"/>
  <c r="N171" i="1" s="1"/>
  <c r="H169" i="1"/>
  <c r="N169" i="1" s="1"/>
  <c r="H167" i="1"/>
  <c r="N167" i="1" s="1"/>
  <c r="H165" i="1"/>
  <c r="N165" i="1" s="1"/>
  <c r="H163" i="1"/>
  <c r="N163" i="1" s="1"/>
  <c r="H161" i="1"/>
  <c r="N161" i="1" s="1"/>
  <c r="H159" i="1"/>
  <c r="N159" i="1" s="1"/>
  <c r="H157" i="1"/>
  <c r="N157" i="1" s="1"/>
  <c r="H155" i="1"/>
  <c r="N155" i="1" s="1"/>
  <c r="H153" i="1"/>
  <c r="N153" i="1" s="1"/>
  <c r="H151" i="1"/>
  <c r="N151" i="1" s="1"/>
  <c r="H149" i="1"/>
  <c r="N149" i="1" s="1"/>
  <c r="H147" i="1"/>
  <c r="N147" i="1" s="1"/>
  <c r="H145" i="1"/>
  <c r="N145" i="1" s="1"/>
  <c r="H143" i="1"/>
  <c r="N143" i="1" s="1"/>
  <c r="H141" i="1"/>
  <c r="N141" i="1" s="1"/>
  <c r="H139" i="1"/>
  <c r="N139" i="1" s="1"/>
  <c r="H137" i="1"/>
  <c r="N137" i="1" s="1"/>
  <c r="H135" i="1"/>
  <c r="N135" i="1" s="1"/>
  <c r="H133" i="1"/>
  <c r="N133" i="1" s="1"/>
  <c r="H131" i="1"/>
  <c r="N131" i="1" s="1"/>
  <c r="H129" i="1"/>
  <c r="N129" i="1" s="1"/>
  <c r="H127" i="1"/>
  <c r="N127" i="1" s="1"/>
  <c r="H125" i="1"/>
  <c r="N125" i="1" s="1"/>
  <c r="H123" i="1"/>
  <c r="N123" i="1" s="1"/>
  <c r="H121" i="1"/>
  <c r="N121" i="1" s="1"/>
  <c r="H119" i="1"/>
  <c r="N119" i="1" s="1"/>
  <c r="H117" i="1"/>
  <c r="N117" i="1" s="1"/>
  <c r="H115" i="1"/>
  <c r="N115" i="1" s="1"/>
  <c r="H113" i="1"/>
  <c r="N113" i="1" s="1"/>
  <c r="H111" i="1"/>
  <c r="N111" i="1" s="1"/>
  <c r="H109" i="1"/>
  <c r="N109" i="1" s="1"/>
  <c r="H107" i="1"/>
  <c r="N107" i="1" s="1"/>
  <c r="H105" i="1"/>
  <c r="N105" i="1" s="1"/>
  <c r="H103" i="1"/>
  <c r="N103" i="1" s="1"/>
  <c r="H101" i="1"/>
  <c r="N101" i="1" s="1"/>
  <c r="H99" i="1"/>
  <c r="N99" i="1" s="1"/>
  <c r="H97" i="1"/>
  <c r="N97" i="1" s="1"/>
  <c r="H95" i="1"/>
  <c r="N95" i="1" s="1"/>
  <c r="H93" i="1"/>
  <c r="N93" i="1" s="1"/>
  <c r="H91" i="1"/>
  <c r="N91" i="1" s="1"/>
  <c r="H89" i="1"/>
  <c r="N89" i="1" s="1"/>
  <c r="H87" i="1"/>
  <c r="N87" i="1" s="1"/>
  <c r="H85" i="1"/>
  <c r="N85" i="1" s="1"/>
  <c r="H83" i="1"/>
  <c r="N83" i="1" s="1"/>
  <c r="H81" i="1"/>
  <c r="N81" i="1" s="1"/>
  <c r="H79" i="1"/>
  <c r="N79" i="1" s="1"/>
  <c r="H77" i="1"/>
  <c r="N77" i="1" s="1"/>
  <c r="H75" i="1"/>
  <c r="N75" i="1" s="1"/>
  <c r="H73" i="1"/>
  <c r="N73" i="1" s="1"/>
  <c r="H71" i="1"/>
  <c r="N71" i="1" s="1"/>
  <c r="H69" i="1"/>
  <c r="N69" i="1" s="1"/>
  <c r="H67" i="1"/>
  <c r="N67" i="1" s="1"/>
  <c r="H65" i="1"/>
  <c r="N65" i="1" s="1"/>
  <c r="H63" i="1"/>
  <c r="N63" i="1" s="1"/>
  <c r="H61" i="1"/>
  <c r="N61" i="1" s="1"/>
  <c r="H59" i="1"/>
  <c r="N59" i="1" s="1"/>
  <c r="H57" i="1"/>
  <c r="N57" i="1" s="1"/>
  <c r="H55" i="1"/>
  <c r="N55" i="1" s="1"/>
  <c r="H53" i="1"/>
  <c r="N53" i="1" s="1"/>
  <c r="H51" i="1"/>
  <c r="N51" i="1" s="1"/>
  <c r="H49" i="1"/>
  <c r="N49" i="1" s="1"/>
  <c r="H47" i="1"/>
  <c r="N47" i="1" s="1"/>
  <c r="H45" i="1"/>
  <c r="N45" i="1" s="1"/>
  <c r="H43" i="1"/>
  <c r="N43" i="1" s="1"/>
  <c r="H41" i="1"/>
  <c r="N41" i="1" s="1"/>
  <c r="H39" i="1"/>
  <c r="N39" i="1" s="1"/>
  <c r="H37" i="1"/>
  <c r="N37" i="1" s="1"/>
  <c r="H35" i="1"/>
  <c r="N35" i="1" s="1"/>
  <c r="H33" i="1"/>
  <c r="N33" i="1" s="1"/>
  <c r="H31" i="1"/>
  <c r="N31" i="1" s="1"/>
  <c r="H29" i="1"/>
  <c r="N29" i="1" s="1"/>
  <c r="H27" i="1"/>
  <c r="N27" i="1" s="1"/>
  <c r="H25" i="1"/>
  <c r="N25" i="1" s="1"/>
  <c r="H23" i="1"/>
  <c r="N23" i="1" s="1"/>
  <c r="H21" i="1"/>
  <c r="N21" i="1" s="1"/>
  <c r="H19" i="1"/>
  <c r="N19" i="1" s="1"/>
  <c r="H17" i="1"/>
  <c r="N17" i="1" s="1"/>
  <c r="H15" i="1"/>
  <c r="N15" i="1" s="1"/>
  <c r="H13" i="1"/>
  <c r="N13" i="1" s="1"/>
  <c r="H11" i="1"/>
  <c r="N11" i="1" s="1"/>
  <c r="H9" i="1"/>
  <c r="N9" i="1" s="1"/>
  <c r="H7" i="1"/>
  <c r="N7" i="1" s="1"/>
  <c r="H5" i="1"/>
  <c r="N5" i="1" s="1"/>
  <c r="H3" i="1"/>
  <c r="N3" i="1" s="1"/>
  <c r="H252" i="1"/>
  <c r="N252" i="1" s="1"/>
  <c r="P251" i="1" s="1"/>
  <c r="P250" i="1" s="1"/>
  <c r="P249" i="1" s="1"/>
  <c r="P248" i="1" s="1"/>
  <c r="H250" i="1"/>
  <c r="N250" i="1" s="1"/>
  <c r="H248" i="1"/>
  <c r="N248" i="1" s="1"/>
  <c r="H246" i="1"/>
  <c r="N246" i="1" s="1"/>
  <c r="H244" i="1"/>
  <c r="N244" i="1" s="1"/>
  <c r="H242" i="1"/>
  <c r="N242" i="1" s="1"/>
  <c r="H240" i="1"/>
  <c r="N240" i="1" s="1"/>
  <c r="H238" i="1"/>
  <c r="N238" i="1" s="1"/>
  <c r="H236" i="1"/>
  <c r="N236" i="1" s="1"/>
  <c r="H234" i="1"/>
  <c r="N234" i="1" s="1"/>
  <c r="H232" i="1"/>
  <c r="N232" i="1" s="1"/>
  <c r="H230" i="1"/>
  <c r="N230" i="1" s="1"/>
  <c r="H228" i="1"/>
  <c r="N228" i="1" s="1"/>
  <c r="H226" i="1"/>
  <c r="N226" i="1" s="1"/>
  <c r="H224" i="1"/>
  <c r="N224" i="1" s="1"/>
  <c r="H222" i="1"/>
  <c r="N222" i="1" s="1"/>
  <c r="H220" i="1"/>
  <c r="N220" i="1" s="1"/>
  <c r="H218" i="1"/>
  <c r="N218" i="1" s="1"/>
  <c r="H216" i="1"/>
  <c r="N216" i="1" s="1"/>
  <c r="H214" i="1"/>
  <c r="N214" i="1" s="1"/>
  <c r="H212" i="1"/>
  <c r="N212" i="1" s="1"/>
  <c r="H210" i="1"/>
  <c r="N210" i="1" s="1"/>
  <c r="H208" i="1"/>
  <c r="N208" i="1" s="1"/>
  <c r="H206" i="1"/>
  <c r="N206" i="1" s="1"/>
  <c r="H204" i="1"/>
  <c r="N204" i="1" s="1"/>
  <c r="H202" i="1"/>
  <c r="N202" i="1" s="1"/>
  <c r="H200" i="1"/>
  <c r="N200" i="1" s="1"/>
  <c r="H198" i="1"/>
  <c r="N198" i="1" s="1"/>
  <c r="H196" i="1"/>
  <c r="N196" i="1" s="1"/>
  <c r="H194" i="1"/>
  <c r="N194" i="1" s="1"/>
  <c r="H192" i="1"/>
  <c r="N192" i="1" s="1"/>
  <c r="H190" i="1"/>
  <c r="N190" i="1" s="1"/>
  <c r="H188" i="1"/>
  <c r="N188" i="1" s="1"/>
  <c r="H186" i="1"/>
  <c r="N186" i="1" s="1"/>
  <c r="H184" i="1"/>
  <c r="N184" i="1" s="1"/>
  <c r="H182" i="1"/>
  <c r="N182" i="1" s="1"/>
  <c r="H180" i="1"/>
  <c r="N180" i="1" s="1"/>
  <c r="H178" i="1"/>
  <c r="N178" i="1" s="1"/>
  <c r="H176" i="1"/>
  <c r="N176" i="1" s="1"/>
  <c r="H174" i="1"/>
  <c r="N174" i="1" s="1"/>
  <c r="H172" i="1"/>
  <c r="N172" i="1" s="1"/>
  <c r="H170" i="1"/>
  <c r="N170" i="1" s="1"/>
  <c r="H168" i="1"/>
  <c r="N168" i="1" s="1"/>
  <c r="H166" i="1"/>
  <c r="N166" i="1" s="1"/>
  <c r="H164" i="1"/>
  <c r="N164" i="1" s="1"/>
  <c r="H162" i="1"/>
  <c r="N162" i="1" s="1"/>
  <c r="H160" i="1"/>
  <c r="N160" i="1" s="1"/>
  <c r="H158" i="1"/>
  <c r="N158" i="1" s="1"/>
  <c r="H156" i="1"/>
  <c r="N156" i="1" s="1"/>
  <c r="H154" i="1"/>
  <c r="N154" i="1" s="1"/>
  <c r="H152" i="1"/>
  <c r="N152" i="1" s="1"/>
  <c r="H150" i="1"/>
  <c r="N150" i="1" s="1"/>
  <c r="H148" i="1"/>
  <c r="N148" i="1" s="1"/>
  <c r="H146" i="1"/>
  <c r="N146" i="1" s="1"/>
  <c r="H144" i="1"/>
  <c r="N144" i="1" s="1"/>
  <c r="H142" i="1"/>
  <c r="N142" i="1" s="1"/>
  <c r="H140" i="1"/>
  <c r="N140" i="1" s="1"/>
  <c r="H138" i="1"/>
  <c r="N138" i="1" s="1"/>
  <c r="H136" i="1"/>
  <c r="N136" i="1" s="1"/>
  <c r="H134" i="1"/>
  <c r="N134" i="1" s="1"/>
  <c r="H132" i="1"/>
  <c r="N132" i="1" s="1"/>
  <c r="H130" i="1"/>
  <c r="N130" i="1" s="1"/>
  <c r="H128" i="1"/>
  <c r="N128" i="1" s="1"/>
  <c r="H126" i="1"/>
  <c r="N126" i="1" s="1"/>
  <c r="H124" i="1"/>
  <c r="N124" i="1" s="1"/>
  <c r="H122" i="1"/>
  <c r="N122" i="1" s="1"/>
  <c r="H120" i="1"/>
  <c r="N120" i="1" s="1"/>
  <c r="H118" i="1"/>
  <c r="N118" i="1" s="1"/>
  <c r="H116" i="1"/>
  <c r="N116" i="1" s="1"/>
  <c r="H114" i="1"/>
  <c r="N114" i="1" s="1"/>
  <c r="H112" i="1"/>
  <c r="N112" i="1" s="1"/>
  <c r="H110" i="1"/>
  <c r="N110" i="1" s="1"/>
  <c r="H108" i="1"/>
  <c r="N108" i="1" s="1"/>
  <c r="H106" i="1"/>
  <c r="N106" i="1" s="1"/>
  <c r="H104" i="1"/>
  <c r="N104" i="1" s="1"/>
  <c r="H102" i="1"/>
  <c r="N102" i="1" s="1"/>
  <c r="H100" i="1"/>
  <c r="N100" i="1" s="1"/>
  <c r="H98" i="1"/>
  <c r="N98" i="1" s="1"/>
  <c r="H96" i="1"/>
  <c r="N96" i="1" s="1"/>
  <c r="H94" i="1"/>
  <c r="N94" i="1" s="1"/>
  <c r="H92" i="1"/>
  <c r="N92" i="1" s="1"/>
  <c r="H90" i="1"/>
  <c r="N90" i="1" s="1"/>
  <c r="H88" i="1"/>
  <c r="N88" i="1" s="1"/>
  <c r="H86" i="1"/>
  <c r="N86" i="1" s="1"/>
  <c r="H84" i="1"/>
  <c r="N84" i="1" s="1"/>
  <c r="H82" i="1"/>
  <c r="N82" i="1" s="1"/>
  <c r="H80" i="1"/>
  <c r="N80" i="1" s="1"/>
  <c r="H78" i="1"/>
  <c r="N78" i="1" s="1"/>
  <c r="H76" i="1"/>
  <c r="N76" i="1" s="1"/>
  <c r="H74" i="1"/>
  <c r="N74" i="1" s="1"/>
  <c r="H72" i="1"/>
  <c r="N72" i="1" s="1"/>
  <c r="H70" i="1"/>
  <c r="N70" i="1" s="1"/>
  <c r="H68" i="1"/>
  <c r="N68" i="1" s="1"/>
  <c r="H66" i="1"/>
  <c r="N66" i="1" s="1"/>
  <c r="H64" i="1"/>
  <c r="N64" i="1" s="1"/>
  <c r="H62" i="1"/>
  <c r="N62" i="1" s="1"/>
  <c r="H60" i="1"/>
  <c r="N60" i="1" s="1"/>
  <c r="H58" i="1"/>
  <c r="N58" i="1" s="1"/>
  <c r="H56" i="1"/>
  <c r="N56" i="1" s="1"/>
  <c r="H54" i="1"/>
  <c r="N54" i="1" s="1"/>
  <c r="H52" i="1"/>
  <c r="N52" i="1" s="1"/>
  <c r="H50" i="1"/>
  <c r="N50" i="1" s="1"/>
  <c r="H48" i="1"/>
  <c r="N48" i="1" s="1"/>
  <c r="H46" i="1"/>
  <c r="N46" i="1" s="1"/>
  <c r="H44" i="1"/>
  <c r="N44" i="1" s="1"/>
  <c r="H42" i="1"/>
  <c r="N42" i="1" s="1"/>
  <c r="H40" i="1"/>
  <c r="N40" i="1" s="1"/>
  <c r="H38" i="1"/>
  <c r="N38" i="1" s="1"/>
  <c r="H36" i="1"/>
  <c r="N36" i="1" s="1"/>
  <c r="H34" i="1"/>
  <c r="N34" i="1" s="1"/>
  <c r="H32" i="1"/>
  <c r="N32" i="1" s="1"/>
  <c r="H30" i="1"/>
  <c r="N30" i="1" s="1"/>
  <c r="H28" i="1"/>
  <c r="N28" i="1" s="1"/>
  <c r="H26" i="1"/>
  <c r="N26" i="1" s="1"/>
  <c r="H24" i="1"/>
  <c r="N24" i="1" s="1"/>
  <c r="H22" i="1"/>
  <c r="N22" i="1" s="1"/>
  <c r="H20" i="1"/>
  <c r="N20" i="1" s="1"/>
  <c r="H18" i="1"/>
  <c r="N18" i="1" s="1"/>
  <c r="H16" i="1"/>
  <c r="N16" i="1" s="1"/>
  <c r="H14" i="1"/>
  <c r="N14" i="1" s="1"/>
  <c r="H12" i="1"/>
  <c r="N12" i="1" s="1"/>
  <c r="H10" i="1"/>
  <c r="N10" i="1" s="1"/>
  <c r="H8" i="1"/>
  <c r="N8" i="1" s="1"/>
  <c r="H6" i="1"/>
  <c r="N6" i="1" s="1"/>
  <c r="H4" i="1"/>
  <c r="N4" i="1" s="1"/>
  <c r="R251" i="1" l="1"/>
  <c r="R250" i="1"/>
  <c r="R249" i="1"/>
  <c r="R248" i="1"/>
  <c r="P247" i="1"/>
  <c r="P246" i="1" s="1"/>
  <c r="P245" i="1" s="1"/>
  <c r="P244" i="1" s="1"/>
  <c r="P243" i="1" s="1"/>
  <c r="P242" i="1" s="1"/>
  <c r="P241" i="1" s="1"/>
  <c r="P240" i="1" s="1"/>
  <c r="P239" i="1" s="1"/>
  <c r="P238" i="1" s="1"/>
  <c r="P237" i="1" s="1"/>
  <c r="P236" i="1" s="1"/>
  <c r="P235" i="1" s="1"/>
  <c r="P234" i="1" s="1"/>
  <c r="P233" i="1" s="1"/>
  <c r="P232" i="1" s="1"/>
  <c r="P231" i="1" s="1"/>
  <c r="P230" i="1" s="1"/>
  <c r="P229" i="1" s="1"/>
  <c r="P228" i="1" s="1"/>
  <c r="P227" i="1" s="1"/>
  <c r="P226" i="1" s="1"/>
  <c r="P225" i="1" s="1"/>
  <c r="P224" i="1" s="1"/>
  <c r="P223" i="1" s="1"/>
  <c r="P222" i="1" s="1"/>
  <c r="P221" i="1" s="1"/>
  <c r="P220" i="1" s="1"/>
  <c r="P219" i="1" s="1"/>
  <c r="P218" i="1" s="1"/>
  <c r="P217" i="1" s="1"/>
  <c r="P216" i="1" s="1"/>
  <c r="P215" i="1" s="1"/>
  <c r="P214" i="1" s="1"/>
  <c r="P213" i="1" s="1"/>
  <c r="P212" i="1" s="1"/>
  <c r="P211" i="1" s="1"/>
  <c r="P210" i="1" s="1"/>
  <c r="P209" i="1" s="1"/>
  <c r="P208" i="1" s="1"/>
  <c r="P207" i="1" s="1"/>
  <c r="P206" i="1" s="1"/>
  <c r="P205" i="1" s="1"/>
  <c r="P204" i="1" s="1"/>
  <c r="P203" i="1" s="1"/>
  <c r="P202" i="1" s="1"/>
  <c r="P201" i="1" s="1"/>
  <c r="P200" i="1" s="1"/>
  <c r="P199" i="1" s="1"/>
  <c r="P198" i="1" s="1"/>
  <c r="P197" i="1" s="1"/>
  <c r="P196" i="1" s="1"/>
  <c r="P195" i="1" s="1"/>
  <c r="P194" i="1" s="1"/>
  <c r="P193" i="1" s="1"/>
  <c r="P192" i="1" s="1"/>
  <c r="P191" i="1" s="1"/>
  <c r="P190" i="1" s="1"/>
  <c r="P189" i="1" s="1"/>
  <c r="P188" i="1" s="1"/>
  <c r="P187" i="1" s="1"/>
  <c r="P186" i="1" s="1"/>
  <c r="P185" i="1" s="1"/>
  <c r="P184" i="1" s="1"/>
  <c r="P183" i="1" s="1"/>
  <c r="P182" i="1" s="1"/>
  <c r="P181" i="1" s="1"/>
  <c r="P180" i="1" s="1"/>
  <c r="P179" i="1" s="1"/>
  <c r="P178" i="1" s="1"/>
  <c r="P177" i="1" s="1"/>
  <c r="P176" i="1" s="1"/>
  <c r="P175" i="1" s="1"/>
  <c r="P174" i="1" s="1"/>
  <c r="P173" i="1" s="1"/>
  <c r="P172" i="1" s="1"/>
  <c r="R172" i="1" s="1"/>
  <c r="Q244" i="1"/>
  <c r="Q243" i="1" s="1"/>
  <c r="Q242" i="1" s="1"/>
  <c r="Q241" i="1" s="1"/>
  <c r="Q240" i="1" s="1"/>
  <c r="Q239" i="1" s="1"/>
  <c r="Q238" i="1" s="1"/>
  <c r="Q237" i="1" s="1"/>
  <c r="Q236" i="1" s="1"/>
  <c r="Q235" i="1" s="1"/>
  <c r="Q234" i="1" s="1"/>
  <c r="Q233" i="1" s="1"/>
  <c r="Q232" i="1" s="1"/>
  <c r="Q231" i="1" s="1"/>
  <c r="Q230" i="1" s="1"/>
  <c r="Q229" i="1" s="1"/>
  <c r="Q228" i="1" s="1"/>
  <c r="Q227" i="1" s="1"/>
  <c r="Q226" i="1" s="1"/>
  <c r="Q225" i="1" s="1"/>
  <c r="Q224" i="1" s="1"/>
  <c r="Q223" i="1" s="1"/>
  <c r="Q222" i="1" s="1"/>
  <c r="Q221" i="1" s="1"/>
  <c r="Q220" i="1" s="1"/>
  <c r="Q219" i="1" s="1"/>
  <c r="Q218" i="1" s="1"/>
  <c r="Q217" i="1" s="1"/>
  <c r="Q216" i="1" s="1"/>
  <c r="Q215" i="1" s="1"/>
  <c r="Q214" i="1" s="1"/>
  <c r="Q213" i="1" s="1"/>
  <c r="Q212" i="1" s="1"/>
  <c r="Q211" i="1" s="1"/>
  <c r="Q210" i="1" s="1"/>
  <c r="Q209" i="1" s="1"/>
  <c r="Q208" i="1" s="1"/>
  <c r="Q207" i="1" s="1"/>
  <c r="Q206" i="1" s="1"/>
  <c r="Q205" i="1" s="1"/>
  <c r="Q204" i="1" s="1"/>
  <c r="Q203" i="1" s="1"/>
  <c r="Q202" i="1" s="1"/>
  <c r="Q201" i="1" s="1"/>
  <c r="Q200" i="1" s="1"/>
  <c r="Q199" i="1" s="1"/>
  <c r="Q198" i="1" s="1"/>
  <c r="Q197" i="1" s="1"/>
  <c r="Q196" i="1" s="1"/>
  <c r="Q195" i="1" s="1"/>
  <c r="Q194" i="1" s="1"/>
  <c r="Q193" i="1" s="1"/>
  <c r="Q192" i="1" s="1"/>
  <c r="Q191" i="1" s="1"/>
  <c r="Q190" i="1" s="1"/>
  <c r="Q189" i="1" s="1"/>
  <c r="Q188" i="1" s="1"/>
  <c r="Q187" i="1" s="1"/>
  <c r="Q186" i="1" s="1"/>
  <c r="Q185" i="1" s="1"/>
  <c r="Q184" i="1" s="1"/>
  <c r="Q183" i="1" s="1"/>
  <c r="Q182" i="1" s="1"/>
  <c r="Q181" i="1" s="1"/>
  <c r="Q180" i="1" s="1"/>
  <c r="Q179" i="1" s="1"/>
  <c r="Q178" i="1" s="1"/>
  <c r="Q177" i="1" s="1"/>
  <c r="Q176" i="1" s="1"/>
  <c r="Q175" i="1" s="1"/>
  <c r="Q174" i="1" s="1"/>
  <c r="Q173" i="1" s="1"/>
  <c r="Q172" i="1" s="1"/>
  <c r="Q171" i="1" s="1"/>
  <c r="Q170" i="1" s="1"/>
  <c r="Q169" i="1" s="1"/>
  <c r="Q168" i="1" s="1"/>
  <c r="Q167" i="1" s="1"/>
  <c r="Q166" i="1" s="1"/>
  <c r="Q165" i="1" s="1"/>
  <c r="Q164" i="1" s="1"/>
  <c r="Q163" i="1" s="1"/>
  <c r="Q162" i="1" s="1"/>
  <c r="Q161" i="1" s="1"/>
  <c r="Q160" i="1" s="1"/>
  <c r="Q159" i="1" s="1"/>
  <c r="Q158" i="1" s="1"/>
  <c r="Q157" i="1" s="1"/>
  <c r="Q156" i="1" s="1"/>
  <c r="Q155" i="1" s="1"/>
  <c r="Q154" i="1" s="1"/>
  <c r="Q153" i="1" s="1"/>
  <c r="Q152" i="1" s="1"/>
  <c r="Q151" i="1" s="1"/>
  <c r="Q150" i="1" s="1"/>
  <c r="Q149" i="1" s="1"/>
  <c r="Q148" i="1" s="1"/>
  <c r="Q147" i="1" s="1"/>
  <c r="Q146" i="1" s="1"/>
  <c r="Q145" i="1" s="1"/>
  <c r="Q144" i="1" s="1"/>
  <c r="Q143" i="1" s="1"/>
  <c r="Q142" i="1" s="1"/>
  <c r="Q141" i="1" s="1"/>
  <c r="Q140" i="1" s="1"/>
  <c r="Q139" i="1" s="1"/>
  <c r="Q138" i="1" s="1"/>
  <c r="Q137" i="1" s="1"/>
  <c r="Q136" i="1" s="1"/>
  <c r="Q135" i="1" s="1"/>
  <c r="Q134" i="1" s="1"/>
  <c r="Q133" i="1" s="1"/>
  <c r="Q132" i="1" s="1"/>
  <c r="Q131" i="1" s="1"/>
  <c r="Q130" i="1" s="1"/>
  <c r="Q129" i="1" s="1"/>
  <c r="Q128" i="1" s="1"/>
  <c r="Q127" i="1" s="1"/>
  <c r="Q126" i="1" s="1"/>
  <c r="Q125" i="1" s="1"/>
  <c r="Q124" i="1" s="1"/>
  <c r="Q123" i="1" s="1"/>
  <c r="Q122" i="1" s="1"/>
  <c r="Q121" i="1" s="1"/>
  <c r="Q120" i="1" s="1"/>
  <c r="Q119" i="1" s="1"/>
  <c r="Q118" i="1" s="1"/>
  <c r="Q117" i="1" s="1"/>
  <c r="Q116" i="1" s="1"/>
  <c r="Q115" i="1" s="1"/>
  <c r="Q114" i="1" s="1"/>
  <c r="Q113" i="1" s="1"/>
  <c r="Q112" i="1" s="1"/>
  <c r="Q111" i="1" s="1"/>
  <c r="Q110" i="1" s="1"/>
  <c r="Q109" i="1" s="1"/>
  <c r="Q108" i="1" s="1"/>
  <c r="Q107" i="1" s="1"/>
  <c r="Q106" i="1" s="1"/>
  <c r="Q105" i="1" s="1"/>
  <c r="Q104" i="1" s="1"/>
  <c r="Q103" i="1" s="1"/>
  <c r="Q102" i="1" s="1"/>
  <c r="Q101" i="1" s="1"/>
  <c r="Q100" i="1" s="1"/>
  <c r="Q99" i="1" s="1"/>
  <c r="Q98" i="1" s="1"/>
  <c r="Q97" i="1" s="1"/>
  <c r="Q96" i="1" s="1"/>
  <c r="Q95" i="1" s="1"/>
  <c r="Q94" i="1" s="1"/>
  <c r="Q93" i="1" s="1"/>
  <c r="Q92" i="1" s="1"/>
  <c r="Q91" i="1" s="1"/>
  <c r="Q90" i="1" s="1"/>
  <c r="Q89" i="1" s="1"/>
  <c r="Q88" i="1" s="1"/>
  <c r="Q87" i="1" s="1"/>
  <c r="Q86" i="1" s="1"/>
  <c r="Q85" i="1" s="1"/>
  <c r="Q84" i="1" s="1"/>
  <c r="Q83" i="1" s="1"/>
  <c r="Q82" i="1" s="1"/>
  <c r="Q81" i="1" s="1"/>
  <c r="Q80" i="1" s="1"/>
  <c r="Q79" i="1" s="1"/>
  <c r="Q78" i="1" s="1"/>
  <c r="Q77" i="1" s="1"/>
  <c r="Q76" i="1" s="1"/>
  <c r="Q75" i="1" s="1"/>
  <c r="Q74" i="1" s="1"/>
  <c r="Q73" i="1" s="1"/>
  <c r="Q72" i="1" s="1"/>
  <c r="Q71" i="1" s="1"/>
  <c r="Q70" i="1" s="1"/>
  <c r="Q69" i="1" s="1"/>
  <c r="Q68" i="1" s="1"/>
  <c r="Q67" i="1" s="1"/>
  <c r="Q66" i="1" s="1"/>
  <c r="Q65" i="1" s="1"/>
  <c r="Q64" i="1" s="1"/>
  <c r="Q63" i="1" s="1"/>
  <c r="Q62" i="1" s="1"/>
  <c r="Q61" i="1" s="1"/>
  <c r="Q60" i="1" s="1"/>
  <c r="Q59" i="1" s="1"/>
  <c r="Q58" i="1" s="1"/>
  <c r="Q57" i="1" s="1"/>
  <c r="Q56" i="1" s="1"/>
  <c r="Q55" i="1" s="1"/>
  <c r="Q54" i="1" s="1"/>
  <c r="Q53" i="1" s="1"/>
  <c r="Q52" i="1" s="1"/>
  <c r="Q51" i="1" s="1"/>
  <c r="Q50" i="1" s="1"/>
  <c r="Q49" i="1" s="1"/>
  <c r="Q48" i="1" s="1"/>
  <c r="Q47" i="1" s="1"/>
  <c r="Q46" i="1" s="1"/>
  <c r="Q45" i="1" s="1"/>
  <c r="Q44" i="1" s="1"/>
  <c r="Q43" i="1" s="1"/>
  <c r="Q42" i="1" s="1"/>
  <c r="Q41" i="1" s="1"/>
  <c r="Q40" i="1" s="1"/>
  <c r="Q39" i="1" s="1"/>
  <c r="Q38" i="1" s="1"/>
  <c r="Q37" i="1" s="1"/>
  <c r="Q36" i="1" s="1"/>
  <c r="Q35" i="1" s="1"/>
  <c r="Q34" i="1" s="1"/>
  <c r="Q33" i="1" s="1"/>
  <c r="Q32" i="1" s="1"/>
  <c r="Q31" i="1" s="1"/>
  <c r="Q30" i="1" s="1"/>
  <c r="Q29" i="1" s="1"/>
  <c r="Q28" i="1" s="1"/>
  <c r="Q27" i="1" s="1"/>
  <c r="Q26" i="1" s="1"/>
  <c r="Q25" i="1" s="1"/>
  <c r="Q24" i="1" s="1"/>
  <c r="Q23" i="1" s="1"/>
  <c r="Q22" i="1" s="1"/>
  <c r="Q21" i="1" s="1"/>
  <c r="Q20" i="1" s="1"/>
  <c r="Q19" i="1" s="1"/>
  <c r="Q18" i="1" s="1"/>
  <c r="Q17" i="1" s="1"/>
  <c r="Q16" i="1" s="1"/>
  <c r="Q15" i="1" s="1"/>
  <c r="Q14" i="1" s="1"/>
  <c r="Q13" i="1" s="1"/>
  <c r="Q12" i="1" s="1"/>
  <c r="Q11" i="1" s="1"/>
  <c r="Q10" i="1" s="1"/>
  <c r="Q9" i="1" s="1"/>
  <c r="Q8" i="1" s="1"/>
  <c r="Q7" i="1" s="1"/>
  <c r="Q6" i="1" s="1"/>
  <c r="Q5" i="1" s="1"/>
  <c r="Q4" i="1" s="1"/>
  <c r="Q3" i="1" s="1"/>
  <c r="Q2" i="1" s="1"/>
  <c r="P171" i="1" l="1"/>
  <c r="R176" i="1"/>
  <c r="R184" i="1"/>
  <c r="R192" i="1"/>
  <c r="R200" i="1"/>
  <c r="R208" i="1"/>
  <c r="R216" i="1"/>
  <c r="R224" i="1"/>
  <c r="R232" i="1"/>
  <c r="R240" i="1"/>
  <c r="R177" i="1"/>
  <c r="R185" i="1"/>
  <c r="R193" i="1"/>
  <c r="R201" i="1"/>
  <c r="R209" i="1"/>
  <c r="R217" i="1"/>
  <c r="R225" i="1"/>
  <c r="R233" i="1"/>
  <c r="R241" i="1"/>
  <c r="R174" i="1"/>
  <c r="R182" i="1"/>
  <c r="R190" i="1"/>
  <c r="R198" i="1"/>
  <c r="R206" i="1"/>
  <c r="R214" i="1"/>
  <c r="R222" i="1"/>
  <c r="R230" i="1"/>
  <c r="R238" i="1"/>
  <c r="R246" i="1"/>
  <c r="R175" i="1"/>
  <c r="R183" i="1"/>
  <c r="R191" i="1"/>
  <c r="R199" i="1"/>
  <c r="R207" i="1"/>
  <c r="R215" i="1"/>
  <c r="R223" i="1"/>
  <c r="R231" i="1"/>
  <c r="R239" i="1"/>
  <c r="R247" i="1"/>
  <c r="R180" i="1"/>
  <c r="R188" i="1"/>
  <c r="R196" i="1"/>
  <c r="R204" i="1"/>
  <c r="R212" i="1"/>
  <c r="R220" i="1"/>
  <c r="R228" i="1"/>
  <c r="R236" i="1"/>
  <c r="R244" i="1"/>
  <c r="R173" i="1"/>
  <c r="R181" i="1"/>
  <c r="R189" i="1"/>
  <c r="R197" i="1"/>
  <c r="R205" i="1"/>
  <c r="R213" i="1"/>
  <c r="R221" i="1"/>
  <c r="R229" i="1"/>
  <c r="R237" i="1"/>
  <c r="R245" i="1"/>
  <c r="R178" i="1"/>
  <c r="R186" i="1"/>
  <c r="R194" i="1"/>
  <c r="R202" i="1"/>
  <c r="R210" i="1"/>
  <c r="R218" i="1"/>
  <c r="R226" i="1"/>
  <c r="R234" i="1"/>
  <c r="R242" i="1"/>
  <c r="R179" i="1"/>
  <c r="R187" i="1"/>
  <c r="R195" i="1"/>
  <c r="R203" i="1"/>
  <c r="R211" i="1"/>
  <c r="R219" i="1"/>
  <c r="R227" i="1"/>
  <c r="R235" i="1"/>
  <c r="R243" i="1"/>
  <c r="R171" i="1" l="1"/>
  <c r="P170" i="1"/>
  <c r="R170" i="1" l="1"/>
  <c r="P169" i="1"/>
  <c r="P168" i="1" l="1"/>
  <c r="R169" i="1"/>
  <c r="P167" i="1" l="1"/>
  <c r="R168" i="1"/>
  <c r="R167" i="1" l="1"/>
  <c r="P166" i="1"/>
  <c r="P165" i="1" l="1"/>
  <c r="R166" i="1"/>
  <c r="P164" i="1" l="1"/>
  <c r="R165" i="1"/>
  <c r="P163" i="1" l="1"/>
  <c r="R164" i="1"/>
  <c r="R163" i="1" l="1"/>
  <c r="P162" i="1"/>
  <c r="P161" i="1" l="1"/>
  <c r="R162" i="1"/>
  <c r="P160" i="1" l="1"/>
  <c r="R161" i="1"/>
  <c r="P159" i="1" l="1"/>
  <c r="R160" i="1"/>
  <c r="R159" i="1" l="1"/>
  <c r="P158" i="1"/>
  <c r="P157" i="1" l="1"/>
  <c r="R158" i="1"/>
  <c r="P156" i="1" l="1"/>
  <c r="R157" i="1"/>
  <c r="P155" i="1" l="1"/>
  <c r="R156" i="1"/>
  <c r="R155" i="1" l="1"/>
  <c r="P154" i="1"/>
  <c r="P153" i="1" l="1"/>
  <c r="R154" i="1"/>
  <c r="P152" i="1" l="1"/>
  <c r="R153" i="1"/>
  <c r="P151" i="1" l="1"/>
  <c r="R152" i="1"/>
  <c r="R151" i="1" l="1"/>
  <c r="P150" i="1"/>
  <c r="P149" i="1" l="1"/>
  <c r="R150" i="1"/>
  <c r="P148" i="1" l="1"/>
  <c r="R149" i="1"/>
  <c r="P147" i="1" l="1"/>
  <c r="R148" i="1"/>
  <c r="R147" i="1" l="1"/>
  <c r="P146" i="1"/>
  <c r="P145" i="1" l="1"/>
  <c r="R146" i="1"/>
  <c r="P144" i="1" l="1"/>
  <c r="R145" i="1"/>
  <c r="P143" i="1" l="1"/>
  <c r="R144" i="1"/>
  <c r="R143" i="1" l="1"/>
  <c r="P142" i="1"/>
  <c r="P141" i="1" l="1"/>
  <c r="R142" i="1"/>
  <c r="P140" i="1" l="1"/>
  <c r="R141" i="1"/>
  <c r="P139" i="1" l="1"/>
  <c r="R140" i="1"/>
  <c r="R139" i="1" l="1"/>
  <c r="P138" i="1"/>
  <c r="P137" i="1" l="1"/>
  <c r="R138" i="1"/>
  <c r="P136" i="1" l="1"/>
  <c r="R137" i="1"/>
  <c r="P135" i="1" l="1"/>
  <c r="R136" i="1"/>
  <c r="R135" i="1" l="1"/>
  <c r="P134" i="1"/>
  <c r="P133" i="1" l="1"/>
  <c r="R134" i="1"/>
  <c r="P132" i="1" l="1"/>
  <c r="R133" i="1"/>
  <c r="P131" i="1" l="1"/>
  <c r="R132" i="1"/>
  <c r="R131" i="1" l="1"/>
  <c r="P130" i="1"/>
  <c r="P129" i="1" l="1"/>
  <c r="R130" i="1"/>
  <c r="P128" i="1" l="1"/>
  <c r="R129" i="1"/>
  <c r="P127" i="1" l="1"/>
  <c r="R128" i="1"/>
  <c r="R127" i="1" l="1"/>
  <c r="P126" i="1"/>
  <c r="P125" i="1" l="1"/>
  <c r="R126" i="1"/>
  <c r="P124" i="1" l="1"/>
  <c r="R125" i="1"/>
  <c r="P123" i="1" l="1"/>
  <c r="R124" i="1"/>
  <c r="R123" i="1" l="1"/>
  <c r="P122" i="1"/>
  <c r="P121" i="1" l="1"/>
  <c r="R122" i="1"/>
  <c r="P120" i="1" l="1"/>
  <c r="R121" i="1"/>
  <c r="P119" i="1" l="1"/>
  <c r="R120" i="1"/>
  <c r="R119" i="1" l="1"/>
  <c r="P118" i="1"/>
  <c r="P117" i="1" l="1"/>
  <c r="R118" i="1"/>
  <c r="P116" i="1" l="1"/>
  <c r="R117" i="1"/>
  <c r="P115" i="1" l="1"/>
  <c r="R116" i="1"/>
  <c r="R115" i="1" l="1"/>
  <c r="P114" i="1"/>
  <c r="P113" i="1" l="1"/>
  <c r="R114" i="1"/>
  <c r="P112" i="1" l="1"/>
  <c r="R113" i="1"/>
  <c r="P111" i="1" l="1"/>
  <c r="R112" i="1"/>
  <c r="R111" i="1" l="1"/>
  <c r="P110" i="1"/>
  <c r="P109" i="1" l="1"/>
  <c r="R110" i="1"/>
  <c r="P108" i="1" l="1"/>
  <c r="R109" i="1"/>
  <c r="P107" i="1" l="1"/>
  <c r="R108" i="1"/>
  <c r="R107" i="1" l="1"/>
  <c r="P106" i="1"/>
  <c r="P105" i="1" l="1"/>
  <c r="R106" i="1"/>
  <c r="P104" i="1" l="1"/>
  <c r="R105" i="1"/>
  <c r="P103" i="1" l="1"/>
  <c r="R104" i="1"/>
  <c r="R103" i="1" l="1"/>
  <c r="P102" i="1"/>
  <c r="P101" i="1" l="1"/>
  <c r="R102" i="1"/>
  <c r="P100" i="1" l="1"/>
  <c r="R101" i="1"/>
  <c r="P99" i="1" l="1"/>
  <c r="R100" i="1"/>
  <c r="R99" i="1" l="1"/>
  <c r="P98" i="1"/>
  <c r="P97" i="1" l="1"/>
  <c r="R98" i="1"/>
  <c r="P96" i="1" l="1"/>
  <c r="R97" i="1"/>
  <c r="P95" i="1" l="1"/>
  <c r="R96" i="1"/>
  <c r="R95" i="1" l="1"/>
  <c r="P94" i="1"/>
  <c r="P93" i="1" l="1"/>
  <c r="R94" i="1"/>
  <c r="P92" i="1" l="1"/>
  <c r="R93" i="1"/>
  <c r="P91" i="1" l="1"/>
  <c r="R92" i="1"/>
  <c r="R91" i="1" l="1"/>
  <c r="P90" i="1"/>
  <c r="P89" i="1" l="1"/>
  <c r="R90" i="1"/>
  <c r="P88" i="1" l="1"/>
  <c r="R89" i="1"/>
  <c r="P87" i="1" l="1"/>
  <c r="R88" i="1"/>
  <c r="P86" i="1" l="1"/>
  <c r="R87" i="1"/>
  <c r="P85" i="1" l="1"/>
  <c r="R86" i="1"/>
  <c r="P84" i="1" l="1"/>
  <c r="R85" i="1"/>
  <c r="P83" i="1" l="1"/>
  <c r="R84" i="1"/>
  <c r="P82" i="1" l="1"/>
  <c r="R83" i="1"/>
  <c r="P81" i="1" l="1"/>
  <c r="R82" i="1"/>
  <c r="P80" i="1" l="1"/>
  <c r="R81" i="1"/>
  <c r="P79" i="1" l="1"/>
  <c r="R80" i="1"/>
  <c r="P78" i="1" l="1"/>
  <c r="R79" i="1"/>
  <c r="P77" i="1" l="1"/>
  <c r="R78" i="1"/>
  <c r="P76" i="1" l="1"/>
  <c r="R77" i="1"/>
  <c r="P75" i="1" l="1"/>
  <c r="R76" i="1"/>
  <c r="P74" i="1" l="1"/>
  <c r="R75" i="1"/>
  <c r="P73" i="1" l="1"/>
  <c r="R74" i="1"/>
  <c r="P72" i="1" l="1"/>
  <c r="R73" i="1"/>
  <c r="P71" i="1" l="1"/>
  <c r="R72" i="1"/>
  <c r="P70" i="1" l="1"/>
  <c r="R71" i="1"/>
  <c r="P69" i="1" l="1"/>
  <c r="R70" i="1"/>
  <c r="P68" i="1" l="1"/>
  <c r="R69" i="1"/>
  <c r="P67" i="1" l="1"/>
  <c r="R68" i="1"/>
  <c r="P66" i="1" l="1"/>
  <c r="R67" i="1"/>
  <c r="P65" i="1" l="1"/>
  <c r="R66" i="1"/>
  <c r="P64" i="1" l="1"/>
  <c r="R65" i="1"/>
  <c r="P63" i="1" l="1"/>
  <c r="R64" i="1"/>
  <c r="P62" i="1" l="1"/>
  <c r="R63" i="1"/>
  <c r="P61" i="1" l="1"/>
  <c r="R62" i="1"/>
  <c r="P60" i="1" l="1"/>
  <c r="R61" i="1"/>
  <c r="P59" i="1" l="1"/>
  <c r="R60" i="1"/>
  <c r="P58" i="1" l="1"/>
  <c r="R59" i="1"/>
  <c r="P57" i="1" l="1"/>
  <c r="R58" i="1"/>
  <c r="P56" i="1" l="1"/>
  <c r="R57" i="1"/>
  <c r="P55" i="1" l="1"/>
  <c r="R56" i="1"/>
  <c r="P54" i="1" l="1"/>
  <c r="R55" i="1"/>
  <c r="P53" i="1" l="1"/>
  <c r="R54" i="1"/>
  <c r="P52" i="1" l="1"/>
  <c r="R53" i="1"/>
  <c r="P51" i="1" l="1"/>
  <c r="R52" i="1"/>
  <c r="P50" i="1" l="1"/>
  <c r="R51" i="1"/>
  <c r="P49" i="1" l="1"/>
  <c r="R50" i="1"/>
  <c r="P48" i="1" l="1"/>
  <c r="R49" i="1"/>
  <c r="P47" i="1" l="1"/>
  <c r="R48" i="1"/>
  <c r="P46" i="1" l="1"/>
  <c r="R47" i="1"/>
  <c r="P45" i="1" l="1"/>
  <c r="R46" i="1"/>
  <c r="P44" i="1" l="1"/>
  <c r="R45" i="1"/>
  <c r="P43" i="1" l="1"/>
  <c r="R44" i="1"/>
  <c r="P42" i="1" l="1"/>
  <c r="R43" i="1"/>
  <c r="P41" i="1" l="1"/>
  <c r="R42" i="1"/>
  <c r="P40" i="1" l="1"/>
  <c r="R41" i="1"/>
  <c r="P39" i="1" l="1"/>
  <c r="R40" i="1"/>
  <c r="P38" i="1" l="1"/>
  <c r="R39" i="1"/>
  <c r="P37" i="1" l="1"/>
  <c r="R38" i="1"/>
  <c r="P36" i="1" l="1"/>
  <c r="R37" i="1"/>
  <c r="P35" i="1" l="1"/>
  <c r="R36" i="1"/>
  <c r="P34" i="1" l="1"/>
  <c r="R35" i="1"/>
  <c r="P33" i="1" l="1"/>
  <c r="R34" i="1"/>
  <c r="P32" i="1" l="1"/>
  <c r="R33" i="1"/>
  <c r="P31" i="1" l="1"/>
  <c r="R32" i="1"/>
  <c r="P30" i="1" l="1"/>
  <c r="R31" i="1"/>
  <c r="P29" i="1" l="1"/>
  <c r="R30" i="1"/>
  <c r="P28" i="1" l="1"/>
  <c r="R29" i="1"/>
  <c r="P27" i="1" l="1"/>
  <c r="R28" i="1"/>
  <c r="P26" i="1" l="1"/>
  <c r="R27" i="1"/>
  <c r="P25" i="1" l="1"/>
  <c r="R26" i="1"/>
  <c r="P24" i="1" l="1"/>
  <c r="R25" i="1"/>
  <c r="P23" i="1" l="1"/>
  <c r="R24" i="1"/>
  <c r="P22" i="1" l="1"/>
  <c r="R23" i="1"/>
  <c r="P21" i="1" l="1"/>
  <c r="R22" i="1"/>
  <c r="P20" i="1" l="1"/>
  <c r="R21" i="1"/>
  <c r="P19" i="1" l="1"/>
  <c r="R20" i="1"/>
  <c r="P18" i="1" l="1"/>
  <c r="R19" i="1"/>
  <c r="P17" i="1" l="1"/>
  <c r="R18" i="1"/>
  <c r="P16" i="1" l="1"/>
  <c r="R17" i="1"/>
  <c r="P15" i="1" l="1"/>
  <c r="R16" i="1"/>
  <c r="P14" i="1" l="1"/>
  <c r="R15" i="1"/>
  <c r="P13" i="1" l="1"/>
  <c r="R14" i="1"/>
  <c r="P12" i="1" l="1"/>
  <c r="R13" i="1"/>
  <c r="P11" i="1" l="1"/>
  <c r="R12" i="1"/>
  <c r="P10" i="1" l="1"/>
  <c r="R11" i="1"/>
  <c r="P9" i="1" l="1"/>
  <c r="R10" i="1"/>
  <c r="P8" i="1" l="1"/>
  <c r="R9" i="1"/>
  <c r="P7" i="1" l="1"/>
  <c r="R8" i="1"/>
  <c r="P6" i="1" l="1"/>
  <c r="R7" i="1"/>
  <c r="P5" i="1" l="1"/>
  <c r="R6" i="1"/>
  <c r="P4" i="1" l="1"/>
  <c r="R5" i="1"/>
  <c r="P3" i="1" l="1"/>
  <c r="R4" i="1"/>
  <c r="P2" i="1" l="1"/>
  <c r="R2" i="1" s="1"/>
  <c r="R3" i="1"/>
  <c r="S2" i="1" l="1"/>
</calcChain>
</file>

<file path=xl/sharedStrings.xml><?xml version="1.0" encoding="utf-8"?>
<sst xmlns="http://schemas.openxmlformats.org/spreadsheetml/2006/main" count="268" uniqueCount="268">
  <si>
    <t>Date</t>
  </si>
  <si>
    <t>shifts</t>
  </si>
  <si>
    <t>sample means</t>
  </si>
  <si>
    <t>sample covariance matrix</t>
  </si>
  <si>
    <t>correlation matrix</t>
  </si>
  <si>
    <t>X-mu</t>
  </si>
  <si>
    <t>input correlation matrix</t>
  </si>
  <si>
    <t>total log likelihood</t>
  </si>
  <si>
    <t>log likelihood</t>
  </si>
  <si>
    <t>WFC</t>
  </si>
  <si>
    <t>Homework 3 problem 1</t>
  </si>
  <si>
    <t>GS</t>
  </si>
  <si>
    <t>Fitting a 2d CCC GARCH Model</t>
  </si>
  <si>
    <t>X250</t>
  </si>
  <si>
    <t>X249</t>
  </si>
  <si>
    <t>X248</t>
  </si>
  <si>
    <t>X247</t>
  </si>
  <si>
    <t>X246</t>
  </si>
  <si>
    <t>X245</t>
  </si>
  <si>
    <t>X244</t>
  </si>
  <si>
    <t>X243</t>
  </si>
  <si>
    <t>X242</t>
  </si>
  <si>
    <t>X241</t>
  </si>
  <si>
    <t>X240</t>
  </si>
  <si>
    <t>X239</t>
  </si>
  <si>
    <t>X238</t>
  </si>
  <si>
    <t>X237</t>
  </si>
  <si>
    <t>X236</t>
  </si>
  <si>
    <t>X235</t>
  </si>
  <si>
    <t>X234</t>
  </si>
  <si>
    <t>X233</t>
  </si>
  <si>
    <t>X232</t>
  </si>
  <si>
    <t>X231</t>
  </si>
  <si>
    <t>X230</t>
  </si>
  <si>
    <t>X229</t>
  </si>
  <si>
    <t>X228</t>
  </si>
  <si>
    <t>X227</t>
  </si>
  <si>
    <t>X226</t>
  </si>
  <si>
    <t>X225</t>
  </si>
  <si>
    <t>X224</t>
  </si>
  <si>
    <t>X223</t>
  </si>
  <si>
    <t>X222</t>
  </si>
  <si>
    <t>X221</t>
  </si>
  <si>
    <t>X220</t>
  </si>
  <si>
    <t>X219</t>
  </si>
  <si>
    <t>X218</t>
  </si>
  <si>
    <t>X217</t>
  </si>
  <si>
    <t>X216</t>
  </si>
  <si>
    <t>X215</t>
  </si>
  <si>
    <t>X214</t>
  </si>
  <si>
    <t>X213</t>
  </si>
  <si>
    <t>X212</t>
  </si>
  <si>
    <t>X211</t>
  </si>
  <si>
    <t>X210</t>
  </si>
  <si>
    <t>X209</t>
  </si>
  <si>
    <t>X208</t>
  </si>
  <si>
    <t>X207</t>
  </si>
  <si>
    <t>X206</t>
  </si>
  <si>
    <t>X205</t>
  </si>
  <si>
    <t>X204</t>
  </si>
  <si>
    <t>X203</t>
  </si>
  <si>
    <t>X202</t>
  </si>
  <si>
    <t>X201</t>
  </si>
  <si>
    <t>X200</t>
  </si>
  <si>
    <t>X199</t>
  </si>
  <si>
    <t>X198</t>
  </si>
  <si>
    <t>X197</t>
  </si>
  <si>
    <t>X196</t>
  </si>
  <si>
    <t>X195</t>
  </si>
  <si>
    <t>X194</t>
  </si>
  <si>
    <t>X193</t>
  </si>
  <si>
    <t>X192</t>
  </si>
  <si>
    <t>X191</t>
  </si>
  <si>
    <t>X190</t>
  </si>
  <si>
    <t>X189</t>
  </si>
  <si>
    <t>X188</t>
  </si>
  <si>
    <t>X187</t>
  </si>
  <si>
    <t>X186</t>
  </si>
  <si>
    <t>X185</t>
  </si>
  <si>
    <t>X184</t>
  </si>
  <si>
    <t>X183</t>
  </si>
  <si>
    <t>X182</t>
  </si>
  <si>
    <t>X181</t>
  </si>
  <si>
    <t>X180</t>
  </si>
  <si>
    <t>X179</t>
  </si>
  <si>
    <t>X178</t>
  </si>
  <si>
    <t>X177</t>
  </si>
  <si>
    <t>X176</t>
  </si>
  <si>
    <t>X175</t>
  </si>
  <si>
    <t>X174</t>
  </si>
  <si>
    <t>X173</t>
  </si>
  <si>
    <t>X172</t>
  </si>
  <si>
    <t>X171</t>
  </si>
  <si>
    <t>X170</t>
  </si>
  <si>
    <t>X169</t>
  </si>
  <si>
    <t>X168</t>
  </si>
  <si>
    <t>X167</t>
  </si>
  <si>
    <t>X166</t>
  </si>
  <si>
    <t>X165</t>
  </si>
  <si>
    <t>X164</t>
  </si>
  <si>
    <t>X163</t>
  </si>
  <si>
    <t>X162</t>
  </si>
  <si>
    <t>X161</t>
  </si>
  <si>
    <t>X160</t>
  </si>
  <si>
    <t>X159</t>
  </si>
  <si>
    <t>X158</t>
  </si>
  <si>
    <t>X157</t>
  </si>
  <si>
    <t>X156</t>
  </si>
  <si>
    <t>X155</t>
  </si>
  <si>
    <t>X154</t>
  </si>
  <si>
    <t>X153</t>
  </si>
  <si>
    <t>X152</t>
  </si>
  <si>
    <t>X151</t>
  </si>
  <si>
    <t>X150</t>
  </si>
  <si>
    <t>X149</t>
  </si>
  <si>
    <t>X148</t>
  </si>
  <si>
    <t>X147</t>
  </si>
  <si>
    <t>X146</t>
  </si>
  <si>
    <t>X145</t>
  </si>
  <si>
    <t>X144</t>
  </si>
  <si>
    <t>X143</t>
  </si>
  <si>
    <t>X142</t>
  </si>
  <si>
    <t>X141</t>
  </si>
  <si>
    <t>X140</t>
  </si>
  <si>
    <t>X139</t>
  </si>
  <si>
    <t>X138</t>
  </si>
  <si>
    <t>X137</t>
  </si>
  <si>
    <t>X136</t>
  </si>
  <si>
    <t>X135</t>
  </si>
  <si>
    <t>X134</t>
  </si>
  <si>
    <t>X133</t>
  </si>
  <si>
    <t>X132</t>
  </si>
  <si>
    <t>X131</t>
  </si>
  <si>
    <t>X130</t>
  </si>
  <si>
    <t>X129</t>
  </si>
  <si>
    <t>X128</t>
  </si>
  <si>
    <t>X127</t>
  </si>
  <si>
    <t>X126</t>
  </si>
  <si>
    <t>X125</t>
  </si>
  <si>
    <t>X124</t>
  </si>
  <si>
    <t>X123</t>
  </si>
  <si>
    <t>X122</t>
  </si>
  <si>
    <t>X121</t>
  </si>
  <si>
    <t>X120</t>
  </si>
  <si>
    <t>X119</t>
  </si>
  <si>
    <t>X118</t>
  </si>
  <si>
    <t>X117</t>
  </si>
  <si>
    <t>X116</t>
  </si>
  <si>
    <t>X115</t>
  </si>
  <si>
    <t>X114</t>
  </si>
  <si>
    <t>X113</t>
  </si>
  <si>
    <t>X112</t>
  </si>
  <si>
    <t>X111</t>
  </si>
  <si>
    <t>X110</t>
  </si>
  <si>
    <t>X109</t>
  </si>
  <si>
    <t>X108</t>
  </si>
  <si>
    <t>X107</t>
  </si>
  <si>
    <t>X106</t>
  </si>
  <si>
    <t>X105</t>
  </si>
  <si>
    <t>X104</t>
  </si>
  <si>
    <t>X103</t>
  </si>
  <si>
    <t>X102</t>
  </si>
  <si>
    <t>X101</t>
  </si>
  <si>
    <t>X100</t>
  </si>
  <si>
    <t>X99</t>
  </si>
  <si>
    <t>X98</t>
  </si>
  <si>
    <t>X97</t>
  </si>
  <si>
    <t>X96</t>
  </si>
  <si>
    <t>X95</t>
  </si>
  <si>
    <t>X94</t>
  </si>
  <si>
    <t>X93</t>
  </si>
  <si>
    <t>X92</t>
  </si>
  <si>
    <t>X91</t>
  </si>
  <si>
    <t>X90</t>
  </si>
  <si>
    <t>X89</t>
  </si>
  <si>
    <t>X88</t>
  </si>
  <si>
    <t>X87</t>
  </si>
  <si>
    <t>X86</t>
  </si>
  <si>
    <t>X85</t>
  </si>
  <si>
    <t>X84</t>
  </si>
  <si>
    <t>X83</t>
  </si>
  <si>
    <t>X82</t>
  </si>
  <si>
    <t>X81</t>
  </si>
  <si>
    <t>X80</t>
  </si>
  <si>
    <t>X79</t>
  </si>
  <si>
    <t>X78</t>
  </si>
  <si>
    <t>X77</t>
  </si>
  <si>
    <t>X76</t>
  </si>
  <si>
    <t>X75</t>
  </si>
  <si>
    <t>X74</t>
  </si>
  <si>
    <t>X73</t>
  </si>
  <si>
    <t>X72</t>
  </si>
  <si>
    <t>X71</t>
  </si>
  <si>
    <t>X70</t>
  </si>
  <si>
    <t>X69</t>
  </si>
  <si>
    <t>X68</t>
  </si>
  <si>
    <t>X67</t>
  </si>
  <si>
    <t>X66</t>
  </si>
  <si>
    <t>X65</t>
  </si>
  <si>
    <t>X64</t>
  </si>
  <si>
    <t>X63</t>
  </si>
  <si>
    <t>X62</t>
  </si>
  <si>
    <t>X61</t>
  </si>
  <si>
    <t>X60</t>
  </si>
  <si>
    <t>X59</t>
  </si>
  <si>
    <t>X58</t>
  </si>
  <si>
    <t>X57</t>
  </si>
  <si>
    <t>X56</t>
  </si>
  <si>
    <t>X55</t>
  </si>
  <si>
    <t>X54</t>
  </si>
  <si>
    <t>X53</t>
  </si>
  <si>
    <t>X52</t>
  </si>
  <si>
    <t>X51</t>
  </si>
  <si>
    <t>X50</t>
  </si>
  <si>
    <t>X49</t>
  </si>
  <si>
    <t>X48</t>
  </si>
  <si>
    <t>X47</t>
  </si>
  <si>
    <t>X46</t>
  </si>
  <si>
    <t>X45</t>
  </si>
  <si>
    <t>X44</t>
  </si>
  <si>
    <t>X43</t>
  </si>
  <si>
    <t>X42</t>
  </si>
  <si>
    <t>X41</t>
  </si>
  <si>
    <t>X40</t>
  </si>
  <si>
    <t>X39</t>
  </si>
  <si>
    <t>X38</t>
  </si>
  <si>
    <t>X37</t>
  </si>
  <si>
    <t>X36</t>
  </si>
  <si>
    <t>X35</t>
  </si>
  <si>
    <t>X34</t>
  </si>
  <si>
    <t>X33</t>
  </si>
  <si>
    <t>X32</t>
  </si>
  <si>
    <t>X31</t>
  </si>
  <si>
    <t>X30</t>
  </si>
  <si>
    <t>X29</t>
  </si>
  <si>
    <t>X28</t>
  </si>
  <si>
    <t>X27</t>
  </si>
  <si>
    <t>X26</t>
  </si>
  <si>
    <t>X25</t>
  </si>
  <si>
    <t>X24</t>
  </si>
  <si>
    <t>X23</t>
  </si>
  <si>
    <t>X22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</si>
  <si>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</si>
  <si>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</si>
  <si>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</si>
  <si>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</si>
  <si>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</si>
  <si>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</si>
  <si>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</si>
  <si>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</si>
  <si>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</si>
  <si>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</si>
  <si>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</si>
  <si>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</si>
  <si>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</si>
  <si>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</si>
  <si>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</si>
  <si>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</si>
  <si>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</si>
  <si>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</si>
  <si>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</si>
  <si>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</si>
  <si>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</si>
  <si>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X0</t>
  </si>
  <si>
    <t>alpha0</t>
  </si>
  <si>
    <t>alpha1</t>
  </si>
  <si>
    <t>beta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</si>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</sst>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6"/>
  <sheetViews>
    <sheetView tabSelected="1" workbookViewId="0"/>
  </sheetViews>
  <sheetFormatPr defaultRowHeight="15" x14ac:dyDescent="0.25"/>
  <cols>
    <col min="1" max="1" width="28.5703125" customWidth="1"/>
    <col min="2" max="2" width="13.42578125" customWidth="1"/>
    <col min="3" max="3" width="14.28515625" customWidth="1"/>
    <col min="8" max="8" width="18.5703125" bestFit="1" customWidth="1"/>
    <col min="9" max="9" width="16.7109375" bestFit="1" customWidth="1"/>
    <col min="16" max="16" width="10.7109375" customWidth="1"/>
    <col min="18" max="18" width="15.140625" customWidth="1"/>
    <col min="19" max="19" width="15.85546875" customWidth="1"/>
  </cols>
  <sheetData>
    <row r="1" spans="1:19" x14ac:dyDescent="0.25">
      <c r="A1" t="s">
        <v>10</v>
      </c>
      <c r="C1" t="s">
        <v>0</v>
      </c>
      <c r="D1" s="1" t="s">
        <v>9</v>
      </c>
      <c r="E1" t="s">
        <v>11</v>
      </c>
      <c r="F1" t="s">
        <v>1</v>
      </c>
      <c r="H1" t="s">
        <v>5</v>
      </c>
      <c r="K1" t="s">
        <v>12</v>
      </c>
      <c r="R1" t="s">
        <v>8</v>
      </c>
      <c r="S1" t="s">
        <v>7</v>
      </c>
    </row>
    <row r="2" spans="1:19" x14ac:dyDescent="0.25">
      <c r="C2" s="2">
        <v>42090</v>
      </c>
      <c r="D2" s="1">
        <v>54.12</v>
      </c>
      <c r="E2" s="3">
        <v>188.06</v>
      </c>
      <c r="F2" s="1">
        <f>D2-D3</f>
        <v>-0.38000000000000256</v>
      </c>
      <c r="G2" s="1">
        <f>E2-E3</f>
        <v>0.81999999999999318</v>
      </c>
      <c r="H2" s="4">
        <f>F2-$A$5</f>
        <v>-0.40454183266932525</v>
      </c>
      <c r="I2" s="4">
        <f>G2-$B$5</f>
        <v>0.70912350597608875</v>
      </c>
      <c r="M2" t="s">
        <v>13</v>
      </c>
      <c r="N2" s="1">
        <f>H2</f>
        <v>-0.40454183266932525</v>
      </c>
      <c r="O2" s="1">
        <f>I2</f>
        <v>0.70912350597608875</v>
      </c>
      <c r="P2" s="4">
        <f t="shared" ref="P2:P65" si="0">SQRT(K$3+K$4*N3^2+K$5*P3^2)</f>
        <v>2.022522672788102</v>
      </c>
      <c r="Q2" s="4">
        <f t="shared" ref="Q2:Q65" si="1">SQRT(L$3+L$4*O3^2+L$5*Q3^2)</f>
        <v>0.52298551586836062</v>
      </c>
      <c r="R2" s="4">
        <f>-LN(2*PI())-(1/2)*LN(1-A$11^2)-(LN(P2)+LN(Q2)+0.5*(N2^2*P2^2-2*A$11*N2*O2*P2*Q2+O2^2*Q2^2)/(P2^2*Q2^2*(1-A$11^2)))</f>
        <v>-2.6620602282473289</v>
      </c>
      <c r="S2" s="4">
        <f>SUM(R2:R251)</f>
        <v>-627.59897718260436</v>
      </c>
    </row>
    <row r="3" spans="1:19" x14ac:dyDescent="0.25">
      <c r="C3" s="2">
        <v>42089</v>
      </c>
      <c r="D3" s="1">
        <v>54.5</v>
      </c>
      <c r="E3" s="3">
        <v>187.24</v>
      </c>
      <c r="F3" s="1">
        <f t="shared" ref="F3:G66" si="2">D3-D4</f>
        <v>-3.9999999999999147E-2</v>
      </c>
      <c r="G3" s="1">
        <f t="shared" si="2"/>
        <v>-0.10999999999998522</v>
      </c>
      <c r="H3" s="4">
        <f t="shared" ref="H3:H66" si="3">F3-$A$5</f>
        <v>-6.4541832669321841E-2</v>
      </c>
      <c r="I3" s="4">
        <f t="shared" ref="I3:I66" si="4">G3-$B$5</f>
        <v>-0.22087649402388965</v>
      </c>
      <c r="J3" t="s">
        <v>264</v>
      </c>
      <c r="K3">
        <v>1.8167898285810125</v>
      </c>
      <c r="L3">
        <v>6.4000704418649954E-2</v>
      </c>
      <c r="M3" t="s">
        <v>14</v>
      </c>
      <c r="N3" s="1">
        <f t="shared" ref="N3:N66" si="5">H3</f>
        <v>-6.4541832669321841E-2</v>
      </c>
      <c r="O3" s="1">
        <f t="shared" ref="O3:O66" si="6">I3</f>
        <v>-0.22087649402388965</v>
      </c>
      <c r="P3" s="4">
        <f t="shared" si="0"/>
        <v>2.3175653330444042</v>
      </c>
      <c r="Q3" s="4">
        <f t="shared" si="1"/>
        <v>0.59555106244605838</v>
      </c>
      <c r="R3" s="4">
        <f>-LN(2*PI())-(1/2)*LN(1-A$11^2)-(LN(P3)+LN(Q3)+0.5*(N3^2*P3^2-2*A$11*N3*O3*P3*Q3+O3^2*Q3^2)/(P3^2*Q3^2*(1-A$11^2)))</f>
        <v>-1.8136670338652352</v>
      </c>
    </row>
    <row r="4" spans="1:19" x14ac:dyDescent="0.25">
      <c r="A4" t="s">
        <v>2</v>
      </c>
      <c r="C4" s="2">
        <v>42088</v>
      </c>
      <c r="D4" s="1">
        <v>54.54</v>
      </c>
      <c r="E4" s="3">
        <v>187.35</v>
      </c>
      <c r="F4" s="1">
        <f t="shared" si="2"/>
        <v>-0.81000000000000227</v>
      </c>
      <c r="G4" s="1">
        <f t="shared" si="2"/>
        <v>-3.9300000000000068</v>
      </c>
      <c r="H4" s="4">
        <f t="shared" si="3"/>
        <v>-0.83454183266932502</v>
      </c>
      <c r="I4" s="4">
        <f t="shared" si="4"/>
        <v>-4.0408764940239115</v>
      </c>
      <c r="J4" t="s">
        <v>265</v>
      </c>
      <c r="K4">
        <v>2.6905749516367798</v>
      </c>
      <c r="L4">
        <v>9.5956388511807978E-3</v>
      </c>
      <c r="M4" t="s">
        <v>15</v>
      </c>
      <c r="N4" s="1">
        <f t="shared" si="5"/>
        <v>-0.83454183266932502</v>
      </c>
      <c r="O4" s="1">
        <f t="shared" si="6"/>
        <v>-4.0408764940239115</v>
      </c>
      <c r="P4" s="4">
        <f t="shared" si="0"/>
        <v>1.997283637404383</v>
      </c>
      <c r="Q4" s="4">
        <f t="shared" si="1"/>
        <v>0.47681002345329809</v>
      </c>
      <c r="R4" s="4">
        <f>-LN(2*PI())-(1/2)*LN(1-A$11^2)-(LN(P4)+LN(Q4)+0.5*(N4^2*P4^2-2*A$11*N4*O4*P4*Q4+O4^2*Q4^2)/(P4^2*Q4^2*(1-A$11^2)))</f>
        <v>-3.5809172688145248</v>
      </c>
    </row>
    <row r="5" spans="1:19" x14ac:dyDescent="0.25">
      <c r="A5" s="4">
        <f>AVERAGE(F2:F252)</f>
        <v>2.4541832669322694E-2</v>
      </c>
      <c r="B5" s="4">
        <f>AVERAGE(G2:G252)</f>
        <v>0.11087649402390443</v>
      </c>
      <c r="C5" s="2">
        <v>42087</v>
      </c>
      <c r="D5" s="1">
        <v>55.35</v>
      </c>
      <c r="E5" s="3">
        <v>191.28</v>
      </c>
      <c r="F5" s="1">
        <f t="shared" si="2"/>
        <v>-0.42999999999999972</v>
      </c>
      <c r="G5" s="1">
        <f t="shared" si="2"/>
        <v>-0.68000000000000682</v>
      </c>
      <c r="H5" s="4">
        <f t="shared" si="3"/>
        <v>-0.45454183266932241</v>
      </c>
      <c r="I5" s="4">
        <f t="shared" si="4"/>
        <v>-0.79087649402391125</v>
      </c>
      <c r="J5" t="s">
        <v>266</v>
      </c>
      <c r="K5">
        <v>0.42125380699422921</v>
      </c>
      <c r="L5">
        <v>0.58938868561162372</v>
      </c>
      <c r="M5" t="s">
        <v>16</v>
      </c>
      <c r="N5" s="1">
        <f t="shared" si="5"/>
        <v>-0.45454183266932241</v>
      </c>
      <c r="O5" s="1">
        <f t="shared" si="6"/>
        <v>-0.79087649402391125</v>
      </c>
      <c r="P5" s="4">
        <f t="shared" si="0"/>
        <v>1.9588905202530653</v>
      </c>
      <c r="Q5" s="4">
        <f t="shared" si="1"/>
        <v>0.51668493229622625</v>
      </c>
      <c r="R5" s="4">
        <f>-LN(2*PI())-(1/2)*LN(1-A$11^2)-(LN(P5)+LN(Q5)+0.5*(N5^2*P5^2-2*A$11*N5*O5*P5*Q5+O5^2*Q5^2)/(P5^2*Q5^2*(1-A$11^2)))</f>
        <v>-1.9341506274462033</v>
      </c>
    </row>
    <row r="6" spans="1:19" x14ac:dyDescent="0.25">
      <c r="A6" s="4" t="s">
        <v>3</v>
      </c>
      <c r="B6" s="4"/>
      <c r="C6" s="2">
        <v>42086</v>
      </c>
      <c r="D6" s="1">
        <v>55.78</v>
      </c>
      <c r="E6" s="3">
        <v>191.96</v>
      </c>
      <c r="F6" s="1">
        <f t="shared" si="2"/>
        <v>-0.22999999999999687</v>
      </c>
      <c r="G6" s="1">
        <f t="shared" si="2"/>
        <v>-1.1699999999999875</v>
      </c>
      <c r="H6" s="4">
        <f t="shared" si="3"/>
        <v>-0.25454183266931957</v>
      </c>
      <c r="I6" s="4">
        <f t="shared" si="4"/>
        <v>-1.2808764940238919</v>
      </c>
      <c r="J6" t="s">
        <v>267</v>
      </c>
      <c r="K6">
        <v>250</v>
      </c>
      <c r="M6" t="s">
        <v>17</v>
      </c>
      <c r="N6" s="1">
        <f t="shared" si="5"/>
        <v>-0.25454183266931957</v>
      </c>
      <c r="O6" s="1">
        <f t="shared" si="6"/>
        <v>-1.2808764940238919</v>
      </c>
      <c r="P6" s="4">
        <f t="shared" si="0"/>
        <v>2.093436996613256</v>
      </c>
      <c r="Q6" s="4">
        <f t="shared" si="1"/>
        <v>0.56360487141304327</v>
      </c>
      <c r="R6" s="4">
        <f>-LN(2*PI())-(1/2)*LN(1-A$11^2)-(LN(P6)+LN(Q6)+0.5*(N6^2*P6^2-2*A$11*N6*O6*P6*Q6+O6^2*Q6^2)/(P6^2*Q6^2*(1-A$11^2)))</f>
        <v>-1.8380688851581901</v>
      </c>
    </row>
    <row r="7" spans="1:19" x14ac:dyDescent="0.25">
      <c r="A7" s="4">
        <f>COVAR($F$2:$F$252,F$2:F$252)</f>
        <v>0.2580638339073984</v>
      </c>
      <c r="B7" s="4">
        <f>COVAR($F$2:$F$252,G$2:G$252)</f>
        <v>0.74338087966857702</v>
      </c>
      <c r="C7" s="2">
        <v>42083</v>
      </c>
      <c r="D7" s="1">
        <v>56.01</v>
      </c>
      <c r="E7" s="3">
        <v>193.13</v>
      </c>
      <c r="F7" s="1">
        <f t="shared" si="2"/>
        <v>0.5</v>
      </c>
      <c r="G7" s="1">
        <f t="shared" si="2"/>
        <v>3.1599999999999966</v>
      </c>
      <c r="H7" s="4">
        <f t="shared" si="3"/>
        <v>0.47545816733067731</v>
      </c>
      <c r="I7" s="4">
        <f t="shared" si="4"/>
        <v>3.0491235059760919</v>
      </c>
      <c r="M7" t="s">
        <v>18</v>
      </c>
      <c r="N7" s="1">
        <f t="shared" si="5"/>
        <v>0.47545816733067731</v>
      </c>
      <c r="O7" s="1">
        <f t="shared" si="6"/>
        <v>3.0491235059760919</v>
      </c>
      <c r="P7" s="4">
        <f t="shared" si="0"/>
        <v>2.1556293317654762</v>
      </c>
      <c r="Q7" s="4">
        <f t="shared" si="1"/>
        <v>0.52820156634337445</v>
      </c>
      <c r="R7" s="4">
        <f>-LN(2*PI())-(1/2)*LN(1-A$11^2)-(LN(P7)+LN(Q7)+0.5*(N7^2*P7^2-2*A$11*N7*O7*P7*Q7+O7^2*Q7^2)/(P7^2*Q7^2*(1-A$11^2)))</f>
        <v>-2.6268046489703654</v>
      </c>
    </row>
    <row r="8" spans="1:19" x14ac:dyDescent="0.25">
      <c r="A8" s="4">
        <f>COVAR($G$2:$G$252,F$2:F$252)</f>
        <v>0.74338087966857702</v>
      </c>
      <c r="B8" s="4">
        <f>COVAR($G$2:$G$252,G$2:G$252)</f>
        <v>4.2315211441088234</v>
      </c>
      <c r="C8" s="2">
        <v>42082</v>
      </c>
      <c r="D8" s="1">
        <v>55.51</v>
      </c>
      <c r="E8" s="3">
        <v>189.97</v>
      </c>
      <c r="F8" s="1">
        <f t="shared" si="2"/>
        <v>-0.66000000000000369</v>
      </c>
      <c r="G8" s="1">
        <f t="shared" si="2"/>
        <v>-2.3499999999999943</v>
      </c>
      <c r="H8" s="4">
        <f t="shared" si="3"/>
        <v>-0.68454183266932644</v>
      </c>
      <c r="I8" s="4">
        <f t="shared" si="4"/>
        <v>-2.460876494023899</v>
      </c>
      <c r="M8" t="s">
        <v>19</v>
      </c>
      <c r="N8" s="1">
        <f t="shared" si="5"/>
        <v>-0.68454183266932644</v>
      </c>
      <c r="O8" s="1">
        <f t="shared" si="6"/>
        <v>-2.460876494023899</v>
      </c>
      <c r="P8" s="4">
        <f t="shared" si="0"/>
        <v>1.9300141018111925</v>
      </c>
      <c r="Q8" s="4">
        <f t="shared" si="1"/>
        <v>0.51593022319679838</v>
      </c>
      <c r="R8" s="4">
        <f>-LN(2*PI())-(1/2)*LN(1-A$11^2)-(LN(P8)+LN(Q8)+0.5*(N8^2*P8^2-2*A$11*N8*O8*P8*Q8+O8^2*Q8^2)/(P8^2*Q8^2*(1-A$11^2)))</f>
        <v>-2.4722014757820361</v>
      </c>
    </row>
    <row r="9" spans="1:19" x14ac:dyDescent="0.25">
      <c r="A9" s="4" t="s">
        <v>4</v>
      </c>
      <c r="B9" s="4"/>
      <c r="C9" s="2">
        <v>42081</v>
      </c>
      <c r="D9" s="1">
        <v>56.17</v>
      </c>
      <c r="E9" s="3">
        <v>192.32</v>
      </c>
      <c r="F9" s="1">
        <f t="shared" si="2"/>
        <v>0.26000000000000512</v>
      </c>
      <c r="G9" s="1">
        <f t="shared" si="2"/>
        <v>1.75</v>
      </c>
      <c r="H9" s="4">
        <f t="shared" si="3"/>
        <v>0.23545816733068242</v>
      </c>
      <c r="I9" s="4">
        <f t="shared" si="4"/>
        <v>1.6391235059760956</v>
      </c>
      <c r="M9" t="s">
        <v>20</v>
      </c>
      <c r="N9" s="1">
        <f t="shared" si="5"/>
        <v>0.23545816733068242</v>
      </c>
      <c r="O9" s="1">
        <f t="shared" si="6"/>
        <v>1.6391235059760956</v>
      </c>
      <c r="P9" s="4">
        <f t="shared" si="0"/>
        <v>2.0434344492544243</v>
      </c>
      <c r="Q9" s="4">
        <f t="shared" si="1"/>
        <v>0.54708070301777445</v>
      </c>
      <c r="R9" s="4">
        <f>-LN(2*PI())-(1/2)*LN(1-A$11^2)-(LN(P9)+LN(Q9)+0.5*(N9^2*P9^2-2*A$11*N9*O9*P9*Q9+O9^2*Q9^2)/(P9^2*Q9^2*(1-A$11^2)))</f>
        <v>-1.9383051727769054</v>
      </c>
    </row>
    <row r="10" spans="1:19" x14ac:dyDescent="0.25">
      <c r="A10" s="4">
        <f>1</f>
        <v>1</v>
      </c>
      <c r="B10" s="4">
        <f>B7/SQRT(B8*A7)</f>
        <v>0.71137656874739619</v>
      </c>
      <c r="C10" s="2">
        <v>42080</v>
      </c>
      <c r="D10" s="1">
        <v>55.91</v>
      </c>
      <c r="E10" s="3">
        <v>190.57</v>
      </c>
      <c r="F10" s="1">
        <f t="shared" si="2"/>
        <v>0.17999999999999972</v>
      </c>
      <c r="G10" s="1">
        <f t="shared" si="2"/>
        <v>-1.3300000000000125</v>
      </c>
      <c r="H10" s="4">
        <f t="shared" si="3"/>
        <v>0.15545816733067702</v>
      </c>
      <c r="I10" s="4">
        <f t="shared" si="4"/>
        <v>-1.4408764940239169</v>
      </c>
      <c r="M10" t="s">
        <v>21</v>
      </c>
      <c r="N10" s="1">
        <f t="shared" si="5"/>
        <v>0.15545816733067702</v>
      </c>
      <c r="O10" s="1">
        <f t="shared" si="6"/>
        <v>-1.4408764940239169</v>
      </c>
      <c r="P10" s="4">
        <f t="shared" si="0"/>
        <v>2.3334949855613374</v>
      </c>
      <c r="Q10" s="4">
        <f t="shared" si="1"/>
        <v>0.60450039850182946</v>
      </c>
      <c r="R10" s="4">
        <f>-LN(2*PI())-(1/2)*LN(1-A$11^2)-(LN(P10)+LN(Q10)+0.5*(N10^2*P10^2-2*A$11*N10*O10*P10*Q10+O10^2*Q10^2)/(P10^2*Q10^2*(1-A$11^2)))</f>
        <v>-2.5108181182042468</v>
      </c>
    </row>
    <row r="11" spans="1:19" x14ac:dyDescent="0.25">
      <c r="A11" s="4">
        <f>B10</f>
        <v>0.71137656874739619</v>
      </c>
      <c r="B11" s="4">
        <v>1</v>
      </c>
      <c r="C11" s="2">
        <v>42079</v>
      </c>
      <c r="D11" s="1">
        <v>55.73</v>
      </c>
      <c r="E11" s="3">
        <v>191.9</v>
      </c>
      <c r="F11" s="1">
        <f t="shared" si="2"/>
        <v>0.38999999999999346</v>
      </c>
      <c r="G11" s="1">
        <f t="shared" si="2"/>
        <v>2.5600000000000023</v>
      </c>
      <c r="H11" s="4">
        <f t="shared" si="3"/>
        <v>0.36545816733067077</v>
      </c>
      <c r="I11" s="4">
        <f t="shared" si="4"/>
        <v>2.4491235059760976</v>
      </c>
      <c r="M11" t="s">
        <v>22</v>
      </c>
      <c r="N11" s="1">
        <f t="shared" si="5"/>
        <v>0.36545816733067077</v>
      </c>
      <c r="O11" s="1">
        <f t="shared" si="6"/>
        <v>2.4491235059760976</v>
      </c>
      <c r="P11" s="4">
        <f t="shared" si="0"/>
        <v>2.7857318394113166</v>
      </c>
      <c r="Q11" s="4">
        <f t="shared" si="1"/>
        <v>0.64323908180673461</v>
      </c>
      <c r="R11" s="4">
        <f>-LN(2*PI())-(1/2)*LN(1-A$11^2)-(LN(P11)+LN(Q11)+0.5*(N11^2*P11^2-2*A$11*N11*O11*P11*Q11+O11^2*Q11^2)/(P11^2*Q11^2*(1-A$11^2)))</f>
        <v>-2.4582685875528032</v>
      </c>
    </row>
    <row r="12" spans="1:19" x14ac:dyDescent="0.25">
      <c r="A12" t="s">
        <v>6</v>
      </c>
      <c r="C12" s="2">
        <v>42076</v>
      </c>
      <c r="D12" s="1">
        <v>55.34</v>
      </c>
      <c r="E12" s="3">
        <v>189.34</v>
      </c>
      <c r="F12" s="1">
        <f t="shared" si="2"/>
        <v>-0.25</v>
      </c>
      <c r="G12" s="1">
        <f t="shared" si="2"/>
        <v>-0.60999999999998522</v>
      </c>
      <c r="H12" s="4">
        <f t="shared" si="3"/>
        <v>-0.27454183266932269</v>
      </c>
      <c r="I12" s="4">
        <f t="shared" si="4"/>
        <v>-0.72087649402388965</v>
      </c>
      <c r="M12" t="s">
        <v>23</v>
      </c>
      <c r="N12" s="1">
        <f t="shared" si="5"/>
        <v>-0.27454183266932269</v>
      </c>
      <c r="O12" s="1">
        <f t="shared" si="6"/>
        <v>-0.72087649402388965</v>
      </c>
      <c r="P12" s="4">
        <f t="shared" si="0"/>
        <v>3.6915696338918682</v>
      </c>
      <c r="Q12" s="4">
        <f t="shared" si="1"/>
        <v>0.76482734202685465</v>
      </c>
      <c r="R12" s="4">
        <f>-LN(2*PI())-(1/2)*LN(1-A$11^2)-(LN(P12)+LN(Q12)+0.5*(N12^2*P12^2-2*A$11*N12*O12*P12*Q12+O12^2*Q12^2)/(P12^2*Q12^2*(1-A$11^2)))</f>
        <v>-2.5912360276975859</v>
      </c>
    </row>
    <row r="13" spans="1:19" x14ac:dyDescent="0.25">
      <c r="A13" s="4">
        <f>A10</f>
        <v>1</v>
      </c>
      <c r="B13" s="4">
        <f>A14</f>
        <v>0.63797475119677527</v>
      </c>
      <c r="C13" s="2">
        <v>42075</v>
      </c>
      <c r="D13" s="1">
        <v>55.59</v>
      </c>
      <c r="E13" s="3">
        <v>189.95</v>
      </c>
      <c r="F13" s="1">
        <f t="shared" si="2"/>
        <v>1.8900000000000006</v>
      </c>
      <c r="G13" s="1">
        <f t="shared" si="2"/>
        <v>5.7699999999999818</v>
      </c>
      <c r="H13" s="4">
        <f t="shared" si="3"/>
        <v>1.8654581673306778</v>
      </c>
      <c r="I13" s="4">
        <f t="shared" si="4"/>
        <v>5.6591235059760772</v>
      </c>
      <c r="M13" t="s">
        <v>24</v>
      </c>
      <c r="N13" s="1">
        <f t="shared" si="5"/>
        <v>1.8654581673306778</v>
      </c>
      <c r="O13" s="1">
        <f t="shared" si="6"/>
        <v>5.6591235059760772</v>
      </c>
      <c r="P13" s="4">
        <f t="shared" si="0"/>
        <v>2.4105853059143398</v>
      </c>
      <c r="Q13" s="4">
        <f t="shared" si="1"/>
        <v>0.60207960479729183</v>
      </c>
      <c r="R13" s="4">
        <f>-LN(2*PI())-(1/2)*LN(1-A$11^2)-(LN(P13)+LN(Q13)+0.5*(N13^2*P13^2-2*A$11*N13*O13*P13*Q13+O13^2*Q13^2)/(P13^2*Q13^2*(1-A$11^2)))</f>
        <v>-6.6784740159253451</v>
      </c>
    </row>
    <row r="14" spans="1:19" x14ac:dyDescent="0.25">
      <c r="A14" s="4">
        <v>0.63797475119677527</v>
      </c>
      <c r="B14" s="4">
        <f>B11</f>
        <v>1</v>
      </c>
      <c r="C14" s="2">
        <v>42074</v>
      </c>
      <c r="D14" s="1">
        <v>53.7</v>
      </c>
      <c r="E14" s="3">
        <v>184.18</v>
      </c>
      <c r="F14" s="1">
        <f t="shared" si="2"/>
        <v>0.41000000000000369</v>
      </c>
      <c r="G14" s="1">
        <f t="shared" si="2"/>
        <v>1.4699999999999989</v>
      </c>
      <c r="H14" s="4">
        <f t="shared" si="3"/>
        <v>0.385458167330681</v>
      </c>
      <c r="I14" s="4">
        <f t="shared" si="4"/>
        <v>1.3591235059760944</v>
      </c>
      <c r="M14" t="s">
        <v>25</v>
      </c>
      <c r="N14" s="1">
        <f t="shared" si="5"/>
        <v>0.385458167330681</v>
      </c>
      <c r="O14" s="1">
        <f t="shared" si="6"/>
        <v>1.3591235059760944</v>
      </c>
      <c r="P14" s="4">
        <f t="shared" si="0"/>
        <v>2.92105381711142</v>
      </c>
      <c r="Q14" s="4">
        <f t="shared" si="1"/>
        <v>0.69020402368190903</v>
      </c>
      <c r="R14" s="4">
        <f>-LN(2*PI())-(1/2)*LN(1-A$11^2)-(LN(P14)+LN(Q14)+0.5*(N14^2*P14^2-2*A$11*N14*O14*P14*Q14+O14^2*Q14^2)/(P14^2*Q14^2*(1-A$11^2)))</f>
        <v>-2.3470116946581379</v>
      </c>
    </row>
    <row r="15" spans="1:19" x14ac:dyDescent="0.25">
      <c r="C15" s="2">
        <v>42073</v>
      </c>
      <c r="D15" s="1">
        <v>53.29</v>
      </c>
      <c r="E15" s="3">
        <v>182.71</v>
      </c>
      <c r="F15" s="1">
        <f t="shared" si="2"/>
        <v>-1.3800000000000026</v>
      </c>
      <c r="G15" s="1">
        <f t="shared" si="2"/>
        <v>-5.2199999999999989</v>
      </c>
      <c r="H15" s="4">
        <f t="shared" si="3"/>
        <v>-1.4045418326693253</v>
      </c>
      <c r="I15" s="4">
        <f t="shared" si="4"/>
        <v>-5.3308764940239035</v>
      </c>
      <c r="M15" t="s">
        <v>26</v>
      </c>
      <c r="N15" s="1">
        <f t="shared" si="5"/>
        <v>-1.4045418326693253</v>
      </c>
      <c r="O15" s="1">
        <f t="shared" si="6"/>
        <v>-5.3308764940239035</v>
      </c>
      <c r="P15" s="4">
        <f t="shared" si="0"/>
        <v>1.8282024361971363</v>
      </c>
      <c r="Q15" s="4">
        <f t="shared" si="1"/>
        <v>0.48683440969938518</v>
      </c>
      <c r="R15" s="4">
        <f>-LN(2*PI())-(1/2)*LN(1-A$11^2)-(LN(P15)+LN(Q15)+0.5*(N15^2*P15^2-2*A$11*N15*O15*P15*Q15+O15^2*Q15^2)/(P15^2*Q15^2*(1-A$11^2)))</f>
        <v>-6.2853396784969036</v>
      </c>
    </row>
    <row r="16" spans="1:19" x14ac:dyDescent="0.25">
      <c r="C16" s="2">
        <v>42072</v>
      </c>
      <c r="D16" s="1">
        <v>54.67</v>
      </c>
      <c r="E16" s="3">
        <v>187.93</v>
      </c>
      <c r="F16" s="1">
        <f t="shared" si="2"/>
        <v>7.9999999999998295E-2</v>
      </c>
      <c r="G16" s="1">
        <f t="shared" si="2"/>
        <v>1.0200000000000102</v>
      </c>
      <c r="H16" s="4">
        <f t="shared" si="3"/>
        <v>5.5458167330675601E-2</v>
      </c>
      <c r="I16" s="4">
        <f t="shared" si="4"/>
        <v>0.90912350597610581</v>
      </c>
      <c r="M16" t="s">
        <v>27</v>
      </c>
      <c r="N16" s="1">
        <f t="shared" si="5"/>
        <v>5.5458167330675601E-2</v>
      </c>
      <c r="O16" s="1">
        <f t="shared" si="6"/>
        <v>0.90912350597610581</v>
      </c>
      <c r="P16" s="4">
        <f t="shared" si="0"/>
        <v>1.8978328746719861</v>
      </c>
      <c r="Q16" s="4">
        <f t="shared" si="1"/>
        <v>0.52922618028214252</v>
      </c>
      <c r="R16" s="4">
        <f>-LN(2*PI())-(1/2)*LN(1-A$11^2)-(LN(P16)+LN(Q16)+0.5*(N16^2*P16^2-2*A$11*N16*O16*P16*Q16+O16^2*Q16^2)/(P16^2*Q16^2*(1-A$11^2)))</f>
        <v>-1.6606892215296032</v>
      </c>
    </row>
    <row r="17" spans="1:18" x14ac:dyDescent="0.25">
      <c r="C17" s="2">
        <v>42069</v>
      </c>
      <c r="D17" s="1">
        <v>54.59</v>
      </c>
      <c r="E17" s="3">
        <v>186.91</v>
      </c>
      <c r="F17" s="1">
        <f t="shared" si="2"/>
        <v>-0.25</v>
      </c>
      <c r="G17" s="1">
        <f t="shared" si="2"/>
        <v>-3.1700000000000159</v>
      </c>
      <c r="H17" s="4">
        <f t="shared" si="3"/>
        <v>-0.27454183266932269</v>
      </c>
      <c r="I17" s="4">
        <f t="shared" si="4"/>
        <v>-3.2808764940239206</v>
      </c>
      <c r="M17" t="s">
        <v>28</v>
      </c>
      <c r="N17" s="1">
        <f t="shared" si="5"/>
        <v>-0.27454183266932269</v>
      </c>
      <c r="O17" s="1">
        <f t="shared" si="6"/>
        <v>-3.2808764940239206</v>
      </c>
      <c r="P17" s="4">
        <f t="shared" si="0"/>
        <v>1.9380115851540176</v>
      </c>
      <c r="Q17" s="4">
        <f t="shared" si="1"/>
        <v>0.43745746664299828</v>
      </c>
      <c r="R17" s="4">
        <f>-LN(2*PI())-(1/2)*LN(1-A$11^2)-(LN(P17)+LN(Q17)+0.5*(N17^2*P17^2-2*A$11*N17*O17*P17*Q17+O17^2*Q17^2)/(P17^2*Q17^2*(1-A$11^2)))</f>
        <v>-3.0897393319733997</v>
      </c>
    </row>
    <row r="18" spans="1:18" x14ac:dyDescent="0.25">
      <c r="C18" s="2">
        <v>42068</v>
      </c>
      <c r="D18" s="1">
        <v>54.84</v>
      </c>
      <c r="E18" s="3">
        <v>190.08</v>
      </c>
      <c r="F18" s="1">
        <f t="shared" si="2"/>
        <v>2.0000000000003126E-2</v>
      </c>
      <c r="G18" s="1">
        <f t="shared" si="2"/>
        <v>0.41000000000002501</v>
      </c>
      <c r="H18" s="4">
        <f t="shared" si="3"/>
        <v>-4.5418326693195676E-3</v>
      </c>
      <c r="I18" s="4">
        <f t="shared" si="4"/>
        <v>0.29912350597612059</v>
      </c>
      <c r="M18" t="s">
        <v>29</v>
      </c>
      <c r="N18" s="1">
        <f t="shared" si="5"/>
        <v>-4.5418326693195676E-3</v>
      </c>
      <c r="O18" s="1">
        <f t="shared" si="6"/>
        <v>0.29912350597612059</v>
      </c>
      <c r="P18" s="4">
        <f t="shared" si="0"/>
        <v>2.1454671283835713</v>
      </c>
      <c r="Q18" s="4">
        <f t="shared" si="1"/>
        <v>0.46329874347687172</v>
      </c>
      <c r="R18" s="4">
        <f>-LN(2*PI())-(1/2)*LN(1-A$11^2)-(LN(P18)+LN(Q18)+0.5*(N18^2*P18^2-2*A$11*N18*O18*P18*Q18+O18^2*Q18^2)/(P18^2*Q18^2*(1-A$11^2)))</f>
        <v>-1.5009263006005458</v>
      </c>
    </row>
    <row r="19" spans="1:18" x14ac:dyDescent="0.25">
      <c r="C19" s="2">
        <v>42067</v>
      </c>
      <c r="D19" s="1">
        <v>54.82</v>
      </c>
      <c r="E19" s="3">
        <v>189.67</v>
      </c>
      <c r="F19" s="1">
        <f t="shared" si="2"/>
        <v>-0.63000000000000256</v>
      </c>
      <c r="G19" s="1">
        <f t="shared" si="2"/>
        <v>-1.6000000000000227</v>
      </c>
      <c r="H19" s="4">
        <f t="shared" si="3"/>
        <v>-0.65454183266932531</v>
      </c>
      <c r="I19" s="4">
        <f t="shared" si="4"/>
        <v>-1.7108764940239272</v>
      </c>
      <c r="M19" t="s">
        <v>30</v>
      </c>
      <c r="N19" s="1">
        <f t="shared" si="5"/>
        <v>-0.65454183266932531</v>
      </c>
      <c r="O19" s="1">
        <f t="shared" si="6"/>
        <v>-1.7108764940239272</v>
      </c>
      <c r="P19" s="4">
        <f t="shared" si="0"/>
        <v>1.9692080712384092</v>
      </c>
      <c r="Q19" s="4">
        <f t="shared" si="1"/>
        <v>0.4560046819047523</v>
      </c>
      <c r="R19" s="4">
        <f>-LN(2*PI())-(1/2)*LN(1-A$11^2)-(LN(P19)+LN(Q19)+0.5*(N19^2*P19^2-2*A$11*N19*O19*P19*Q19+O19^2*Q19^2)/(P19^2*Q19^2*(1-A$11^2)))</f>
        <v>-2.4312275724755859</v>
      </c>
    </row>
    <row r="20" spans="1:18" x14ac:dyDescent="0.25">
      <c r="C20" s="2">
        <v>42066</v>
      </c>
      <c r="D20" s="1">
        <v>55.45</v>
      </c>
      <c r="E20" s="3">
        <v>191.27</v>
      </c>
      <c r="F20" s="1">
        <f t="shared" si="2"/>
        <v>-9.9999999999994316E-2</v>
      </c>
      <c r="G20" s="1">
        <f t="shared" si="2"/>
        <v>-0.51999999999998181</v>
      </c>
      <c r="H20" s="4">
        <f t="shared" si="3"/>
        <v>-0.12454183266931701</v>
      </c>
      <c r="I20" s="4">
        <f t="shared" si="4"/>
        <v>-0.63087649402388624</v>
      </c>
      <c r="M20" t="s">
        <v>31</v>
      </c>
      <c r="N20" s="1">
        <f t="shared" si="5"/>
        <v>-0.12454183266931701</v>
      </c>
      <c r="O20" s="1">
        <f t="shared" si="6"/>
        <v>-0.63087649402388624</v>
      </c>
      <c r="P20" s="4">
        <f t="shared" si="0"/>
        <v>2.1893943097440487</v>
      </c>
      <c r="Q20" s="4">
        <f t="shared" si="1"/>
        <v>0.4875844730835206</v>
      </c>
      <c r="R20" s="4">
        <f>-LN(2*PI())-(1/2)*LN(1-A$11^2)-(LN(P20)+LN(Q20)+0.5*(N20^2*P20^2-2*A$11*N20*O20*P20*Q20+O20^2*Q20^2)/(P20^2*Q20^2*(1-A$11^2)))</f>
        <v>-1.594634237945074</v>
      </c>
    </row>
    <row r="21" spans="1:18" x14ac:dyDescent="0.25">
      <c r="A21" s="4"/>
      <c r="B21" s="4"/>
      <c r="C21" s="2">
        <v>42065</v>
      </c>
      <c r="D21" s="1">
        <v>55.55</v>
      </c>
      <c r="E21" s="3">
        <v>191.79</v>
      </c>
      <c r="F21" s="1">
        <f t="shared" si="2"/>
        <v>0.75999999999999801</v>
      </c>
      <c r="G21" s="1">
        <f t="shared" si="2"/>
        <v>2</v>
      </c>
      <c r="H21" s="4">
        <f t="shared" si="3"/>
        <v>0.73545816733067526</v>
      </c>
      <c r="I21" s="4">
        <f t="shared" si="4"/>
        <v>1.8891235059760956</v>
      </c>
      <c r="M21" t="s">
        <v>32</v>
      </c>
      <c r="N21" s="1">
        <f t="shared" si="5"/>
        <v>0.73545816733067526</v>
      </c>
      <c r="O21" s="1">
        <f t="shared" si="6"/>
        <v>1.8891235059760956</v>
      </c>
      <c r="P21" s="4">
        <f t="shared" si="0"/>
        <v>1.900376554849686</v>
      </c>
      <c r="Q21" s="4">
        <f t="shared" si="1"/>
        <v>0.4864917634664272</v>
      </c>
      <c r="R21" s="4">
        <f>-LN(2*PI())-(1/2)*LN(1-A$11^2)-(LN(P21)+LN(Q21)+0.5*(N21^2*P21^2-2*A$11*N21*O21*P21*Q21+O21^2*Q21^2)/(P21^2*Q21^2*(1-A$11^2)))</f>
        <v>-2.5561330058213017</v>
      </c>
    </row>
    <row r="22" spans="1:18" x14ac:dyDescent="0.25">
      <c r="A22" s="4"/>
      <c r="B22" s="4"/>
      <c r="C22" s="2">
        <v>42062</v>
      </c>
      <c r="D22" s="1">
        <v>54.79</v>
      </c>
      <c r="E22" s="3">
        <v>189.79</v>
      </c>
      <c r="F22" s="1">
        <f t="shared" si="2"/>
        <v>-0.35999999999999943</v>
      </c>
      <c r="G22" s="1">
        <f t="shared" si="2"/>
        <v>-2.4099999999999966</v>
      </c>
      <c r="H22" s="4">
        <f t="shared" si="3"/>
        <v>-0.38454183266932213</v>
      </c>
      <c r="I22" s="4">
        <f t="shared" si="4"/>
        <v>-2.5208764940239012</v>
      </c>
      <c r="M22" t="s">
        <v>33</v>
      </c>
      <c r="N22" s="1">
        <f t="shared" si="5"/>
        <v>-0.38454183266932213</v>
      </c>
      <c r="O22" s="1">
        <f t="shared" si="6"/>
        <v>-2.5208764940239012</v>
      </c>
      <c r="P22" s="4">
        <f t="shared" si="0"/>
        <v>1.8209247113529838</v>
      </c>
      <c r="Q22" s="4">
        <f t="shared" si="1"/>
        <v>0.43532734668668266</v>
      </c>
      <c r="R22" s="4">
        <f>-LN(2*PI())-(1/2)*LN(1-A$11^2)-(LN(P22)+LN(Q22)+0.5*(N22^2*P22^2-2*A$11*N22*O22*P22*Q22+O22^2*Q22^2)/(P22^2*Q22^2*(1-A$11^2)))</f>
        <v>-2.2215957513949984</v>
      </c>
    </row>
    <row r="23" spans="1:18" x14ac:dyDescent="0.25">
      <c r="C23" s="2">
        <v>42061</v>
      </c>
      <c r="D23" s="1">
        <v>55.15</v>
      </c>
      <c r="E23" s="3">
        <v>192.2</v>
      </c>
      <c r="F23" s="1">
        <f t="shared" si="2"/>
        <v>-0.17999999999999972</v>
      </c>
      <c r="G23" s="1">
        <f t="shared" si="2"/>
        <v>1.0799999999999841</v>
      </c>
      <c r="H23" s="4">
        <f t="shared" si="3"/>
        <v>-0.20454183266932241</v>
      </c>
      <c r="I23" s="4">
        <f t="shared" si="4"/>
        <v>0.96912350597607966</v>
      </c>
      <c r="M23" t="s">
        <v>34</v>
      </c>
      <c r="N23" s="1">
        <f t="shared" si="5"/>
        <v>-0.20454183266932241</v>
      </c>
      <c r="O23" s="1">
        <f t="shared" si="6"/>
        <v>0.96912350597607966</v>
      </c>
      <c r="P23" s="4">
        <f t="shared" si="0"/>
        <v>1.8141533180094727</v>
      </c>
      <c r="Q23" s="4">
        <f t="shared" si="1"/>
        <v>0.44458664393282277</v>
      </c>
      <c r="R23" s="4">
        <f>-LN(2*PI())-(1/2)*LN(1-A$11^2)-(LN(P23)+LN(Q23)+0.5*(N23^2*P23^2-2*A$11*N23*O23*P23*Q23+O23^2*Q23^2)/(P23^2*Q23^2*(1-A$11^2)))</f>
        <v>-2.1273096941095728</v>
      </c>
    </row>
    <row r="24" spans="1:18" x14ac:dyDescent="0.25">
      <c r="A24" s="4"/>
      <c r="B24" s="4"/>
      <c r="C24" s="2">
        <v>42060</v>
      </c>
      <c r="D24" s="1">
        <v>55.33</v>
      </c>
      <c r="E24" s="3">
        <v>191.12</v>
      </c>
      <c r="F24" s="1">
        <f t="shared" si="2"/>
        <v>-3.9999999999999147E-2</v>
      </c>
      <c r="G24" s="1">
        <f t="shared" si="2"/>
        <v>-0.5</v>
      </c>
      <c r="H24" s="4">
        <f t="shared" si="3"/>
        <v>-6.4541832669321841E-2</v>
      </c>
      <c r="I24" s="4">
        <f t="shared" si="4"/>
        <v>-0.61087649402390443</v>
      </c>
      <c r="M24" t="s">
        <v>35</v>
      </c>
      <c r="N24" s="1">
        <f t="shared" si="5"/>
        <v>-6.4541832669321841E-2</v>
      </c>
      <c r="O24" s="1">
        <f t="shared" si="6"/>
        <v>-0.61087649402390443</v>
      </c>
      <c r="P24" s="4">
        <f t="shared" si="0"/>
        <v>1.8636878160269654</v>
      </c>
      <c r="Q24" s="4">
        <f t="shared" si="1"/>
        <v>0.46978301665084721</v>
      </c>
      <c r="R24" s="4">
        <f>-LN(2*PI())-(1/2)*LN(1-A$11^2)-(LN(P24)+LN(Q24)+0.5*(N24^2*P24^2-2*A$11*N24*O24*P24*Q24+O24^2*Q24^2)/(P24^2*Q24^2*(1-A$11^2)))</f>
        <v>-1.4152897768550798</v>
      </c>
    </row>
    <row r="25" spans="1:18" x14ac:dyDescent="0.25">
      <c r="C25" s="2">
        <v>42059</v>
      </c>
      <c r="D25" s="1">
        <v>55.37</v>
      </c>
      <c r="E25" s="3">
        <v>191.62</v>
      </c>
      <c r="F25" s="1">
        <f t="shared" si="2"/>
        <v>0.26999999999999602</v>
      </c>
      <c r="G25" s="1">
        <f t="shared" si="2"/>
        <v>1.9099999999999966</v>
      </c>
      <c r="H25" s="4">
        <f t="shared" si="3"/>
        <v>0.24545816733067333</v>
      </c>
      <c r="I25" s="4">
        <f t="shared" si="4"/>
        <v>1.7991235059760922</v>
      </c>
      <c r="M25" t="s">
        <v>36</v>
      </c>
      <c r="N25" s="1">
        <f t="shared" si="5"/>
        <v>0.24545816733067333</v>
      </c>
      <c r="O25" s="1">
        <f t="shared" si="6"/>
        <v>1.7991235059760922</v>
      </c>
      <c r="P25" s="4">
        <f t="shared" si="0"/>
        <v>1.8835048935602181</v>
      </c>
      <c r="Q25" s="4">
        <f t="shared" si="1"/>
        <v>0.46169563762325128</v>
      </c>
      <c r="R25" s="4">
        <f>-LN(2*PI())-(1/2)*LN(1-A$11^2)-(LN(P25)+LN(Q25)+0.5*(N25^2*P25^2-2*A$11*N25*O25*P25*Q25+O25^2*Q25^2)/(P25^2*Q25^2*(1-A$11^2)))</f>
        <v>-1.8238293401081822</v>
      </c>
    </row>
    <row r="26" spans="1:18" x14ac:dyDescent="0.25">
      <c r="A26" s="4"/>
      <c r="B26" s="4"/>
      <c r="C26" s="2">
        <v>42058</v>
      </c>
      <c r="D26" s="1">
        <v>55.1</v>
      </c>
      <c r="E26" s="3">
        <v>189.71</v>
      </c>
      <c r="F26" s="1">
        <f t="shared" si="2"/>
        <v>0.27000000000000313</v>
      </c>
      <c r="G26" s="1">
        <f t="shared" si="2"/>
        <v>-1.1999999999999886</v>
      </c>
      <c r="H26" s="4">
        <f t="shared" si="3"/>
        <v>0.24545816733068043</v>
      </c>
      <c r="I26" s="4">
        <f t="shared" si="4"/>
        <v>-1.3108764940238931</v>
      </c>
      <c r="M26" t="s">
        <v>37</v>
      </c>
      <c r="N26" s="1">
        <f t="shared" si="5"/>
        <v>0.24545816733068043</v>
      </c>
      <c r="O26" s="1">
        <f t="shared" si="6"/>
        <v>-1.3108764940238931</v>
      </c>
      <c r="P26" s="4">
        <f t="shared" si="0"/>
        <v>1.9297331886270663</v>
      </c>
      <c r="Q26" s="4">
        <f t="shared" si="1"/>
        <v>0.47444998877423555</v>
      </c>
      <c r="R26" s="4">
        <f>-LN(2*PI())-(1/2)*LN(1-A$11^2)-(LN(P26)+LN(Q26)+0.5*(N26^2*P26^2-2*A$11*N26*O26*P26*Q26+O26^2*Q26^2)/(P26^2*Q26^2*(1-A$11^2)))</f>
        <v>-2.6411854155839181</v>
      </c>
    </row>
    <row r="27" spans="1:18" x14ac:dyDescent="0.25">
      <c r="A27" s="4"/>
      <c r="B27" s="4"/>
      <c r="C27" s="2">
        <v>42055</v>
      </c>
      <c r="D27" s="1">
        <v>54.83</v>
      </c>
      <c r="E27" s="3">
        <v>190.91</v>
      </c>
      <c r="F27" s="1">
        <f t="shared" si="2"/>
        <v>0.26999999999999602</v>
      </c>
      <c r="G27" s="1">
        <f t="shared" si="2"/>
        <v>2.3899999999999864</v>
      </c>
      <c r="H27" s="4">
        <f t="shared" si="3"/>
        <v>0.24545816733067333</v>
      </c>
      <c r="I27" s="4">
        <f t="shared" si="4"/>
        <v>2.2791235059760817</v>
      </c>
      <c r="M27" t="s">
        <v>38</v>
      </c>
      <c r="N27" s="1">
        <f t="shared" si="5"/>
        <v>0.24545816733067333</v>
      </c>
      <c r="O27" s="1">
        <f t="shared" si="6"/>
        <v>2.2791235059760817</v>
      </c>
      <c r="P27" s="4">
        <f t="shared" si="0"/>
        <v>2.0352724736313355</v>
      </c>
      <c r="Q27" s="4">
        <f t="shared" si="1"/>
        <v>0.43447583925096189</v>
      </c>
      <c r="R27" s="4">
        <f>-LN(2*PI())-(1/2)*LN(1-A$11^2)-(LN(P27)+LN(Q27)+0.5*(N27^2*P27^2-2*A$11*N27*O27*P27*Q27+O27^2*Q27^2)/(P27^2*Q27^2*(1-A$11^2)))</f>
        <v>-2.0435371280913253</v>
      </c>
    </row>
    <row r="28" spans="1:18" x14ac:dyDescent="0.25">
      <c r="B28" s="4"/>
      <c r="C28" s="2">
        <v>42054</v>
      </c>
      <c r="D28" s="1">
        <v>54.56</v>
      </c>
      <c r="E28" s="3">
        <v>188.52</v>
      </c>
      <c r="F28" s="1">
        <f t="shared" si="2"/>
        <v>3.9999999999999147E-2</v>
      </c>
      <c r="G28" s="1">
        <f t="shared" si="2"/>
        <v>0.43999999999999773</v>
      </c>
      <c r="H28" s="4">
        <f t="shared" si="3"/>
        <v>1.5458167330676453E-2</v>
      </c>
      <c r="I28" s="4">
        <f t="shared" si="4"/>
        <v>0.3291235059760933</v>
      </c>
      <c r="M28" t="s">
        <v>39</v>
      </c>
      <c r="N28" s="1">
        <f t="shared" si="5"/>
        <v>1.5458167330676453E-2</v>
      </c>
      <c r="O28" s="1">
        <f t="shared" si="6"/>
        <v>0.3291235059760933</v>
      </c>
      <c r="P28" s="4">
        <f t="shared" si="0"/>
        <v>2.3492559723024908</v>
      </c>
      <c r="Q28" s="4">
        <f t="shared" si="1"/>
        <v>0.45817889504564135</v>
      </c>
      <c r="R28" s="4">
        <f>-LN(2*PI())-(1/2)*LN(1-A$11^2)-(LN(P28)+LN(Q28)+0.5*(N28^2*P28^2-2*A$11*N28*O28*P28*Q28+O28^2*Q28^2)/(P28^2*Q28^2*(1-A$11^2)))</f>
        <v>-1.5730257246974173</v>
      </c>
    </row>
    <row r="29" spans="1:18" x14ac:dyDescent="0.25">
      <c r="B29" s="4"/>
      <c r="C29" s="2">
        <v>42053</v>
      </c>
      <c r="D29" s="1">
        <v>54.52</v>
      </c>
      <c r="E29" s="3">
        <v>188.08</v>
      </c>
      <c r="F29" s="1">
        <f t="shared" si="2"/>
        <v>-0.84999999999999432</v>
      </c>
      <c r="G29" s="1">
        <f t="shared" si="2"/>
        <v>-1.3499999999999943</v>
      </c>
      <c r="H29" s="4">
        <f t="shared" si="3"/>
        <v>-0.87454183266931707</v>
      </c>
      <c r="I29" s="4">
        <f t="shared" si="4"/>
        <v>-1.4608764940238987</v>
      </c>
      <c r="M29" t="s">
        <v>40</v>
      </c>
      <c r="N29" s="1">
        <f t="shared" si="5"/>
        <v>-0.87454183266931707</v>
      </c>
      <c r="O29" s="1">
        <f t="shared" si="6"/>
        <v>-1.4608764940238987</v>
      </c>
      <c r="P29" s="4">
        <f t="shared" si="0"/>
        <v>1.975748638764093</v>
      </c>
      <c r="Q29" s="4">
        <f t="shared" si="1"/>
        <v>0.46135151664555685</v>
      </c>
      <c r="R29" s="4">
        <f>-LN(2*PI())-(1/2)*LN(1-A$11^2)-(LN(P29)+LN(Q29)+0.5*(N29^2*P29^2-2*A$11*N29*O29*P29*Q29+O29^2*Q29^2)/(P29^2*Q29^2*(1-A$11^2)))</f>
        <v>-3.5647643710660395</v>
      </c>
    </row>
    <row r="30" spans="1:18" x14ac:dyDescent="0.25">
      <c r="B30" s="4"/>
      <c r="C30" s="2">
        <v>42052</v>
      </c>
      <c r="D30" s="1">
        <v>55.37</v>
      </c>
      <c r="E30" s="3">
        <v>189.43</v>
      </c>
      <c r="F30" s="1">
        <f t="shared" si="2"/>
        <v>3.9999999999999147E-2</v>
      </c>
      <c r="G30" s="1">
        <f t="shared" si="2"/>
        <v>1.0200000000000102</v>
      </c>
      <c r="H30" s="4">
        <f t="shared" si="3"/>
        <v>1.5458167330676453E-2</v>
      </c>
      <c r="I30" s="4">
        <f t="shared" si="4"/>
        <v>0.90912350597610581</v>
      </c>
      <c r="M30" t="s">
        <v>41</v>
      </c>
      <c r="N30" s="1">
        <f t="shared" si="5"/>
        <v>1.5458167330676453E-2</v>
      </c>
      <c r="O30" s="1">
        <f t="shared" si="6"/>
        <v>0.90912350597610581</v>
      </c>
      <c r="P30" s="4">
        <f t="shared" si="0"/>
        <v>2.2253628787831738</v>
      </c>
      <c r="Q30" s="4">
        <f t="shared" si="1"/>
        <v>0.48896262464693135</v>
      </c>
      <c r="R30" s="4">
        <f>-LN(2*PI())-(1/2)*LN(1-A$11^2)-(LN(P30)+LN(Q30)+0.5*(N30^2*P30^2-2*A$11*N30*O30*P30*Q30+O30^2*Q30^2)/(P30^2*Q30^2*(1-A$11^2)))</f>
        <v>-1.7210134903712522</v>
      </c>
    </row>
    <row r="31" spans="1:18" x14ac:dyDescent="0.25">
      <c r="C31" s="2">
        <v>42048</v>
      </c>
      <c r="D31" s="1">
        <v>55.33</v>
      </c>
      <c r="E31" s="3">
        <v>188.41</v>
      </c>
      <c r="F31" s="1">
        <f t="shared" si="2"/>
        <v>0.46999999999999886</v>
      </c>
      <c r="G31" s="1">
        <f t="shared" si="2"/>
        <v>-0.78000000000000114</v>
      </c>
      <c r="H31" s="4">
        <f t="shared" si="3"/>
        <v>0.44545816733067617</v>
      </c>
      <c r="I31" s="4">
        <f t="shared" si="4"/>
        <v>-0.89087649402390556</v>
      </c>
      <c r="M31" t="s">
        <v>42</v>
      </c>
      <c r="N31" s="1">
        <f t="shared" si="5"/>
        <v>0.44545816733067617</v>
      </c>
      <c r="O31" s="1">
        <f t="shared" si="6"/>
        <v>-0.89087649402390556</v>
      </c>
      <c r="P31" s="4">
        <f t="shared" si="0"/>
        <v>2.4851023420478882</v>
      </c>
      <c r="Q31" s="4">
        <f t="shared" si="1"/>
        <v>0.53304650200924975</v>
      </c>
      <c r="R31" s="4">
        <f>-LN(2*PI())-(1/2)*LN(1-A$11^2)-(LN(P31)+LN(Q31)+0.5*(N31^2*P31^2-2*A$11*N31*O31*P31*Q31+O31^2*Q31^2)/(P31^2*Q31^2*(1-A$11^2)))</f>
        <v>-3.0348527669119907</v>
      </c>
    </row>
    <row r="32" spans="1:18" x14ac:dyDescent="0.25">
      <c r="B32" s="4"/>
      <c r="C32" s="2">
        <v>42047</v>
      </c>
      <c r="D32" s="1">
        <v>54.86</v>
      </c>
      <c r="E32" s="3">
        <v>189.19</v>
      </c>
      <c r="F32" s="1">
        <f t="shared" si="2"/>
        <v>0.96000000000000085</v>
      </c>
      <c r="G32" s="1">
        <f t="shared" si="2"/>
        <v>2.1299999999999955</v>
      </c>
      <c r="H32" s="4">
        <f t="shared" si="3"/>
        <v>0.9354581673306781</v>
      </c>
      <c r="I32" s="4">
        <f t="shared" si="4"/>
        <v>2.0191235059760908</v>
      </c>
      <c r="M32" t="s">
        <v>43</v>
      </c>
      <c r="N32" s="1">
        <f t="shared" si="5"/>
        <v>0.9354581673306781</v>
      </c>
      <c r="O32" s="1">
        <f t="shared" si="6"/>
        <v>2.0191235059760908</v>
      </c>
      <c r="P32" s="4">
        <f t="shared" si="0"/>
        <v>2.1813626771851564</v>
      </c>
      <c r="Q32" s="4">
        <f t="shared" si="1"/>
        <v>0.55419134405990877</v>
      </c>
      <c r="R32" s="4">
        <f>-LN(2*PI())-(1/2)*LN(1-A$11^2)-(LN(P32)+LN(Q32)+0.5*(N32^2*P32^2-2*A$11*N32*O32*P32*Q32+O32^2*Q32^2)/(P32^2*Q32^2*(1-A$11^2)))</f>
        <v>-3.1761749773200449</v>
      </c>
    </row>
    <row r="33" spans="3:18" x14ac:dyDescent="0.25">
      <c r="C33" s="2">
        <v>42046</v>
      </c>
      <c r="D33" s="1">
        <v>53.9</v>
      </c>
      <c r="E33" s="3">
        <v>187.06</v>
      </c>
      <c r="F33" s="1">
        <f t="shared" si="2"/>
        <v>-0.67000000000000171</v>
      </c>
      <c r="G33" s="1">
        <f t="shared" si="2"/>
        <v>3.0800000000000125</v>
      </c>
      <c r="H33" s="4">
        <f t="shared" si="3"/>
        <v>-0.69454183266932445</v>
      </c>
      <c r="I33" s="4">
        <f t="shared" si="4"/>
        <v>2.9691235059761079</v>
      </c>
      <c r="M33" t="s">
        <v>44</v>
      </c>
      <c r="N33" s="1">
        <f t="shared" si="5"/>
        <v>-0.69454183266932445</v>
      </c>
      <c r="O33" s="1">
        <f t="shared" si="6"/>
        <v>2.9691235059761079</v>
      </c>
      <c r="P33" s="4">
        <f t="shared" si="0"/>
        <v>1.9752993480775323</v>
      </c>
      <c r="Q33" s="4">
        <f t="shared" si="1"/>
        <v>0.51863503142616296</v>
      </c>
      <c r="R33" s="4">
        <f>-LN(2*PI())-(1/2)*LN(1-A$11^2)-(LN(P33)+LN(Q33)+0.5*(N33^2*P33^2-2*A$11*N33*O33*P33*Q33+O33^2*Q33^2)/(P33^2*Q33^2*(1-A$11^2)))</f>
        <v>-8.5108803116455185</v>
      </c>
    </row>
    <row r="34" spans="3:18" x14ac:dyDescent="0.25">
      <c r="C34" s="2">
        <v>42045</v>
      </c>
      <c r="D34" s="1">
        <v>54.57</v>
      </c>
      <c r="E34" s="3">
        <v>183.98</v>
      </c>
      <c r="F34" s="1">
        <f t="shared" si="2"/>
        <v>0.35999999999999943</v>
      </c>
      <c r="G34" s="1">
        <f t="shared" si="2"/>
        <v>2.3299999999999841</v>
      </c>
      <c r="H34" s="4">
        <f t="shared" si="3"/>
        <v>0.33545816733067674</v>
      </c>
      <c r="I34" s="4">
        <f t="shared" si="4"/>
        <v>2.2191235059760794</v>
      </c>
      <c r="M34" t="s">
        <v>45</v>
      </c>
      <c r="N34" s="1">
        <f t="shared" si="5"/>
        <v>0.33545816733067674</v>
      </c>
      <c r="O34" s="1">
        <f t="shared" si="6"/>
        <v>2.2191235059760794</v>
      </c>
      <c r="P34" s="4">
        <f t="shared" si="0"/>
        <v>2.0568913244640648</v>
      </c>
      <c r="Q34" s="4">
        <f t="shared" si="1"/>
        <v>0.51731276904412715</v>
      </c>
      <c r="R34" s="4">
        <f>-LN(2*PI())-(1/2)*LN(1-A$11^2)-(LN(P34)+LN(Q34)+0.5*(N34^2*P34^2-2*A$11*N34*O34*P34*Q34+O34^2*Q34^2)/(P34^2*Q34^2*(1-A$11^2)))</f>
        <v>-2.1436208370793217</v>
      </c>
    </row>
    <row r="35" spans="3:18" x14ac:dyDescent="0.25">
      <c r="C35" s="2">
        <v>42044</v>
      </c>
      <c r="D35" s="1">
        <v>54.21</v>
      </c>
      <c r="E35" s="3">
        <v>181.65</v>
      </c>
      <c r="F35" s="1">
        <f t="shared" si="2"/>
        <v>-0.24000000000000199</v>
      </c>
      <c r="G35" s="1">
        <f t="shared" si="2"/>
        <v>-1.210000000000008</v>
      </c>
      <c r="H35" s="4">
        <f t="shared" si="3"/>
        <v>-0.26454183266932468</v>
      </c>
      <c r="I35" s="4">
        <f t="shared" si="4"/>
        <v>-1.3208764940239124</v>
      </c>
      <c r="M35" t="s">
        <v>46</v>
      </c>
      <c r="N35" s="1">
        <f t="shared" si="5"/>
        <v>-0.26454183266932468</v>
      </c>
      <c r="O35" s="1">
        <f t="shared" si="6"/>
        <v>-1.3208764940239124</v>
      </c>
      <c r="P35" s="4">
        <f t="shared" si="0"/>
        <v>2.2985993080281375</v>
      </c>
      <c r="Q35" s="4">
        <f t="shared" si="1"/>
        <v>0.5630786532840264</v>
      </c>
      <c r="R35" s="4">
        <f>-LN(2*PI())-(1/2)*LN(1-A$11^2)-(LN(P35)+LN(Q35)+0.5*(N35^2*P35^2-2*A$11*N35*O35*P35*Q35+O35^2*Q35^2)/(P35^2*Q35^2*(1-A$11^2)))</f>
        <v>-1.9120514757014855</v>
      </c>
    </row>
    <row r="36" spans="3:18" x14ac:dyDescent="0.25">
      <c r="C36" s="2">
        <v>42041</v>
      </c>
      <c r="D36" s="1">
        <v>54.45</v>
      </c>
      <c r="E36" s="3">
        <v>182.86</v>
      </c>
      <c r="F36" s="1">
        <f t="shared" si="2"/>
        <v>0.78000000000000114</v>
      </c>
      <c r="G36" s="1">
        <f t="shared" si="2"/>
        <v>2.660000000000025</v>
      </c>
      <c r="H36" s="4">
        <f t="shared" si="3"/>
        <v>0.75545816733067839</v>
      </c>
      <c r="I36" s="4">
        <f t="shared" si="4"/>
        <v>2.5491235059761204</v>
      </c>
      <c r="M36" t="s">
        <v>47</v>
      </c>
      <c r="N36" s="1">
        <f t="shared" si="5"/>
        <v>0.75545816733067839</v>
      </c>
      <c r="O36" s="1">
        <f t="shared" si="6"/>
        <v>2.5491235059761204</v>
      </c>
      <c r="P36" s="4">
        <f t="shared" si="0"/>
        <v>2.1411300813278018</v>
      </c>
      <c r="Q36" s="4">
        <f t="shared" si="1"/>
        <v>0.56882559428778501</v>
      </c>
      <c r="R36" s="4">
        <f>-LN(2*PI())-(1/2)*LN(1-A$11^2)-(LN(P36)+LN(Q36)+0.5*(N36^2*P36^2-2*A$11*N36*O36*P36*Q36+O36^2*Q36^2)/(P36^2*Q36^2*(1-A$11^2)))</f>
        <v>-2.6254327511161351</v>
      </c>
    </row>
    <row r="37" spans="3:18" x14ac:dyDescent="0.25">
      <c r="C37" s="2">
        <v>42040</v>
      </c>
      <c r="D37" s="1">
        <v>53.67</v>
      </c>
      <c r="E37" s="3">
        <v>180.2</v>
      </c>
      <c r="F37" s="1">
        <f t="shared" si="2"/>
        <v>0.64000000000000057</v>
      </c>
      <c r="G37" s="1">
        <f t="shared" si="2"/>
        <v>1.9799999999999898</v>
      </c>
      <c r="H37" s="4">
        <f t="shared" si="3"/>
        <v>0.61545816733067782</v>
      </c>
      <c r="I37" s="4">
        <f t="shared" si="4"/>
        <v>1.8691235059760853</v>
      </c>
      <c r="M37" t="s">
        <v>48</v>
      </c>
      <c r="N37" s="1">
        <f t="shared" si="5"/>
        <v>0.61545816733067782</v>
      </c>
      <c r="O37" s="1">
        <f t="shared" si="6"/>
        <v>1.8691235059760853</v>
      </c>
      <c r="P37" s="4">
        <f t="shared" si="0"/>
        <v>2.0373211344715063</v>
      </c>
      <c r="Q37" s="4">
        <f t="shared" si="1"/>
        <v>0.61928438455002466</v>
      </c>
      <c r="R37" s="4">
        <f>-LN(2*PI())-(1/2)*LN(1-A$11^2)-(LN(P37)+LN(Q37)+0.5*(N37^2*P37^2-2*A$11*N37*O37*P37*Q37+O37^2*Q37^2)/(P37^2*Q37^2*(1-A$11^2)))</f>
        <v>-2.2563322984810377</v>
      </c>
    </row>
    <row r="38" spans="3:18" x14ac:dyDescent="0.25">
      <c r="C38" s="2">
        <v>42039</v>
      </c>
      <c r="D38" s="1">
        <v>53.03</v>
      </c>
      <c r="E38" s="3">
        <v>178.22</v>
      </c>
      <c r="F38" s="1">
        <f t="shared" si="2"/>
        <v>-7.0000000000000284E-2</v>
      </c>
      <c r="G38" s="1">
        <f t="shared" si="2"/>
        <v>-1.460000000000008</v>
      </c>
      <c r="H38" s="4">
        <f t="shared" si="3"/>
        <v>-9.4541832669322978E-2</v>
      </c>
      <c r="I38" s="4">
        <f t="shared" si="4"/>
        <v>-1.5708764940239124</v>
      </c>
      <c r="M38" t="s">
        <v>49</v>
      </c>
      <c r="N38" s="1">
        <f t="shared" si="5"/>
        <v>-9.4541832669322978E-2</v>
      </c>
      <c r="O38" s="1">
        <f t="shared" si="6"/>
        <v>-1.5708764940239124</v>
      </c>
      <c r="P38" s="4">
        <f t="shared" si="0"/>
        <v>2.3416334643776366</v>
      </c>
      <c r="Q38" s="4">
        <f t="shared" si="1"/>
        <v>0.7084724279592779</v>
      </c>
      <c r="R38" s="4">
        <f>-LN(2*PI())-(1/2)*LN(1-A$11^2)-(LN(P38)+LN(Q38)+0.5*(N38^2*P38^2-2*A$11*N38*O38*P38*Q38+O38^2*Q38^2)/(P38^2*Q38^2*(1-A$11^2)))</f>
        <v>-2.3360656835858808</v>
      </c>
    </row>
    <row r="39" spans="3:18" x14ac:dyDescent="0.25">
      <c r="C39" s="2">
        <v>42038</v>
      </c>
      <c r="D39" s="1">
        <v>53.1</v>
      </c>
      <c r="E39" s="3">
        <v>179.68</v>
      </c>
      <c r="F39" s="1">
        <f t="shared" si="2"/>
        <v>0.64000000000000057</v>
      </c>
      <c r="G39" s="1">
        <f t="shared" si="2"/>
        <v>4.7400000000000091</v>
      </c>
      <c r="H39" s="4">
        <f t="shared" si="3"/>
        <v>0.61545816733067782</v>
      </c>
      <c r="I39" s="4">
        <f t="shared" si="4"/>
        <v>4.6291235059761044</v>
      </c>
      <c r="M39" t="s">
        <v>50</v>
      </c>
      <c r="N39" s="1">
        <f t="shared" si="5"/>
        <v>0.61545816733067782</v>
      </c>
      <c r="O39" s="1">
        <f t="shared" si="6"/>
        <v>4.6291235059761044</v>
      </c>
      <c r="P39" s="4">
        <f t="shared" si="0"/>
        <v>2.5068565869337802</v>
      </c>
      <c r="Q39" s="4">
        <f t="shared" si="1"/>
        <v>0.6278164365315847</v>
      </c>
      <c r="R39" s="4">
        <f>-LN(2*PI())-(1/2)*LN(1-A$11^2)-(LN(P39)+LN(Q39)+0.5*(N39^2*P39^2-2*A$11*N39*O39*P39*Q39+O39^2*Q39^2)/(P39^2*Q39^2*(1-A$11^2)))</f>
        <v>-3.756122136378174</v>
      </c>
    </row>
    <row r="40" spans="3:18" x14ac:dyDescent="0.25">
      <c r="C40" s="2">
        <v>42037</v>
      </c>
      <c r="D40" s="1">
        <v>52.46</v>
      </c>
      <c r="E40" s="3">
        <v>174.94</v>
      </c>
      <c r="F40" s="1">
        <f t="shared" si="2"/>
        <v>0.88000000000000256</v>
      </c>
      <c r="G40" s="1">
        <f t="shared" si="2"/>
        <v>3.0699999999999932</v>
      </c>
      <c r="H40" s="4">
        <f t="shared" si="3"/>
        <v>0.85545816733067981</v>
      </c>
      <c r="I40" s="4">
        <f t="shared" si="4"/>
        <v>2.9591235059760885</v>
      </c>
      <c r="M40" t="s">
        <v>51</v>
      </c>
      <c r="N40" s="1">
        <f t="shared" si="5"/>
        <v>0.85545816733067981</v>
      </c>
      <c r="O40" s="1">
        <f t="shared" si="6"/>
        <v>2.9591235059760885</v>
      </c>
      <c r="P40" s="4">
        <f t="shared" si="0"/>
        <v>2.4354120633208338</v>
      </c>
      <c r="Q40" s="4">
        <f t="shared" si="1"/>
        <v>0.64622068528819232</v>
      </c>
      <c r="R40" s="4">
        <f>-LN(2*PI())-(1/2)*LN(1-A$11^2)-(LN(P40)+LN(Q40)+0.5*(N40^2*P40^2-2*A$11*N40*O40*P40*Q40+O40^2*Q40^2)/(P40^2*Q40^2*(1-A$11^2)))</f>
        <v>-2.8905419673828576</v>
      </c>
    </row>
    <row r="41" spans="3:18" x14ac:dyDescent="0.25">
      <c r="C41" s="2">
        <v>42034</v>
      </c>
      <c r="D41" s="1">
        <v>51.58</v>
      </c>
      <c r="E41" s="3">
        <v>171.87</v>
      </c>
      <c r="F41" s="1">
        <f t="shared" si="2"/>
        <v>-0.82999999999999829</v>
      </c>
      <c r="G41" s="1">
        <f t="shared" si="2"/>
        <v>-3.5699999999999932</v>
      </c>
      <c r="H41" s="4">
        <f t="shared" si="3"/>
        <v>-0.85454183266932104</v>
      </c>
      <c r="I41" s="4">
        <f t="shared" si="4"/>
        <v>-3.6808764940238978</v>
      </c>
      <c r="M41" t="s">
        <v>52</v>
      </c>
      <c r="N41" s="1">
        <f t="shared" si="5"/>
        <v>-0.85454183266932104</v>
      </c>
      <c r="O41" s="1">
        <f t="shared" si="6"/>
        <v>-3.6808764940238978</v>
      </c>
      <c r="P41" s="4">
        <f t="shared" si="0"/>
        <v>2.2589893057454251</v>
      </c>
      <c r="Q41" s="4">
        <f t="shared" si="1"/>
        <v>0.61592219629843159</v>
      </c>
      <c r="R41" s="4">
        <f>-LN(2*PI())-(1/2)*LN(1-A$11^2)-(LN(P41)+LN(Q41)+0.5*(N41^2*P41^2-2*A$11*N41*O41*P41*Q41+O41^2*Q41^2)/(P41^2*Q41^2*(1-A$11^2)))</f>
        <v>-3.1957712699447018</v>
      </c>
    </row>
    <row r="42" spans="3:18" x14ac:dyDescent="0.25">
      <c r="C42" s="2">
        <v>42033</v>
      </c>
      <c r="D42" s="1">
        <v>52.41</v>
      </c>
      <c r="E42" s="3">
        <v>175.44</v>
      </c>
      <c r="F42" s="1">
        <f t="shared" si="2"/>
        <v>0.58999999999999631</v>
      </c>
      <c r="G42" s="1">
        <f t="shared" si="2"/>
        <v>2.9300000000000068</v>
      </c>
      <c r="H42" s="4">
        <f t="shared" si="3"/>
        <v>0.56545816733067356</v>
      </c>
      <c r="I42" s="4">
        <f t="shared" si="4"/>
        <v>2.8191235059761022</v>
      </c>
      <c r="M42" t="s">
        <v>53</v>
      </c>
      <c r="N42" s="1">
        <f t="shared" si="5"/>
        <v>0.56545816733067356</v>
      </c>
      <c r="O42" s="1">
        <f t="shared" si="6"/>
        <v>2.8191235059761022</v>
      </c>
      <c r="P42" s="4">
        <f t="shared" si="0"/>
        <v>2.399766847342637</v>
      </c>
      <c r="Q42" s="4">
        <f t="shared" si="1"/>
        <v>0.63692389748124845</v>
      </c>
      <c r="R42" s="4">
        <f>-LN(2*PI())-(1/2)*LN(1-A$11^2)-(LN(P42)+LN(Q42)+0.5*(N42^2*P42^2-2*A$11*N42*O42*P42*Q42+O42^2*Q42^2)/(P42^2*Q42^2*(1-A$11^2)))</f>
        <v>-2.6022422604621198</v>
      </c>
    </row>
    <row r="43" spans="3:18" x14ac:dyDescent="0.25">
      <c r="C43" s="2">
        <v>42032</v>
      </c>
      <c r="D43" s="1">
        <v>51.82</v>
      </c>
      <c r="E43" s="3">
        <v>172.51</v>
      </c>
      <c r="F43" s="1">
        <f t="shared" si="2"/>
        <v>-0.79999999999999716</v>
      </c>
      <c r="G43" s="1">
        <f t="shared" si="2"/>
        <v>-3.4300000000000068</v>
      </c>
      <c r="H43" s="4">
        <f t="shared" si="3"/>
        <v>-0.82454183266931991</v>
      </c>
      <c r="I43" s="4">
        <f t="shared" si="4"/>
        <v>-3.5408764940239115</v>
      </c>
      <c r="M43" t="s">
        <v>54</v>
      </c>
      <c r="N43" s="1">
        <f t="shared" si="5"/>
        <v>-0.82454183266931991</v>
      </c>
      <c r="O43" s="1">
        <f t="shared" si="6"/>
        <v>-3.5408764940239115</v>
      </c>
      <c r="P43" s="4">
        <f t="shared" si="0"/>
        <v>2.2395595516804985</v>
      </c>
      <c r="Q43" s="4">
        <f t="shared" si="1"/>
        <v>0.61284648870124725</v>
      </c>
      <c r="R43" s="4">
        <f>-LN(2*PI())-(1/2)*LN(1-A$11^2)-(LN(P43)+LN(Q43)+0.5*(N43^2*P43^2-2*A$11*N43*O43*P43*Q43+O43^2*Q43^2)/(P43^2*Q43^2*(1-A$11^2)))</f>
        <v>-3.1010288005610436</v>
      </c>
    </row>
    <row r="44" spans="3:18" x14ac:dyDescent="0.25">
      <c r="C44" s="2">
        <v>42031</v>
      </c>
      <c r="D44" s="1">
        <v>52.62</v>
      </c>
      <c r="E44" s="3">
        <v>175.94</v>
      </c>
      <c r="F44" s="1">
        <f t="shared" si="2"/>
        <v>-0.60999999999999943</v>
      </c>
      <c r="G44" s="1">
        <f t="shared" si="2"/>
        <v>-3.9200000000000159</v>
      </c>
      <c r="H44" s="4">
        <f t="shared" si="3"/>
        <v>-0.63454183266932218</v>
      </c>
      <c r="I44" s="4">
        <f t="shared" si="4"/>
        <v>-4.0308764940239206</v>
      </c>
      <c r="M44" t="s">
        <v>55</v>
      </c>
      <c r="N44" s="1">
        <f t="shared" si="5"/>
        <v>-0.63454183266932218</v>
      </c>
      <c r="O44" s="1">
        <f t="shared" si="6"/>
        <v>-4.0308764940239206</v>
      </c>
      <c r="P44" s="4">
        <f t="shared" si="0"/>
        <v>2.2409599260051634</v>
      </c>
      <c r="Q44" s="4">
        <f t="shared" si="1"/>
        <v>0.51392799185635163</v>
      </c>
      <c r="R44" s="4">
        <f>-LN(2*PI())-(1/2)*LN(1-A$11^2)-(LN(P44)+LN(Q44)+0.5*(N44^2*P44^2-2*A$11*N44*O44*P44*Q44+O44^2*Q44^2)/(P44^2*Q44^2*(1-A$11^2)))</f>
        <v>-3.2461917178468029</v>
      </c>
    </row>
    <row r="45" spans="3:18" x14ac:dyDescent="0.25">
      <c r="C45" s="2">
        <v>42030</v>
      </c>
      <c r="D45" s="1">
        <v>53.23</v>
      </c>
      <c r="E45" s="3">
        <v>179.86</v>
      </c>
      <c r="F45" s="1">
        <f t="shared" si="2"/>
        <v>0.32000000000000028</v>
      </c>
      <c r="G45" s="1">
        <f t="shared" si="2"/>
        <v>-6.9999999999993179E-2</v>
      </c>
      <c r="H45" s="4">
        <f t="shared" si="3"/>
        <v>0.29545816733067759</v>
      </c>
      <c r="I45" s="4">
        <f t="shared" si="4"/>
        <v>-0.1808764940238976</v>
      </c>
      <c r="M45" t="s">
        <v>56</v>
      </c>
      <c r="N45" s="1">
        <f t="shared" si="5"/>
        <v>0.29545816733067759</v>
      </c>
      <c r="O45" s="1">
        <f t="shared" si="6"/>
        <v>-0.1808764940238976</v>
      </c>
      <c r="P45" s="4">
        <f t="shared" si="0"/>
        <v>2.6553610988949599</v>
      </c>
      <c r="Q45" s="4">
        <f t="shared" si="1"/>
        <v>0.58224373553062592</v>
      </c>
      <c r="R45" s="4">
        <f>-LN(2*PI())-(1/2)*LN(1-A$11^2)-(LN(P45)+LN(Q45)+0.5*(N45^2*P45^2-2*A$11*N45*O45*P45*Q45+O45^2*Q45^2)/(P45^2*Q45^2*(1-A$11^2)))</f>
        <v>-2.2360637314853533</v>
      </c>
    </row>
    <row r="46" spans="3:18" x14ac:dyDescent="0.25">
      <c r="C46" s="2">
        <v>42027</v>
      </c>
      <c r="D46" s="1">
        <v>52.91</v>
      </c>
      <c r="E46" s="3">
        <v>179.93</v>
      </c>
      <c r="F46" s="1">
        <f t="shared" si="2"/>
        <v>-0.51000000000000512</v>
      </c>
      <c r="G46" s="1">
        <f t="shared" si="2"/>
        <v>-1.539999999999992</v>
      </c>
      <c r="H46" s="4">
        <f t="shared" si="3"/>
        <v>-0.53454183266932787</v>
      </c>
      <c r="I46" s="4">
        <f t="shared" si="4"/>
        <v>-1.6508764940238965</v>
      </c>
      <c r="M46" t="s">
        <v>57</v>
      </c>
      <c r="N46" s="1">
        <f t="shared" si="5"/>
        <v>-0.53454183266932787</v>
      </c>
      <c r="O46" s="1">
        <f t="shared" si="6"/>
        <v>-1.6508764940238965</v>
      </c>
      <c r="P46" s="4">
        <f t="shared" si="0"/>
        <v>3.2557900131049533</v>
      </c>
      <c r="Q46" s="4">
        <f t="shared" si="1"/>
        <v>0.64978912754105389</v>
      </c>
      <c r="R46" s="4">
        <f>-LN(2*PI())-(1/2)*LN(1-A$11^2)-(LN(P46)+LN(Q46)+0.5*(N46^2*P46^2-2*A$11*N46*O46*P46*Q46+O46^2*Q46^2)/(P46^2*Q46^2*(1-A$11^2)))</f>
        <v>-2.579086742688864</v>
      </c>
    </row>
    <row r="47" spans="3:18" x14ac:dyDescent="0.25">
      <c r="C47" s="2">
        <v>42026</v>
      </c>
      <c r="D47" s="1">
        <v>53.42</v>
      </c>
      <c r="E47" s="3">
        <v>181.47</v>
      </c>
      <c r="F47" s="1">
        <f t="shared" si="2"/>
        <v>1.6600000000000037</v>
      </c>
      <c r="G47" s="1">
        <f t="shared" si="2"/>
        <v>4.8700000000000045</v>
      </c>
      <c r="H47" s="4">
        <f t="shared" si="3"/>
        <v>1.6354581673306809</v>
      </c>
      <c r="I47" s="4">
        <f t="shared" si="4"/>
        <v>4.7591235059760999</v>
      </c>
      <c r="M47" t="s">
        <v>58</v>
      </c>
      <c r="N47" s="1">
        <f t="shared" si="5"/>
        <v>1.6354581673306809</v>
      </c>
      <c r="O47" s="1">
        <f t="shared" si="6"/>
        <v>4.7591235059760999</v>
      </c>
      <c r="P47" s="4">
        <f t="shared" si="0"/>
        <v>1.9408588827051818</v>
      </c>
      <c r="Q47" s="4">
        <f t="shared" si="1"/>
        <v>0.48892350129954165</v>
      </c>
      <c r="R47" s="4">
        <f>-LN(2*PI())-(1/2)*LN(1-A$11^2)-(LN(P47)+LN(Q47)+0.5*(N47^2*P47^2-2*A$11*N47*O47*P47*Q47+O47^2*Q47^2)/(P47^2*Q47^2*(1-A$11^2)))</f>
        <v>-7.0326868332106462</v>
      </c>
    </row>
    <row r="48" spans="3:18" x14ac:dyDescent="0.25">
      <c r="C48" s="2">
        <v>42025</v>
      </c>
      <c r="D48" s="1">
        <v>51.76</v>
      </c>
      <c r="E48" s="3">
        <v>176.6</v>
      </c>
      <c r="F48" s="1">
        <f t="shared" si="2"/>
        <v>0.10000000000000142</v>
      </c>
      <c r="G48" s="1">
        <f t="shared" si="2"/>
        <v>1.5199999999999818</v>
      </c>
      <c r="H48" s="4">
        <f t="shared" si="3"/>
        <v>7.5458167330678727E-2</v>
      </c>
      <c r="I48" s="4">
        <f t="shared" si="4"/>
        <v>1.4091235059760774</v>
      </c>
      <c r="M48" t="s">
        <v>59</v>
      </c>
      <c r="N48" s="1">
        <f t="shared" si="5"/>
        <v>7.5458167330678727E-2</v>
      </c>
      <c r="O48" s="1">
        <f t="shared" si="6"/>
        <v>1.4091235059760774</v>
      </c>
      <c r="P48" s="4">
        <f t="shared" si="0"/>
        <v>2.1431311459156337</v>
      </c>
      <c r="Q48" s="4">
        <f t="shared" si="1"/>
        <v>0.51445857919847049</v>
      </c>
      <c r="R48" s="4">
        <f>-LN(2*PI())-(1/2)*LN(1-A$11^2)-(LN(P48)+LN(Q48)+0.5*(N48^2*P48^2-2*A$11*N48*O48*P48*Q48+O48^2*Q48^2)/(P48^2*Q48^2*(1-A$11^2)))</f>
        <v>-1.9033387262563948</v>
      </c>
    </row>
    <row r="49" spans="3:18" x14ac:dyDescent="0.25">
      <c r="C49" s="2">
        <v>42024</v>
      </c>
      <c r="D49" s="1">
        <v>51.66</v>
      </c>
      <c r="E49" s="3">
        <v>175.08</v>
      </c>
      <c r="F49" s="1">
        <f t="shared" si="2"/>
        <v>0.35999999999999943</v>
      </c>
      <c r="G49" s="1">
        <f t="shared" si="2"/>
        <v>-1.5999999999999943</v>
      </c>
      <c r="H49" s="4">
        <f t="shared" si="3"/>
        <v>0.33545816733067674</v>
      </c>
      <c r="I49" s="4">
        <f t="shared" si="4"/>
        <v>-1.7108764940238987</v>
      </c>
      <c r="M49" t="s">
        <v>60</v>
      </c>
      <c r="N49" s="1">
        <f t="shared" si="5"/>
        <v>0.33545816733067674</v>
      </c>
      <c r="O49" s="1">
        <f t="shared" si="6"/>
        <v>-1.7108764940238987</v>
      </c>
      <c r="P49" s="4">
        <f t="shared" si="0"/>
        <v>2.4231439256426652</v>
      </c>
      <c r="Q49" s="4">
        <f t="shared" si="1"/>
        <v>0.54112022225772927</v>
      </c>
      <c r="R49" s="4">
        <f>-LN(2*PI())-(1/2)*LN(1-A$11^2)-(LN(P49)+LN(Q49)+0.5*(N49^2*P49^2-2*A$11*N49*O49*P49*Q49+O49^2*Q49^2)/(P49^2*Q49^2*(1-A$11^2)))</f>
        <v>-3.2802052610827337</v>
      </c>
    </row>
    <row r="50" spans="3:18" x14ac:dyDescent="0.25">
      <c r="C50" s="2">
        <v>42020</v>
      </c>
      <c r="D50" s="1">
        <v>51.3</v>
      </c>
      <c r="E50" s="3">
        <v>176.68</v>
      </c>
      <c r="F50" s="1">
        <f t="shared" si="2"/>
        <v>0.90999999999999659</v>
      </c>
      <c r="G50" s="1">
        <f t="shared" si="2"/>
        <v>-1.25</v>
      </c>
      <c r="H50" s="4">
        <f t="shared" si="3"/>
        <v>0.88545816733067384</v>
      </c>
      <c r="I50" s="4">
        <f t="shared" si="4"/>
        <v>-1.3608764940239044</v>
      </c>
      <c r="M50" t="s">
        <v>61</v>
      </c>
      <c r="N50" s="1">
        <f t="shared" si="5"/>
        <v>0.88545816733067384</v>
      </c>
      <c r="O50" s="1">
        <f t="shared" si="6"/>
        <v>-1.3608764940239044</v>
      </c>
      <c r="P50" s="4">
        <f t="shared" si="0"/>
        <v>2.1489413614106914</v>
      </c>
      <c r="Q50" s="4">
        <f t="shared" si="1"/>
        <v>0.5983852610092385</v>
      </c>
      <c r="R50" s="4">
        <f>-LN(2*PI())-(1/2)*LN(1-A$11^2)-(LN(P50)+LN(Q50)+0.5*(N50^2*P50^2-2*A$11*N50*O50*P50*Q50+O50^2*Q50^2)/(P50^2*Q50^2*(1-A$11^2)))</f>
        <v>-5.7087155350192589</v>
      </c>
    </row>
    <row r="51" spans="3:18" x14ac:dyDescent="0.25">
      <c r="C51" s="2">
        <v>42019</v>
      </c>
      <c r="D51" s="1">
        <v>50.39</v>
      </c>
      <c r="E51" s="3">
        <v>177.93</v>
      </c>
      <c r="F51" s="1">
        <f t="shared" si="2"/>
        <v>-0.51999999999999602</v>
      </c>
      <c r="G51" s="1">
        <f t="shared" si="2"/>
        <v>-1.7399999999999807</v>
      </c>
      <c r="H51" s="4">
        <f t="shared" si="3"/>
        <v>-0.54454183266931877</v>
      </c>
      <c r="I51" s="4">
        <f t="shared" si="4"/>
        <v>-1.8508764940238851</v>
      </c>
      <c r="M51" t="s">
        <v>62</v>
      </c>
      <c r="N51" s="1">
        <f t="shared" si="5"/>
        <v>-0.54454183266931877</v>
      </c>
      <c r="O51" s="1">
        <f t="shared" si="6"/>
        <v>-1.8508764940238851</v>
      </c>
      <c r="P51" s="4">
        <f t="shared" si="0"/>
        <v>2.1807445064335726</v>
      </c>
      <c r="Q51" s="4">
        <f t="shared" si="1"/>
        <v>0.66570075791925509</v>
      </c>
      <c r="R51" s="4">
        <f>-LN(2*PI())-(1/2)*LN(1-A$11^2)-(LN(P51)+LN(Q51)+0.5*(N51^2*P51^2-2*A$11*N51*O51*P51*Q51+O51^2*Q51^2)/(P51^2*Q51^2*(1-A$11^2)))</f>
        <v>-2.264593560185256</v>
      </c>
    </row>
    <row r="52" spans="3:18" x14ac:dyDescent="0.25">
      <c r="C52" s="2">
        <v>42018</v>
      </c>
      <c r="D52" s="1">
        <v>50.91</v>
      </c>
      <c r="E52" s="3">
        <v>179.67</v>
      </c>
      <c r="F52" s="1">
        <f t="shared" si="2"/>
        <v>-0.60000000000000142</v>
      </c>
      <c r="G52" s="1">
        <f t="shared" si="2"/>
        <v>-4.6800000000000068</v>
      </c>
      <c r="H52" s="4">
        <f t="shared" si="3"/>
        <v>-0.62454183266932417</v>
      </c>
      <c r="I52" s="4">
        <f t="shared" si="4"/>
        <v>-4.7908764940239115</v>
      </c>
      <c r="M52" t="s">
        <v>63</v>
      </c>
      <c r="N52" s="1">
        <f t="shared" si="5"/>
        <v>-0.62454183266932417</v>
      </c>
      <c r="O52" s="1">
        <f t="shared" si="6"/>
        <v>-4.7908764940239115</v>
      </c>
      <c r="P52" s="4">
        <f t="shared" si="0"/>
        <v>2.1178199475836932</v>
      </c>
      <c r="Q52" s="4">
        <f t="shared" si="1"/>
        <v>0.51925262744351564</v>
      </c>
      <c r="R52" s="4">
        <f>-LN(2*PI())-(1/2)*LN(1-A$11^2)-(LN(P52)+LN(Q52)+0.5*(N52^2*P52^2-2*A$11*N52*O52*P52*Q52+O52^2*Q52^2)/(P52^2*Q52^2*(1-A$11^2)))</f>
        <v>-4.3062046088446344</v>
      </c>
    </row>
    <row r="53" spans="3:18" x14ac:dyDescent="0.25">
      <c r="C53" s="2">
        <v>42017</v>
      </c>
      <c r="D53" s="1">
        <v>51.51</v>
      </c>
      <c r="E53" s="3">
        <v>184.35</v>
      </c>
      <c r="F53" s="1">
        <f t="shared" si="2"/>
        <v>-0.20000000000000284</v>
      </c>
      <c r="G53" s="1">
        <f t="shared" si="2"/>
        <v>-0.14000000000001478</v>
      </c>
      <c r="H53" s="4">
        <f t="shared" si="3"/>
        <v>-0.22454183266932554</v>
      </c>
      <c r="I53" s="4">
        <f t="shared" si="4"/>
        <v>-0.25087649402391921</v>
      </c>
      <c r="M53" t="s">
        <v>64</v>
      </c>
      <c r="N53" s="1">
        <f t="shared" si="5"/>
        <v>-0.22454183266932554</v>
      </c>
      <c r="O53" s="1">
        <f t="shared" si="6"/>
        <v>-0.25087649402391921</v>
      </c>
      <c r="P53" s="4">
        <f t="shared" si="0"/>
        <v>2.4520045315262577</v>
      </c>
      <c r="Q53" s="4">
        <f t="shared" si="1"/>
        <v>0.58978779884462162</v>
      </c>
      <c r="R53" s="4">
        <f>-LN(2*PI())-(1/2)*LN(1-A$11^2)-(LN(P53)+LN(Q53)+0.5*(N53^2*P53^2-2*A$11*N53*O53*P53*Q53+O53^2*Q53^2)/(P53^2*Q53^2*(1-A$11^2)))</f>
        <v>-1.9553421843272729</v>
      </c>
    </row>
    <row r="54" spans="3:18" x14ac:dyDescent="0.25">
      <c r="C54" s="2">
        <v>42016</v>
      </c>
      <c r="D54" s="1">
        <v>51.71</v>
      </c>
      <c r="E54" s="3">
        <v>184.49</v>
      </c>
      <c r="F54" s="1">
        <f t="shared" si="2"/>
        <v>-0.63000000000000256</v>
      </c>
      <c r="G54" s="1">
        <f t="shared" si="2"/>
        <v>-2.2699999999999818</v>
      </c>
      <c r="H54" s="4">
        <f t="shared" si="3"/>
        <v>-0.65454183266932531</v>
      </c>
      <c r="I54" s="4">
        <f t="shared" si="4"/>
        <v>-2.3808764940238865</v>
      </c>
      <c r="M54" t="s">
        <v>65</v>
      </c>
      <c r="N54" s="1">
        <f t="shared" si="5"/>
        <v>-0.65454183266932531</v>
      </c>
      <c r="O54" s="1">
        <f t="shared" si="6"/>
        <v>-2.3808764940238865</v>
      </c>
      <c r="P54" s="4">
        <f t="shared" si="0"/>
        <v>2.6876127726612147</v>
      </c>
      <c r="Q54" s="4">
        <f t="shared" si="1"/>
        <v>0.62394773299221429</v>
      </c>
      <c r="R54" s="4">
        <f>-LN(2*PI())-(1/2)*LN(1-A$11^2)-(LN(P54)+LN(Q54)+0.5*(N54^2*P54^2-2*A$11*N54*O54*P54*Q54+O54^2*Q54^2)/(P54^2*Q54^2*(1-A$11^2)))</f>
        <v>-2.5721405196314939</v>
      </c>
    </row>
    <row r="55" spans="3:18" x14ac:dyDescent="0.25">
      <c r="C55" s="2">
        <v>42013</v>
      </c>
      <c r="D55" s="1">
        <v>52.34</v>
      </c>
      <c r="E55" s="3">
        <v>186.76</v>
      </c>
      <c r="F55" s="1">
        <f t="shared" si="2"/>
        <v>-0.86999999999999744</v>
      </c>
      <c r="G55" s="1">
        <f t="shared" si="2"/>
        <v>-2.9099999999999966</v>
      </c>
      <c r="H55" s="4">
        <f t="shared" si="3"/>
        <v>-0.89454183266932019</v>
      </c>
      <c r="I55" s="4">
        <f t="shared" si="4"/>
        <v>-3.0208764940239012</v>
      </c>
      <c r="M55" t="s">
        <v>66</v>
      </c>
      <c r="N55" s="1">
        <f t="shared" si="5"/>
        <v>-0.89454183266932019</v>
      </c>
      <c r="O55" s="1">
        <f t="shared" si="6"/>
        <v>-3.0208764940239012</v>
      </c>
      <c r="P55" s="4">
        <f t="shared" si="0"/>
        <v>2.7790788612563846</v>
      </c>
      <c r="Q55" s="4">
        <f t="shared" si="1"/>
        <v>0.63511614448233755</v>
      </c>
      <c r="R55" s="4">
        <f>-LN(2*PI())-(1/2)*LN(1-A$11^2)-(LN(P55)+LN(Q55)+0.5*(N55^2*P55^2-2*A$11*N55*O55*P55*Q55+O55^2*Q55^2)/(P55^2*Q55^2*(1-A$11^2)))</f>
        <v>-3.0525983255877076</v>
      </c>
    </row>
    <row r="56" spans="3:18" x14ac:dyDescent="0.25">
      <c r="C56" s="2">
        <v>42012</v>
      </c>
      <c r="D56" s="1">
        <v>53.21</v>
      </c>
      <c r="E56" s="3">
        <v>189.67</v>
      </c>
      <c r="F56" s="1">
        <f t="shared" si="2"/>
        <v>1.1499999999999986</v>
      </c>
      <c r="G56" s="1">
        <f t="shared" si="2"/>
        <v>2.9799999999999898</v>
      </c>
      <c r="H56" s="4">
        <f t="shared" si="3"/>
        <v>1.1254581673306758</v>
      </c>
      <c r="I56" s="4">
        <f t="shared" si="4"/>
        <v>2.8691235059760851</v>
      </c>
      <c r="M56" t="s">
        <v>67</v>
      </c>
      <c r="N56" s="1">
        <f t="shared" si="5"/>
        <v>1.1254581673306758</v>
      </c>
      <c r="O56" s="1">
        <f t="shared" si="6"/>
        <v>2.8691235059760851</v>
      </c>
      <c r="P56" s="4">
        <f t="shared" si="0"/>
        <v>2.4353644592407533</v>
      </c>
      <c r="Q56" s="4">
        <f t="shared" si="1"/>
        <v>0.66466741024844989</v>
      </c>
      <c r="R56" s="4">
        <f>-LN(2*PI())-(1/2)*LN(1-A$11^2)-(LN(P56)+LN(Q56)+0.5*(N56^2*P56^2-2*A$11*N56*O56*P56*Q56+O56^2*Q56^2)/(P56^2*Q56^2*(1-A$11^2)))</f>
        <v>-3.4011189236306176</v>
      </c>
    </row>
    <row r="57" spans="3:18" x14ac:dyDescent="0.25">
      <c r="C57" s="2">
        <v>42011</v>
      </c>
      <c r="D57" s="1">
        <v>52.06</v>
      </c>
      <c r="E57" s="3">
        <v>186.69</v>
      </c>
      <c r="F57" s="1">
        <f t="shared" si="2"/>
        <v>0.31000000000000227</v>
      </c>
      <c r="G57" s="1">
        <f t="shared" si="2"/>
        <v>2.7400000000000091</v>
      </c>
      <c r="H57" s="4">
        <f t="shared" si="3"/>
        <v>0.28545816733067958</v>
      </c>
      <c r="I57" s="4">
        <f t="shared" si="4"/>
        <v>2.6291235059761044</v>
      </c>
      <c r="M57" t="s">
        <v>68</v>
      </c>
      <c r="N57" s="1">
        <f t="shared" si="5"/>
        <v>0.28545816733067958</v>
      </c>
      <c r="O57" s="1">
        <f t="shared" si="6"/>
        <v>2.6291235059761044</v>
      </c>
      <c r="P57" s="4">
        <f t="shared" si="0"/>
        <v>3.0407440318009198</v>
      </c>
      <c r="Q57" s="4">
        <f t="shared" si="1"/>
        <v>0.72693605898473157</v>
      </c>
      <c r="R57" s="4">
        <f>-LN(2*PI())-(1/2)*LN(1-A$11^2)-(LN(P57)+LN(Q57)+0.5*(N57^2*P57^2-2*A$11*N57*O57*P57*Q57+O57^2*Q57^2)/(P57^2*Q57^2*(1-A$11^2)))</f>
        <v>-2.7022539008500646</v>
      </c>
    </row>
    <row r="58" spans="3:18" x14ac:dyDescent="0.25">
      <c r="C58" s="2">
        <v>42010</v>
      </c>
      <c r="D58" s="1">
        <v>51.75</v>
      </c>
      <c r="E58" s="3">
        <v>183.95</v>
      </c>
      <c r="F58" s="1">
        <f t="shared" si="2"/>
        <v>-1.1000000000000014</v>
      </c>
      <c r="G58" s="1">
        <f t="shared" si="2"/>
        <v>-3.8000000000000114</v>
      </c>
      <c r="H58" s="4">
        <f t="shared" si="3"/>
        <v>-1.1245418326693242</v>
      </c>
      <c r="I58" s="4">
        <f t="shared" si="4"/>
        <v>-3.910876494023916</v>
      </c>
      <c r="M58" t="s">
        <v>69</v>
      </c>
      <c r="N58" s="1">
        <f t="shared" si="5"/>
        <v>-1.1245418326693242</v>
      </c>
      <c r="O58" s="1">
        <f t="shared" si="6"/>
        <v>-3.910876494023916</v>
      </c>
      <c r="P58" s="4">
        <f t="shared" si="0"/>
        <v>3.0917952911491842</v>
      </c>
      <c r="Q58" s="4">
        <f t="shared" si="1"/>
        <v>0.73415459684414541</v>
      </c>
      <c r="R58" s="4">
        <f>-LN(2*PI())-(1/2)*LN(1-A$11^2)-(LN(P58)+LN(Q58)+0.5*(N58^2*P58^2-2*A$11*N58*O58*P58*Q58+O58^2*Q58^2)/(P58^2*Q58^2*(1-A$11^2)))</f>
        <v>-3.5091522916166271</v>
      </c>
    </row>
    <row r="59" spans="3:18" x14ac:dyDescent="0.25">
      <c r="C59" s="2">
        <v>42009</v>
      </c>
      <c r="D59" s="1">
        <v>52.85</v>
      </c>
      <c r="E59" s="3">
        <v>187.75</v>
      </c>
      <c r="F59" s="1">
        <f t="shared" si="2"/>
        <v>-1.490000000000002</v>
      </c>
      <c r="G59" s="1">
        <f t="shared" si="2"/>
        <v>-6.0500000000000114</v>
      </c>
      <c r="H59" s="4">
        <f t="shared" si="3"/>
        <v>-1.5145418326693247</v>
      </c>
      <c r="I59" s="4">
        <f t="shared" si="4"/>
        <v>-6.160876494023916</v>
      </c>
      <c r="M59" t="s">
        <v>70</v>
      </c>
      <c r="N59" s="1">
        <f t="shared" si="5"/>
        <v>-1.5145418326693247</v>
      </c>
      <c r="O59" s="1">
        <f t="shared" si="6"/>
        <v>-6.160876494023916</v>
      </c>
      <c r="P59" s="4">
        <f t="shared" si="0"/>
        <v>1.930946677417883</v>
      </c>
      <c r="Q59" s="4">
        <f t="shared" si="1"/>
        <v>0.43351393549679046</v>
      </c>
      <c r="R59" s="4">
        <f>-LN(2*PI())-(1/2)*LN(1-A$11^2)-(LN(P59)+LN(Q59)+0.5*(N59^2*P59^2-2*A$11*N59*O59*P59*Q59+O59^2*Q59^2)/(P59^2*Q59^2*(1-A$11^2)))</f>
        <v>-7.9137056463412732</v>
      </c>
    </row>
    <row r="60" spans="3:18" x14ac:dyDescent="0.25">
      <c r="C60" s="2">
        <v>42006</v>
      </c>
      <c r="D60" s="1">
        <v>54.34</v>
      </c>
      <c r="E60" s="3">
        <v>193.8</v>
      </c>
      <c r="F60" s="1">
        <f t="shared" si="2"/>
        <v>-0.11999999999999744</v>
      </c>
      <c r="G60" s="1">
        <f t="shared" si="2"/>
        <v>0.58000000000001251</v>
      </c>
      <c r="H60" s="4">
        <f t="shared" si="3"/>
        <v>-0.14454183266932014</v>
      </c>
      <c r="I60" s="4">
        <f t="shared" si="4"/>
        <v>0.46912350597610808</v>
      </c>
      <c r="M60" t="s">
        <v>71</v>
      </c>
      <c r="N60" s="1">
        <f t="shared" si="5"/>
        <v>-0.14454183266932014</v>
      </c>
      <c r="O60" s="1">
        <f t="shared" si="6"/>
        <v>0.46912350597610808</v>
      </c>
      <c r="P60" s="4">
        <f t="shared" si="0"/>
        <v>2.0987694927292417</v>
      </c>
      <c r="Q60" s="4">
        <f t="shared" si="1"/>
        <v>0.4546337759910859</v>
      </c>
      <c r="R60" s="4">
        <f>-LN(2*PI())-(1/2)*LN(1-A$11^2)-(LN(P60)+LN(Q60)+0.5*(N60^2*P60^2-2*A$11*N60*O60*P60*Q60+O60^2*Q60^2)/(P60^2*Q60^2*(1-A$11^2)))</f>
        <v>-1.6935396688618471</v>
      </c>
    </row>
    <row r="61" spans="3:18" x14ac:dyDescent="0.25">
      <c r="C61" s="2">
        <v>42004</v>
      </c>
      <c r="D61" s="1">
        <v>54.46</v>
      </c>
      <c r="E61" s="3">
        <v>193.22</v>
      </c>
      <c r="F61" s="1">
        <f t="shared" si="2"/>
        <v>-0.60000000000000142</v>
      </c>
      <c r="G61" s="1">
        <f t="shared" si="2"/>
        <v>-1.8799999999999955</v>
      </c>
      <c r="H61" s="4">
        <f t="shared" si="3"/>
        <v>-0.62454183266932417</v>
      </c>
      <c r="I61" s="4">
        <f t="shared" si="4"/>
        <v>-1.9908764940238999</v>
      </c>
      <c r="M61" t="s">
        <v>72</v>
      </c>
      <c r="N61" s="1">
        <f t="shared" si="5"/>
        <v>-0.62454183266932417</v>
      </c>
      <c r="O61" s="1">
        <f t="shared" si="6"/>
        <v>-1.9908764940238999</v>
      </c>
      <c r="P61" s="4">
        <f t="shared" si="0"/>
        <v>1.9111195234392242</v>
      </c>
      <c r="Q61" s="4">
        <f t="shared" si="1"/>
        <v>0.42139105101849478</v>
      </c>
      <c r="R61" s="4">
        <f>-LN(2*PI())-(1/2)*LN(1-A$11^2)-(LN(P61)+LN(Q61)+0.5*(N61^2*P61^2-2*A$11*N61*O61*P61*Q61+O61^2*Q61^2)/(P61^2*Q61^2*(1-A$11^2)))</f>
        <v>-2.3671693640400537</v>
      </c>
    </row>
    <row r="62" spans="3:18" x14ac:dyDescent="0.25">
      <c r="C62" s="2">
        <v>42003</v>
      </c>
      <c r="D62" s="1">
        <v>55.06</v>
      </c>
      <c r="E62" s="3">
        <v>195.1</v>
      </c>
      <c r="F62" s="1">
        <f t="shared" si="2"/>
        <v>-0.28999999999999915</v>
      </c>
      <c r="G62" s="1">
        <f t="shared" si="2"/>
        <v>-0.48000000000001819</v>
      </c>
      <c r="H62" s="4">
        <f t="shared" si="3"/>
        <v>-0.31454183266932184</v>
      </c>
      <c r="I62" s="4">
        <f t="shared" si="4"/>
        <v>-0.59087649402392262</v>
      </c>
      <c r="M62" t="s">
        <v>73</v>
      </c>
      <c r="N62" s="1">
        <f t="shared" si="5"/>
        <v>-0.31454183266932184</v>
      </c>
      <c r="O62" s="1">
        <f t="shared" si="6"/>
        <v>-0.59087649402392262</v>
      </c>
      <c r="P62" s="4">
        <f t="shared" si="0"/>
        <v>1.9301620165350077</v>
      </c>
      <c r="Q62" s="4">
        <f t="shared" si="1"/>
        <v>0.43244252989361159</v>
      </c>
      <c r="R62" s="4">
        <f>-LN(2*PI())-(1/2)*LN(1-A$11^2)-(LN(P62)+LN(Q62)+0.5*(N62^2*P62^2-2*A$11*N62*O62*P62*Q62+O62^2*Q62^2)/(P62^2*Q62^2*(1-A$11^2)))</f>
        <v>-1.6142299924880441</v>
      </c>
    </row>
    <row r="63" spans="3:18" x14ac:dyDescent="0.25">
      <c r="C63" s="2">
        <v>42002</v>
      </c>
      <c r="D63" s="1">
        <v>55.35</v>
      </c>
      <c r="E63" s="3">
        <v>195.58</v>
      </c>
      <c r="F63" s="1">
        <f t="shared" si="2"/>
        <v>0.42999999999999972</v>
      </c>
      <c r="G63" s="1">
        <f t="shared" si="2"/>
        <v>0.74000000000000909</v>
      </c>
      <c r="H63" s="4">
        <f t="shared" si="3"/>
        <v>0.40545816733067702</v>
      </c>
      <c r="I63" s="4">
        <f t="shared" si="4"/>
        <v>0.62912350597610467</v>
      </c>
      <c r="M63" t="s">
        <v>74</v>
      </c>
      <c r="N63" s="1">
        <f t="shared" si="5"/>
        <v>0.40545816733067702</v>
      </c>
      <c r="O63" s="1">
        <f t="shared" si="6"/>
        <v>0.62912350597610467</v>
      </c>
      <c r="P63" s="4">
        <f t="shared" si="0"/>
        <v>1.8657631869606672</v>
      </c>
      <c r="Q63" s="4">
        <f t="shared" si="1"/>
        <v>0.44972978819117115</v>
      </c>
      <c r="R63" s="4">
        <f>-LN(2*PI())-(1/2)*LN(1-A$11^2)-(LN(P63)+LN(Q63)+0.5*(N63^2*P63^2-2*A$11*N63*O63*P63*Q63+O63^2*Q63^2)/(P63^2*Q63^2*(1-A$11^2)))</f>
        <v>-1.8098208770891764</v>
      </c>
    </row>
    <row r="64" spans="3:18" x14ac:dyDescent="0.25">
      <c r="C64" s="2">
        <v>41999</v>
      </c>
      <c r="D64" s="1">
        <v>54.92</v>
      </c>
      <c r="E64" s="3">
        <v>194.84</v>
      </c>
      <c r="F64" s="1">
        <f t="shared" si="2"/>
        <v>-5.9999999999995168E-2</v>
      </c>
      <c r="G64" s="1">
        <f t="shared" si="2"/>
        <v>-0.43999999999999773</v>
      </c>
      <c r="H64" s="4">
        <f t="shared" si="3"/>
        <v>-8.4541832669317862E-2</v>
      </c>
      <c r="I64" s="4">
        <f t="shared" si="4"/>
        <v>-0.55087649402390215</v>
      </c>
      <c r="M64" t="s">
        <v>75</v>
      </c>
      <c r="N64" s="1">
        <f t="shared" si="5"/>
        <v>-8.4541832669317862E-2</v>
      </c>
      <c r="O64" s="1">
        <f t="shared" si="6"/>
        <v>-0.55087649402390215</v>
      </c>
      <c r="P64" s="4">
        <f t="shared" si="0"/>
        <v>1.9761408726303926</v>
      </c>
      <c r="Q64" s="4">
        <f t="shared" si="1"/>
        <v>0.4792024048093157</v>
      </c>
      <c r="R64" s="4">
        <f>-LN(2*PI())-(1/2)*LN(1-A$11^2)-(LN(P64)+LN(Q64)+0.5*(N64^2*P64^2-2*A$11*N64*O64*P64*Q64+O64^2*Q64^2)/(P64^2*Q64^2*(1-A$11^2)))</f>
        <v>-1.4700629523716513</v>
      </c>
    </row>
    <row r="65" spans="3:18" x14ac:dyDescent="0.25">
      <c r="C65" s="2">
        <v>41997</v>
      </c>
      <c r="D65" s="1">
        <v>54.98</v>
      </c>
      <c r="E65" s="3">
        <v>195.28</v>
      </c>
      <c r="F65" s="1">
        <f t="shared" si="2"/>
        <v>-0.13000000000000256</v>
      </c>
      <c r="G65" s="1">
        <f t="shared" si="2"/>
        <v>0.39000000000001478</v>
      </c>
      <c r="H65" s="4">
        <f t="shared" si="3"/>
        <v>-0.15454183266932525</v>
      </c>
      <c r="I65" s="4">
        <f t="shared" si="4"/>
        <v>0.27912350597611035</v>
      </c>
      <c r="M65" t="s">
        <v>76</v>
      </c>
      <c r="N65" s="1">
        <f t="shared" si="5"/>
        <v>-0.15454183266932525</v>
      </c>
      <c r="O65" s="1">
        <f t="shared" si="6"/>
        <v>0.27912350597611035</v>
      </c>
      <c r="P65" s="4">
        <f t="shared" si="0"/>
        <v>2.1920087650904403</v>
      </c>
      <c r="Q65" s="4">
        <f t="shared" si="1"/>
        <v>0.5289222578196201</v>
      </c>
      <c r="R65" s="4">
        <f>-LN(2*PI())-(1/2)*LN(1-A$11^2)-(LN(P65)+LN(Q65)+0.5*(N65^2*P65^2-2*A$11*N65*O65*P65*Q65+O65^2*Q65^2)/(P65^2*Q65^2*(1-A$11^2)))</f>
        <v>-1.7895287881528801</v>
      </c>
    </row>
    <row r="66" spans="3:18" x14ac:dyDescent="0.25">
      <c r="C66" s="2">
        <v>41996</v>
      </c>
      <c r="D66" s="1">
        <v>55.11</v>
      </c>
      <c r="E66" s="3">
        <v>194.89</v>
      </c>
      <c r="F66" s="1">
        <f t="shared" si="2"/>
        <v>0.5</v>
      </c>
      <c r="G66" s="1">
        <f t="shared" si="2"/>
        <v>1.0599999999999739</v>
      </c>
      <c r="H66" s="4">
        <f t="shared" si="3"/>
        <v>0.47545816733067731</v>
      </c>
      <c r="I66" s="4">
        <f t="shared" si="4"/>
        <v>0.94912350597606943</v>
      </c>
      <c r="M66" t="s">
        <v>77</v>
      </c>
      <c r="N66" s="1">
        <f t="shared" si="5"/>
        <v>0.47545816733067731</v>
      </c>
      <c r="O66" s="1">
        <f t="shared" si="6"/>
        <v>0.94912350597606943</v>
      </c>
      <c r="P66" s="4">
        <f t="shared" ref="P66:P129" si="7">SQRT(K$3+K$4*N67^2+K$5*P67^2)</f>
        <v>2.3768709724814556</v>
      </c>
      <c r="Q66" s="4">
        <f t="shared" ref="Q66:Q129" si="8">SQRT(L$3+L$4*O67^2+L$5*Q67^2)</f>
        <v>0.59279398442950815</v>
      </c>
      <c r="R66" s="4">
        <f>-LN(2*PI())-(1/2)*LN(1-A$11^2)-(LN(P66)+LN(Q66)+0.5*(N66^2*P66^2-2*A$11*N66*O66*P66*Q66+O66^2*Q66^2)/(P66^2*Q66^2*(1-A$11^2)))</f>
        <v>-2.179426040203575</v>
      </c>
    </row>
    <row r="67" spans="3:18" x14ac:dyDescent="0.25">
      <c r="C67" s="2">
        <v>41995</v>
      </c>
      <c r="D67" s="1">
        <v>54.61</v>
      </c>
      <c r="E67" s="3">
        <v>193.83</v>
      </c>
      <c r="F67" s="1">
        <f t="shared" ref="F67:G130" si="9">D67-D68</f>
        <v>0.51999999999999602</v>
      </c>
      <c r="G67" s="1">
        <f t="shared" si="9"/>
        <v>1.1500000000000057</v>
      </c>
      <c r="H67" s="4">
        <f t="shared" ref="H67:H130" si="10">F67-$A$5</f>
        <v>0.49545816733067333</v>
      </c>
      <c r="I67" s="4">
        <f t="shared" ref="I67:I130" si="11">G67-$B$5</f>
        <v>1.0391235059761013</v>
      </c>
      <c r="M67" t="s">
        <v>78</v>
      </c>
      <c r="N67" s="1">
        <f t="shared" ref="N67:N130" si="12">H67</f>
        <v>0.49545816733067333</v>
      </c>
      <c r="O67" s="1">
        <f t="shared" ref="O67:O130" si="13">I67</f>
        <v>1.0391235059761013</v>
      </c>
      <c r="P67" s="4">
        <f t="shared" si="7"/>
        <v>2.7441734440901153</v>
      </c>
      <c r="Q67" s="4">
        <f t="shared" si="8"/>
        <v>0.68560278579537093</v>
      </c>
      <c r="R67" s="4">
        <f>-LN(2*PI())-(1/2)*LN(1-A$11^2)-(LN(P67)+LN(Q67)+0.5*(N67^2*P67^2-2*A$11*N67*O67*P67*Q67+O67^2*Q67^2)/(P67^2*Q67^2*(1-A$11^2)))</f>
        <v>-2.396915182967875</v>
      </c>
    </row>
    <row r="68" spans="3:18" x14ac:dyDescent="0.25">
      <c r="C68" s="2">
        <v>41992</v>
      </c>
      <c r="D68" s="1">
        <v>54.09</v>
      </c>
      <c r="E68" s="3">
        <v>192.68</v>
      </c>
      <c r="F68" s="1">
        <f t="shared" si="9"/>
        <v>-0.75999999999999801</v>
      </c>
      <c r="G68" s="1">
        <f t="shared" si="9"/>
        <v>1.6700000000000159</v>
      </c>
      <c r="H68" s="4">
        <f t="shared" si="10"/>
        <v>-0.78454183266932076</v>
      </c>
      <c r="I68" s="4">
        <f t="shared" si="11"/>
        <v>1.5591235059761115</v>
      </c>
      <c r="M68" t="s">
        <v>79</v>
      </c>
      <c r="N68" s="1">
        <f t="shared" si="12"/>
        <v>-0.78454183266932076</v>
      </c>
      <c r="O68" s="1">
        <f t="shared" si="13"/>
        <v>1.5591235059761115</v>
      </c>
      <c r="P68" s="4">
        <f t="shared" si="7"/>
        <v>3.1035909784116376</v>
      </c>
      <c r="Q68" s="4">
        <f t="shared" si="8"/>
        <v>0.80582805566582927</v>
      </c>
      <c r="R68" s="4">
        <f>-LN(2*PI())-(1/2)*LN(1-A$11^2)-(LN(P68)+LN(Q68)+0.5*(N68^2*P68^2-2*A$11*N68*O68*P68*Q68+O68^2*Q68^2)/(P68^2*Q68^2*(1-A$11^2)))</f>
        <v>-4.3212239305799747</v>
      </c>
    </row>
    <row r="69" spans="3:18" x14ac:dyDescent="0.25">
      <c r="C69" s="2">
        <v>41991</v>
      </c>
      <c r="D69" s="1">
        <v>54.85</v>
      </c>
      <c r="E69" s="3">
        <v>191.01</v>
      </c>
      <c r="F69" s="1">
        <f t="shared" si="9"/>
        <v>1.4100000000000037</v>
      </c>
      <c r="G69" s="1">
        <f t="shared" si="9"/>
        <v>6.5600000000000023</v>
      </c>
      <c r="H69" s="4">
        <f t="shared" si="10"/>
        <v>1.3854581673306809</v>
      </c>
      <c r="I69" s="4">
        <f t="shared" si="11"/>
        <v>6.4491235059760976</v>
      </c>
      <c r="M69" t="s">
        <v>80</v>
      </c>
      <c r="N69" s="1">
        <f t="shared" si="12"/>
        <v>1.3854581673306809</v>
      </c>
      <c r="O69" s="1">
        <f t="shared" si="13"/>
        <v>6.4491235059760976</v>
      </c>
      <c r="P69" s="4">
        <f t="shared" si="7"/>
        <v>2.5085822077879478</v>
      </c>
      <c r="Q69" s="4">
        <f t="shared" si="8"/>
        <v>0.56216480355275844</v>
      </c>
      <c r="R69" s="4">
        <f>-LN(2*PI())-(1/2)*LN(1-A$11^2)-(LN(P69)+LN(Q69)+0.5*(N69^2*P69^2-2*A$11*N69*O69*P69*Q69+O69^2*Q69^2)/(P69^2*Q69^2*(1-A$11^2)))</f>
        <v>-5.5425812147302453</v>
      </c>
    </row>
    <row r="70" spans="3:18" x14ac:dyDescent="0.25">
      <c r="C70" s="2">
        <v>41990</v>
      </c>
      <c r="D70" s="1">
        <v>53.44</v>
      </c>
      <c r="E70" s="3">
        <v>184.45</v>
      </c>
      <c r="F70" s="1">
        <f t="shared" si="9"/>
        <v>1.019999999999996</v>
      </c>
      <c r="G70" s="1">
        <f t="shared" si="9"/>
        <v>1.7099999999999795</v>
      </c>
      <c r="H70" s="4">
        <f t="shared" si="10"/>
        <v>0.99545816733067327</v>
      </c>
      <c r="I70" s="4">
        <f t="shared" si="11"/>
        <v>1.5991235059760751</v>
      </c>
      <c r="M70" t="s">
        <v>81</v>
      </c>
      <c r="N70" s="1">
        <f t="shared" si="12"/>
        <v>0.99545816733067327</v>
      </c>
      <c r="O70" s="1">
        <f t="shared" si="13"/>
        <v>1.5991235059760751</v>
      </c>
      <c r="P70" s="4">
        <f t="shared" si="7"/>
        <v>2.0728502638083266</v>
      </c>
      <c r="Q70" s="4">
        <f t="shared" si="8"/>
        <v>0.621270685600394</v>
      </c>
      <c r="R70" s="4">
        <f>-LN(2*PI())-(1/2)*LN(1-A$11^2)-(LN(P70)+LN(Q70)+0.5*(N70^2*P70^2-2*A$11*N70*O70*P70*Q70+O70^2*Q70^2)/(P70^2*Q70^2*(1-A$11^2)))</f>
        <v>-3.1591814144831063</v>
      </c>
    </row>
    <row r="71" spans="3:18" x14ac:dyDescent="0.25">
      <c r="C71" s="2">
        <v>41989</v>
      </c>
      <c r="D71" s="1">
        <v>52.42</v>
      </c>
      <c r="E71" s="3">
        <v>182.74</v>
      </c>
      <c r="F71" s="1">
        <f t="shared" si="9"/>
        <v>-0.42000000000000171</v>
      </c>
      <c r="G71" s="1">
        <f t="shared" si="9"/>
        <v>-2.2199999999999989</v>
      </c>
      <c r="H71" s="4">
        <f t="shared" si="10"/>
        <v>-0.4445418326693244</v>
      </c>
      <c r="I71" s="4">
        <f t="shared" si="11"/>
        <v>-2.3308764940239035</v>
      </c>
      <c r="M71" t="s">
        <v>82</v>
      </c>
      <c r="N71" s="1">
        <f t="shared" si="12"/>
        <v>-0.4445418326693244</v>
      </c>
      <c r="O71" s="1">
        <f t="shared" si="13"/>
        <v>-2.3308764940239035</v>
      </c>
      <c r="P71" s="4">
        <f t="shared" si="7"/>
        <v>2.1505344000909772</v>
      </c>
      <c r="Q71" s="4">
        <f t="shared" si="8"/>
        <v>0.67663609401138114</v>
      </c>
      <c r="R71" s="4">
        <f>-LN(2*PI())-(1/2)*LN(1-A$11^2)-(LN(P71)+LN(Q71)+0.5*(N71^2*P71^2-2*A$11*N71*O71*P71*Q71+O71^2*Q71^2)/(P71^2*Q71^2*(1-A$11^2)))</f>
        <v>-2.4608454527239116</v>
      </c>
    </row>
    <row r="72" spans="3:18" x14ac:dyDescent="0.25">
      <c r="C72" s="2">
        <v>41988</v>
      </c>
      <c r="D72" s="1">
        <v>52.84</v>
      </c>
      <c r="E72" s="3">
        <v>184.96</v>
      </c>
      <c r="F72" s="1">
        <f t="shared" si="9"/>
        <v>-0.50999999999999801</v>
      </c>
      <c r="G72" s="1">
        <f t="shared" si="9"/>
        <v>-3.2699999999999818</v>
      </c>
      <c r="H72" s="4">
        <f t="shared" si="10"/>
        <v>-0.53454183266932076</v>
      </c>
      <c r="I72" s="4">
        <f t="shared" si="11"/>
        <v>-3.3808764940238865</v>
      </c>
      <c r="M72" t="s">
        <v>83</v>
      </c>
      <c r="N72" s="1">
        <f t="shared" si="12"/>
        <v>-0.53454183266932076</v>
      </c>
      <c r="O72" s="1">
        <f t="shared" si="13"/>
        <v>-3.3808764940238865</v>
      </c>
      <c r="P72" s="4">
        <f t="shared" si="7"/>
        <v>2.2001880647712171</v>
      </c>
      <c r="Q72" s="4">
        <f t="shared" si="8"/>
        <v>0.69434659627771989</v>
      </c>
      <c r="R72" s="4">
        <f>-LN(2*PI())-(1/2)*LN(1-A$11^2)-(LN(P72)+LN(Q72)+0.5*(N72^2*P72^2-2*A$11*N72*O72*P72*Q72+O72^2*Q72^2)/(P72^2*Q72^2*(1-A$11^2)))</f>
        <v>-3.1953733593591349</v>
      </c>
    </row>
    <row r="73" spans="3:18" x14ac:dyDescent="0.25">
      <c r="C73" s="2">
        <v>41985</v>
      </c>
      <c r="D73" s="1">
        <v>53.35</v>
      </c>
      <c r="E73" s="3">
        <v>188.23</v>
      </c>
      <c r="F73" s="1">
        <f t="shared" si="9"/>
        <v>-0.71999999999999886</v>
      </c>
      <c r="G73" s="1">
        <f t="shared" si="9"/>
        <v>-4.7000000000000171</v>
      </c>
      <c r="H73" s="4">
        <f t="shared" si="10"/>
        <v>-0.74454183266932161</v>
      </c>
      <c r="I73" s="4">
        <f t="shared" si="11"/>
        <v>-4.8108764940239217</v>
      </c>
      <c r="M73" t="s">
        <v>84</v>
      </c>
      <c r="N73" s="1">
        <f t="shared" si="12"/>
        <v>-0.74454183266932161</v>
      </c>
      <c r="O73" s="1">
        <f t="shared" si="13"/>
        <v>-4.8108764940239217</v>
      </c>
      <c r="P73" s="4">
        <f t="shared" si="7"/>
        <v>1.9073642617902471</v>
      </c>
      <c r="Q73" s="4">
        <f t="shared" si="8"/>
        <v>0.57671371318984177</v>
      </c>
      <c r="R73" s="4">
        <f>-LN(2*PI())-(1/2)*LN(1-A$11^2)-(LN(P73)+LN(Q73)+0.5*(N73^2*P73^2-2*A$11*N73*O73*P73*Q73+O73^2*Q73^2)/(P73^2*Q73^2*(1-A$11^2)))</f>
        <v>-5.0178194441883743</v>
      </c>
    </row>
    <row r="74" spans="3:18" x14ac:dyDescent="0.25">
      <c r="C74" s="2">
        <v>41984</v>
      </c>
      <c r="D74" s="1">
        <v>54.07</v>
      </c>
      <c r="E74" s="3">
        <v>192.93</v>
      </c>
      <c r="F74" s="1">
        <f t="shared" si="9"/>
        <v>0.17000000000000171</v>
      </c>
      <c r="G74" s="1">
        <f t="shared" si="9"/>
        <v>1.5300000000000011</v>
      </c>
      <c r="H74" s="4">
        <f t="shared" si="10"/>
        <v>0.14545816733067901</v>
      </c>
      <c r="I74" s="4">
        <f t="shared" si="11"/>
        <v>1.4191235059760967</v>
      </c>
      <c r="M74" t="s">
        <v>85</v>
      </c>
      <c r="N74" s="1">
        <f t="shared" si="12"/>
        <v>0.14545816733067901</v>
      </c>
      <c r="O74" s="1">
        <f t="shared" si="13"/>
        <v>1.4191235059760967</v>
      </c>
      <c r="P74" s="4">
        <f t="shared" si="7"/>
        <v>2.0465243072249346</v>
      </c>
      <c r="Q74" s="4">
        <f t="shared" si="8"/>
        <v>0.65033470036621888</v>
      </c>
      <c r="R74" s="4">
        <f>-LN(2*PI())-(1/2)*LN(1-A$11^2)-(LN(P74)+LN(Q74)+0.5*(N74^2*P74^2-2*A$11*N74*O74*P74*Q74+O74^2*Q74^2)/(P74^2*Q74^2*(1-A$11^2)))</f>
        <v>-2.085096439399571</v>
      </c>
    </row>
    <row r="75" spans="3:18" x14ac:dyDescent="0.25">
      <c r="C75" s="2">
        <v>41983</v>
      </c>
      <c r="D75" s="1">
        <v>53.9</v>
      </c>
      <c r="E75" s="3">
        <v>191.4</v>
      </c>
      <c r="F75" s="1">
        <f t="shared" si="9"/>
        <v>-0.57000000000000028</v>
      </c>
      <c r="G75" s="1">
        <f t="shared" si="9"/>
        <v>-4.8700000000000045</v>
      </c>
      <c r="H75" s="4">
        <f t="shared" si="10"/>
        <v>-0.59454183266932303</v>
      </c>
      <c r="I75" s="4">
        <f t="shared" si="11"/>
        <v>-4.9808764940239092</v>
      </c>
      <c r="M75" t="s">
        <v>86</v>
      </c>
      <c r="N75" s="1">
        <f t="shared" si="12"/>
        <v>-0.59454183266932303</v>
      </c>
      <c r="O75" s="1">
        <f t="shared" si="13"/>
        <v>-4.9808764940239092</v>
      </c>
      <c r="P75" s="4">
        <f t="shared" si="7"/>
        <v>1.8362616298319692</v>
      </c>
      <c r="Q75" s="4">
        <f t="shared" si="8"/>
        <v>0.45286364144503155</v>
      </c>
      <c r="R75" s="4">
        <f>-LN(2*PI())-(1/2)*LN(1-A$11^2)-(LN(P75)+LN(Q75)+0.5*(N75^2*P75^2-2*A$11*N75*O75*P75*Q75+O75^2*Q75^2)/(P75^2*Q75^2*(1-A$11^2)))</f>
        <v>-5.3646949748724229</v>
      </c>
    </row>
    <row r="76" spans="3:18" x14ac:dyDescent="0.25">
      <c r="C76" s="2">
        <v>41982</v>
      </c>
      <c r="D76" s="1">
        <v>54.47</v>
      </c>
      <c r="E76" s="3">
        <v>196.27</v>
      </c>
      <c r="F76" s="1">
        <f t="shared" si="9"/>
        <v>6.0000000000002274E-2</v>
      </c>
      <c r="G76" s="1">
        <f t="shared" si="9"/>
        <v>0.27000000000001023</v>
      </c>
      <c r="H76" s="4">
        <f t="shared" si="10"/>
        <v>3.545816733067958E-2</v>
      </c>
      <c r="I76" s="4">
        <f t="shared" si="11"/>
        <v>0.15912350597610581</v>
      </c>
      <c r="M76" t="s">
        <v>87</v>
      </c>
      <c r="N76" s="1">
        <f t="shared" si="12"/>
        <v>3.545816733067958E-2</v>
      </c>
      <c r="O76" s="1">
        <f t="shared" si="13"/>
        <v>0.15912350597610581</v>
      </c>
      <c r="P76" s="4">
        <f t="shared" si="7"/>
        <v>1.9192420061166027</v>
      </c>
      <c r="Q76" s="4">
        <f t="shared" si="8"/>
        <v>0.48883793403691694</v>
      </c>
      <c r="R76" s="4">
        <f>-LN(2*PI())-(1/2)*LN(1-A$11^2)-(LN(P76)+LN(Q76)+0.5*(N76^2*P76^2-2*A$11*N76*O76*P76*Q76+O76^2*Q76^2)/(P76^2*Q76^2*(1-A$11^2)))</f>
        <v>-1.4250389318013514</v>
      </c>
    </row>
    <row r="77" spans="3:18" x14ac:dyDescent="0.25">
      <c r="C77" s="2">
        <v>41981</v>
      </c>
      <c r="D77" s="1">
        <v>54.41</v>
      </c>
      <c r="E77" s="3">
        <v>196</v>
      </c>
      <c r="F77" s="1">
        <f t="shared" si="9"/>
        <v>-0.26000000000000512</v>
      </c>
      <c r="G77" s="1">
        <f t="shared" si="9"/>
        <v>1.1599999999999966</v>
      </c>
      <c r="H77" s="4">
        <f t="shared" si="10"/>
        <v>-0.28454183266932781</v>
      </c>
      <c r="I77" s="4">
        <f t="shared" si="11"/>
        <v>1.0491235059760922</v>
      </c>
      <c r="M77" t="s">
        <v>88</v>
      </c>
      <c r="N77" s="1">
        <f t="shared" si="12"/>
        <v>-0.28454183266932781</v>
      </c>
      <c r="O77" s="1">
        <f t="shared" si="13"/>
        <v>1.0491235059760922</v>
      </c>
      <c r="P77" s="4">
        <f t="shared" si="7"/>
        <v>1.978426849259505</v>
      </c>
      <c r="Q77" s="4">
        <f t="shared" si="8"/>
        <v>0.52814160967026547</v>
      </c>
      <c r="R77" s="4">
        <f>-LN(2*PI())-(1/2)*LN(1-A$11^2)-(LN(P77)+LN(Q77)+0.5*(N77^2*P77^2-2*A$11*N77*O77*P77*Q77+O77^2*Q77^2)/(P77^2*Q77^2*(1-A$11^2)))</f>
        <v>-2.5190469827572355</v>
      </c>
    </row>
    <row r="78" spans="3:18" x14ac:dyDescent="0.25">
      <c r="C78" s="2">
        <v>41978</v>
      </c>
      <c r="D78" s="1">
        <v>54.67</v>
      </c>
      <c r="E78" s="3">
        <v>194.84</v>
      </c>
      <c r="F78" s="1">
        <f t="shared" si="9"/>
        <v>0.53000000000000114</v>
      </c>
      <c r="G78" s="1">
        <f t="shared" si="9"/>
        <v>3.4900000000000091</v>
      </c>
      <c r="H78" s="4">
        <f t="shared" si="10"/>
        <v>0.50545816733067839</v>
      </c>
      <c r="I78" s="4">
        <f t="shared" si="11"/>
        <v>3.3791235059761044</v>
      </c>
      <c r="M78" t="s">
        <v>89</v>
      </c>
      <c r="N78" s="1">
        <f t="shared" si="12"/>
        <v>0.50545816733067839</v>
      </c>
      <c r="O78" s="1">
        <f t="shared" si="13"/>
        <v>3.3791235059761044</v>
      </c>
      <c r="P78" s="4">
        <f t="shared" si="7"/>
        <v>1.8295047889106957</v>
      </c>
      <c r="Q78" s="4">
        <f t="shared" si="8"/>
        <v>0.42281255945190521</v>
      </c>
      <c r="R78" s="4">
        <f>-LN(2*PI())-(1/2)*LN(1-A$11^2)-(LN(P78)+LN(Q78)+0.5*(N78^2*P78^2-2*A$11*N78*O78*P78*Q78+O78^2*Q78^2)/(P78^2*Q78^2*(1-A$11^2)))</f>
        <v>-2.9483659647288256</v>
      </c>
    </row>
    <row r="79" spans="3:18" x14ac:dyDescent="0.25">
      <c r="C79" s="2">
        <v>41977</v>
      </c>
      <c r="D79" s="1">
        <v>54.14</v>
      </c>
      <c r="E79" s="3">
        <v>191.35</v>
      </c>
      <c r="F79" s="1">
        <f t="shared" si="9"/>
        <v>0.10999999999999943</v>
      </c>
      <c r="G79" s="1">
        <f t="shared" si="9"/>
        <v>1</v>
      </c>
      <c r="H79" s="4">
        <f t="shared" si="10"/>
        <v>8.5458167330676738E-2</v>
      </c>
      <c r="I79" s="4">
        <f t="shared" si="11"/>
        <v>0.88912350597609557</v>
      </c>
      <c r="M79" t="s">
        <v>90</v>
      </c>
      <c r="N79" s="1">
        <f t="shared" si="12"/>
        <v>8.5458167330676738E-2</v>
      </c>
      <c r="O79" s="1">
        <f t="shared" si="13"/>
        <v>0.88912350597609557</v>
      </c>
      <c r="P79" s="4">
        <f t="shared" si="7"/>
        <v>1.8936938975785</v>
      </c>
      <c r="Q79" s="4">
        <f t="shared" si="8"/>
        <v>0.42644606464746299</v>
      </c>
      <c r="R79" s="4">
        <f>-LN(2*PI())-(1/2)*LN(1-A$11^2)-(LN(P79)+LN(Q79)+0.5*(N79^2*P79^2-2*A$11*N79*O79*P79*Q79+O79^2*Q79^2)/(P79^2*Q79^2*(1-A$11^2)))</f>
        <v>-1.399763439536633</v>
      </c>
    </row>
    <row r="80" spans="3:18" x14ac:dyDescent="0.25">
      <c r="C80" s="2">
        <v>41976</v>
      </c>
      <c r="D80" s="1">
        <v>54.03</v>
      </c>
      <c r="E80" s="3">
        <v>190.35</v>
      </c>
      <c r="F80" s="1">
        <f t="shared" si="9"/>
        <v>0.17000000000000171</v>
      </c>
      <c r="G80" s="1">
        <f t="shared" si="9"/>
        <v>0.75999999999999091</v>
      </c>
      <c r="H80" s="4">
        <f t="shared" si="10"/>
        <v>0.14545816733067901</v>
      </c>
      <c r="I80" s="4">
        <f t="shared" si="11"/>
        <v>0.64912350597608648</v>
      </c>
      <c r="M80" t="s">
        <v>91</v>
      </c>
      <c r="N80" s="1">
        <f t="shared" si="12"/>
        <v>0.14545816733067901</v>
      </c>
      <c r="O80" s="1">
        <f t="shared" si="13"/>
        <v>0.64912350597608648</v>
      </c>
      <c r="P80" s="4">
        <f t="shared" si="7"/>
        <v>2.0161625141547908</v>
      </c>
      <c r="Q80" s="4">
        <f t="shared" si="8"/>
        <v>0.43943406736035945</v>
      </c>
      <c r="R80" s="4">
        <f>-LN(2*PI())-(1/2)*LN(1-A$11^2)-(LN(P80)+LN(Q80)+0.5*(N80^2*P80^2-2*A$11*N80*O80*P80*Q80+O80^2*Q80^2)/(P80^2*Q80^2*(1-A$11^2)))</f>
        <v>-1.426494312135135</v>
      </c>
    </row>
    <row r="81" spans="3:18" x14ac:dyDescent="0.25">
      <c r="C81" s="2">
        <v>41975</v>
      </c>
      <c r="D81" s="1">
        <v>53.86</v>
      </c>
      <c r="E81" s="3">
        <v>189.59</v>
      </c>
      <c r="F81" s="1">
        <f t="shared" si="9"/>
        <v>0.39000000000000057</v>
      </c>
      <c r="G81" s="1">
        <f t="shared" si="9"/>
        <v>1.9799999999999898</v>
      </c>
      <c r="H81" s="4">
        <f t="shared" si="10"/>
        <v>0.36545816733067787</v>
      </c>
      <c r="I81" s="4">
        <f t="shared" si="11"/>
        <v>1.8691235059760853</v>
      </c>
      <c r="M81" t="s">
        <v>92</v>
      </c>
      <c r="N81" s="1">
        <f t="shared" si="12"/>
        <v>0.36545816733067787</v>
      </c>
      <c r="O81" s="1">
        <f t="shared" si="13"/>
        <v>1.8691235059760853</v>
      </c>
      <c r="P81" s="4">
        <f t="shared" si="7"/>
        <v>2.1174712410221921</v>
      </c>
      <c r="Q81" s="4">
        <f t="shared" si="8"/>
        <v>0.40269681416566544</v>
      </c>
      <c r="R81" s="4">
        <f>-LN(2*PI())-(1/2)*LN(1-A$11^2)-(LN(P81)+LN(Q81)+0.5*(N81^2*P81^2-2*A$11*N81*O81*P81*Q81+O81^2*Q81^2)/(P81^2*Q81^2*(1-A$11^2)))</f>
        <v>-1.7945796965509895</v>
      </c>
    </row>
    <row r="82" spans="3:18" x14ac:dyDescent="0.25">
      <c r="C82" s="2">
        <v>41974</v>
      </c>
      <c r="D82" s="1">
        <v>53.47</v>
      </c>
      <c r="E82" s="3">
        <v>187.61</v>
      </c>
      <c r="F82" s="1">
        <f t="shared" si="9"/>
        <v>-0.64999999999999858</v>
      </c>
      <c r="G82" s="1">
        <f t="shared" si="9"/>
        <v>-0.20999999999997954</v>
      </c>
      <c r="H82" s="4">
        <f t="shared" si="10"/>
        <v>-0.67454183266932133</v>
      </c>
      <c r="I82" s="4">
        <f t="shared" si="11"/>
        <v>-0.32087649402388396</v>
      </c>
      <c r="M82" t="s">
        <v>93</v>
      </c>
      <c r="N82" s="1">
        <f t="shared" si="12"/>
        <v>-0.67454183266932133</v>
      </c>
      <c r="O82" s="1">
        <f t="shared" si="13"/>
        <v>-0.32087649402388396</v>
      </c>
      <c r="P82" s="4">
        <f t="shared" si="7"/>
        <v>1.8505926572286566</v>
      </c>
      <c r="Q82" s="4">
        <f t="shared" si="8"/>
        <v>0.40604923149664318</v>
      </c>
      <c r="R82" s="4">
        <f>-LN(2*PI())-(1/2)*LN(1-A$11^2)-(LN(P82)+LN(Q82)+0.5*(N82^2*P82^2-2*A$11*N82*O82*P82*Q82+O82^2*Q82^2)/(P82^2*Q82^2*(1-A$11^2)))</f>
        <v>-3.6085583134619998</v>
      </c>
    </row>
    <row r="83" spans="3:18" x14ac:dyDescent="0.25">
      <c r="C83" s="2">
        <v>41971</v>
      </c>
      <c r="D83" s="1">
        <v>54.12</v>
      </c>
      <c r="E83" s="3">
        <v>187.82</v>
      </c>
      <c r="F83" s="1">
        <f t="shared" si="9"/>
        <v>0.19999999999999574</v>
      </c>
      <c r="G83" s="1">
        <f t="shared" si="9"/>
        <v>0.48999999999998067</v>
      </c>
      <c r="H83" s="4">
        <f t="shared" si="10"/>
        <v>0.17545816733067304</v>
      </c>
      <c r="I83" s="4">
        <f t="shared" si="11"/>
        <v>0.37912350597607625</v>
      </c>
      <c r="M83" t="s">
        <v>94</v>
      </c>
      <c r="N83" s="1">
        <f t="shared" si="12"/>
        <v>0.17545816733067304</v>
      </c>
      <c r="O83" s="1">
        <f t="shared" si="13"/>
        <v>0.37912350597607625</v>
      </c>
      <c r="P83" s="4">
        <f t="shared" si="7"/>
        <v>1.9027131604096867</v>
      </c>
      <c r="Q83" s="4">
        <f t="shared" si="8"/>
        <v>0.41086771703107638</v>
      </c>
      <c r="R83" s="4">
        <f>-LN(2*PI())-(1/2)*LN(1-A$11^2)-(LN(P83)+LN(Q83)+0.5*(N83^2*P83^2-2*A$11*N83*O83*P83*Q83+O83^2*Q83^2)/(P83^2*Q83^2*(1-A$11^2)))</f>
        <v>-1.3412509807330721</v>
      </c>
    </row>
    <row r="84" spans="3:18" x14ac:dyDescent="0.25">
      <c r="C84" s="2">
        <v>41969</v>
      </c>
      <c r="D84" s="1">
        <v>53.92</v>
      </c>
      <c r="E84" s="3">
        <v>187.33</v>
      </c>
      <c r="F84" s="1">
        <f t="shared" si="9"/>
        <v>0.39000000000000057</v>
      </c>
      <c r="G84" s="1">
        <f t="shared" si="9"/>
        <v>-0.33999999999997499</v>
      </c>
      <c r="H84" s="4">
        <f t="shared" si="10"/>
        <v>0.36545816733067787</v>
      </c>
      <c r="I84" s="4">
        <f t="shared" si="11"/>
        <v>-0.45087649402387941</v>
      </c>
      <c r="M84" t="s">
        <v>95</v>
      </c>
      <c r="N84" s="1">
        <f t="shared" si="12"/>
        <v>0.36545816733067787</v>
      </c>
      <c r="O84" s="1">
        <f t="shared" si="13"/>
        <v>-0.45087649402387941</v>
      </c>
      <c r="P84" s="4">
        <f t="shared" si="7"/>
        <v>1.8515610111987528</v>
      </c>
      <c r="Q84" s="4">
        <f t="shared" si="8"/>
        <v>0.41775747192799728</v>
      </c>
      <c r="R84" s="4">
        <f>-LN(2*PI())-(1/2)*LN(1-A$11^2)-(LN(P84)+LN(Q84)+0.5*(N84^2*P84^2-2*A$11*N84*O84*P84*Q84+O84^2*Q84^2)/(P84^2*Q84^2*(1-A$11^2)))</f>
        <v>-2.3698850607051898</v>
      </c>
    </row>
    <row r="85" spans="3:18" x14ac:dyDescent="0.25">
      <c r="C85" s="2">
        <v>41968</v>
      </c>
      <c r="D85" s="1">
        <v>53.53</v>
      </c>
      <c r="E85" s="3">
        <v>187.67</v>
      </c>
      <c r="F85" s="1">
        <f t="shared" si="9"/>
        <v>-0.21999999999999886</v>
      </c>
      <c r="G85" s="1">
        <f t="shared" si="9"/>
        <v>-1.2000000000000171</v>
      </c>
      <c r="H85" s="4">
        <f t="shared" si="10"/>
        <v>-0.24454183266932156</v>
      </c>
      <c r="I85" s="4">
        <f t="shared" si="11"/>
        <v>-1.3108764940239215</v>
      </c>
      <c r="M85" t="s">
        <v>96</v>
      </c>
      <c r="N85" s="1">
        <f t="shared" si="12"/>
        <v>-0.24454183266932156</v>
      </c>
      <c r="O85" s="1">
        <f t="shared" si="13"/>
        <v>-1.3108764940239215</v>
      </c>
      <c r="P85" s="4">
        <f t="shared" si="7"/>
        <v>1.8556686451940025</v>
      </c>
      <c r="Q85" s="4">
        <f t="shared" si="8"/>
        <v>0.39942545960403752</v>
      </c>
      <c r="R85" s="4">
        <f>-LN(2*PI())-(1/2)*LN(1-A$11^2)-(LN(P85)+LN(Q85)+0.5*(N85^2*P85^2-2*A$11*N85*O85*P85*Q85+O85^2*Q85^2)/(P85^2*Q85^2*(1-A$11^2)))</f>
        <v>-1.4474223770838601</v>
      </c>
    </row>
    <row r="86" spans="3:18" x14ac:dyDescent="0.25">
      <c r="C86" s="2">
        <v>41967</v>
      </c>
      <c r="D86" s="1">
        <v>53.75</v>
      </c>
      <c r="E86" s="3">
        <v>188.87</v>
      </c>
      <c r="F86" s="1">
        <f t="shared" si="9"/>
        <v>0.28999999999999915</v>
      </c>
      <c r="G86" s="1">
        <f t="shared" si="9"/>
        <v>0.46999999999999886</v>
      </c>
      <c r="H86" s="4">
        <f t="shared" si="10"/>
        <v>0.26545816733067645</v>
      </c>
      <c r="I86" s="4">
        <f t="shared" si="11"/>
        <v>0.35912350597609444</v>
      </c>
      <c r="M86" t="s">
        <v>97</v>
      </c>
      <c r="N86" s="1">
        <f t="shared" si="12"/>
        <v>0.26545816733067645</v>
      </c>
      <c r="O86" s="1">
        <f t="shared" si="13"/>
        <v>0.35912350597609444</v>
      </c>
      <c r="P86" s="4">
        <f t="shared" si="7"/>
        <v>1.8470306685977078</v>
      </c>
      <c r="Q86" s="4">
        <f t="shared" si="8"/>
        <v>0.40000054520644118</v>
      </c>
      <c r="R86" s="4">
        <f>-LN(2*PI())-(1/2)*LN(1-A$11^2)-(LN(P86)+LN(Q86)+0.5*(N86^2*P86^2-2*A$11*N86*O86*P86*Q86+O86^2*Q86^2)/(P86^2*Q86^2*(1-A$11^2)))</f>
        <v>-1.4807568758119485</v>
      </c>
    </row>
    <row r="87" spans="3:18" x14ac:dyDescent="0.25">
      <c r="C87" s="2">
        <v>41964</v>
      </c>
      <c r="D87" s="1">
        <v>53.46</v>
      </c>
      <c r="E87" s="3">
        <v>188.4</v>
      </c>
      <c r="F87" s="1">
        <f t="shared" si="9"/>
        <v>0.32999999999999829</v>
      </c>
      <c r="G87" s="1">
        <f t="shared" si="9"/>
        <v>-0.15000000000000568</v>
      </c>
      <c r="H87" s="4">
        <f t="shared" si="10"/>
        <v>0.3054581673306756</v>
      </c>
      <c r="I87" s="4">
        <f t="shared" si="11"/>
        <v>-0.26087649402391011</v>
      </c>
      <c r="M87" t="s">
        <v>98</v>
      </c>
      <c r="N87" s="1">
        <f t="shared" si="12"/>
        <v>0.3054581673306756</v>
      </c>
      <c r="O87" s="1">
        <f t="shared" si="13"/>
        <v>-0.26087649402391011</v>
      </c>
      <c r="P87" s="4">
        <f t="shared" si="7"/>
        <v>1.7859837088322466</v>
      </c>
      <c r="Q87" s="4">
        <f t="shared" si="8"/>
        <v>0.40220911032428269</v>
      </c>
      <c r="R87" s="4">
        <f>-LN(2*PI())-(1/2)*LN(1-A$11^2)-(LN(P87)+LN(Q87)+0.5*(N87^2*P87^2-2*A$11*N87*O87*P87*Q87+O87^2*Q87^2)/(P87^2*Q87^2*(1-A$11^2)))</f>
        <v>-1.9195962826034587</v>
      </c>
    </row>
    <row r="88" spans="3:18" x14ac:dyDescent="0.25">
      <c r="C88" s="2">
        <v>41963</v>
      </c>
      <c r="D88" s="1">
        <v>53.13</v>
      </c>
      <c r="E88" s="3">
        <v>188.55</v>
      </c>
      <c r="F88" s="1">
        <f t="shared" si="9"/>
        <v>0.12000000000000455</v>
      </c>
      <c r="G88" s="1">
        <f t="shared" si="9"/>
        <v>0.55000000000001137</v>
      </c>
      <c r="H88" s="4">
        <f t="shared" si="10"/>
        <v>9.5458167330681853E-2</v>
      </c>
      <c r="I88" s="4">
        <f t="shared" si="11"/>
        <v>0.43912350597610694</v>
      </c>
      <c r="M88" t="s">
        <v>99</v>
      </c>
      <c r="N88" s="1">
        <f t="shared" si="12"/>
        <v>9.5458167330681853E-2</v>
      </c>
      <c r="O88" s="1">
        <f t="shared" si="13"/>
        <v>0.43912350597610694</v>
      </c>
      <c r="P88" s="4">
        <f t="shared" si="7"/>
        <v>1.7891320909407447</v>
      </c>
      <c r="Q88" s="4">
        <f t="shared" si="8"/>
        <v>0.40341893036943122</v>
      </c>
      <c r="R88" s="4">
        <f>-LN(2*PI())-(1/2)*LN(1-A$11^2)-(LN(P88)+LN(Q88)+0.5*(N88^2*P88^2-2*A$11*N88*O88*P88*Q88+O88^2*Q88^2)/(P88^2*Q88^2*(1-A$11^2)))</f>
        <v>-1.1931750634225051</v>
      </c>
    </row>
    <row r="89" spans="3:18" x14ac:dyDescent="0.25">
      <c r="C89" s="2">
        <v>41962</v>
      </c>
      <c r="D89" s="1">
        <v>53.01</v>
      </c>
      <c r="E89" s="3">
        <v>188</v>
      </c>
      <c r="F89" s="1">
        <f t="shared" si="9"/>
        <v>8.9999999999996305E-2</v>
      </c>
      <c r="G89" s="1">
        <f t="shared" si="9"/>
        <v>-0.43999999999999773</v>
      </c>
      <c r="H89" s="4">
        <f t="shared" si="10"/>
        <v>6.5458167330673611E-2</v>
      </c>
      <c r="I89" s="4">
        <f t="shared" si="11"/>
        <v>-0.55087649402390215</v>
      </c>
      <c r="M89" t="s">
        <v>100</v>
      </c>
      <c r="N89" s="1">
        <f t="shared" si="12"/>
        <v>6.5458167330673611E-2</v>
      </c>
      <c r="O89" s="1">
        <f t="shared" si="13"/>
        <v>-0.55087649402390215</v>
      </c>
      <c r="P89" s="4">
        <f t="shared" si="7"/>
        <v>1.8051445806477786</v>
      </c>
      <c r="Q89" s="4">
        <f t="shared" si="8"/>
        <v>0.40323603837177108</v>
      </c>
      <c r="R89" s="4">
        <f>-LN(2*PI())-(1/2)*LN(1-A$11^2)-(LN(P89)+LN(Q89)+0.5*(N89^2*P89^2-2*A$11*N89*O89*P89*Q89+O89^2*Q89^2)/(P89^2*Q89^2*(1-A$11^2)))</f>
        <v>-1.3599089674836338</v>
      </c>
    </row>
    <row r="90" spans="3:18" x14ac:dyDescent="0.25">
      <c r="C90" s="2">
        <v>41961</v>
      </c>
      <c r="D90" s="1">
        <v>52.92</v>
      </c>
      <c r="E90" s="3">
        <v>188.44</v>
      </c>
      <c r="F90" s="1">
        <f t="shared" si="9"/>
        <v>-0.17000000000000171</v>
      </c>
      <c r="G90" s="1">
        <f t="shared" si="9"/>
        <v>-0.28999999999999204</v>
      </c>
      <c r="H90" s="4">
        <f t="shared" si="10"/>
        <v>-0.1945418326693244</v>
      </c>
      <c r="I90" s="4">
        <f t="shared" si="11"/>
        <v>-0.40087649402389647</v>
      </c>
      <c r="M90" t="s">
        <v>101</v>
      </c>
      <c r="N90" s="1">
        <f t="shared" si="12"/>
        <v>-0.1945418326693244</v>
      </c>
      <c r="O90" s="1">
        <f t="shared" si="13"/>
        <v>-0.40087649402389647</v>
      </c>
      <c r="P90" s="4">
        <f t="shared" si="7"/>
        <v>1.7834824786508099</v>
      </c>
      <c r="Q90" s="4">
        <f t="shared" si="8"/>
        <v>0.40579954005115948</v>
      </c>
      <c r="R90" s="4">
        <f>-LN(2*PI())-(1/2)*LN(1-A$11^2)-(LN(P90)+LN(Q90)+0.5*(N90^2*P90^2-2*A$11*N90*O90*P90*Q90+O90^2*Q90^2)/(P90^2*Q90^2*(1-A$11^2)))</f>
        <v>-1.2904790452015065</v>
      </c>
    </row>
    <row r="91" spans="3:18" x14ac:dyDescent="0.25">
      <c r="C91" s="2">
        <v>41960</v>
      </c>
      <c r="D91" s="1">
        <v>53.09</v>
      </c>
      <c r="E91" s="3">
        <v>188.73</v>
      </c>
      <c r="F91" s="1">
        <f t="shared" si="9"/>
        <v>9.0000000000003411E-2</v>
      </c>
      <c r="G91" s="1">
        <f t="shared" si="9"/>
        <v>-5.0000000000011369E-2</v>
      </c>
      <c r="H91" s="4">
        <f t="shared" si="10"/>
        <v>6.5458167330680717E-2</v>
      </c>
      <c r="I91" s="4">
        <f t="shared" si="11"/>
        <v>-0.16087649402391579</v>
      </c>
      <c r="M91" t="s">
        <v>102</v>
      </c>
      <c r="N91" s="1">
        <f t="shared" si="12"/>
        <v>6.5458167330680717E-2</v>
      </c>
      <c r="O91" s="1">
        <f t="shared" si="13"/>
        <v>-0.16087649402391579</v>
      </c>
      <c r="P91" s="4">
        <f t="shared" si="7"/>
        <v>1.7918239639599132</v>
      </c>
      <c r="Q91" s="4">
        <f t="shared" si="8"/>
        <v>0.41277969514237406</v>
      </c>
      <c r="R91" s="4">
        <f>-LN(2*PI())-(1/2)*LN(1-A$11^2)-(LN(P91)+LN(Q91)+0.5*(N91^2*P91^2-2*A$11*N91*O91*P91*Q91+O91^2*Q91^2)/(P91^2*Q91^2*(1-A$11^2)))</f>
        <v>-1.2377235255667873</v>
      </c>
    </row>
    <row r="92" spans="3:18" x14ac:dyDescent="0.25">
      <c r="C92" s="2">
        <v>41957</v>
      </c>
      <c r="D92" s="1">
        <v>53</v>
      </c>
      <c r="E92" s="3">
        <v>188.78</v>
      </c>
      <c r="F92" s="1">
        <f t="shared" si="9"/>
        <v>-3.9999999999999147E-2</v>
      </c>
      <c r="G92" s="1">
        <f t="shared" si="9"/>
        <v>-0.25999999999999091</v>
      </c>
      <c r="H92" s="4">
        <f t="shared" si="10"/>
        <v>-6.4541832669321841E-2</v>
      </c>
      <c r="I92" s="4">
        <f t="shared" si="11"/>
        <v>-0.37087649402389533</v>
      </c>
      <c r="M92" t="s">
        <v>103</v>
      </c>
      <c r="N92" s="1">
        <f t="shared" si="12"/>
        <v>-6.4541832669321841E-2</v>
      </c>
      <c r="O92" s="1">
        <f t="shared" si="13"/>
        <v>-0.37087649402389533</v>
      </c>
      <c r="P92" s="4">
        <f t="shared" si="7"/>
        <v>1.8116817148296138</v>
      </c>
      <c r="Q92" s="4">
        <f t="shared" si="8"/>
        <v>0.42221264069670983</v>
      </c>
      <c r="R92" s="4">
        <f>-LN(2*PI())-(1/2)*LN(1-A$11^2)-(LN(P92)+LN(Q92)+0.5*(N92^2*P92^2-2*A$11*N92*O92*P92*Q92+O92^2*Q92^2)/(P92^2*Q92^2*(1-A$11^2)))</f>
        <v>-1.2382261203199174</v>
      </c>
    </row>
    <row r="93" spans="3:18" x14ac:dyDescent="0.25">
      <c r="C93" s="2">
        <v>41956</v>
      </c>
      <c r="D93" s="1">
        <v>53.04</v>
      </c>
      <c r="E93" s="3">
        <v>189.04</v>
      </c>
      <c r="F93" s="1">
        <f t="shared" si="9"/>
        <v>-0.14999999999999858</v>
      </c>
      <c r="G93" s="1">
        <f t="shared" si="9"/>
        <v>6.0000000000002274E-2</v>
      </c>
      <c r="H93" s="4">
        <f t="shared" si="10"/>
        <v>-0.17454183266932127</v>
      </c>
      <c r="I93" s="4">
        <f t="shared" si="11"/>
        <v>-5.0876494023902152E-2</v>
      </c>
      <c r="M93" t="s">
        <v>104</v>
      </c>
      <c r="N93" s="1">
        <f t="shared" si="12"/>
        <v>-0.17454183266932127</v>
      </c>
      <c r="O93" s="1">
        <f t="shared" si="13"/>
        <v>-5.0876494023902152E-2</v>
      </c>
      <c r="P93" s="4">
        <f t="shared" si="7"/>
        <v>1.812204152514209</v>
      </c>
      <c r="Q93" s="4">
        <f t="shared" si="8"/>
        <v>0.44025504883601596</v>
      </c>
      <c r="R93" s="4">
        <f>-LN(2*PI())-(1/2)*LN(1-A$11^2)-(LN(P93)+LN(Q93)+0.5*(N93^2*P93^2-2*A$11*N93*O93*P93*Q93+O93^2*Q93^2)/(P93^2*Q93^2*(1-A$11^2)))</f>
        <v>-1.4032255026147531</v>
      </c>
    </row>
    <row r="94" spans="3:18" x14ac:dyDescent="0.25">
      <c r="C94" s="2">
        <v>41955</v>
      </c>
      <c r="D94" s="1">
        <v>53.19</v>
      </c>
      <c r="E94" s="3">
        <v>188.98</v>
      </c>
      <c r="F94" s="1">
        <f t="shared" si="9"/>
        <v>-3.9999999999999147E-2</v>
      </c>
      <c r="G94" s="1">
        <f t="shared" si="9"/>
        <v>-1.6899999999999977</v>
      </c>
      <c r="H94" s="4">
        <f t="shared" si="10"/>
        <v>-6.4541832669321841E-2</v>
      </c>
      <c r="I94" s="4">
        <f t="shared" si="11"/>
        <v>-1.8008764940239022</v>
      </c>
      <c r="M94" t="s">
        <v>105</v>
      </c>
      <c r="N94" s="1">
        <f t="shared" si="12"/>
        <v>-6.4541832669321841E-2</v>
      </c>
      <c r="O94" s="1">
        <f t="shared" si="13"/>
        <v>-1.8008764940239022</v>
      </c>
      <c r="P94" s="4">
        <f t="shared" si="7"/>
        <v>1.859180709846648</v>
      </c>
      <c r="Q94" s="4">
        <f t="shared" si="8"/>
        <v>0.40922834366661792</v>
      </c>
      <c r="R94" s="4">
        <f>-LN(2*PI())-(1/2)*LN(1-A$11^2)-(LN(P94)+LN(Q94)+0.5*(N94^2*P94^2-2*A$11*N94*O94*P94*Q94+O94^2*Q94^2)/(P94^2*Q94^2*(1-A$11^2)))</f>
        <v>-1.9667919646632259</v>
      </c>
    </row>
    <row r="95" spans="3:18" x14ac:dyDescent="0.25">
      <c r="C95" s="2">
        <v>41954</v>
      </c>
      <c r="D95" s="1">
        <v>53.23</v>
      </c>
      <c r="E95" s="3">
        <v>190.67</v>
      </c>
      <c r="F95" s="1">
        <f t="shared" si="9"/>
        <v>-0.25</v>
      </c>
      <c r="G95" s="1">
        <f t="shared" si="9"/>
        <v>7.9999999999984084E-2</v>
      </c>
      <c r="H95" s="4">
        <f t="shared" si="10"/>
        <v>-0.27454183266932269</v>
      </c>
      <c r="I95" s="4">
        <f t="shared" si="11"/>
        <v>-3.0876494023920342E-2</v>
      </c>
      <c r="M95" t="s">
        <v>106</v>
      </c>
      <c r="N95" s="1">
        <f t="shared" si="12"/>
        <v>-0.27454183266932269</v>
      </c>
      <c r="O95" s="1">
        <f t="shared" si="13"/>
        <v>-3.0876494023920342E-2</v>
      </c>
      <c r="P95" s="4">
        <f t="shared" si="7"/>
        <v>1.8469336557204956</v>
      </c>
      <c r="Q95" s="4">
        <f t="shared" si="8"/>
        <v>0.41896824737743127</v>
      </c>
      <c r="R95" s="4">
        <f>-LN(2*PI())-(1/2)*LN(1-A$11^2)-(LN(P95)+LN(Q95)+0.5*(N95^2*P95^2-2*A$11*N95*O95*P95*Q95+O95^2*Q95^2)/(P95^2*Q95^2*(1-A$11^2)))</f>
        <v>-1.647940338924879</v>
      </c>
    </row>
    <row r="96" spans="3:18" x14ac:dyDescent="0.25">
      <c r="C96" s="2">
        <v>41953</v>
      </c>
      <c r="D96" s="1">
        <v>53.48</v>
      </c>
      <c r="E96" s="3">
        <v>190.59</v>
      </c>
      <c r="F96" s="1">
        <f t="shared" si="9"/>
        <v>-1.0000000000005116E-2</v>
      </c>
      <c r="G96" s="1">
        <f t="shared" si="9"/>
        <v>1.0800000000000125</v>
      </c>
      <c r="H96" s="4">
        <f t="shared" si="10"/>
        <v>-3.454183266932781E-2</v>
      </c>
      <c r="I96" s="4">
        <f t="shared" si="11"/>
        <v>0.96912350597610808</v>
      </c>
      <c r="M96" t="s">
        <v>107</v>
      </c>
      <c r="N96" s="1">
        <f t="shared" si="12"/>
        <v>-3.454183266932781E-2</v>
      </c>
      <c r="O96" s="1">
        <f t="shared" si="13"/>
        <v>0.96912350597610808</v>
      </c>
      <c r="P96" s="4">
        <f t="shared" si="7"/>
        <v>1.9435044321217789</v>
      </c>
      <c r="Q96" s="4">
        <f t="shared" si="8"/>
        <v>0.41706764006524832</v>
      </c>
      <c r="R96" s="4">
        <f>-LN(2*PI())-(1/2)*LN(1-A$11^2)-(LN(P96)+LN(Q96)+0.5*(N96^2*P96^2-2*A$11*N96*O96*P96*Q96+O96^2*Q96^2)/(P96^2*Q96^2*(1-A$11^2)))</f>
        <v>-1.5933150787563142</v>
      </c>
    </row>
    <row r="97" spans="3:18" x14ac:dyDescent="0.25">
      <c r="C97" s="2">
        <v>41950</v>
      </c>
      <c r="D97" s="1">
        <v>53.49</v>
      </c>
      <c r="E97" s="3">
        <v>189.51</v>
      </c>
      <c r="F97" s="1">
        <f t="shared" si="9"/>
        <v>-0.21999999999999886</v>
      </c>
      <c r="G97" s="1">
        <f t="shared" si="9"/>
        <v>-0.29000000000002046</v>
      </c>
      <c r="H97" s="4">
        <f t="shared" si="10"/>
        <v>-0.24454183266932156</v>
      </c>
      <c r="I97" s="4">
        <f t="shared" si="11"/>
        <v>-0.40087649402392489</v>
      </c>
      <c r="M97" t="s">
        <v>108</v>
      </c>
      <c r="N97" s="1">
        <f t="shared" si="12"/>
        <v>-0.24454183266932156</v>
      </c>
      <c r="O97" s="1">
        <f t="shared" si="13"/>
        <v>-0.40087649402392489</v>
      </c>
      <c r="P97" s="4">
        <f t="shared" si="7"/>
        <v>2.0668386958258251</v>
      </c>
      <c r="Q97" s="4">
        <f t="shared" si="8"/>
        <v>0.42886351450208476</v>
      </c>
      <c r="R97" s="4">
        <f>-LN(2*PI())-(1/2)*LN(1-A$11^2)-(LN(P97)+LN(Q97)+0.5*(N97^2*P97^2-2*A$11*N97*O97*P97*Q97+O97^2*Q97^2)/(P97^2*Q97^2*(1-A$11^2)))</f>
        <v>-1.5725392532224696</v>
      </c>
    </row>
    <row r="98" spans="3:18" x14ac:dyDescent="0.25">
      <c r="C98" s="2">
        <v>41949</v>
      </c>
      <c r="D98" s="1">
        <v>53.71</v>
      </c>
      <c r="E98" s="3">
        <v>189.8</v>
      </c>
      <c r="F98" s="1">
        <f t="shared" si="9"/>
        <v>0.53000000000000114</v>
      </c>
      <c r="G98" s="1">
        <f t="shared" si="9"/>
        <v>1.160000000000025</v>
      </c>
      <c r="H98" s="4">
        <f t="shared" si="10"/>
        <v>0.50545816733067839</v>
      </c>
      <c r="I98" s="4">
        <f t="shared" si="11"/>
        <v>1.0491235059761206</v>
      </c>
      <c r="M98" t="s">
        <v>109</v>
      </c>
      <c r="N98" s="1">
        <f t="shared" si="12"/>
        <v>0.50545816733067839</v>
      </c>
      <c r="O98" s="1">
        <f t="shared" si="13"/>
        <v>1.0491235059761206</v>
      </c>
      <c r="P98" s="4">
        <f t="shared" si="7"/>
        <v>2.04843829273395</v>
      </c>
      <c r="Q98" s="4">
        <f t="shared" si="8"/>
        <v>0.43075633630709487</v>
      </c>
      <c r="R98" s="4">
        <f>-LN(2*PI())-(1/2)*LN(1-A$11^2)-(LN(P98)+LN(Q98)+0.5*(N98^2*P98^2-2*A$11*N98*O98*P98*Q98+O98^2*Q98^2)/(P98^2*Q98^2*(1-A$11^2)))</f>
        <v>-2.1538699305935785</v>
      </c>
    </row>
    <row r="99" spans="3:18" x14ac:dyDescent="0.25">
      <c r="C99" s="2">
        <v>41948</v>
      </c>
      <c r="D99" s="1">
        <v>53.18</v>
      </c>
      <c r="E99" s="3">
        <v>188.64</v>
      </c>
      <c r="F99" s="1">
        <f t="shared" si="9"/>
        <v>0.60999999999999943</v>
      </c>
      <c r="G99" s="1">
        <f t="shared" si="9"/>
        <v>-0.43000000000000682</v>
      </c>
      <c r="H99" s="4">
        <f t="shared" si="10"/>
        <v>0.58545816733067668</v>
      </c>
      <c r="I99" s="4">
        <f t="shared" si="11"/>
        <v>-0.54087649402391125</v>
      </c>
      <c r="M99" t="s">
        <v>110</v>
      </c>
      <c r="N99" s="1">
        <f t="shared" si="12"/>
        <v>0.58545816733067668</v>
      </c>
      <c r="O99" s="1">
        <f t="shared" si="13"/>
        <v>-0.54087649402391125</v>
      </c>
      <c r="P99" s="4">
        <f t="shared" si="7"/>
        <v>1.859818163210486</v>
      </c>
      <c r="Q99" s="4">
        <f t="shared" si="8"/>
        <v>0.44885220529986725</v>
      </c>
      <c r="R99" s="4">
        <f>-LN(2*PI())-(1/2)*LN(1-A$11^2)-(LN(P99)+LN(Q99)+0.5*(N99^2*P99^2-2*A$11*N99*O99*P99*Q99+O99^2*Q99^2)/(P99^2*Q99^2*(1-A$11^2)))</f>
        <v>-3.6587331225224577</v>
      </c>
    </row>
    <row r="100" spans="3:18" x14ac:dyDescent="0.25">
      <c r="C100" s="2">
        <v>41947</v>
      </c>
      <c r="D100" s="1">
        <v>52.57</v>
      </c>
      <c r="E100" s="3">
        <v>189.07</v>
      </c>
      <c r="F100" s="1">
        <f t="shared" si="9"/>
        <v>-0.10000000000000142</v>
      </c>
      <c r="G100" s="1">
        <f t="shared" si="9"/>
        <v>-0.56000000000000227</v>
      </c>
      <c r="H100" s="4">
        <f t="shared" si="10"/>
        <v>-0.12454183266932412</v>
      </c>
      <c r="I100" s="4">
        <f t="shared" si="11"/>
        <v>-0.6708764940239067</v>
      </c>
      <c r="M100" t="s">
        <v>111</v>
      </c>
      <c r="N100" s="1">
        <f t="shared" si="12"/>
        <v>-0.12454183266932412</v>
      </c>
      <c r="O100" s="1">
        <f t="shared" si="13"/>
        <v>-0.6708764940239067</v>
      </c>
      <c r="P100" s="4">
        <f t="shared" si="7"/>
        <v>1.949137642872109</v>
      </c>
      <c r="Q100" s="4">
        <f t="shared" si="8"/>
        <v>0.47529997683876679</v>
      </c>
      <c r="R100" s="4">
        <f>-LN(2*PI())-(1/2)*LN(1-A$11^2)-(LN(P100)+LN(Q100)+0.5*(N100^2*P100^2-2*A$11*N100*O100*P100*Q100+O100^2*Q100^2)/(P100^2*Q100^2*(1-A$11^2)))</f>
        <v>-1.468320348573035</v>
      </c>
    </row>
    <row r="101" spans="3:18" x14ac:dyDescent="0.25">
      <c r="C101" s="2">
        <v>41946</v>
      </c>
      <c r="D101" s="1">
        <v>52.67</v>
      </c>
      <c r="E101" s="3">
        <v>189.63</v>
      </c>
      <c r="F101" s="1">
        <f t="shared" si="9"/>
        <v>0.27000000000000313</v>
      </c>
      <c r="G101" s="1">
        <f t="shared" si="9"/>
        <v>0.84000000000000341</v>
      </c>
      <c r="H101" s="4">
        <f t="shared" si="10"/>
        <v>0.24545816733068043</v>
      </c>
      <c r="I101" s="4">
        <f t="shared" si="11"/>
        <v>0.72912350597609898</v>
      </c>
      <c r="M101" t="s">
        <v>112</v>
      </c>
      <c r="N101" s="1">
        <f t="shared" si="12"/>
        <v>0.24545816733068043</v>
      </c>
      <c r="O101" s="1">
        <f t="shared" si="13"/>
        <v>0.72912350597609898</v>
      </c>
      <c r="P101" s="4">
        <f t="shared" si="7"/>
        <v>2.0787036056547841</v>
      </c>
      <c r="Q101" s="4">
        <f t="shared" si="8"/>
        <v>0.51580242096252005</v>
      </c>
      <c r="R101" s="4">
        <f>-LN(2*PI())-(1/2)*LN(1-A$11^2)-(LN(P101)+LN(Q101)+0.5*(N101^2*P101^2-2*A$11*N101*O101*P101*Q101+O101^2*Q101^2)/(P101^2*Q101^2*(1-A$11^2)))</f>
        <v>-1.6683034012704536</v>
      </c>
    </row>
    <row r="102" spans="3:18" x14ac:dyDescent="0.25">
      <c r="C102" s="2">
        <v>41943</v>
      </c>
      <c r="D102" s="1">
        <v>52.4</v>
      </c>
      <c r="E102" s="3">
        <v>188.79</v>
      </c>
      <c r="F102" s="1">
        <f t="shared" si="9"/>
        <v>0.62999999999999545</v>
      </c>
      <c r="G102" s="1">
        <f t="shared" si="9"/>
        <v>3</v>
      </c>
      <c r="H102" s="4">
        <f t="shared" si="10"/>
        <v>0.6054581673306727</v>
      </c>
      <c r="I102" s="4">
        <f t="shared" si="11"/>
        <v>2.8891235059760954</v>
      </c>
      <c r="M102" t="s">
        <v>113</v>
      </c>
      <c r="N102" s="1">
        <f t="shared" si="12"/>
        <v>0.6054581673306727</v>
      </c>
      <c r="O102" s="1">
        <f t="shared" si="13"/>
        <v>2.8891235059760954</v>
      </c>
      <c r="P102" s="4">
        <f t="shared" si="7"/>
        <v>1.8982392370689407</v>
      </c>
      <c r="Q102" s="4">
        <f t="shared" si="8"/>
        <v>0.45488459405707432</v>
      </c>
      <c r="R102" s="4">
        <f>-LN(2*PI())-(1/2)*LN(1-A$11^2)-(LN(P102)+LN(Q102)+0.5*(N102^2*P102^2-2*A$11*N102*O102*P102*Q102+O102^2*Q102^2)/(P102^2*Q102^2*(1-A$11^2)))</f>
        <v>-2.5590778959253164</v>
      </c>
    </row>
    <row r="103" spans="3:18" x14ac:dyDescent="0.25">
      <c r="C103" s="2">
        <v>41942</v>
      </c>
      <c r="D103" s="1">
        <v>51.77</v>
      </c>
      <c r="E103" s="3">
        <v>185.79</v>
      </c>
      <c r="F103" s="1">
        <f t="shared" si="9"/>
        <v>0.28000000000000114</v>
      </c>
      <c r="G103" s="1">
        <f t="shared" si="9"/>
        <v>0.87999999999999545</v>
      </c>
      <c r="H103" s="4">
        <f t="shared" si="10"/>
        <v>0.25545816733067844</v>
      </c>
      <c r="I103" s="4">
        <f t="shared" si="11"/>
        <v>0.76912350597609103</v>
      </c>
      <c r="M103" t="s">
        <v>114</v>
      </c>
      <c r="N103" s="1">
        <f t="shared" si="12"/>
        <v>0.25545816733067844</v>
      </c>
      <c r="O103" s="1">
        <f t="shared" si="13"/>
        <v>0.76912350597609103</v>
      </c>
      <c r="P103" s="4">
        <f t="shared" si="7"/>
        <v>1.9555438466778756</v>
      </c>
      <c r="Q103" s="4">
        <f t="shared" si="8"/>
        <v>0.48255205843403248</v>
      </c>
      <c r="R103" s="4">
        <f>-LN(2*PI())-(1/2)*LN(1-A$11^2)-(LN(P103)+LN(Q103)+0.5*(N103^2*P103^2-2*A$11*N103*O103*P103*Q103+O103^2*Q103^2)/(P103^2*Q103^2*(1-A$11^2)))</f>
        <v>-1.5676211515948724</v>
      </c>
    </row>
    <row r="104" spans="3:18" x14ac:dyDescent="0.25">
      <c r="C104" s="2">
        <v>41941</v>
      </c>
      <c r="D104" s="1">
        <v>51.49</v>
      </c>
      <c r="E104" s="3">
        <v>184.91</v>
      </c>
      <c r="F104" s="1">
        <f t="shared" si="9"/>
        <v>0.39000000000000057</v>
      </c>
      <c r="G104" s="1">
        <f t="shared" si="9"/>
        <v>-0.24000000000000909</v>
      </c>
      <c r="H104" s="4">
        <f t="shared" si="10"/>
        <v>0.36545816733067787</v>
      </c>
      <c r="I104" s="4">
        <f t="shared" si="11"/>
        <v>-0.35087649402391352</v>
      </c>
      <c r="M104" t="s">
        <v>115</v>
      </c>
      <c r="N104" s="1">
        <f t="shared" si="12"/>
        <v>0.36545816733067787</v>
      </c>
      <c r="O104" s="1">
        <f t="shared" si="13"/>
        <v>-0.35087649402391352</v>
      </c>
      <c r="P104" s="4">
        <f t="shared" si="7"/>
        <v>1.9779164806924927</v>
      </c>
      <c r="Q104" s="4">
        <f t="shared" si="8"/>
        <v>0.53337482642569334</v>
      </c>
      <c r="R104" s="4">
        <f>-LN(2*PI())-(1/2)*LN(1-A$11^2)-(LN(P104)+LN(Q104)+0.5*(N104^2*P104^2-2*A$11*N104*O104*P104*Q104+O104^2*Q104^2)/(P104^2*Q104^2*(1-A$11^2)))</f>
        <v>-2.2208625722777642</v>
      </c>
    </row>
    <row r="105" spans="3:18" x14ac:dyDescent="0.25">
      <c r="C105" s="2">
        <v>41940</v>
      </c>
      <c r="D105" s="1">
        <v>51.1</v>
      </c>
      <c r="E105" s="3">
        <v>185.15</v>
      </c>
      <c r="F105" s="1">
        <f t="shared" si="9"/>
        <v>0.46000000000000085</v>
      </c>
      <c r="G105" s="1">
        <f t="shared" si="9"/>
        <v>2.4000000000000057</v>
      </c>
      <c r="H105" s="4">
        <f t="shared" si="10"/>
        <v>0.43545816733067816</v>
      </c>
      <c r="I105" s="4">
        <f t="shared" si="11"/>
        <v>2.289123505976101</v>
      </c>
      <c r="M105" t="s">
        <v>116</v>
      </c>
      <c r="N105" s="1">
        <f t="shared" si="12"/>
        <v>0.43545816733067816</v>
      </c>
      <c r="O105" s="1">
        <f t="shared" si="13"/>
        <v>2.289123505976101</v>
      </c>
      <c r="P105" s="4">
        <f t="shared" si="7"/>
        <v>1.93983838672973</v>
      </c>
      <c r="Q105" s="4">
        <f t="shared" si="8"/>
        <v>0.53738627014879392</v>
      </c>
      <c r="R105" s="4">
        <f>-LN(2*PI())-(1/2)*LN(1-A$11^2)-(LN(P105)+LN(Q105)+0.5*(N105^2*P105^2-2*A$11*N105*O105*P105*Q105+O105^2*Q105^2)/(P105^2*Q105^2*(1-A$11^2)))</f>
        <v>-2.2239054335066508</v>
      </c>
    </row>
    <row r="106" spans="3:18" x14ac:dyDescent="0.25">
      <c r="C106" s="2">
        <v>41939</v>
      </c>
      <c r="D106" s="1">
        <v>50.64</v>
      </c>
      <c r="E106" s="3">
        <v>182.75</v>
      </c>
      <c r="F106" s="1">
        <f t="shared" si="9"/>
        <v>0.10999999999999943</v>
      </c>
      <c r="G106" s="1">
        <f t="shared" si="9"/>
        <v>0.56000000000000227</v>
      </c>
      <c r="H106" s="4">
        <f t="shared" si="10"/>
        <v>8.5458167330676738E-2</v>
      </c>
      <c r="I106" s="4">
        <f t="shared" si="11"/>
        <v>0.44912350597609785</v>
      </c>
      <c r="M106" t="s">
        <v>117</v>
      </c>
      <c r="N106" s="1">
        <f t="shared" si="12"/>
        <v>8.5458167330676738E-2</v>
      </c>
      <c r="O106" s="1">
        <f t="shared" si="13"/>
        <v>0.44912350597609785</v>
      </c>
      <c r="P106" s="4">
        <f t="shared" si="7"/>
        <v>2.1385350619000807</v>
      </c>
      <c r="Q106" s="4">
        <f t="shared" si="8"/>
        <v>0.6148982029609682</v>
      </c>
      <c r="R106" s="4">
        <f>-LN(2*PI())-(1/2)*LN(1-A$11^2)-(LN(P106)+LN(Q106)+0.5*(N106^2*P106^2-2*A$11*N106*O106*P106*Q106+O106^2*Q106^2)/(P106^2*Q106^2*(1-A$11^2)))</f>
        <v>-1.7811953349297567</v>
      </c>
    </row>
    <row r="107" spans="3:18" x14ac:dyDescent="0.25">
      <c r="C107" s="2">
        <v>41936</v>
      </c>
      <c r="D107" s="1">
        <v>50.53</v>
      </c>
      <c r="E107" s="3">
        <v>182.19</v>
      </c>
      <c r="F107" s="1">
        <f t="shared" si="9"/>
        <v>0.59000000000000341</v>
      </c>
      <c r="G107" s="1">
        <f t="shared" si="9"/>
        <v>3.2599999999999909</v>
      </c>
      <c r="H107" s="4">
        <f t="shared" si="10"/>
        <v>0.56545816733068066</v>
      </c>
      <c r="I107" s="4">
        <f t="shared" si="11"/>
        <v>3.1491235059760863</v>
      </c>
      <c r="M107" t="s">
        <v>118</v>
      </c>
      <c r="N107" s="1">
        <f t="shared" si="12"/>
        <v>0.56545816733068066</v>
      </c>
      <c r="O107" s="1">
        <f t="shared" si="13"/>
        <v>3.1491235059760863</v>
      </c>
      <c r="P107" s="4">
        <f t="shared" si="7"/>
        <v>2.1216604564992587</v>
      </c>
      <c r="Q107" s="4">
        <f t="shared" si="8"/>
        <v>0.60948218094750595</v>
      </c>
      <c r="R107" s="4">
        <f>-LN(2*PI())-(1/2)*LN(1-A$11^2)-(LN(P107)+LN(Q107)+0.5*(N107^2*P107^2-2*A$11*N107*O107*P107*Q107+O107^2*Q107^2)/(P107^2*Q107^2*(1-A$11^2)))</f>
        <v>-2.860409749254484</v>
      </c>
    </row>
    <row r="108" spans="3:18" x14ac:dyDescent="0.25">
      <c r="C108" s="2">
        <v>41935</v>
      </c>
      <c r="D108" s="1">
        <v>49.94</v>
      </c>
      <c r="E108" s="3">
        <v>178.93</v>
      </c>
      <c r="F108" s="1">
        <f t="shared" si="9"/>
        <v>0.42999999999999972</v>
      </c>
      <c r="G108" s="1">
        <f t="shared" si="9"/>
        <v>3.210000000000008</v>
      </c>
      <c r="H108" s="4">
        <f t="shared" si="10"/>
        <v>0.40545816733067702</v>
      </c>
      <c r="I108" s="4">
        <f t="shared" si="11"/>
        <v>3.0991235059761033</v>
      </c>
      <c r="M108" t="s">
        <v>119</v>
      </c>
      <c r="N108" s="1">
        <f t="shared" si="12"/>
        <v>0.40545816733067702</v>
      </c>
      <c r="O108" s="1">
        <f t="shared" si="13"/>
        <v>3.0991235059761033</v>
      </c>
      <c r="P108" s="4">
        <f t="shared" si="7"/>
        <v>2.3071620467453329</v>
      </c>
      <c r="Q108" s="4">
        <f t="shared" si="8"/>
        <v>0.60440359787099096</v>
      </c>
      <c r="R108" s="4">
        <f>-LN(2*PI())-(1/2)*LN(1-A$11^2)-(LN(P108)+LN(Q108)+0.5*(N108^2*P108^2-2*A$11*N108*O108*P108*Q108+O108^2*Q108^2)/(P108^2*Q108^2*(1-A$11^2)))</f>
        <v>-2.8019540760290638</v>
      </c>
    </row>
    <row r="109" spans="3:18" x14ac:dyDescent="0.25">
      <c r="C109" s="2">
        <v>41934</v>
      </c>
      <c r="D109" s="1">
        <v>49.51</v>
      </c>
      <c r="E109" s="3">
        <v>175.72</v>
      </c>
      <c r="F109" s="1">
        <f t="shared" si="9"/>
        <v>-0.28000000000000114</v>
      </c>
      <c r="G109" s="1">
        <f t="shared" si="9"/>
        <v>-3.3199999999999932</v>
      </c>
      <c r="H109" s="4">
        <f t="shared" si="10"/>
        <v>-0.30454183266932383</v>
      </c>
      <c r="I109" s="4">
        <f t="shared" si="11"/>
        <v>-3.4308764940238978</v>
      </c>
      <c r="M109" t="s">
        <v>120</v>
      </c>
      <c r="N109" s="1">
        <f t="shared" si="12"/>
        <v>-0.30454183266932383</v>
      </c>
      <c r="O109" s="1">
        <f t="shared" si="13"/>
        <v>-3.4308764940238978</v>
      </c>
      <c r="P109" s="4">
        <f t="shared" si="7"/>
        <v>2.7804481066975244</v>
      </c>
      <c r="Q109" s="4">
        <f t="shared" si="8"/>
        <v>0.56530917010523374</v>
      </c>
      <c r="R109" s="4">
        <f>-LN(2*PI())-(1/2)*LN(1-A$11^2)-(LN(P109)+LN(Q109)+0.5*(N109^2*P109^2-2*A$11*N109*O109*P109*Q109+O109^2*Q109^2)/(P109^2*Q109^2*(1-A$11^2)))</f>
        <v>-2.8151092360854184</v>
      </c>
    </row>
    <row r="110" spans="3:18" x14ac:dyDescent="0.25">
      <c r="C110" s="2">
        <v>41933</v>
      </c>
      <c r="D110" s="1">
        <v>49.79</v>
      </c>
      <c r="E110" s="3">
        <v>179.04</v>
      </c>
      <c r="F110" s="1">
        <f t="shared" si="9"/>
        <v>1.25</v>
      </c>
      <c r="G110" s="1">
        <f t="shared" si="9"/>
        <v>2.3199999999999932</v>
      </c>
      <c r="H110" s="4">
        <f t="shared" si="10"/>
        <v>1.2254581673306773</v>
      </c>
      <c r="I110" s="4">
        <f t="shared" si="11"/>
        <v>2.2091235059760885</v>
      </c>
      <c r="M110" t="s">
        <v>121</v>
      </c>
      <c r="N110" s="1">
        <f t="shared" si="12"/>
        <v>1.2254581673306773</v>
      </c>
      <c r="O110" s="1">
        <f t="shared" si="13"/>
        <v>2.2091235059760885</v>
      </c>
      <c r="P110" s="4">
        <f t="shared" si="7"/>
        <v>2.1089157155953027</v>
      </c>
      <c r="Q110" s="4">
        <f t="shared" si="8"/>
        <v>0.59512336155614065</v>
      </c>
      <c r="R110" s="4">
        <f>-LN(2*PI())-(1/2)*LN(1-A$11^2)-(LN(P110)+LN(Q110)+0.5*(N110^2*P110^2-2*A$11*N110*O110*P110*Q110+O110^2*Q110^2)/(P110^2*Q110^2*(1-A$11^2)))</f>
        <v>-4.008777896829427</v>
      </c>
    </row>
    <row r="111" spans="3:18" x14ac:dyDescent="0.25">
      <c r="C111" s="2">
        <v>41932</v>
      </c>
      <c r="D111" s="1">
        <v>48.54</v>
      </c>
      <c r="E111" s="3">
        <v>176.72</v>
      </c>
      <c r="F111" s="1">
        <f t="shared" si="9"/>
        <v>0.49000000000000199</v>
      </c>
      <c r="G111" s="1">
        <f t="shared" si="9"/>
        <v>0.91999999999998749</v>
      </c>
      <c r="H111" s="4">
        <f t="shared" si="10"/>
        <v>0.4654581673306793</v>
      </c>
      <c r="I111" s="4">
        <f t="shared" si="11"/>
        <v>0.80912350597608307</v>
      </c>
      <c r="M111" t="s">
        <v>122</v>
      </c>
      <c r="N111" s="1">
        <f t="shared" si="12"/>
        <v>0.4654581673306793</v>
      </c>
      <c r="O111" s="1">
        <f t="shared" si="13"/>
        <v>0.80912350597608307</v>
      </c>
      <c r="P111" s="4">
        <f t="shared" si="7"/>
        <v>2.2048237294047119</v>
      </c>
      <c r="Q111" s="4">
        <f t="shared" si="8"/>
        <v>0.69402227286520779</v>
      </c>
      <c r="R111" s="4">
        <f>-LN(2*PI())-(1/2)*LN(1-A$11^2)-(LN(P111)+LN(Q111)+0.5*(N111^2*P111^2-2*A$11*N111*O111*P111*Q111+O111^2*Q111^2)/(P111^2*Q111^2*(1-A$11^2)))</f>
        <v>-2.147778383132676</v>
      </c>
    </row>
    <row r="112" spans="3:18" x14ac:dyDescent="0.25">
      <c r="C112" s="2">
        <v>41929</v>
      </c>
      <c r="D112" s="1">
        <v>48.05</v>
      </c>
      <c r="E112" s="3">
        <v>175.8</v>
      </c>
      <c r="F112" s="1">
        <f t="shared" si="9"/>
        <v>0.54999999999999716</v>
      </c>
      <c r="G112" s="1">
        <f t="shared" si="9"/>
        <v>4.3100000000000023</v>
      </c>
      <c r="H112" s="4">
        <f t="shared" si="10"/>
        <v>0.52545816733067441</v>
      </c>
      <c r="I112" s="4">
        <f t="shared" si="11"/>
        <v>4.1991235059760976</v>
      </c>
      <c r="M112" t="s">
        <v>123</v>
      </c>
      <c r="N112" s="1">
        <f t="shared" si="12"/>
        <v>0.52545816733067441</v>
      </c>
      <c r="O112" s="1">
        <f t="shared" si="13"/>
        <v>4.1991235059760976</v>
      </c>
      <c r="P112" s="4">
        <f t="shared" si="7"/>
        <v>2.3374400225487508</v>
      </c>
      <c r="Q112" s="4">
        <f t="shared" si="8"/>
        <v>0.64928578169292628</v>
      </c>
      <c r="R112" s="4">
        <f>-LN(2*PI())-(1/2)*LN(1-A$11^2)-(LN(P112)+LN(Q112)+0.5*(N112^2*P112^2-2*A$11*N112*O112*P112*Q112+O112^2*Q112^2)/(P112^2*Q112^2*(1-A$11^2)))</f>
        <v>-3.7383723457356357</v>
      </c>
    </row>
    <row r="113" spans="3:18" x14ac:dyDescent="0.25">
      <c r="C113" s="2">
        <v>41928</v>
      </c>
      <c r="D113" s="1">
        <v>47.5</v>
      </c>
      <c r="E113" s="3">
        <v>171.49</v>
      </c>
      <c r="F113" s="1">
        <f t="shared" si="9"/>
        <v>0.28000000000000114</v>
      </c>
      <c r="G113" s="1">
        <f t="shared" si="9"/>
        <v>-4.6299999999999955</v>
      </c>
      <c r="H113" s="4">
        <f t="shared" si="10"/>
        <v>0.25545816733067844</v>
      </c>
      <c r="I113" s="4">
        <f t="shared" si="11"/>
        <v>-4.7408764940239001</v>
      </c>
      <c r="M113" t="s">
        <v>124</v>
      </c>
      <c r="N113" s="1">
        <f t="shared" si="12"/>
        <v>0.25545816733067844</v>
      </c>
      <c r="O113" s="1">
        <f t="shared" si="13"/>
        <v>-4.7408764940239001</v>
      </c>
      <c r="P113" s="4">
        <f t="shared" si="7"/>
        <v>2.8705899535595534</v>
      </c>
      <c r="Q113" s="4">
        <f t="shared" si="8"/>
        <v>0.49067194804243563</v>
      </c>
      <c r="R113" s="4">
        <f>-LN(2*PI())-(1/2)*LN(1-A$11^2)-(LN(P113)+LN(Q113)+0.5*(N113^2*P113^2-2*A$11*N113*O113*P113*Q113+O113^2*Q113^2)/(P113^2*Q113^2*(1-A$11^2)))</f>
        <v>-6.101471026952292</v>
      </c>
    </row>
    <row r="114" spans="3:18" x14ac:dyDescent="0.25">
      <c r="C114" s="2">
        <v>41927</v>
      </c>
      <c r="D114" s="1">
        <v>47.22</v>
      </c>
      <c r="E114" s="3">
        <v>176.12</v>
      </c>
      <c r="F114" s="1">
        <f t="shared" si="9"/>
        <v>-0.96999999999999886</v>
      </c>
      <c r="G114" s="1">
        <f t="shared" si="9"/>
        <v>-1.4499999999999886</v>
      </c>
      <c r="H114" s="4">
        <f t="shared" si="10"/>
        <v>-0.99454183266932161</v>
      </c>
      <c r="I114" s="4">
        <f t="shared" si="11"/>
        <v>-1.5608764940238931</v>
      </c>
      <c r="M114" t="s">
        <v>125</v>
      </c>
      <c r="N114" s="1">
        <f t="shared" si="12"/>
        <v>-0.99454183266932161</v>
      </c>
      <c r="O114" s="1">
        <f t="shared" si="13"/>
        <v>-1.5608764940238931</v>
      </c>
      <c r="P114" s="4">
        <f t="shared" si="7"/>
        <v>2.9884759714225653</v>
      </c>
      <c r="Q114" s="4">
        <f t="shared" si="8"/>
        <v>0.51013316172726664</v>
      </c>
      <c r="R114" s="4">
        <f>-LN(2*PI())-(1/2)*LN(1-A$11^2)-(LN(P114)+LN(Q114)+0.5*(N114^2*P114^2-2*A$11*N114*O114*P114*Q114+O114^2*Q114^2)/(P114^2*Q114^2*(1-A$11^2)))</f>
        <v>-4.5639751792979428</v>
      </c>
    </row>
    <row r="115" spans="3:18" x14ac:dyDescent="0.25">
      <c r="C115" s="2">
        <v>41926</v>
      </c>
      <c r="D115" s="1">
        <v>48.19</v>
      </c>
      <c r="E115" s="3">
        <v>177.57</v>
      </c>
      <c r="F115" s="1">
        <f t="shared" si="9"/>
        <v>-1.3500000000000014</v>
      </c>
      <c r="G115" s="1">
        <f t="shared" si="9"/>
        <v>-6.9999999999993179E-2</v>
      </c>
      <c r="H115" s="4">
        <f t="shared" si="10"/>
        <v>-1.3745418326693242</v>
      </c>
      <c r="I115" s="4">
        <f t="shared" si="11"/>
        <v>-0.1808764940238976</v>
      </c>
      <c r="M115" t="s">
        <v>126</v>
      </c>
      <c r="N115" s="1">
        <f t="shared" si="12"/>
        <v>-1.3745418326693242</v>
      </c>
      <c r="O115" s="1">
        <f t="shared" si="13"/>
        <v>-0.1808764940238976</v>
      </c>
      <c r="P115" s="4">
        <f t="shared" si="7"/>
        <v>2.195599394572767</v>
      </c>
      <c r="Q115" s="4">
        <f t="shared" si="8"/>
        <v>0.57655377986928502</v>
      </c>
      <c r="R115" s="4">
        <f>-LN(2*PI())-(1/2)*LN(1-A$11^2)-(LN(P115)+LN(Q115)+0.5*(N115^2*P115^2-2*A$11*N115*O115*P115*Q115+O115^2*Q115^2)/(P115^2*Q115^2*(1-A$11^2)))</f>
        <v>-7.1984496957313482</v>
      </c>
    </row>
    <row r="116" spans="3:18" x14ac:dyDescent="0.25">
      <c r="C116" s="2">
        <v>41925</v>
      </c>
      <c r="D116" s="1">
        <v>49.54</v>
      </c>
      <c r="E116" s="3">
        <v>177.64</v>
      </c>
      <c r="F116" s="1">
        <f t="shared" si="9"/>
        <v>-0.43999999999999773</v>
      </c>
      <c r="G116" s="1">
        <f t="shared" si="9"/>
        <v>-1.6000000000000227</v>
      </c>
      <c r="H116" s="4">
        <f t="shared" si="10"/>
        <v>-0.46454183266932042</v>
      </c>
      <c r="I116" s="4">
        <f t="shared" si="11"/>
        <v>-1.7108764940239272</v>
      </c>
      <c r="M116" t="s">
        <v>127</v>
      </c>
      <c r="N116" s="1">
        <f t="shared" si="12"/>
        <v>-0.46454183266932042</v>
      </c>
      <c r="O116" s="1">
        <f t="shared" si="13"/>
        <v>-1.7108764940239272</v>
      </c>
      <c r="P116" s="4">
        <f t="shared" si="7"/>
        <v>2.3984274184128433</v>
      </c>
      <c r="Q116" s="4">
        <f t="shared" si="8"/>
        <v>0.63855695927414913</v>
      </c>
      <c r="R116" s="4">
        <f>-LN(2*PI())-(1/2)*LN(1-A$11^2)-(LN(P116)+LN(Q116)+0.5*(N116^2*P116^2-2*A$11*N116*O116*P116*Q116+O116^2*Q116^2)/(P116^2*Q116^2*(1-A$11^2)))</f>
        <v>-2.2149112172005339</v>
      </c>
    </row>
    <row r="117" spans="3:18" x14ac:dyDescent="0.25">
      <c r="C117" s="2">
        <v>41922</v>
      </c>
      <c r="D117" s="1">
        <v>49.98</v>
      </c>
      <c r="E117" s="3">
        <v>179.24</v>
      </c>
      <c r="F117" s="1">
        <f t="shared" si="9"/>
        <v>-0.47000000000000597</v>
      </c>
      <c r="G117" s="1">
        <f t="shared" si="9"/>
        <v>-0.88999999999998636</v>
      </c>
      <c r="H117" s="4">
        <f t="shared" si="10"/>
        <v>-0.49454183266932866</v>
      </c>
      <c r="I117" s="4">
        <f t="shared" si="11"/>
        <v>-1.0008764940238908</v>
      </c>
      <c r="M117" t="s">
        <v>128</v>
      </c>
      <c r="N117" s="1">
        <f t="shared" si="12"/>
        <v>-0.49454183266932866</v>
      </c>
      <c r="O117" s="1">
        <f t="shared" si="13"/>
        <v>-1.0008764940238908</v>
      </c>
      <c r="P117" s="4">
        <f t="shared" si="7"/>
        <v>2.789380602285469</v>
      </c>
      <c r="Q117" s="4">
        <f t="shared" si="8"/>
        <v>0.75294719321145953</v>
      </c>
      <c r="R117" s="4">
        <f>-LN(2*PI())-(1/2)*LN(1-A$11^2)-(LN(P117)+LN(Q117)+0.5*(N117^2*P117^2-2*A$11*N117*O117*P117*Q117+O117^2*Q117^2)/(P117^2*Q117^2*(1-A$11^2)))</f>
        <v>-2.454866995532615</v>
      </c>
    </row>
    <row r="118" spans="3:18" x14ac:dyDescent="0.25">
      <c r="C118" s="2">
        <v>41921</v>
      </c>
      <c r="D118" s="1">
        <v>50.45</v>
      </c>
      <c r="E118" s="3">
        <v>180.13</v>
      </c>
      <c r="F118" s="1">
        <f t="shared" si="9"/>
        <v>-1.019999999999996</v>
      </c>
      <c r="G118" s="1">
        <f t="shared" si="9"/>
        <v>-5.3300000000000125</v>
      </c>
      <c r="H118" s="4">
        <f t="shared" si="10"/>
        <v>-1.0445418326693188</v>
      </c>
      <c r="I118" s="4">
        <f t="shared" si="11"/>
        <v>-5.4408764940239172</v>
      </c>
      <c r="M118" t="s">
        <v>129</v>
      </c>
      <c r="N118" s="1">
        <f t="shared" si="12"/>
        <v>-1.0445418326693188</v>
      </c>
      <c r="O118" s="1">
        <f t="shared" si="13"/>
        <v>-5.4408764940239172</v>
      </c>
      <c r="P118" s="4">
        <f t="shared" si="7"/>
        <v>2.6811697191950614</v>
      </c>
      <c r="Q118" s="4">
        <f t="shared" si="8"/>
        <v>0.60938252912623081</v>
      </c>
      <c r="R118" s="4">
        <f>-LN(2*PI())-(1/2)*LN(1-A$11^2)-(LN(P118)+LN(Q118)+0.5*(N118^2*P118^2-2*A$11*N118*O118*P118*Q118+O118^2*Q118^2)/(P118^2*Q118^2*(1-A$11^2)))</f>
        <v>-4.1092389174349506</v>
      </c>
    </row>
    <row r="119" spans="3:18" x14ac:dyDescent="0.25">
      <c r="C119" s="2">
        <v>41920</v>
      </c>
      <c r="D119" s="1">
        <v>51.47</v>
      </c>
      <c r="E119" s="3">
        <v>185.46</v>
      </c>
      <c r="F119" s="1">
        <f t="shared" si="9"/>
        <v>1.0600000000000023</v>
      </c>
      <c r="G119" s="1">
        <f t="shared" si="9"/>
        <v>2.8200000000000216</v>
      </c>
      <c r="H119" s="4">
        <f t="shared" si="10"/>
        <v>1.0354581673306795</v>
      </c>
      <c r="I119" s="4">
        <f t="shared" si="11"/>
        <v>2.709123505976117</v>
      </c>
      <c r="M119" t="s">
        <v>130</v>
      </c>
      <c r="N119" s="1">
        <f t="shared" si="12"/>
        <v>1.0354581673306795</v>
      </c>
      <c r="O119" s="1">
        <f t="shared" si="13"/>
        <v>2.709123505976117</v>
      </c>
      <c r="P119" s="4">
        <f t="shared" si="7"/>
        <v>2.4298320426180315</v>
      </c>
      <c r="Q119" s="4">
        <f t="shared" si="8"/>
        <v>0.63401644498217635</v>
      </c>
      <c r="R119" s="4">
        <f>-LN(2*PI())-(1/2)*LN(1-A$11^2)-(LN(P119)+LN(Q119)+0.5*(N119^2*P119^2-2*A$11*N119*O119*P119*Q119+O119^2*Q119^2)/(P119^2*Q119^2*(1-A$11^2)))</f>
        <v>-3.2532002715105319</v>
      </c>
    </row>
    <row r="120" spans="3:18" x14ac:dyDescent="0.25">
      <c r="C120" s="2">
        <v>41919</v>
      </c>
      <c r="D120" s="1">
        <v>50.41</v>
      </c>
      <c r="E120" s="3">
        <v>182.64</v>
      </c>
      <c r="F120" s="1">
        <f t="shared" si="9"/>
        <v>-0.94000000000000483</v>
      </c>
      <c r="G120" s="1">
        <f t="shared" si="9"/>
        <v>-3.660000000000025</v>
      </c>
      <c r="H120" s="4">
        <f t="shared" si="10"/>
        <v>-0.96454183266932758</v>
      </c>
      <c r="I120" s="4">
        <f t="shared" si="11"/>
        <v>-3.7708764940239297</v>
      </c>
      <c r="M120" t="s">
        <v>131</v>
      </c>
      <c r="N120" s="1">
        <f t="shared" si="12"/>
        <v>-0.96454183266932758</v>
      </c>
      <c r="O120" s="1">
        <f t="shared" si="13"/>
        <v>-3.7708764940239297</v>
      </c>
      <c r="P120" s="4">
        <f t="shared" si="7"/>
        <v>1.9392112330865239</v>
      </c>
      <c r="Q120" s="4">
        <f t="shared" si="8"/>
        <v>0.58474954502178711</v>
      </c>
      <c r="R120" s="4">
        <f>-LN(2*PI())-(1/2)*LN(1-A$11^2)-(LN(P120)+LN(Q120)+0.5*(N120^2*P120^2-2*A$11*N120*O120*P120*Q120+O120^2*Q120^2)/(P120^2*Q120^2*(1-A$11^2)))</f>
        <v>-3.5732684881359065</v>
      </c>
    </row>
    <row r="121" spans="3:18" x14ac:dyDescent="0.25">
      <c r="C121" s="2">
        <v>41918</v>
      </c>
      <c r="D121" s="1">
        <v>51.35</v>
      </c>
      <c r="E121" s="3">
        <v>186.3</v>
      </c>
      <c r="F121" s="1">
        <f t="shared" si="9"/>
        <v>-7.0000000000000284E-2</v>
      </c>
      <c r="G121" s="1">
        <f t="shared" si="9"/>
        <v>-0.57999999999998408</v>
      </c>
      <c r="H121" s="4">
        <f t="shared" si="10"/>
        <v>-9.4541832669322978E-2</v>
      </c>
      <c r="I121" s="4">
        <f t="shared" si="11"/>
        <v>-0.69087649402388851</v>
      </c>
      <c r="M121" t="s">
        <v>132</v>
      </c>
      <c r="N121" s="1">
        <f t="shared" si="12"/>
        <v>-9.4541832669322978E-2</v>
      </c>
      <c r="O121" s="1">
        <f t="shared" si="13"/>
        <v>-0.69087649402388851</v>
      </c>
      <c r="P121" s="4">
        <f t="shared" si="7"/>
        <v>2.1347397813208402</v>
      </c>
      <c r="Q121" s="4">
        <f t="shared" si="8"/>
        <v>0.68101961013337897</v>
      </c>
      <c r="R121" s="4">
        <f>-LN(2*PI())-(1/2)*LN(1-A$11^2)-(LN(P121)+LN(Q121)+0.5*(N121^2*P121^2-2*A$11*N121*O121*P121*Q121+O121^2*Q121^2)/(P121^2*Q121^2*(1-A$11^2)))</f>
        <v>-1.9202170945994399</v>
      </c>
    </row>
    <row r="122" spans="3:18" x14ac:dyDescent="0.25">
      <c r="C122" s="2">
        <v>41915</v>
      </c>
      <c r="D122" s="1">
        <v>51.42</v>
      </c>
      <c r="E122" s="3">
        <v>186.88</v>
      </c>
      <c r="F122" s="1">
        <f t="shared" si="9"/>
        <v>0.69000000000000483</v>
      </c>
      <c r="G122" s="1">
        <f t="shared" si="9"/>
        <v>5.1500000000000057</v>
      </c>
      <c r="H122" s="4">
        <f t="shared" si="10"/>
        <v>0.66545816733068208</v>
      </c>
      <c r="I122" s="4">
        <f t="shared" si="11"/>
        <v>5.039123505976101</v>
      </c>
      <c r="M122" t="s">
        <v>133</v>
      </c>
      <c r="N122" s="1">
        <f t="shared" si="12"/>
        <v>0.66545816733068208</v>
      </c>
      <c r="O122" s="1">
        <f t="shared" si="13"/>
        <v>5.039123505976101</v>
      </c>
      <c r="P122" s="4">
        <f t="shared" si="7"/>
        <v>1.9174850613506647</v>
      </c>
      <c r="Q122" s="4">
        <f t="shared" si="8"/>
        <v>0.51468129194042278</v>
      </c>
      <c r="R122" s="4">
        <f>-LN(2*PI())-(1/2)*LN(1-A$11^2)-(LN(P122)+LN(Q122)+0.5*(N122^2*P122^2-2*A$11*N122*O122*P122*Q122+O122^2*Q122^2)/(P122^2*Q122^2*(1-A$11^2)))</f>
        <v>-5.2616406099557906</v>
      </c>
    </row>
    <row r="123" spans="3:18" x14ac:dyDescent="0.25">
      <c r="C123" s="2">
        <v>41914</v>
      </c>
      <c r="D123" s="1">
        <v>50.73</v>
      </c>
      <c r="E123" s="3">
        <v>181.73</v>
      </c>
      <c r="F123" s="1">
        <f t="shared" si="9"/>
        <v>0.13999999999999346</v>
      </c>
      <c r="G123" s="1">
        <f t="shared" si="9"/>
        <v>2.1699999999999875</v>
      </c>
      <c r="H123" s="4">
        <f t="shared" si="10"/>
        <v>0.11545816733067077</v>
      </c>
      <c r="I123" s="4">
        <f t="shared" si="11"/>
        <v>2.0591235059760828</v>
      </c>
      <c r="M123" t="s">
        <v>134</v>
      </c>
      <c r="N123" s="1">
        <f t="shared" si="12"/>
        <v>0.11545816733067077</v>
      </c>
      <c r="O123" s="1">
        <f t="shared" si="13"/>
        <v>2.0591235059760828</v>
      </c>
      <c r="P123" s="4">
        <f t="shared" si="7"/>
        <v>2.0809012540818617</v>
      </c>
      <c r="Q123" s="4">
        <f t="shared" si="8"/>
        <v>0.52136861854024674</v>
      </c>
      <c r="R123" s="4">
        <f>-LN(2*PI())-(1/2)*LN(1-A$11^2)-(LN(P123)+LN(Q123)+0.5*(N123^2*P123^2-2*A$11*N123*O123*P123*Q123+O123^2*Q123^2)/(P123^2*Q123^2*(1-A$11^2)))</f>
        <v>-2.2919431169937745</v>
      </c>
    </row>
    <row r="124" spans="3:18" x14ac:dyDescent="0.25">
      <c r="C124" s="2">
        <v>41913</v>
      </c>
      <c r="D124" s="1">
        <v>50.59</v>
      </c>
      <c r="E124" s="3">
        <v>179.56</v>
      </c>
      <c r="F124" s="1">
        <f t="shared" si="9"/>
        <v>-0.59999999999999432</v>
      </c>
      <c r="G124" s="1">
        <f t="shared" si="9"/>
        <v>-2.8499999999999943</v>
      </c>
      <c r="H124" s="4">
        <f t="shared" si="10"/>
        <v>-0.62454183266931707</v>
      </c>
      <c r="I124" s="4">
        <f t="shared" si="11"/>
        <v>-2.960876494023899</v>
      </c>
      <c r="M124" t="s">
        <v>135</v>
      </c>
      <c r="N124" s="1">
        <f t="shared" si="12"/>
        <v>-0.62454183266931707</v>
      </c>
      <c r="O124" s="1">
        <f t="shared" si="13"/>
        <v>-2.960876494023899</v>
      </c>
      <c r="P124" s="4">
        <f t="shared" si="7"/>
        <v>1.8641592134476161</v>
      </c>
      <c r="Q124" s="4">
        <f t="shared" si="8"/>
        <v>0.45812789337795379</v>
      </c>
      <c r="R124" s="4">
        <f>-LN(2*PI())-(1/2)*LN(1-A$11^2)-(LN(P124)+LN(Q124)+0.5*(N124^2*P124^2-2*A$11*N124*O124*P124*Q124+O124^2*Q124^2)/(P124^2*Q124^2*(1-A$11^2)))</f>
        <v>-2.6439119122723209</v>
      </c>
    </row>
    <row r="125" spans="3:18" x14ac:dyDescent="0.25">
      <c r="C125" s="2">
        <v>41912</v>
      </c>
      <c r="D125" s="1">
        <v>51.19</v>
      </c>
      <c r="E125" s="3">
        <v>182.41</v>
      </c>
      <c r="F125" s="1">
        <f t="shared" si="9"/>
        <v>0.17999999999999972</v>
      </c>
      <c r="G125" s="1">
        <f t="shared" si="9"/>
        <v>-0.25999999999999091</v>
      </c>
      <c r="H125" s="4">
        <f t="shared" si="10"/>
        <v>0.15545816733067702</v>
      </c>
      <c r="I125" s="4">
        <f t="shared" si="11"/>
        <v>-0.37087649402389533</v>
      </c>
      <c r="M125" t="s">
        <v>136</v>
      </c>
      <c r="N125" s="1">
        <f t="shared" si="12"/>
        <v>0.15545816733067702</v>
      </c>
      <c r="O125" s="1">
        <f t="shared" si="13"/>
        <v>-0.37087649402389533</v>
      </c>
      <c r="P125" s="4">
        <f t="shared" si="7"/>
        <v>1.9447938996253897</v>
      </c>
      <c r="Q125" s="4">
        <f t="shared" si="8"/>
        <v>0.4952495116874841</v>
      </c>
      <c r="R125" s="4">
        <f>-LN(2*PI())-(1/2)*LN(1-A$11^2)-(LN(P125)+LN(Q125)+0.5*(N125^2*P125^2-2*A$11*N125*O125*P125*Q125+O125^2*Q125^2)/(P125^2*Q125^2*(1-A$11^2)))</f>
        <v>-1.6704380995429791</v>
      </c>
    </row>
    <row r="126" spans="3:18" x14ac:dyDescent="0.25">
      <c r="C126" s="2">
        <v>41911</v>
      </c>
      <c r="D126" s="1">
        <v>51.01</v>
      </c>
      <c r="E126" s="3">
        <v>182.67</v>
      </c>
      <c r="F126" s="1">
        <f t="shared" si="9"/>
        <v>-0.17999999999999972</v>
      </c>
      <c r="G126" s="1">
        <f t="shared" si="9"/>
        <v>-1.2800000000000011</v>
      </c>
      <c r="H126" s="4">
        <f t="shared" si="10"/>
        <v>-0.20454183266932241</v>
      </c>
      <c r="I126" s="4">
        <f t="shared" si="11"/>
        <v>-1.3908764940239056</v>
      </c>
      <c r="M126" t="s">
        <v>137</v>
      </c>
      <c r="N126" s="1">
        <f t="shared" si="12"/>
        <v>-0.20454183266932241</v>
      </c>
      <c r="O126" s="1">
        <f t="shared" si="13"/>
        <v>-1.3908764940239056</v>
      </c>
      <c r="P126" s="4">
        <f t="shared" si="7"/>
        <v>2.0972499626166532</v>
      </c>
      <c r="Q126" s="4">
        <f t="shared" si="8"/>
        <v>0.5254167241785076</v>
      </c>
      <c r="R126" s="4">
        <f>-LN(2*PI())-(1/2)*LN(1-A$11^2)-(LN(P126)+LN(Q126)+0.5*(N126^2*P126^2-2*A$11*N126*O126*P126*Q126+O126^2*Q126^2)/(P126^2*Q126^2*(1-A$11^2)))</f>
        <v>-1.8090711402539323</v>
      </c>
    </row>
    <row r="127" spans="3:18" x14ac:dyDescent="0.25">
      <c r="C127" s="2">
        <v>41908</v>
      </c>
      <c r="D127" s="1">
        <v>51.19</v>
      </c>
      <c r="E127" s="3">
        <v>183.95</v>
      </c>
      <c r="F127" s="1">
        <f t="shared" si="9"/>
        <v>0.44999999999999574</v>
      </c>
      <c r="G127" s="1">
        <f t="shared" si="9"/>
        <v>1.0199999999999818</v>
      </c>
      <c r="H127" s="4">
        <f t="shared" si="10"/>
        <v>0.42545816733067304</v>
      </c>
      <c r="I127" s="4">
        <f t="shared" si="11"/>
        <v>0.90912350597607738</v>
      </c>
      <c r="M127" t="s">
        <v>138</v>
      </c>
      <c r="N127" s="1">
        <f t="shared" si="12"/>
        <v>0.42545816733067304</v>
      </c>
      <c r="O127" s="1">
        <f t="shared" si="13"/>
        <v>0.90912350597607738</v>
      </c>
      <c r="P127" s="4">
        <f t="shared" si="7"/>
        <v>2.2298834493858397</v>
      </c>
      <c r="Q127" s="4">
        <f t="shared" si="8"/>
        <v>0.58850990499627254</v>
      </c>
      <c r="R127" s="4">
        <f>-LN(2*PI())-(1/2)*LN(1-A$11^2)-(LN(P127)+LN(Q127)+0.5*(N127^2*P127^2-2*A$11*N127*O127*P127*Q127+O127^2*Q127^2)/(P127^2*Q127^2*(1-A$11^2)))</f>
        <v>-2.0298191428576517</v>
      </c>
    </row>
    <row r="128" spans="3:18" x14ac:dyDescent="0.25">
      <c r="C128" s="2">
        <v>41907</v>
      </c>
      <c r="D128" s="1">
        <v>50.74</v>
      </c>
      <c r="E128" s="3">
        <v>182.93</v>
      </c>
      <c r="F128" s="1">
        <f t="shared" si="9"/>
        <v>-0.71000000000000085</v>
      </c>
      <c r="G128" s="1">
        <f t="shared" si="9"/>
        <v>-3.6999999999999886</v>
      </c>
      <c r="H128" s="4">
        <f t="shared" si="10"/>
        <v>-0.7345418326693236</v>
      </c>
      <c r="I128" s="4">
        <f t="shared" si="11"/>
        <v>-3.8108764940238933</v>
      </c>
      <c r="M128" t="s">
        <v>139</v>
      </c>
      <c r="N128" s="1">
        <f t="shared" si="12"/>
        <v>-0.7345418326693236</v>
      </c>
      <c r="O128" s="1">
        <f t="shared" si="13"/>
        <v>-3.8108764940238933</v>
      </c>
      <c r="P128" s="4">
        <f t="shared" si="7"/>
        <v>2.0111680300571519</v>
      </c>
      <c r="Q128" s="4">
        <f t="shared" si="8"/>
        <v>0.49254813463218938</v>
      </c>
      <c r="R128" s="4">
        <f>-LN(2*PI())-(1/2)*LN(1-A$11^2)-(LN(P128)+LN(Q128)+0.5*(N128^2*P128^2-2*A$11*N128*O128*P128*Q128+O128^2*Q128^2)/(P128^2*Q128^2*(1-A$11^2)))</f>
        <v>-3.2918065643198311</v>
      </c>
    </row>
    <row r="129" spans="3:18" x14ac:dyDescent="0.25">
      <c r="C129" s="2">
        <v>41906</v>
      </c>
      <c r="D129" s="1">
        <v>51.45</v>
      </c>
      <c r="E129" s="3">
        <v>186.63</v>
      </c>
      <c r="F129" s="1">
        <f t="shared" si="9"/>
        <v>3.0000000000001137E-2</v>
      </c>
      <c r="G129" s="1">
        <f t="shared" si="9"/>
        <v>2.710000000000008</v>
      </c>
      <c r="H129" s="4">
        <f t="shared" si="10"/>
        <v>5.4581673306784428E-3</v>
      </c>
      <c r="I129" s="4">
        <f t="shared" si="11"/>
        <v>2.5991235059761033</v>
      </c>
      <c r="M129" t="s">
        <v>140</v>
      </c>
      <c r="N129" s="1">
        <f t="shared" si="12"/>
        <v>5.4581673306784428E-3</v>
      </c>
      <c r="O129" s="1">
        <f t="shared" si="13"/>
        <v>2.5991235059761033</v>
      </c>
      <c r="P129" s="4">
        <f t="shared" si="7"/>
        <v>2.299738974018942</v>
      </c>
      <c r="Q129" s="4">
        <f t="shared" si="8"/>
        <v>0.43937201350232785</v>
      </c>
      <c r="R129" s="4">
        <f>-LN(2*PI())-(1/2)*LN(1-A$11^2)-(LN(P129)+LN(Q129)+0.5*(N129^2*P129^2-2*A$11*N129*O129*P129*Q129+O129^2*Q129^2)/(P129^2*Q129^2*(1-A$11^2)))</f>
        <v>-2.7685060815147686</v>
      </c>
    </row>
    <row r="130" spans="3:18" x14ac:dyDescent="0.25">
      <c r="C130" s="2">
        <v>41905</v>
      </c>
      <c r="D130" s="1">
        <v>51.42</v>
      </c>
      <c r="E130" s="3">
        <v>183.92</v>
      </c>
      <c r="F130" s="1">
        <f t="shared" si="9"/>
        <v>-0.78999999999999915</v>
      </c>
      <c r="G130" s="1">
        <f t="shared" si="9"/>
        <v>-0.20000000000001705</v>
      </c>
      <c r="H130" s="4">
        <f t="shared" si="10"/>
        <v>-0.8145418326693219</v>
      </c>
      <c r="I130" s="4">
        <f t="shared" si="11"/>
        <v>-0.31087649402392148</v>
      </c>
      <c r="M130" t="s">
        <v>141</v>
      </c>
      <c r="N130" s="1">
        <f t="shared" si="12"/>
        <v>-0.8145418326693219</v>
      </c>
      <c r="O130" s="1">
        <f t="shared" si="13"/>
        <v>-0.31087649402392148</v>
      </c>
      <c r="P130" s="4">
        <f t="shared" ref="P130:P193" si="14">SQRT(K$3+K$4*N131^2+K$5*P131^2)</f>
        <v>2.0011011324364785</v>
      </c>
      <c r="Q130" s="4">
        <f t="shared" ref="Q130:Q193" si="15">SQRT(L$3+L$4*O131^2+L$5*Q131^2)</f>
        <v>0.46623734570166658</v>
      </c>
      <c r="R130" s="4">
        <f>-LN(2*PI())-(1/2)*LN(1-A$11^2)-(LN(P130)+LN(Q130)+0.5*(N130^2*P130^2-2*A$11*N130*O130*P130*Q130+O130^2*Q130^2)/(P130^2*Q130^2*(1-A$11^2)))</f>
        <v>-4.1390168427836249</v>
      </c>
    </row>
    <row r="131" spans="3:18" x14ac:dyDescent="0.25">
      <c r="C131" s="2">
        <v>41904</v>
      </c>
      <c r="D131" s="1">
        <v>52.21</v>
      </c>
      <c r="E131" s="3">
        <v>184.12</v>
      </c>
      <c r="F131" s="1">
        <f t="shared" ref="F131:G194" si="16">D131-D132</f>
        <v>-0.44999999999999574</v>
      </c>
      <c r="G131" s="1">
        <f t="shared" si="16"/>
        <v>-0.90999999999999659</v>
      </c>
      <c r="H131" s="4">
        <f t="shared" ref="H131:H194" si="17">F131-$A$5</f>
        <v>-0.47454183266931843</v>
      </c>
      <c r="I131" s="4">
        <f t="shared" ref="I131:I194" si="18">G131-$B$5</f>
        <v>-1.020876494023901</v>
      </c>
      <c r="M131" t="s">
        <v>142</v>
      </c>
      <c r="N131" s="1">
        <f t="shared" ref="N131:N194" si="19">H131</f>
        <v>-0.47454183266931843</v>
      </c>
      <c r="O131" s="1">
        <f t="shared" ref="O131:O194" si="20">I131</f>
        <v>-1.020876494023901</v>
      </c>
      <c r="P131" s="4">
        <f t="shared" si="14"/>
        <v>1.9377316591258997</v>
      </c>
      <c r="Q131" s="4">
        <f t="shared" si="15"/>
        <v>0.49321635573632794</v>
      </c>
      <c r="R131" s="4">
        <f>-LN(2*PI())-(1/2)*LN(1-A$11^2)-(LN(P131)+LN(Q131)+0.5*(N131^2*P131^2-2*A$11*N131*O131*P131*Q131+O131^2*Q131^2)/(P131^2*Q131^2*(1-A$11^2)))</f>
        <v>-1.9279172213518017</v>
      </c>
    </row>
    <row r="132" spans="3:18" x14ac:dyDescent="0.25">
      <c r="C132" s="2">
        <v>41901</v>
      </c>
      <c r="D132" s="1">
        <v>52.66</v>
      </c>
      <c r="E132" s="3">
        <v>185.03</v>
      </c>
      <c r="F132" s="1">
        <f t="shared" si="16"/>
        <v>0.11999999999999744</v>
      </c>
      <c r="G132" s="1">
        <f t="shared" si="16"/>
        <v>-1.6800000000000068</v>
      </c>
      <c r="H132" s="4">
        <f t="shared" si="17"/>
        <v>9.5458167330674748E-2</v>
      </c>
      <c r="I132" s="4">
        <f t="shared" si="18"/>
        <v>-1.7908764940239112</v>
      </c>
      <c r="M132" t="s">
        <v>143</v>
      </c>
      <c r="N132" s="1">
        <f t="shared" si="19"/>
        <v>9.5458167330674748E-2</v>
      </c>
      <c r="O132" s="1">
        <f t="shared" si="20"/>
        <v>-1.7908764940239112</v>
      </c>
      <c r="P132" s="4">
        <f t="shared" si="14"/>
        <v>2.1312871458191482</v>
      </c>
      <c r="Q132" s="4">
        <f t="shared" si="15"/>
        <v>0.50192878087746506</v>
      </c>
      <c r="R132" s="4">
        <f>-LN(2*PI())-(1/2)*LN(1-A$11^2)-(LN(P132)+LN(Q132)+0.5*(N132^2*P132^2-2*A$11*N132*O132*P132*Q132+O132^2*Q132^2)/(P132^2*Q132^2*(1-A$11^2)))</f>
        <v>-2.5341320834786778</v>
      </c>
    </row>
    <row r="133" spans="3:18" x14ac:dyDescent="0.25">
      <c r="C133" s="2">
        <v>41900</v>
      </c>
      <c r="D133" s="1">
        <v>52.54</v>
      </c>
      <c r="E133" s="3">
        <v>186.71</v>
      </c>
      <c r="F133" s="1">
        <f t="shared" si="16"/>
        <v>0.71999999999999886</v>
      </c>
      <c r="G133" s="1">
        <f t="shared" si="16"/>
        <v>3.0500000000000114</v>
      </c>
      <c r="H133" s="4">
        <f t="shared" si="17"/>
        <v>0.69545816733067611</v>
      </c>
      <c r="I133" s="4">
        <f t="shared" si="18"/>
        <v>2.9391235059761067</v>
      </c>
      <c r="M133" t="s">
        <v>144</v>
      </c>
      <c r="N133" s="1">
        <f t="shared" si="19"/>
        <v>0.69545816733067611</v>
      </c>
      <c r="O133" s="1">
        <f t="shared" si="20"/>
        <v>2.9391235059761067</v>
      </c>
      <c r="P133" s="4">
        <f t="shared" si="14"/>
        <v>1.8387540404140188</v>
      </c>
      <c r="Q133" s="4">
        <f t="shared" si="15"/>
        <v>0.42216015742929691</v>
      </c>
      <c r="R133" s="4">
        <f>-LN(2*PI())-(1/2)*LN(1-A$11^2)-(LN(P133)+LN(Q133)+0.5*(N133^2*P133^2-2*A$11*N133*O133*P133*Q133+O133^2*Q133^2)/(P133^2*Q133^2*(1-A$11^2)))</f>
        <v>-2.773011817026676</v>
      </c>
    </row>
    <row r="134" spans="3:18" x14ac:dyDescent="0.25">
      <c r="C134" s="2">
        <v>41899</v>
      </c>
      <c r="D134" s="1">
        <v>51.82</v>
      </c>
      <c r="E134" s="3">
        <v>183.66</v>
      </c>
      <c r="F134" s="1">
        <f t="shared" si="16"/>
        <v>0.18999999999999773</v>
      </c>
      <c r="G134" s="1">
        <f t="shared" si="16"/>
        <v>0.78000000000000114</v>
      </c>
      <c r="H134" s="4">
        <f t="shared" si="17"/>
        <v>0.16545816733067503</v>
      </c>
      <c r="I134" s="4">
        <f t="shared" si="18"/>
        <v>0.66912350597609671</v>
      </c>
      <c r="M134" t="s">
        <v>145</v>
      </c>
      <c r="N134" s="1">
        <f t="shared" si="19"/>
        <v>0.16545816733067503</v>
      </c>
      <c r="O134" s="1">
        <f t="shared" si="20"/>
        <v>0.66912350597609671</v>
      </c>
      <c r="P134" s="4">
        <f t="shared" si="14"/>
        <v>1.8810659595145791</v>
      </c>
      <c r="Q134" s="4">
        <f t="shared" si="15"/>
        <v>0.43185898124598204</v>
      </c>
      <c r="R134" s="4">
        <f>-LN(2*PI())-(1/2)*LN(1-A$11^2)-(LN(P134)+LN(Q134)+0.5*(N134^2*P134^2-2*A$11*N134*O134*P134*Q134+O134^2*Q134^2)/(P134^2*Q134^2*(1-A$11^2)))</f>
        <v>-1.3577879177772725</v>
      </c>
    </row>
    <row r="135" spans="3:18" x14ac:dyDescent="0.25">
      <c r="C135" s="2">
        <v>41898</v>
      </c>
      <c r="D135" s="1">
        <v>51.63</v>
      </c>
      <c r="E135" s="3">
        <v>182.88</v>
      </c>
      <c r="F135" s="1">
        <f t="shared" si="16"/>
        <v>0.37000000000000455</v>
      </c>
      <c r="G135" s="1">
        <f t="shared" si="16"/>
        <v>6.0000000000002274E-2</v>
      </c>
      <c r="H135" s="4">
        <f t="shared" si="17"/>
        <v>0.34545816733068185</v>
      </c>
      <c r="I135" s="4">
        <f t="shared" si="18"/>
        <v>-5.0876494023902152E-2</v>
      </c>
      <c r="M135" t="s">
        <v>146</v>
      </c>
      <c r="N135" s="1">
        <f t="shared" si="19"/>
        <v>0.34545816733068185</v>
      </c>
      <c r="O135" s="1">
        <f t="shared" si="20"/>
        <v>-5.0876494023902152E-2</v>
      </c>
      <c r="P135" s="4">
        <f t="shared" si="14"/>
        <v>1.823362937298441</v>
      </c>
      <c r="Q135" s="4">
        <f t="shared" si="15"/>
        <v>0.45585395855734917</v>
      </c>
      <c r="R135" s="4">
        <f>-LN(2*PI())-(1/2)*LN(1-A$11^2)-(LN(P135)+LN(Q135)+0.5*(N135^2*P135^2-2*A$11*N135*O135*P135*Q135+O135^2*Q135^2)/(P135^2*Q135^2*(1-A$11^2)))</f>
        <v>-1.9128939857400509</v>
      </c>
    </row>
    <row r="136" spans="3:18" x14ac:dyDescent="0.25">
      <c r="C136" s="2">
        <v>41897</v>
      </c>
      <c r="D136" s="1">
        <v>51.26</v>
      </c>
      <c r="E136" s="3">
        <v>182.82</v>
      </c>
      <c r="F136" s="1">
        <f t="shared" si="16"/>
        <v>0.23999999999999488</v>
      </c>
      <c r="G136" s="1">
        <f t="shared" si="16"/>
        <v>0.79999999999998295</v>
      </c>
      <c r="H136" s="4">
        <f t="shared" si="17"/>
        <v>0.21545816733067219</v>
      </c>
      <c r="I136" s="4">
        <f t="shared" si="18"/>
        <v>0.68912350597607852</v>
      </c>
      <c r="M136" t="s">
        <v>147</v>
      </c>
      <c r="N136" s="1">
        <f t="shared" si="19"/>
        <v>0.21545816733067219</v>
      </c>
      <c r="O136" s="1">
        <f t="shared" si="20"/>
        <v>0.68912350597607852</v>
      </c>
      <c r="P136" s="4">
        <f t="shared" si="14"/>
        <v>1.811894499752001</v>
      </c>
      <c r="Q136" s="4">
        <f t="shared" si="15"/>
        <v>0.48605933214088171</v>
      </c>
      <c r="R136" s="4">
        <f>-LN(2*PI())-(1/2)*LN(1-A$11^2)-(LN(P136)+LN(Q136)+0.5*(N136^2*P136^2-2*A$11*N136*O136*P136*Q136+O136^2*Q136^2)/(P136^2*Q136^2*(1-A$11^2)))</f>
        <v>-1.4606812945416894</v>
      </c>
    </row>
    <row r="137" spans="3:18" x14ac:dyDescent="0.25">
      <c r="C137" s="2">
        <v>41894</v>
      </c>
      <c r="D137" s="1">
        <v>51.02</v>
      </c>
      <c r="E137" s="3">
        <v>182.02</v>
      </c>
      <c r="F137" s="1">
        <f t="shared" si="16"/>
        <v>0.10000000000000142</v>
      </c>
      <c r="G137" s="1">
        <f t="shared" si="16"/>
        <v>2.1599999999999966</v>
      </c>
      <c r="H137" s="4">
        <f t="shared" si="17"/>
        <v>7.5458167330678727E-2</v>
      </c>
      <c r="I137" s="4">
        <f t="shared" si="18"/>
        <v>2.0491235059760919</v>
      </c>
      <c r="M137" t="s">
        <v>148</v>
      </c>
      <c r="N137" s="1">
        <f t="shared" si="19"/>
        <v>7.5458167330678727E-2</v>
      </c>
      <c r="O137" s="1">
        <f t="shared" si="20"/>
        <v>2.0491235059760919</v>
      </c>
      <c r="P137" s="4">
        <f t="shared" si="14"/>
        <v>1.8558361094526006</v>
      </c>
      <c r="Q137" s="4">
        <f t="shared" si="15"/>
        <v>0.47317650750801371</v>
      </c>
      <c r="R137" s="4">
        <f>-LN(2*PI())-(1/2)*LN(1-A$11^2)-(LN(P137)+LN(Q137)+0.5*(N137^2*P137^2-2*A$11*N137*O137*P137*Q137+O137^2*Q137^2)/(P137^2*Q137^2*(1-A$11^2)))</f>
        <v>-2.3615089297373437</v>
      </c>
    </row>
    <row r="138" spans="3:18" x14ac:dyDescent="0.25">
      <c r="C138" s="2">
        <v>41893</v>
      </c>
      <c r="D138" s="1">
        <v>50.92</v>
      </c>
      <c r="E138" s="3">
        <v>179.86</v>
      </c>
      <c r="F138" s="1">
        <f t="shared" si="16"/>
        <v>7.0000000000000284E-2</v>
      </c>
      <c r="G138" s="1">
        <f t="shared" si="16"/>
        <v>1.1200000000000045</v>
      </c>
      <c r="H138" s="4">
        <f t="shared" si="17"/>
        <v>4.545816733067759E-2</v>
      </c>
      <c r="I138" s="4">
        <f t="shared" si="18"/>
        <v>1.0091235059761001</v>
      </c>
      <c r="M138" t="s">
        <v>149</v>
      </c>
      <c r="N138" s="1">
        <f t="shared" si="19"/>
        <v>4.545816733067759E-2</v>
      </c>
      <c r="O138" s="1">
        <f t="shared" si="20"/>
        <v>1.0091235059761001</v>
      </c>
      <c r="P138" s="4">
        <f t="shared" si="14"/>
        <v>1.9621118973951424</v>
      </c>
      <c r="Q138" s="4">
        <f t="shared" si="15"/>
        <v>0.5046889997499826</v>
      </c>
      <c r="R138" s="4">
        <f>-LN(2*PI())-(1/2)*LN(1-A$11^2)-(LN(P138)+LN(Q138)+0.5*(N138^2*P138^2-2*A$11*N138*O138*P138*Q138+O138^2*Q138^2)/(P138^2*Q138^2*(1-A$11^2)))</f>
        <v>-1.6846673542903474</v>
      </c>
    </row>
    <row r="139" spans="3:18" x14ac:dyDescent="0.25">
      <c r="C139" s="2">
        <v>41892</v>
      </c>
      <c r="D139" s="1">
        <v>50.85</v>
      </c>
      <c r="E139" s="3">
        <v>178.74</v>
      </c>
      <c r="F139" s="1">
        <f t="shared" si="16"/>
        <v>0.45000000000000284</v>
      </c>
      <c r="G139" s="1">
        <f t="shared" si="16"/>
        <v>2.460000000000008</v>
      </c>
      <c r="H139" s="4">
        <f t="shared" si="17"/>
        <v>0.42545816733068015</v>
      </c>
      <c r="I139" s="4">
        <f t="shared" si="18"/>
        <v>2.3491235059761033</v>
      </c>
      <c r="M139" t="s">
        <v>150</v>
      </c>
      <c r="N139" s="1">
        <f t="shared" si="19"/>
        <v>0.42545816733068015</v>
      </c>
      <c r="O139" s="1">
        <f t="shared" si="20"/>
        <v>2.3491235059761033</v>
      </c>
      <c r="P139" s="4">
        <f t="shared" si="14"/>
        <v>1.9157605322764462</v>
      </c>
      <c r="Q139" s="4">
        <f t="shared" si="15"/>
        <v>0.48345643092006346</v>
      </c>
      <c r="R139" s="4">
        <f>-LN(2*PI())-(1/2)*LN(1-A$11^2)-(LN(P139)+LN(Q139)+0.5*(N139^2*P139^2-2*A$11*N139*O139*P139*Q139+O139^2*Q139^2)/(P139^2*Q139^2*(1-A$11^2)))</f>
        <v>-2.1603857876189201</v>
      </c>
    </row>
    <row r="140" spans="3:18" x14ac:dyDescent="0.25">
      <c r="C140" s="2">
        <v>41891</v>
      </c>
      <c r="D140" s="1">
        <v>50.4</v>
      </c>
      <c r="E140" s="3">
        <v>176.28</v>
      </c>
      <c r="F140" s="1">
        <f t="shared" si="16"/>
        <v>-0.39999999999999858</v>
      </c>
      <c r="G140" s="1">
        <f t="shared" si="16"/>
        <v>-2.6899999999999977</v>
      </c>
      <c r="H140" s="4">
        <f t="shared" si="17"/>
        <v>-0.42454183266932127</v>
      </c>
      <c r="I140" s="4">
        <f t="shared" si="18"/>
        <v>-2.8008764940239024</v>
      </c>
      <c r="M140" t="s">
        <v>151</v>
      </c>
      <c r="N140" s="1">
        <f t="shared" si="19"/>
        <v>-0.42454183266932127</v>
      </c>
      <c r="O140" s="1">
        <f t="shared" si="20"/>
        <v>-2.8008764940239024</v>
      </c>
      <c r="P140" s="4">
        <f t="shared" si="14"/>
        <v>1.8023383293689963</v>
      </c>
      <c r="Q140" s="4">
        <f t="shared" si="15"/>
        <v>0.40031866016100193</v>
      </c>
      <c r="R140" s="4">
        <f>-LN(2*PI())-(1/2)*LN(1-A$11^2)-(LN(P140)+LN(Q140)+0.5*(N140^2*P140^2-2*A$11*N140*O140*P140*Q140+O140^2*Q140^2)/(P140^2*Q140^2*(1-A$11^2)))</f>
        <v>-2.36834379446961</v>
      </c>
    </row>
    <row r="141" spans="3:18" x14ac:dyDescent="0.25">
      <c r="C141" s="2">
        <v>41890</v>
      </c>
      <c r="D141" s="1">
        <v>50.8</v>
      </c>
      <c r="E141" s="3">
        <v>178.97</v>
      </c>
      <c r="F141" s="1">
        <f t="shared" si="16"/>
        <v>-0.17000000000000171</v>
      </c>
      <c r="G141" s="1">
        <f t="shared" si="16"/>
        <v>0.34999999999999432</v>
      </c>
      <c r="H141" s="4">
        <f t="shared" si="17"/>
        <v>-0.1945418326693244</v>
      </c>
      <c r="I141" s="4">
        <f t="shared" si="18"/>
        <v>0.23912350597608989</v>
      </c>
      <c r="M141" t="s">
        <v>152</v>
      </c>
      <c r="N141" s="1">
        <f t="shared" si="19"/>
        <v>-0.1945418326693244</v>
      </c>
      <c r="O141" s="1">
        <f t="shared" si="20"/>
        <v>0.23912350597608989</v>
      </c>
      <c r="P141" s="4">
        <f t="shared" si="14"/>
        <v>1.7767323695433102</v>
      </c>
      <c r="Q141" s="4">
        <f t="shared" si="15"/>
        <v>0.40296551583697088</v>
      </c>
      <c r="R141" s="4">
        <f>-LN(2*PI())-(1/2)*LN(1-A$11^2)-(LN(P141)+LN(Q141)+0.5*(N141^2*P141^2-2*A$11*N141*O141*P141*Q141+O141^2*Q141^2)/(P141^2*Q141^2*(1-A$11^2)))</f>
        <v>-1.498923696869624</v>
      </c>
    </row>
    <row r="142" spans="3:18" x14ac:dyDescent="0.25">
      <c r="C142" s="2">
        <v>41887</v>
      </c>
      <c r="D142" s="1">
        <v>50.97</v>
      </c>
      <c r="E142" s="3">
        <v>178.62</v>
      </c>
      <c r="F142" s="1">
        <f t="shared" si="16"/>
        <v>7.0000000000000284E-2</v>
      </c>
      <c r="G142" s="1">
        <f t="shared" si="16"/>
        <v>-0.32999999999998408</v>
      </c>
      <c r="H142" s="4">
        <f t="shared" si="17"/>
        <v>4.545816733067759E-2</v>
      </c>
      <c r="I142" s="4">
        <f t="shared" si="18"/>
        <v>-0.44087649402388851</v>
      </c>
      <c r="M142" t="s">
        <v>153</v>
      </c>
      <c r="N142" s="1">
        <f t="shared" si="19"/>
        <v>4.545816733067759E-2</v>
      </c>
      <c r="O142" s="1">
        <f t="shared" si="20"/>
        <v>-0.44087649402388851</v>
      </c>
      <c r="P142" s="4">
        <f t="shared" si="14"/>
        <v>1.779818348140475</v>
      </c>
      <c r="Q142" s="4">
        <f t="shared" si="15"/>
        <v>0.40466660068107241</v>
      </c>
      <c r="R142" s="4">
        <f>-LN(2*PI())-(1/2)*LN(1-A$11^2)-(LN(P142)+LN(Q142)+0.5*(N142^2*P142^2-2*A$11*N142*O142*P142*Q142+O142^2*Q142^2)/(P142^2*Q142^2*(1-A$11^2)))</f>
        <v>-1.2719906860273906</v>
      </c>
    </row>
    <row r="143" spans="3:18" x14ac:dyDescent="0.25">
      <c r="C143" s="2">
        <v>41886</v>
      </c>
      <c r="D143" s="1">
        <v>50.9</v>
      </c>
      <c r="E143" s="3">
        <v>178.95</v>
      </c>
      <c r="F143" s="1">
        <f t="shared" si="16"/>
        <v>1.9999999999996021E-2</v>
      </c>
      <c r="G143" s="1">
        <f t="shared" si="16"/>
        <v>0.47999999999998977</v>
      </c>
      <c r="H143" s="4">
        <f t="shared" si="17"/>
        <v>-4.5418326693266731E-3</v>
      </c>
      <c r="I143" s="4">
        <f t="shared" si="18"/>
        <v>0.36912350597608534</v>
      </c>
      <c r="M143" t="s">
        <v>154</v>
      </c>
      <c r="N143" s="1">
        <f t="shared" si="19"/>
        <v>-4.5418326693266731E-3</v>
      </c>
      <c r="O143" s="1">
        <f t="shared" si="20"/>
        <v>0.36912350597608534</v>
      </c>
      <c r="P143" s="4">
        <f t="shared" si="14"/>
        <v>1.7907747860909888</v>
      </c>
      <c r="Q143" s="4">
        <f t="shared" si="15"/>
        <v>0.40869580907355674</v>
      </c>
      <c r="R143" s="4">
        <f>-LN(2*PI())-(1/2)*LN(1-A$11^2)-(LN(P143)+LN(Q143)+0.5*(N143^2*P143^2-2*A$11*N143*O143*P143*Q143+O143^2*Q143^2)/(P143^2*Q143^2*(1-A$11^2)))</f>
        <v>-1.2195066233335403</v>
      </c>
    </row>
    <row r="144" spans="3:18" x14ac:dyDescent="0.25">
      <c r="C144" s="2">
        <v>41885</v>
      </c>
      <c r="D144" s="1">
        <v>50.88</v>
      </c>
      <c r="E144" s="3">
        <v>178.47</v>
      </c>
      <c r="F144" s="1">
        <f t="shared" si="16"/>
        <v>-1.9999999999996021E-2</v>
      </c>
      <c r="G144" s="1">
        <f t="shared" si="16"/>
        <v>-0.16999999999998749</v>
      </c>
      <c r="H144" s="4">
        <f t="shared" si="17"/>
        <v>-4.4541832669318715E-2</v>
      </c>
      <c r="I144" s="4">
        <f t="shared" si="18"/>
        <v>-0.28087649402389192</v>
      </c>
      <c r="M144" t="s">
        <v>155</v>
      </c>
      <c r="N144" s="1">
        <f t="shared" si="19"/>
        <v>-4.4541832669318715E-2</v>
      </c>
      <c r="O144" s="1">
        <f t="shared" si="20"/>
        <v>-0.28087649402389192</v>
      </c>
      <c r="P144" s="4">
        <f t="shared" si="14"/>
        <v>1.8130643329388665</v>
      </c>
      <c r="Q144" s="4">
        <f t="shared" si="15"/>
        <v>0.41656509821762933</v>
      </c>
      <c r="R144" s="4">
        <f>-LN(2*PI())-(1/2)*LN(1-A$11^2)-(LN(P144)+LN(Q144)+0.5*(N144^2*P144^2-2*A$11*N144*O144*P144*Q144+O144^2*Q144^2)/(P144^2*Q144^2*(1-A$11^2)))</f>
        <v>-1.2165264472373845</v>
      </c>
    </row>
    <row r="145" spans="3:18" x14ac:dyDescent="0.25">
      <c r="C145" s="2">
        <v>41884</v>
      </c>
      <c r="D145" s="1">
        <v>50.9</v>
      </c>
      <c r="E145" s="3">
        <v>178.64</v>
      </c>
      <c r="F145" s="1">
        <f t="shared" si="16"/>
        <v>0.12999999999999545</v>
      </c>
      <c r="G145" s="1">
        <f t="shared" si="16"/>
        <v>0.65999999999999659</v>
      </c>
      <c r="H145" s="4">
        <f t="shared" si="17"/>
        <v>0.10545816733067276</v>
      </c>
      <c r="I145" s="4">
        <f t="shared" si="18"/>
        <v>0.54912350597609216</v>
      </c>
      <c r="M145" t="s">
        <v>156</v>
      </c>
      <c r="N145" s="1">
        <f t="shared" si="19"/>
        <v>0.10545816733067276</v>
      </c>
      <c r="O145" s="1">
        <f t="shared" si="20"/>
        <v>0.54912350597609216</v>
      </c>
      <c r="P145" s="4">
        <f t="shared" si="14"/>
        <v>1.8491967305646388</v>
      </c>
      <c r="Q145" s="4">
        <f t="shared" si="15"/>
        <v>0.42534719462543696</v>
      </c>
      <c r="R145" s="4">
        <f>-LN(2*PI())-(1/2)*LN(1-A$11^2)-(LN(P145)+LN(Q145)+0.5*(N145^2*P145^2-2*A$11*N145*O145*P145*Q145+O145^2*Q145^2)/(P145^2*Q145^2*(1-A$11^2)))</f>
        <v>-1.2905646923444245</v>
      </c>
    </row>
    <row r="146" spans="3:18" x14ac:dyDescent="0.25">
      <c r="C146" s="2">
        <v>41880</v>
      </c>
      <c r="D146" s="1">
        <v>50.77</v>
      </c>
      <c r="E146" s="3">
        <v>177.98</v>
      </c>
      <c r="F146" s="1">
        <f t="shared" si="16"/>
        <v>0.29000000000000625</v>
      </c>
      <c r="G146" s="1">
        <f t="shared" si="16"/>
        <v>1.4499999999999886</v>
      </c>
      <c r="H146" s="4">
        <f t="shared" si="17"/>
        <v>0.26545816733068356</v>
      </c>
      <c r="I146" s="4">
        <f t="shared" si="18"/>
        <v>1.3391235059760842</v>
      </c>
      <c r="M146" t="s">
        <v>157</v>
      </c>
      <c r="N146" s="1">
        <f t="shared" si="19"/>
        <v>0.26545816733068356</v>
      </c>
      <c r="O146" s="1">
        <f t="shared" si="20"/>
        <v>1.3391235059760842</v>
      </c>
      <c r="P146" s="4">
        <f t="shared" si="14"/>
        <v>1.8315574661770251</v>
      </c>
      <c r="Q146" s="4">
        <f t="shared" si="15"/>
        <v>0.41131363916398117</v>
      </c>
      <c r="R146" s="4">
        <f>-LN(2*PI())-(1/2)*LN(1-A$11^2)-(LN(P146)+LN(Q146)+0.5*(N146^2*P146^2-2*A$11*N146*O146*P146*Q146+O146^2*Q146^2)/(P146^2*Q146^2*(1-A$11^2)))</f>
        <v>-1.4851460537300094</v>
      </c>
    </row>
    <row r="147" spans="3:18" x14ac:dyDescent="0.25">
      <c r="C147" s="2">
        <v>41879</v>
      </c>
      <c r="D147" s="1">
        <v>50.48</v>
      </c>
      <c r="E147" s="3">
        <v>176.53</v>
      </c>
      <c r="F147" s="1">
        <f t="shared" si="16"/>
        <v>-0.19000000000000483</v>
      </c>
      <c r="G147" s="1">
        <f t="shared" si="16"/>
        <v>-0.15999999999999659</v>
      </c>
      <c r="H147" s="4">
        <f t="shared" si="17"/>
        <v>-0.21454183266932753</v>
      </c>
      <c r="I147" s="4">
        <f t="shared" si="18"/>
        <v>-0.27087649402390102</v>
      </c>
      <c r="M147" t="s">
        <v>158</v>
      </c>
      <c r="N147" s="1">
        <f t="shared" si="19"/>
        <v>-0.21454183266932753</v>
      </c>
      <c r="O147" s="1">
        <f t="shared" si="20"/>
        <v>-0.27087649402390102</v>
      </c>
      <c r="P147" s="4">
        <f t="shared" si="14"/>
        <v>1.8320961893726706</v>
      </c>
      <c r="Q147" s="4">
        <f t="shared" si="15"/>
        <v>0.42102074281489926</v>
      </c>
      <c r="R147" s="4">
        <f>-LN(2*PI())-(1/2)*LN(1-A$11^2)-(LN(P147)+LN(Q147)+0.5*(N147^2*P147^2-2*A$11*N147*O147*P147*Q147+O147^2*Q147^2)/(P147^2*Q147^2*(1-A$11^2)))</f>
        <v>-1.4020703719148724</v>
      </c>
    </row>
    <row r="148" spans="3:18" x14ac:dyDescent="0.25">
      <c r="C148" s="2">
        <v>41878</v>
      </c>
      <c r="D148" s="1">
        <v>50.67</v>
      </c>
      <c r="E148" s="3">
        <v>176.69</v>
      </c>
      <c r="F148" s="1">
        <f t="shared" si="16"/>
        <v>-0.21999999999999886</v>
      </c>
      <c r="G148" s="1">
        <f t="shared" si="16"/>
        <v>0.46000000000000796</v>
      </c>
      <c r="H148" s="4">
        <f t="shared" si="17"/>
        <v>-0.24454183266932156</v>
      </c>
      <c r="I148" s="4">
        <f t="shared" si="18"/>
        <v>0.34912350597610353</v>
      </c>
      <c r="M148" t="s">
        <v>159</v>
      </c>
      <c r="N148" s="1">
        <f t="shared" si="19"/>
        <v>-0.24454183266932156</v>
      </c>
      <c r="O148" s="1">
        <f t="shared" si="20"/>
        <v>0.34912350597610353</v>
      </c>
      <c r="P148" s="4">
        <f t="shared" si="14"/>
        <v>1.8092252028130835</v>
      </c>
      <c r="Q148" s="4">
        <f t="shared" si="15"/>
        <v>0.43609288707913679</v>
      </c>
      <c r="R148" s="4">
        <f>-LN(2*PI())-(1/2)*LN(1-A$11^2)-(LN(P148)+LN(Q148)+0.5*(N148^2*P148^2-2*A$11*N148*O148*P148*Q148+O148^2*Q148^2)/(P148^2*Q148^2*(1-A$11^2)))</f>
        <v>-1.7600467567874252</v>
      </c>
    </row>
    <row r="149" spans="3:18" x14ac:dyDescent="0.25">
      <c r="C149" s="2">
        <v>41877</v>
      </c>
      <c r="D149" s="1">
        <v>50.89</v>
      </c>
      <c r="E149" s="3">
        <v>176.23</v>
      </c>
      <c r="F149" s="1">
        <f t="shared" si="16"/>
        <v>0.10999999999999943</v>
      </c>
      <c r="G149" s="1">
        <f t="shared" si="16"/>
        <v>3.0000000000001137E-2</v>
      </c>
      <c r="H149" s="4">
        <f t="shared" si="17"/>
        <v>8.5458167330676738E-2</v>
      </c>
      <c r="I149" s="4">
        <f t="shared" si="18"/>
        <v>-8.0876494023903289E-2</v>
      </c>
      <c r="M149" t="s">
        <v>160</v>
      </c>
      <c r="N149" s="1">
        <f t="shared" si="19"/>
        <v>8.5458167330676738E-2</v>
      </c>
      <c r="O149" s="1">
        <f t="shared" si="20"/>
        <v>-8.0876494023903289E-2</v>
      </c>
      <c r="P149" s="4">
        <f t="shared" si="14"/>
        <v>1.8468634005793925</v>
      </c>
      <c r="Q149" s="4">
        <f t="shared" si="15"/>
        <v>0.46257265421791666</v>
      </c>
      <c r="R149" s="4">
        <f>-LN(2*PI())-(1/2)*LN(1-A$11^2)-(LN(P149)+LN(Q149)+0.5*(N149^2*P149^2-2*A$11*N149*O149*P149*Q149+O149^2*Q149^2)/(P149^2*Q149^2*(1-A$11^2)))</f>
        <v>-1.3758890697505097</v>
      </c>
    </row>
    <row r="150" spans="3:18" x14ac:dyDescent="0.25">
      <c r="C150" s="2">
        <v>41876</v>
      </c>
      <c r="D150" s="1">
        <v>50.78</v>
      </c>
      <c r="E150" s="3">
        <v>176.2</v>
      </c>
      <c r="F150" s="1">
        <f t="shared" si="16"/>
        <v>0.27000000000000313</v>
      </c>
      <c r="G150" s="1">
        <f t="shared" si="16"/>
        <v>2.3699999999999761</v>
      </c>
      <c r="H150" s="4">
        <f t="shared" si="17"/>
        <v>0.24545816733068043</v>
      </c>
      <c r="I150" s="4">
        <f t="shared" si="18"/>
        <v>2.2591235059760715</v>
      </c>
      <c r="M150" t="s">
        <v>161</v>
      </c>
      <c r="N150" s="1">
        <f t="shared" si="19"/>
        <v>0.24545816733068043</v>
      </c>
      <c r="O150" s="1">
        <f t="shared" si="20"/>
        <v>2.2591235059760715</v>
      </c>
      <c r="P150" s="4">
        <f t="shared" si="14"/>
        <v>1.8437449211975887</v>
      </c>
      <c r="Q150" s="4">
        <f t="shared" si="15"/>
        <v>0.41396150757056582</v>
      </c>
      <c r="R150" s="4">
        <f>-LN(2*PI())-(1/2)*LN(1-A$11^2)-(LN(P150)+LN(Q150)+0.5*(N150^2*P150^2-2*A$11*N150*O150*P150*Q150+O150^2*Q150^2)/(P150^2*Q150^2*(1-A$11^2)))</f>
        <v>-2.0443176538711114</v>
      </c>
    </row>
    <row r="151" spans="3:18" x14ac:dyDescent="0.25">
      <c r="C151" s="2">
        <v>41873</v>
      </c>
      <c r="D151" s="1">
        <v>50.51</v>
      </c>
      <c r="E151" s="3">
        <v>173.83</v>
      </c>
      <c r="F151" s="1">
        <f t="shared" si="16"/>
        <v>-0.10999999999999943</v>
      </c>
      <c r="G151" s="1">
        <f t="shared" si="16"/>
        <v>0.3200000000000216</v>
      </c>
      <c r="H151" s="4">
        <f t="shared" si="17"/>
        <v>-0.13454183266932213</v>
      </c>
      <c r="I151" s="4">
        <f t="shared" si="18"/>
        <v>0.20912350597611717</v>
      </c>
      <c r="M151" t="s">
        <v>162</v>
      </c>
      <c r="N151" s="1">
        <f t="shared" si="19"/>
        <v>-0.13454183266932213</v>
      </c>
      <c r="O151" s="1">
        <f t="shared" si="20"/>
        <v>0.20912350597611717</v>
      </c>
      <c r="P151" s="4">
        <f t="shared" si="14"/>
        <v>1.9082131952026444</v>
      </c>
      <c r="Q151" s="4">
        <f t="shared" si="15"/>
        <v>0.42596790059040912</v>
      </c>
      <c r="R151" s="4">
        <f>-LN(2*PI())-(1/2)*LN(1-A$11^2)-(LN(P151)+LN(Q151)+0.5*(N151^2*P151^2-2*A$11*N151*O151*P151*Q151+O151^2*Q151^2)/(P151^2*Q151^2*(1-A$11^2)))</f>
        <v>-1.4409792488286139</v>
      </c>
    </row>
    <row r="152" spans="3:18" x14ac:dyDescent="0.25">
      <c r="C152" s="2">
        <v>41872</v>
      </c>
      <c r="D152" s="1">
        <v>50.62</v>
      </c>
      <c r="E152" s="3">
        <v>173.51</v>
      </c>
      <c r="F152" s="1">
        <f t="shared" si="16"/>
        <v>0.42999999999999972</v>
      </c>
      <c r="G152" s="1">
        <f t="shared" si="16"/>
        <v>1.1099999999999852</v>
      </c>
      <c r="H152" s="4">
        <f t="shared" si="17"/>
        <v>0.40545816733067702</v>
      </c>
      <c r="I152" s="4">
        <f t="shared" si="18"/>
        <v>0.99912350597608079</v>
      </c>
      <c r="M152" t="s">
        <v>163</v>
      </c>
      <c r="N152" s="1">
        <f t="shared" si="19"/>
        <v>0.40545816733067702</v>
      </c>
      <c r="O152" s="1">
        <f t="shared" si="20"/>
        <v>0.99912350597608079</v>
      </c>
      <c r="P152" s="4">
        <f t="shared" si="14"/>
        <v>1.8113749672384096</v>
      </c>
      <c r="Q152" s="4">
        <f t="shared" si="15"/>
        <v>0.42780679281481232</v>
      </c>
      <c r="R152" s="4">
        <f>-LN(2*PI())-(1/2)*LN(1-A$11^2)-(LN(P152)+LN(Q152)+0.5*(N152^2*P152^2-2*A$11*N152*O152*P152*Q152+O152^2*Q152^2)/(P152^2*Q152^2*(1-A$11^2)))</f>
        <v>-1.694559828768897</v>
      </c>
    </row>
    <row r="153" spans="3:18" x14ac:dyDescent="0.25">
      <c r="C153" s="2">
        <v>41871</v>
      </c>
      <c r="D153" s="1">
        <v>50.19</v>
      </c>
      <c r="E153" s="3">
        <v>172.4</v>
      </c>
      <c r="F153" s="1">
        <f t="shared" si="16"/>
        <v>0</v>
      </c>
      <c r="G153" s="1">
        <f t="shared" si="16"/>
        <v>6.9999999999993179E-2</v>
      </c>
      <c r="H153" s="4">
        <f t="shared" si="17"/>
        <v>-2.4541832669322694E-2</v>
      </c>
      <c r="I153" s="4">
        <f t="shared" si="18"/>
        <v>-4.0876494023911247E-2</v>
      </c>
      <c r="M153" t="s">
        <v>164</v>
      </c>
      <c r="N153" s="1">
        <f t="shared" si="19"/>
        <v>-2.4541832669322694E-2</v>
      </c>
      <c r="O153" s="1">
        <f t="shared" si="20"/>
        <v>-4.0876494023911247E-2</v>
      </c>
      <c r="P153" s="4">
        <f t="shared" si="14"/>
        <v>1.8633785641062388</v>
      </c>
      <c r="Q153" s="4">
        <f t="shared" si="15"/>
        <v>0.4493410301262829</v>
      </c>
      <c r="R153" s="4">
        <f>-LN(2*PI())-(1/2)*LN(1-A$11^2)-(LN(P153)+LN(Q153)+0.5*(N153^2*P153^2-2*A$11*N153*O153*P153*Q153+O153^2*Q153^2)/(P153^2*Q153^2*(1-A$11^2)))</f>
        <v>-1.3094092127543511</v>
      </c>
    </row>
    <row r="154" spans="3:18" x14ac:dyDescent="0.25">
      <c r="C154" s="2">
        <v>41870</v>
      </c>
      <c r="D154" s="1">
        <v>50.19</v>
      </c>
      <c r="E154" s="3">
        <v>172.33</v>
      </c>
      <c r="F154" s="1">
        <f t="shared" si="16"/>
        <v>0.15999999999999659</v>
      </c>
      <c r="G154" s="1">
        <f t="shared" si="16"/>
        <v>-0.57999999999998408</v>
      </c>
      <c r="H154" s="4">
        <f t="shared" si="17"/>
        <v>0.1354581673306739</v>
      </c>
      <c r="I154" s="4">
        <f t="shared" si="18"/>
        <v>-0.69087649402388851</v>
      </c>
      <c r="M154" t="s">
        <v>165</v>
      </c>
      <c r="N154" s="1">
        <f t="shared" si="19"/>
        <v>0.1354581673306739</v>
      </c>
      <c r="O154" s="1">
        <f t="shared" si="20"/>
        <v>-0.69087649402388851</v>
      </c>
      <c r="P154" s="4">
        <f t="shared" si="14"/>
        <v>1.952556689092638</v>
      </c>
      <c r="Q154" s="4">
        <f t="shared" si="15"/>
        <v>0.47561707606707743</v>
      </c>
      <c r="R154" s="4">
        <f>-LN(2*PI())-(1/2)*LN(1-A$11^2)-(LN(P154)+LN(Q154)+0.5*(N154^2*P154^2-2*A$11*N154*O154*P154*Q154+O154^2*Q154^2)/(P154^2*Q154^2*(1-A$11^2)))</f>
        <v>-1.7651811116746221</v>
      </c>
    </row>
    <row r="155" spans="3:18" x14ac:dyDescent="0.25">
      <c r="C155" s="2">
        <v>41869</v>
      </c>
      <c r="D155" s="1">
        <v>50.03</v>
      </c>
      <c r="E155" s="3">
        <v>172.91</v>
      </c>
      <c r="F155" s="1">
        <f t="shared" si="16"/>
        <v>0.48000000000000398</v>
      </c>
      <c r="G155" s="1">
        <f t="shared" si="16"/>
        <v>2.6200000000000045</v>
      </c>
      <c r="H155" s="4">
        <f t="shared" si="17"/>
        <v>0.45545816733068129</v>
      </c>
      <c r="I155" s="4">
        <f t="shared" si="18"/>
        <v>2.5091235059760999</v>
      </c>
      <c r="M155" t="s">
        <v>166</v>
      </c>
      <c r="N155" s="1">
        <f t="shared" si="19"/>
        <v>0.45545816733068129</v>
      </c>
      <c r="O155" s="1">
        <f t="shared" si="20"/>
        <v>2.5091235059760999</v>
      </c>
      <c r="P155" s="4">
        <f t="shared" si="14"/>
        <v>1.8473085224115124</v>
      </c>
      <c r="Q155" s="4">
        <f t="shared" si="15"/>
        <v>0.41559680263227095</v>
      </c>
      <c r="R155" s="4">
        <f>-LN(2*PI())-(1/2)*LN(1-A$11^2)-(LN(P155)+LN(Q155)+0.5*(N155^2*P155^2-2*A$11*N155*O155*P155*Q155+O155^2*Q155^2)/(P155^2*Q155^2*(1-A$11^2)))</f>
        <v>-2.1603567791123557</v>
      </c>
    </row>
    <row r="156" spans="3:18" x14ac:dyDescent="0.25">
      <c r="C156" s="2">
        <v>41866</v>
      </c>
      <c r="D156" s="1">
        <v>49.55</v>
      </c>
      <c r="E156" s="3">
        <v>170.29</v>
      </c>
      <c r="F156" s="1">
        <f t="shared" si="16"/>
        <v>-0.17000000000000171</v>
      </c>
      <c r="G156" s="1">
        <f t="shared" si="16"/>
        <v>-0.8200000000000216</v>
      </c>
      <c r="H156" s="4">
        <f t="shared" si="17"/>
        <v>-0.1945418326693244</v>
      </c>
      <c r="I156" s="4">
        <f t="shared" si="18"/>
        <v>-0.93087649402392603</v>
      </c>
      <c r="M156" t="s">
        <v>167</v>
      </c>
      <c r="N156" s="1">
        <f t="shared" si="19"/>
        <v>-0.1945418326693244</v>
      </c>
      <c r="O156" s="1">
        <f t="shared" si="20"/>
        <v>-0.93087649402392603</v>
      </c>
      <c r="P156" s="4">
        <f t="shared" si="14"/>
        <v>1.8831859714596955</v>
      </c>
      <c r="Q156" s="4">
        <f t="shared" si="15"/>
        <v>0.41274036485675664</v>
      </c>
      <c r="R156" s="4">
        <f>-LN(2*PI())-(1/2)*LN(1-A$11^2)-(LN(P156)+LN(Q156)+0.5*(N156^2*P156^2-2*A$11*N156*O156*P156*Q156+O156^2*Q156^2)/(P156^2*Q156^2*(1-A$11^2)))</f>
        <v>-1.3699134364830432</v>
      </c>
    </row>
    <row r="157" spans="3:18" x14ac:dyDescent="0.25">
      <c r="C157" s="2">
        <v>41865</v>
      </c>
      <c r="D157" s="1">
        <v>49.72</v>
      </c>
      <c r="E157" s="3">
        <v>171.11</v>
      </c>
      <c r="F157" s="1">
        <f t="shared" si="16"/>
        <v>0.37999999999999545</v>
      </c>
      <c r="G157" s="1">
        <f t="shared" si="16"/>
        <v>0.36000000000001364</v>
      </c>
      <c r="H157" s="4">
        <f t="shared" si="17"/>
        <v>0.35545816733067276</v>
      </c>
      <c r="I157" s="4">
        <f t="shared" si="18"/>
        <v>0.24912350597610922</v>
      </c>
      <c r="M157" t="s">
        <v>168</v>
      </c>
      <c r="N157" s="1">
        <f t="shared" si="19"/>
        <v>0.35545816733067276</v>
      </c>
      <c r="O157" s="1">
        <f t="shared" si="20"/>
        <v>0.24912350597610922</v>
      </c>
      <c r="P157" s="4">
        <f t="shared" si="14"/>
        <v>1.8162677367089237</v>
      </c>
      <c r="Q157" s="4">
        <f t="shared" si="15"/>
        <v>0.42360052233746787</v>
      </c>
      <c r="R157" s="4">
        <f>-LN(2*PI())-(1/2)*LN(1-A$11^2)-(LN(P157)+LN(Q157)+0.5*(N157^2*P157^2-2*A$11*N157*O157*P157*Q157+O157^2*Q157^2)/(P157^2*Q157^2*(1-A$11^2)))</f>
        <v>-1.7890919260471854</v>
      </c>
    </row>
    <row r="158" spans="3:18" x14ac:dyDescent="0.25">
      <c r="C158" s="2">
        <v>41864</v>
      </c>
      <c r="D158" s="1">
        <v>49.34</v>
      </c>
      <c r="E158" s="3">
        <v>170.75</v>
      </c>
      <c r="F158" s="1">
        <f t="shared" si="16"/>
        <v>0.21000000000000085</v>
      </c>
      <c r="G158" s="1">
        <f t="shared" si="16"/>
        <v>3.9999999999992042E-2</v>
      </c>
      <c r="H158" s="4">
        <f t="shared" si="17"/>
        <v>0.18545816733067816</v>
      </c>
      <c r="I158" s="4">
        <f t="shared" si="18"/>
        <v>-7.0876494023912384E-2</v>
      </c>
      <c r="M158" t="s">
        <v>169</v>
      </c>
      <c r="N158" s="1">
        <f t="shared" si="19"/>
        <v>0.18545816733067816</v>
      </c>
      <c r="O158" s="1">
        <f t="shared" si="20"/>
        <v>-7.0876494023912384E-2</v>
      </c>
      <c r="P158" s="4">
        <f t="shared" si="14"/>
        <v>1.8161716683831348</v>
      </c>
      <c r="Q158" s="4">
        <f t="shared" si="15"/>
        <v>0.44246646078862412</v>
      </c>
      <c r="R158" s="4">
        <f>-LN(2*PI())-(1/2)*LN(1-A$11^2)-(LN(P158)+LN(Q158)+0.5*(N158^2*P158^2-2*A$11*N158*O158*P158*Q158+O158^2*Q158^2)/(P158^2*Q158^2*(1-A$11^2)))</f>
        <v>-1.4694872218996058</v>
      </c>
    </row>
    <row r="159" spans="3:18" x14ac:dyDescent="0.25">
      <c r="C159" s="2">
        <v>41863</v>
      </c>
      <c r="D159" s="1">
        <v>49.13</v>
      </c>
      <c r="E159" s="3">
        <v>170.71</v>
      </c>
      <c r="F159" s="1">
        <f t="shared" si="16"/>
        <v>-0.10999999999999943</v>
      </c>
      <c r="G159" s="1">
        <f t="shared" si="16"/>
        <v>-0.12999999999999545</v>
      </c>
      <c r="H159" s="4">
        <f t="shared" si="17"/>
        <v>-0.13454183266932213</v>
      </c>
      <c r="I159" s="4">
        <f t="shared" si="18"/>
        <v>-0.24087649402389988</v>
      </c>
      <c r="M159" t="s">
        <v>170</v>
      </c>
      <c r="N159" s="1">
        <f t="shared" si="19"/>
        <v>-0.13454183266932213</v>
      </c>
      <c r="O159" s="1">
        <f t="shared" si="20"/>
        <v>-0.24087649402389988</v>
      </c>
      <c r="P159" s="4">
        <f t="shared" si="14"/>
        <v>1.8443744252577043</v>
      </c>
      <c r="Q159" s="4">
        <f t="shared" si="15"/>
        <v>0.47184314372596631</v>
      </c>
      <c r="R159" s="4">
        <f>-LN(2*PI())-(1/2)*LN(1-A$11^2)-(LN(P159)+LN(Q159)+0.5*(N159^2*P159^2-2*A$11*N159*O159*P159*Q159+O159^2*Q159^2)/(P159^2*Q159^2*(1-A$11^2)))</f>
        <v>-1.3921769528809436</v>
      </c>
    </row>
    <row r="160" spans="3:18" x14ac:dyDescent="0.25">
      <c r="C160" s="2">
        <v>41862</v>
      </c>
      <c r="D160" s="1">
        <v>49.24</v>
      </c>
      <c r="E160" s="3">
        <v>170.84</v>
      </c>
      <c r="F160" s="1">
        <f t="shared" si="16"/>
        <v>-0.10999999999999943</v>
      </c>
      <c r="G160" s="1">
        <f t="shared" si="16"/>
        <v>0.18999999999999773</v>
      </c>
      <c r="H160" s="4">
        <f t="shared" si="17"/>
        <v>-0.13454183266932213</v>
      </c>
      <c r="I160" s="4">
        <f t="shared" si="18"/>
        <v>7.91235059760933E-2</v>
      </c>
      <c r="M160" t="s">
        <v>171</v>
      </c>
      <c r="N160" s="1">
        <f t="shared" si="19"/>
        <v>-0.13454183266932213</v>
      </c>
      <c r="O160" s="1">
        <f t="shared" si="20"/>
        <v>7.91235059760933E-2</v>
      </c>
      <c r="P160" s="4">
        <f t="shared" si="14"/>
        <v>1.9096567674722775</v>
      </c>
      <c r="Q160" s="4">
        <f t="shared" si="15"/>
        <v>0.5187005412408261</v>
      </c>
      <c r="R160" s="4">
        <f>-LN(2*PI())-(1/2)*LN(1-A$11^2)-(LN(P160)+LN(Q160)+0.5*(N160^2*P160^2-2*A$11*N160*O160*P160*Q160+O160^2*Q160^2)/(P160^2*Q160^2*(1-A$11^2)))</f>
        <v>-1.5610247913979649</v>
      </c>
    </row>
    <row r="161" spans="3:18" x14ac:dyDescent="0.25">
      <c r="C161" s="2">
        <v>41859</v>
      </c>
      <c r="D161" s="1">
        <v>49.35</v>
      </c>
      <c r="E161" s="3">
        <v>170.65</v>
      </c>
      <c r="F161" s="1">
        <f t="shared" si="16"/>
        <v>0.30000000000000426</v>
      </c>
      <c r="G161" s="1">
        <f t="shared" si="16"/>
        <v>3.1400000000000148</v>
      </c>
      <c r="H161" s="4">
        <f t="shared" si="17"/>
        <v>0.27545816733068157</v>
      </c>
      <c r="I161" s="4">
        <f t="shared" si="18"/>
        <v>3.0291235059761101</v>
      </c>
      <c r="M161" t="s">
        <v>172</v>
      </c>
      <c r="N161" s="1">
        <f t="shared" si="19"/>
        <v>0.27545816733068157</v>
      </c>
      <c r="O161" s="1">
        <f t="shared" si="20"/>
        <v>3.0291235059761101</v>
      </c>
      <c r="P161" s="4">
        <f t="shared" si="14"/>
        <v>1.9645711539716333</v>
      </c>
      <c r="Q161" s="4">
        <f t="shared" si="15"/>
        <v>0.44555290970840067</v>
      </c>
      <c r="R161" s="4">
        <f>-LN(2*PI())-(1/2)*LN(1-A$11^2)-(LN(P161)+LN(Q161)+0.5*(N161^2*P161^2-2*A$11*N161*O161*P161*Q161+O161^2*Q161^2)/(P161^2*Q161^2*(1-A$11^2)))</f>
        <v>-2.7726151865992992</v>
      </c>
    </row>
    <row r="162" spans="3:18" x14ac:dyDescent="0.25">
      <c r="C162" s="2">
        <v>41858</v>
      </c>
      <c r="D162" s="1">
        <v>49.05</v>
      </c>
      <c r="E162" s="3">
        <v>167.51</v>
      </c>
      <c r="F162" s="1">
        <f t="shared" si="16"/>
        <v>-0.35999999999999943</v>
      </c>
      <c r="G162" s="1">
        <f t="shared" si="16"/>
        <v>-0.64000000000001478</v>
      </c>
      <c r="H162" s="4">
        <f t="shared" si="17"/>
        <v>-0.38454183266932213</v>
      </c>
      <c r="I162" s="4">
        <f t="shared" si="18"/>
        <v>-0.75087649402391921</v>
      </c>
      <c r="M162" t="s">
        <v>173</v>
      </c>
      <c r="N162" s="1">
        <f t="shared" si="19"/>
        <v>-0.38454183266932213</v>
      </c>
      <c r="O162" s="1">
        <f t="shared" si="20"/>
        <v>-0.75087649402391921</v>
      </c>
      <c r="P162" s="4">
        <f t="shared" si="14"/>
        <v>1.9760424393402445</v>
      </c>
      <c r="Q162" s="4">
        <f t="shared" si="15"/>
        <v>0.46802946145485808</v>
      </c>
      <c r="R162" s="4">
        <f>-LN(2*PI())-(1/2)*LN(1-A$11^2)-(LN(P162)+LN(Q162)+0.5*(N162^2*P162^2-2*A$11*N162*O162*P162*Q162+O162^2*Q162^2)/(P162^2*Q162^2*(1-A$11^2)))</f>
        <v>-1.7869397326012253</v>
      </c>
    </row>
    <row r="163" spans="3:18" x14ac:dyDescent="0.25">
      <c r="C163" s="2">
        <v>41857</v>
      </c>
      <c r="D163" s="1">
        <v>49.41</v>
      </c>
      <c r="E163" s="3">
        <v>168.15</v>
      </c>
      <c r="F163" s="1">
        <f t="shared" si="16"/>
        <v>9.9999999999980105E-3</v>
      </c>
      <c r="G163" s="1">
        <f t="shared" si="16"/>
        <v>0.31999999999999318</v>
      </c>
      <c r="H163" s="4">
        <f t="shared" si="17"/>
        <v>-1.4541832669324684E-2</v>
      </c>
      <c r="I163" s="4">
        <f t="shared" si="18"/>
        <v>0.20912350597608875</v>
      </c>
      <c r="M163" t="s">
        <v>174</v>
      </c>
      <c r="N163" s="1">
        <f t="shared" si="19"/>
        <v>-1.4541832669324684E-2</v>
      </c>
      <c r="O163" s="1">
        <f t="shared" si="20"/>
        <v>0.20912350597608875</v>
      </c>
      <c r="P163" s="4">
        <f t="shared" si="14"/>
        <v>2.2260214896687307</v>
      </c>
      <c r="Q163" s="4">
        <f t="shared" si="15"/>
        <v>0.51220959258170307</v>
      </c>
      <c r="R163" s="4">
        <f>-LN(2*PI())-(1/2)*LN(1-A$11^2)-(LN(P163)+LN(Q163)+0.5*(N163^2*P163^2-2*A$11*N163*O163*P163*Q163+O163^2*Q163^2)/(P163^2*Q163^2*(1-A$11^2)))</f>
        <v>-1.6299953769938971</v>
      </c>
    </row>
    <row r="164" spans="3:18" x14ac:dyDescent="0.25">
      <c r="C164" s="2">
        <v>41856</v>
      </c>
      <c r="D164" s="1">
        <v>49.4</v>
      </c>
      <c r="E164" s="3">
        <v>167.83</v>
      </c>
      <c r="F164" s="1">
        <f t="shared" si="16"/>
        <v>-0.57000000000000028</v>
      </c>
      <c r="G164" s="1">
        <f t="shared" si="16"/>
        <v>-2.25</v>
      </c>
      <c r="H164" s="4">
        <f t="shared" si="17"/>
        <v>-0.59454183266932303</v>
      </c>
      <c r="I164" s="4">
        <f t="shared" si="18"/>
        <v>-2.3608764940239046</v>
      </c>
      <c r="M164" t="s">
        <v>175</v>
      </c>
      <c r="N164" s="1">
        <f t="shared" si="19"/>
        <v>-0.59454183266932303</v>
      </c>
      <c r="O164" s="1">
        <f t="shared" si="20"/>
        <v>-2.3608764940239046</v>
      </c>
      <c r="P164" s="4">
        <f t="shared" si="14"/>
        <v>2.2786833969019287</v>
      </c>
      <c r="Q164" s="4">
        <f t="shared" si="15"/>
        <v>0.49578674161520941</v>
      </c>
      <c r="R164" s="4">
        <f>-LN(2*PI())-(1/2)*LN(1-A$11^2)-(LN(P164)+LN(Q164)+0.5*(N164^2*P164^2-2*A$11*N164*O164*P164*Q164+O164^2*Q164^2)/(P164^2*Q164^2*(1-A$11^2)))</f>
        <v>-2.3601230484567441</v>
      </c>
    </row>
    <row r="165" spans="3:18" x14ac:dyDescent="0.25">
      <c r="C165" s="2">
        <v>41855</v>
      </c>
      <c r="D165" s="1">
        <v>49.97</v>
      </c>
      <c r="E165" s="3">
        <v>170.08</v>
      </c>
      <c r="F165" s="1">
        <f t="shared" si="16"/>
        <v>0.61999999999999744</v>
      </c>
      <c r="G165" s="1">
        <f t="shared" si="16"/>
        <v>1.4300000000000068</v>
      </c>
      <c r="H165" s="4">
        <f t="shared" si="17"/>
        <v>0.59545816733067469</v>
      </c>
      <c r="I165" s="4">
        <f t="shared" si="18"/>
        <v>1.3191235059761024</v>
      </c>
      <c r="M165" t="s">
        <v>176</v>
      </c>
      <c r="N165" s="1">
        <f t="shared" si="19"/>
        <v>0.59545816733067469</v>
      </c>
      <c r="O165" s="1">
        <f t="shared" si="20"/>
        <v>1.3191235059761024</v>
      </c>
      <c r="P165" s="4">
        <f t="shared" si="14"/>
        <v>2.3976189944723916</v>
      </c>
      <c r="Q165" s="4">
        <f t="shared" si="15"/>
        <v>0.52927483591683111</v>
      </c>
      <c r="R165" s="4">
        <f>-LN(2*PI())-(1/2)*LN(1-A$11^2)-(LN(P165)+LN(Q165)+0.5*(N165^2*P165^2-2*A$11*N165*O165*P165*Q165+O165^2*Q165^2)/(P165^2*Q165^2*(1-A$11^2)))</f>
        <v>-2.419644480770478</v>
      </c>
    </row>
    <row r="166" spans="3:18" x14ac:dyDescent="0.25">
      <c r="C166" s="2">
        <v>41852</v>
      </c>
      <c r="D166" s="1">
        <v>49.35</v>
      </c>
      <c r="E166" s="3">
        <v>168.65</v>
      </c>
      <c r="F166" s="1">
        <f t="shared" si="16"/>
        <v>-0.53999999999999915</v>
      </c>
      <c r="G166" s="1">
        <f t="shared" si="16"/>
        <v>-2.5999999999999943</v>
      </c>
      <c r="H166" s="4">
        <f t="shared" si="17"/>
        <v>-0.5645418326693219</v>
      </c>
      <c r="I166" s="4">
        <f t="shared" si="18"/>
        <v>-2.710876494023899</v>
      </c>
      <c r="M166" t="s">
        <v>177</v>
      </c>
      <c r="N166" s="1">
        <f t="shared" si="19"/>
        <v>-0.5645418326693219</v>
      </c>
      <c r="O166" s="1">
        <f t="shared" si="20"/>
        <v>-2.710876494023899</v>
      </c>
      <c r="P166" s="4">
        <f t="shared" si="14"/>
        <v>2.7014680550370569</v>
      </c>
      <c r="Q166" s="4">
        <f t="shared" si="15"/>
        <v>0.49705105801404215</v>
      </c>
      <c r="R166" s="4">
        <f>-LN(2*PI())-(1/2)*LN(1-A$11^2)-(LN(P166)+LN(Q166)+0.5*(N166^2*P166^2-2*A$11*N166*O166*P166*Q166+O166^2*Q166^2)/(P166^2*Q166^2*(1-A$11^2)))</f>
        <v>-2.463637838139709</v>
      </c>
    </row>
    <row r="167" spans="3:18" x14ac:dyDescent="0.25">
      <c r="C167" s="2">
        <v>41851</v>
      </c>
      <c r="D167" s="1">
        <v>49.89</v>
      </c>
      <c r="E167" s="3">
        <v>171.25</v>
      </c>
      <c r="F167" s="1">
        <f t="shared" si="16"/>
        <v>-1.1700000000000017</v>
      </c>
      <c r="G167" s="1">
        <f t="shared" si="16"/>
        <v>-2.8600000000000136</v>
      </c>
      <c r="H167" s="4">
        <f t="shared" si="17"/>
        <v>-1.1945418326693245</v>
      </c>
      <c r="I167" s="4">
        <f t="shared" si="18"/>
        <v>-2.9708764940239183</v>
      </c>
      <c r="M167" t="s">
        <v>178</v>
      </c>
      <c r="N167" s="1">
        <f t="shared" si="19"/>
        <v>-1.1945418326693245</v>
      </c>
      <c r="O167" s="1">
        <f t="shared" si="20"/>
        <v>-2.9708764940239183</v>
      </c>
      <c r="P167" s="4">
        <f t="shared" si="14"/>
        <v>1.974233041925525</v>
      </c>
      <c r="Q167" s="4">
        <f t="shared" si="15"/>
        <v>0.40852968999236133</v>
      </c>
      <c r="R167" s="4">
        <f>-LN(2*PI())-(1/2)*LN(1-A$11^2)-(LN(P167)+LN(Q167)+0.5*(N167^2*P167^2-2*A$11*N167*O167*P167*Q167+O167^2*Q167^2)/(P167^2*Q167^2*(1-A$11^2)))</f>
        <v>-5.8800543878177951</v>
      </c>
    </row>
    <row r="168" spans="3:18" x14ac:dyDescent="0.25">
      <c r="C168" s="2">
        <v>41850</v>
      </c>
      <c r="D168" s="1">
        <v>51.06</v>
      </c>
      <c r="E168" s="3">
        <v>174.11</v>
      </c>
      <c r="F168" s="1">
        <f t="shared" si="16"/>
        <v>0.55000000000000426</v>
      </c>
      <c r="G168" s="1">
        <f t="shared" si="16"/>
        <v>0.22000000000002728</v>
      </c>
      <c r="H168" s="4">
        <f t="shared" si="17"/>
        <v>0.52545816733068151</v>
      </c>
      <c r="I168" s="4">
        <f t="shared" si="18"/>
        <v>0.10912350597612286</v>
      </c>
      <c r="M168" t="s">
        <v>179</v>
      </c>
      <c r="N168" s="1">
        <f t="shared" si="19"/>
        <v>0.52545816733068151</v>
      </c>
      <c r="O168" s="1">
        <f t="shared" si="20"/>
        <v>0.10912350597612286</v>
      </c>
      <c r="P168" s="4">
        <f t="shared" si="14"/>
        <v>1.782146558860755</v>
      </c>
      <c r="Q168" s="4">
        <f t="shared" si="15"/>
        <v>0.41759631790350493</v>
      </c>
      <c r="R168" s="4">
        <f>-LN(2*PI())-(1/2)*LN(1-A$11^2)-(LN(P168)+LN(Q168)+0.5*(N168^2*P168^2-2*A$11*N168*O168*P168*Q168+O168^2*Q168^2)/(P168^2*Q168^2*(1-A$11^2)))</f>
        <v>-2.685333687502256</v>
      </c>
    </row>
    <row r="169" spans="3:18" x14ac:dyDescent="0.25">
      <c r="C169" s="2">
        <v>41849</v>
      </c>
      <c r="D169" s="1">
        <v>50.51</v>
      </c>
      <c r="E169" s="3">
        <v>173.89</v>
      </c>
      <c r="F169" s="1">
        <f t="shared" si="16"/>
        <v>-6.0000000000002274E-2</v>
      </c>
      <c r="G169" s="1">
        <f t="shared" si="16"/>
        <v>-0.41000000000002501</v>
      </c>
      <c r="H169" s="4">
        <f t="shared" si="17"/>
        <v>-8.4541832669324968E-2</v>
      </c>
      <c r="I169" s="4">
        <f t="shared" si="18"/>
        <v>-0.52087649402392944</v>
      </c>
      <c r="M169" t="s">
        <v>180</v>
      </c>
      <c r="N169" s="1">
        <f t="shared" si="19"/>
        <v>-8.4541832669324968E-2</v>
      </c>
      <c r="O169" s="1">
        <f t="shared" si="20"/>
        <v>-0.52087649402392944</v>
      </c>
      <c r="P169" s="4">
        <f t="shared" si="14"/>
        <v>1.7835476361897831</v>
      </c>
      <c r="Q169" s="4">
        <f t="shared" si="15"/>
        <v>0.42763511574286139</v>
      </c>
      <c r="R169" s="4">
        <f>-LN(2*PI())-(1/2)*LN(1-A$11^2)-(LN(P169)+LN(Q169)+0.5*(N169^2*P169^2-2*A$11*N169*O169*P169*Q169+O169^2*Q169^2)/(P169^2*Q169^2*(1-A$11^2)))</f>
        <v>-1.2570769226121905</v>
      </c>
    </row>
    <row r="170" spans="3:18" x14ac:dyDescent="0.25">
      <c r="C170" s="2">
        <v>41848</v>
      </c>
      <c r="D170" s="1">
        <v>50.57</v>
      </c>
      <c r="E170" s="3">
        <v>174.3</v>
      </c>
      <c r="F170" s="1">
        <f t="shared" si="16"/>
        <v>0</v>
      </c>
      <c r="G170" s="1">
        <f t="shared" si="16"/>
        <v>0.54000000000002046</v>
      </c>
      <c r="H170" s="4">
        <f t="shared" si="17"/>
        <v>-2.4541832669322694E-2</v>
      </c>
      <c r="I170" s="4">
        <f t="shared" si="18"/>
        <v>0.42912350597611604</v>
      </c>
      <c r="M170" t="s">
        <v>181</v>
      </c>
      <c r="N170" s="1">
        <f t="shared" si="19"/>
        <v>-2.4541832669322694E-2</v>
      </c>
      <c r="O170" s="1">
        <f t="shared" si="20"/>
        <v>0.42912350597611604</v>
      </c>
      <c r="P170" s="4">
        <f t="shared" si="14"/>
        <v>1.7985285710242243</v>
      </c>
      <c r="Q170" s="4">
        <f t="shared" si="15"/>
        <v>0.44574359941880232</v>
      </c>
      <c r="R170" s="4">
        <f>-LN(2*PI())-(1/2)*LN(1-A$11^2)-(LN(P170)+LN(Q170)+0.5*(N170^2*P170^2-2*A$11*N170*O170*P170*Q170+O170^2*Q170^2)/(P170^2*Q170^2*(1-A$11^2)))</f>
        <v>-1.3437819848712547</v>
      </c>
    </row>
    <row r="171" spans="3:18" x14ac:dyDescent="0.25">
      <c r="C171" s="2">
        <v>41845</v>
      </c>
      <c r="D171" s="1">
        <v>50.57</v>
      </c>
      <c r="E171" s="3">
        <v>173.76</v>
      </c>
      <c r="F171" s="1">
        <f t="shared" si="16"/>
        <v>9.9999999999980105E-3</v>
      </c>
      <c r="G171" s="1">
        <f t="shared" si="16"/>
        <v>-0.85000000000002274</v>
      </c>
      <c r="H171" s="4">
        <f t="shared" si="17"/>
        <v>-1.4541832669324684E-2</v>
      </c>
      <c r="I171" s="4">
        <f t="shared" si="18"/>
        <v>-0.96087649402392716</v>
      </c>
      <c r="M171" t="s">
        <v>182</v>
      </c>
      <c r="N171" s="1">
        <f t="shared" si="19"/>
        <v>-1.4541832669324684E-2</v>
      </c>
      <c r="O171" s="1">
        <f t="shared" si="20"/>
        <v>-0.96087649402392716</v>
      </c>
      <c r="P171" s="4">
        <f t="shared" si="14"/>
        <v>1.8342818004961434</v>
      </c>
      <c r="Q171" s="4">
        <f t="shared" si="15"/>
        <v>0.46204714648484951</v>
      </c>
      <c r="R171" s="4">
        <f>-LN(2*PI())-(1/2)*LN(1-A$11^2)-(LN(P171)+LN(Q171)+0.5*(N171^2*P171^2-2*A$11*N171*O171*P171*Q171+O171^2*Q171^2)/(P171^2*Q171^2*(1-A$11^2)))</f>
        <v>-1.5748097879118597</v>
      </c>
    </row>
    <row r="172" spans="3:18" x14ac:dyDescent="0.25">
      <c r="C172" s="2">
        <v>41844</v>
      </c>
      <c r="D172" s="1">
        <v>50.56</v>
      </c>
      <c r="E172" s="3">
        <v>174.61</v>
      </c>
      <c r="F172" s="1">
        <f t="shared" si="16"/>
        <v>0.25</v>
      </c>
      <c r="G172" s="1">
        <f t="shared" si="16"/>
        <v>-0.54999999999998295</v>
      </c>
      <c r="H172" s="4">
        <f t="shared" si="17"/>
        <v>0.22545816733067731</v>
      </c>
      <c r="I172" s="4">
        <f t="shared" si="18"/>
        <v>-0.66087649402388737</v>
      </c>
      <c r="M172" t="s">
        <v>183</v>
      </c>
      <c r="N172" s="1">
        <f t="shared" si="19"/>
        <v>0.22545816733067731</v>
      </c>
      <c r="O172" s="1">
        <f t="shared" si="20"/>
        <v>-0.66087649402388737</v>
      </c>
      <c r="P172" s="4">
        <f t="shared" si="14"/>
        <v>1.830192862532938</v>
      </c>
      <c r="Q172" s="4">
        <f t="shared" si="15"/>
        <v>0.49650745061132207</v>
      </c>
      <c r="R172" s="4">
        <f>-LN(2*PI())-(1/2)*LN(1-A$11^2)-(LN(P172)+LN(Q172)+0.5*(N172^2*P172^2-2*A$11*N172*O172*P172*Q172+O172^2*Q172^2)/(P172^2*Q172^2*(1-A$11^2)))</f>
        <v>-1.9663374109430887</v>
      </c>
    </row>
    <row r="173" spans="3:18" x14ac:dyDescent="0.25">
      <c r="C173" s="2">
        <v>41843</v>
      </c>
      <c r="D173" s="1">
        <v>50.31</v>
      </c>
      <c r="E173" s="3">
        <v>175.16</v>
      </c>
      <c r="F173" s="1">
        <f t="shared" si="16"/>
        <v>-1.9999999999996021E-2</v>
      </c>
      <c r="G173" s="1">
        <f t="shared" si="16"/>
        <v>1.7800000000000011</v>
      </c>
      <c r="H173" s="4">
        <f t="shared" si="17"/>
        <v>-4.4541832669318715E-2</v>
      </c>
      <c r="I173" s="4">
        <f t="shared" si="18"/>
        <v>1.6691235059760967</v>
      </c>
      <c r="M173" t="s">
        <v>184</v>
      </c>
      <c r="N173" s="1">
        <f t="shared" si="19"/>
        <v>-4.4541832669318715E-2</v>
      </c>
      <c r="O173" s="1">
        <f t="shared" si="20"/>
        <v>1.6691235059760967</v>
      </c>
      <c r="P173" s="4">
        <f t="shared" si="14"/>
        <v>1.904213194159615</v>
      </c>
      <c r="Q173" s="4">
        <f t="shared" si="15"/>
        <v>0.5141181882274416</v>
      </c>
      <c r="R173" s="4">
        <f>-LN(2*PI())-(1/2)*LN(1-A$11^2)-(LN(P173)+LN(Q173)+0.5*(N173^2*P173^2-2*A$11*N173*O173*P173*Q173+O173^2*Q173^2)/(P173^2*Q173^2*(1-A$11^2)))</f>
        <v>-2.3586928265337082</v>
      </c>
    </row>
    <row r="174" spans="3:18" x14ac:dyDescent="0.25">
      <c r="C174" s="2">
        <v>41842</v>
      </c>
      <c r="D174" s="1">
        <v>50.33</v>
      </c>
      <c r="E174" s="3">
        <v>173.38</v>
      </c>
      <c r="F174" s="1">
        <f t="shared" si="16"/>
        <v>0.29999999999999716</v>
      </c>
      <c r="G174" s="1">
        <f t="shared" si="16"/>
        <v>3.2699999999999818</v>
      </c>
      <c r="H174" s="4">
        <f t="shared" si="17"/>
        <v>0.27545816733067446</v>
      </c>
      <c r="I174" s="4">
        <f t="shared" si="18"/>
        <v>3.1591235059760772</v>
      </c>
      <c r="M174" t="s">
        <v>185</v>
      </c>
      <c r="N174" s="1">
        <f t="shared" si="19"/>
        <v>0.27545816733067446</v>
      </c>
      <c r="O174" s="1">
        <f t="shared" si="20"/>
        <v>3.1591235059760772</v>
      </c>
      <c r="P174" s="4">
        <f t="shared" si="14"/>
        <v>1.95198765358501</v>
      </c>
      <c r="Q174" s="4">
        <f t="shared" si="15"/>
        <v>0.4211770914564838</v>
      </c>
      <c r="R174" s="4">
        <f>-LN(2*PI())-(1/2)*LN(1-A$11^2)-(LN(P174)+LN(Q174)+0.5*(N174^2*P174^2-2*A$11*N174*O174*P174*Q174+O174^2*Q174^2)/(P174^2*Q174^2*(1-A$11^2)))</f>
        <v>-2.8493088857725315</v>
      </c>
    </row>
    <row r="175" spans="3:18" x14ac:dyDescent="0.25">
      <c r="C175" s="2">
        <v>41841</v>
      </c>
      <c r="D175" s="1">
        <v>50.03</v>
      </c>
      <c r="E175" s="3">
        <v>170.11</v>
      </c>
      <c r="F175" s="1">
        <f t="shared" si="16"/>
        <v>-0.22999999999999687</v>
      </c>
      <c r="G175" s="1">
        <f t="shared" si="16"/>
        <v>0.25</v>
      </c>
      <c r="H175" s="4">
        <f t="shared" si="17"/>
        <v>-0.25454183266931957</v>
      </c>
      <c r="I175" s="4">
        <f t="shared" si="18"/>
        <v>0.13912350597609557</v>
      </c>
      <c r="M175" t="s">
        <v>186</v>
      </c>
      <c r="N175" s="1">
        <f t="shared" si="19"/>
        <v>-0.25454183266931957</v>
      </c>
      <c r="O175" s="1">
        <f t="shared" si="20"/>
        <v>0.13912350597609557</v>
      </c>
      <c r="P175" s="4">
        <f t="shared" si="14"/>
        <v>2.0780743335274563</v>
      </c>
      <c r="Q175" s="4">
        <f t="shared" si="15"/>
        <v>0.43825757842120378</v>
      </c>
      <c r="R175" s="4">
        <f>-LN(2*PI())-(1/2)*LN(1-A$11^2)-(LN(P175)+LN(Q175)+0.5*(N175^2*P175^2-2*A$11*N175*O175*P175*Q175+O175^2*Q175^2)/(P175^2*Q175^2*(1-A$11^2)))</f>
        <v>-1.793710359275966</v>
      </c>
    </row>
    <row r="176" spans="3:18" x14ac:dyDescent="0.25">
      <c r="C176" s="2">
        <v>41838</v>
      </c>
      <c r="D176" s="1">
        <v>50.26</v>
      </c>
      <c r="E176" s="3">
        <v>169.86</v>
      </c>
      <c r="F176" s="1">
        <f t="shared" si="16"/>
        <v>0.58999999999999631</v>
      </c>
      <c r="G176" s="1">
        <f t="shared" si="16"/>
        <v>1.3100000000000023</v>
      </c>
      <c r="H176" s="4">
        <f t="shared" si="17"/>
        <v>0.56545816733067356</v>
      </c>
      <c r="I176" s="4">
        <f t="shared" si="18"/>
        <v>1.1991235059760978</v>
      </c>
      <c r="M176" t="s">
        <v>187</v>
      </c>
      <c r="N176" s="1">
        <f t="shared" si="19"/>
        <v>0.56545816733067356</v>
      </c>
      <c r="O176" s="1">
        <f t="shared" si="20"/>
        <v>1.1991235059760978</v>
      </c>
      <c r="P176" s="4">
        <f t="shared" si="14"/>
        <v>1.9738924664964328</v>
      </c>
      <c r="Q176" s="4">
        <f t="shared" si="15"/>
        <v>0.4403195700016313</v>
      </c>
      <c r="R176" s="4">
        <f>-LN(2*PI())-(1/2)*LN(1-A$11^2)-(LN(P176)+LN(Q176)+0.5*(N176^2*P176^2-2*A$11*N176*O176*P176*Q176+O176^2*Q176^2)/(P176^2*Q176^2*(1-A$11^2)))</f>
        <v>-2.2643668229014495</v>
      </c>
    </row>
    <row r="177" spans="3:18" x14ac:dyDescent="0.25">
      <c r="C177" s="2">
        <v>41837</v>
      </c>
      <c r="D177" s="1">
        <v>49.67</v>
      </c>
      <c r="E177" s="3">
        <v>168.55</v>
      </c>
      <c r="F177" s="1">
        <f t="shared" si="16"/>
        <v>-0.47999999999999687</v>
      </c>
      <c r="G177" s="1">
        <f t="shared" si="16"/>
        <v>-0.31999999999999318</v>
      </c>
      <c r="H177" s="4">
        <f t="shared" si="17"/>
        <v>-0.50454183266931962</v>
      </c>
      <c r="I177" s="4">
        <f t="shared" si="18"/>
        <v>-0.4308764940238976</v>
      </c>
      <c r="M177" t="s">
        <v>188</v>
      </c>
      <c r="N177" s="1">
        <f t="shared" si="19"/>
        <v>-0.50454183266931962</v>
      </c>
      <c r="O177" s="1">
        <f t="shared" si="20"/>
        <v>-0.4308764940238976</v>
      </c>
      <c r="P177" s="4">
        <f t="shared" si="14"/>
        <v>1.8194658993023185</v>
      </c>
      <c r="Q177" s="4">
        <f t="shared" si="15"/>
        <v>0.46619994582054985</v>
      </c>
      <c r="R177" s="4">
        <f>-LN(2*PI())-(1/2)*LN(1-A$11^2)-(LN(P177)+LN(Q177)+0.5*(N177^2*P177^2-2*A$11*N177*O177*P177*Q177+O177^2*Q177^2)/(P177^2*Q177^2*(1-A$11^2)))</f>
        <v>-2.1938832331130467</v>
      </c>
    </row>
    <row r="178" spans="3:18" x14ac:dyDescent="0.25">
      <c r="C178" s="2">
        <v>41836</v>
      </c>
      <c r="D178" s="1">
        <v>50.15</v>
      </c>
      <c r="E178" s="3">
        <v>168.87</v>
      </c>
      <c r="F178" s="1">
        <f t="shared" si="16"/>
        <v>-0.17999999999999972</v>
      </c>
      <c r="G178" s="1">
        <f t="shared" si="16"/>
        <v>1.289999999999992</v>
      </c>
      <c r="H178" s="4">
        <f t="shared" si="17"/>
        <v>-0.20454183266932241</v>
      </c>
      <c r="I178" s="4">
        <f t="shared" si="18"/>
        <v>1.1791235059760876</v>
      </c>
      <c r="M178" t="s">
        <v>189</v>
      </c>
      <c r="N178" s="1">
        <f t="shared" si="19"/>
        <v>-0.20454183266932241</v>
      </c>
      <c r="O178" s="1">
        <f t="shared" si="20"/>
        <v>1.1791235059760876</v>
      </c>
      <c r="P178" s="4">
        <f t="shared" si="14"/>
        <v>1.8106754267760468</v>
      </c>
      <c r="Q178" s="4">
        <f t="shared" si="15"/>
        <v>0.48737582976468008</v>
      </c>
      <c r="R178" s="4">
        <f>-LN(2*PI())-(1/2)*LN(1-A$11^2)-(LN(P178)+LN(Q178)+0.5*(N178^2*P178^2-2*A$11*N178*O178*P178*Q178+O178^2*Q178^2)/(P178^2*Q178^2*(1-A$11^2)))</f>
        <v>-2.3613544079948459</v>
      </c>
    </row>
    <row r="179" spans="3:18" x14ac:dyDescent="0.25">
      <c r="C179" s="2">
        <v>41835</v>
      </c>
      <c r="D179" s="1">
        <v>50.33</v>
      </c>
      <c r="E179" s="3">
        <v>167.58</v>
      </c>
      <c r="F179" s="1">
        <f t="shared" si="16"/>
        <v>3.9999999999999147E-2</v>
      </c>
      <c r="G179" s="1">
        <f t="shared" si="16"/>
        <v>2.1500000000000057</v>
      </c>
      <c r="H179" s="4">
        <f t="shared" si="17"/>
        <v>1.5458167330676453E-2</v>
      </c>
      <c r="I179" s="4">
        <f t="shared" si="18"/>
        <v>2.039123505976101</v>
      </c>
      <c r="M179" t="s">
        <v>190</v>
      </c>
      <c r="N179" s="1">
        <f t="shared" si="19"/>
        <v>1.5458167330676453E-2</v>
      </c>
      <c r="O179" s="1">
        <f t="shared" si="20"/>
        <v>2.039123505976101</v>
      </c>
      <c r="P179" s="4">
        <f t="shared" si="14"/>
        <v>1.8623870594885985</v>
      </c>
      <c r="Q179" s="4">
        <f t="shared" si="15"/>
        <v>0.47616796435480169</v>
      </c>
      <c r="R179" s="4">
        <f>-LN(2*PI())-(1/2)*LN(1-A$11^2)-(LN(P179)+LN(Q179)+0.5*(N179^2*P179^2-2*A$11*N179*O179*P179*Q179+O179^2*Q179^2)/(P179^2*Q179^2*(1-A$11^2)))</f>
        <v>-2.5284607093060369</v>
      </c>
    </row>
    <row r="180" spans="3:18" x14ac:dyDescent="0.25">
      <c r="C180" s="2">
        <v>41834</v>
      </c>
      <c r="D180" s="1">
        <v>50.29</v>
      </c>
      <c r="E180" s="3">
        <v>165.43</v>
      </c>
      <c r="F180" s="1">
        <f t="shared" si="16"/>
        <v>-0.17000000000000171</v>
      </c>
      <c r="G180" s="1">
        <f t="shared" si="16"/>
        <v>2.1700000000000159</v>
      </c>
      <c r="H180" s="4">
        <f t="shared" si="17"/>
        <v>-0.1945418326693244</v>
      </c>
      <c r="I180" s="4">
        <f t="shared" si="18"/>
        <v>2.0591235059761113</v>
      </c>
      <c r="M180" t="s">
        <v>191</v>
      </c>
      <c r="N180" s="1">
        <f t="shared" si="19"/>
        <v>-0.1945418326693244</v>
      </c>
      <c r="O180" s="1">
        <f t="shared" si="20"/>
        <v>2.0591235059761113</v>
      </c>
      <c r="P180" s="4">
        <f t="shared" si="14"/>
        <v>1.9181177797548949</v>
      </c>
      <c r="Q180" s="4">
        <f t="shared" si="15"/>
        <v>0.45505895867441992</v>
      </c>
      <c r="R180" s="4">
        <f>-LN(2*PI())-(1/2)*LN(1-A$11^2)-(LN(P180)+LN(Q180)+0.5*(N180^2*P180^2-2*A$11*N180*O180*P180*Q180+O180^2*Q180^2)/(P180^2*Q180^2*(1-A$11^2)))</f>
        <v>-3.3617505007959676</v>
      </c>
    </row>
    <row r="181" spans="3:18" x14ac:dyDescent="0.25">
      <c r="C181" s="2">
        <v>41831</v>
      </c>
      <c r="D181" s="1">
        <v>50.46</v>
      </c>
      <c r="E181" s="3">
        <v>163.26</v>
      </c>
      <c r="F181" s="1">
        <f t="shared" si="16"/>
        <v>-0.32000000000000028</v>
      </c>
      <c r="G181" s="1">
        <f t="shared" si="16"/>
        <v>1.3700000000000045</v>
      </c>
      <c r="H181" s="4">
        <f t="shared" si="17"/>
        <v>-0.34454183266932298</v>
      </c>
      <c r="I181" s="4">
        <f t="shared" si="18"/>
        <v>1.2591235059761001</v>
      </c>
      <c r="M181" t="s">
        <v>192</v>
      </c>
      <c r="N181" s="1">
        <f t="shared" si="19"/>
        <v>-0.34454183266932298</v>
      </c>
      <c r="O181" s="1">
        <f t="shared" si="20"/>
        <v>1.2591235059761001</v>
      </c>
      <c r="P181" s="4">
        <f t="shared" si="14"/>
        <v>1.9138578695125903</v>
      </c>
      <c r="Q181" s="4">
        <f t="shared" si="15"/>
        <v>0.46577386695286543</v>
      </c>
      <c r="R181" s="4">
        <f>-LN(2*PI())-(1/2)*LN(1-A$11^2)-(LN(P181)+LN(Q181)+0.5*(N181^2*P181^2-2*A$11*N181*O181*P181*Q181+O181^2*Q181^2)/(P181^2*Q181^2*(1-A$11^2)))</f>
        <v>-3.0631937045363209</v>
      </c>
    </row>
    <row r="182" spans="3:18" x14ac:dyDescent="0.25">
      <c r="C182" s="2">
        <v>41830</v>
      </c>
      <c r="D182" s="1">
        <v>50.78</v>
      </c>
      <c r="E182" s="3">
        <v>161.88999999999999</v>
      </c>
      <c r="F182" s="1">
        <f t="shared" si="16"/>
        <v>-0.36999999999999744</v>
      </c>
      <c r="G182" s="1">
        <f t="shared" si="16"/>
        <v>-1.2400000000000091</v>
      </c>
      <c r="H182" s="4">
        <f t="shared" si="17"/>
        <v>-0.39454183266932014</v>
      </c>
      <c r="I182" s="4">
        <f t="shared" si="18"/>
        <v>-1.3508764940239135</v>
      </c>
      <c r="M182" t="s">
        <v>193</v>
      </c>
      <c r="N182" s="1">
        <f t="shared" si="19"/>
        <v>-0.39454183266932014</v>
      </c>
      <c r="O182" s="1">
        <f t="shared" si="20"/>
        <v>-1.3508764940239135</v>
      </c>
      <c r="P182" s="4">
        <f t="shared" si="14"/>
        <v>1.8406717620427506</v>
      </c>
      <c r="Q182" s="4">
        <f t="shared" si="15"/>
        <v>0.47936097151778073</v>
      </c>
      <c r="R182" s="4">
        <f>-LN(2*PI())-(1/2)*LN(1-A$11^2)-(LN(P182)+LN(Q182)+0.5*(N182^2*P182^2-2*A$11*N182*O182*P182*Q182+O182^2*Q182^2)/(P182^2*Q182^2*(1-A$11^2)))</f>
        <v>-1.7210438292026946</v>
      </c>
    </row>
    <row r="183" spans="3:18" x14ac:dyDescent="0.25">
      <c r="C183" s="2">
        <v>41829</v>
      </c>
      <c r="D183" s="1">
        <v>51.15</v>
      </c>
      <c r="E183" s="3">
        <v>163.13</v>
      </c>
      <c r="F183" s="1">
        <f t="shared" si="16"/>
        <v>-6.0000000000002274E-2</v>
      </c>
      <c r="G183" s="1">
        <f t="shared" si="16"/>
        <v>-0.23000000000001819</v>
      </c>
      <c r="H183" s="4">
        <f t="shared" si="17"/>
        <v>-8.4541832669324968E-2</v>
      </c>
      <c r="I183" s="4">
        <f t="shared" si="18"/>
        <v>-0.34087649402392262</v>
      </c>
      <c r="M183" t="s">
        <v>194</v>
      </c>
      <c r="N183" s="1">
        <f t="shared" si="19"/>
        <v>-8.4541832669324968E-2</v>
      </c>
      <c r="O183" s="1">
        <f t="shared" si="20"/>
        <v>-0.34087649402392262</v>
      </c>
      <c r="P183" s="4">
        <f t="shared" si="14"/>
        <v>1.9194696822800144</v>
      </c>
      <c r="Q183" s="4">
        <f t="shared" si="15"/>
        <v>0.52857668072230446</v>
      </c>
      <c r="R183" s="4">
        <f>-LN(2*PI())-(1/2)*LN(1-A$11^2)-(LN(P183)+LN(Q183)+0.5*(N183^2*P183^2-2*A$11*N183*O183*P183*Q183+O183^2*Q183^2)/(P183^2*Q183^2*(1-A$11^2)))</f>
        <v>-1.5166037996388078</v>
      </c>
    </row>
    <row r="184" spans="3:18" x14ac:dyDescent="0.25">
      <c r="C184" s="2">
        <v>41828</v>
      </c>
      <c r="D184" s="1">
        <v>51.21</v>
      </c>
      <c r="E184" s="3">
        <v>163.36000000000001</v>
      </c>
      <c r="F184" s="1">
        <f t="shared" si="16"/>
        <v>-0.24000000000000199</v>
      </c>
      <c r="G184" s="1">
        <f t="shared" si="16"/>
        <v>-2.8499999999999943</v>
      </c>
      <c r="H184" s="4">
        <f t="shared" si="17"/>
        <v>-0.26454183266932468</v>
      </c>
      <c r="I184" s="4">
        <f t="shared" si="18"/>
        <v>-2.960876494023899</v>
      </c>
      <c r="M184" t="s">
        <v>195</v>
      </c>
      <c r="N184" s="1">
        <f t="shared" si="19"/>
        <v>-0.26454183266932468</v>
      </c>
      <c r="O184" s="1">
        <f t="shared" si="20"/>
        <v>-2.960876494023899</v>
      </c>
      <c r="P184" s="4">
        <f t="shared" si="14"/>
        <v>1.9965941412514583</v>
      </c>
      <c r="Q184" s="4">
        <f t="shared" si="15"/>
        <v>0.47193401032784188</v>
      </c>
      <c r="R184" s="4">
        <f>-LN(2*PI())-(1/2)*LN(1-A$11^2)-(LN(P184)+LN(Q184)+0.5*(N184^2*P184^2-2*A$11*N184*O184*P184*Q184+O184^2*Q184^2)/(P184^2*Q184^2*(1-A$11^2)))</f>
        <v>-2.772752866699205</v>
      </c>
    </row>
    <row r="185" spans="3:18" x14ac:dyDescent="0.25">
      <c r="C185" s="2">
        <v>41827</v>
      </c>
      <c r="D185" s="1">
        <v>51.45</v>
      </c>
      <c r="E185" s="3">
        <v>166.21</v>
      </c>
      <c r="F185" s="1">
        <f t="shared" si="16"/>
        <v>-0.48999999999999488</v>
      </c>
      <c r="G185" s="1">
        <f t="shared" si="16"/>
        <v>-1.6599999999999966</v>
      </c>
      <c r="H185" s="4">
        <f t="shared" si="17"/>
        <v>-0.51454183266931763</v>
      </c>
      <c r="I185" s="4">
        <f t="shared" si="18"/>
        <v>-1.770876494023901</v>
      </c>
      <c r="M185" t="s">
        <v>196</v>
      </c>
      <c r="N185" s="1">
        <f t="shared" si="19"/>
        <v>-0.51454183266931763</v>
      </c>
      <c r="O185" s="1">
        <f t="shared" si="20"/>
        <v>-1.770876494023901</v>
      </c>
      <c r="P185" s="4">
        <f t="shared" si="14"/>
        <v>1.8599298514697875</v>
      </c>
      <c r="Q185" s="4">
        <f t="shared" si="15"/>
        <v>0.46716320644891179</v>
      </c>
      <c r="R185" s="4">
        <f>-LN(2*PI())-(1/2)*LN(1-A$11^2)-(LN(P185)+LN(Q185)+0.5*(N185^2*P185^2-2*A$11*N185*O185*P185*Q185+O185^2*Q185^2)/(P185^2*Q185^2*(1-A$11^2)))</f>
        <v>-1.9800061224246228</v>
      </c>
    </row>
    <row r="186" spans="3:18" x14ac:dyDescent="0.25">
      <c r="C186" s="2">
        <v>41823</v>
      </c>
      <c r="D186" s="1">
        <v>51.94</v>
      </c>
      <c r="E186" s="3">
        <v>167.87</v>
      </c>
      <c r="F186" s="1">
        <f t="shared" si="16"/>
        <v>0.32999999999999829</v>
      </c>
      <c r="G186" s="1">
        <f t="shared" si="16"/>
        <v>2.539999999999992</v>
      </c>
      <c r="H186" s="4">
        <f t="shared" si="17"/>
        <v>0.3054581673306756</v>
      </c>
      <c r="I186" s="4">
        <f t="shared" si="18"/>
        <v>2.4291235059760874</v>
      </c>
      <c r="M186" t="s">
        <v>197</v>
      </c>
      <c r="N186" s="1">
        <f t="shared" si="19"/>
        <v>0.3054581673306756</v>
      </c>
      <c r="O186" s="1">
        <f t="shared" si="20"/>
        <v>2.4291235059760874</v>
      </c>
      <c r="P186" s="4">
        <f t="shared" si="14"/>
        <v>1.8174840804606034</v>
      </c>
      <c r="Q186" s="4">
        <f t="shared" si="15"/>
        <v>0.40697642631842557</v>
      </c>
      <c r="R186" s="4">
        <f>-LN(2*PI())-(1/2)*LN(1-A$11^2)-(LN(P186)+LN(Q186)+0.5*(N186^2*P186^2-2*A$11*N186*O186*P186*Q186+O186^2*Q186^2)/(P186^2*Q186^2*(1-A$11^2)))</f>
        <v>-2.117400675515213</v>
      </c>
    </row>
    <row r="187" spans="3:18" x14ac:dyDescent="0.25">
      <c r="C187" s="2">
        <v>41822</v>
      </c>
      <c r="D187" s="1">
        <v>51.61</v>
      </c>
      <c r="E187" s="3">
        <v>165.33</v>
      </c>
      <c r="F187" s="1">
        <f t="shared" si="16"/>
        <v>-6.0000000000002274E-2</v>
      </c>
      <c r="G187" s="1">
        <f t="shared" si="16"/>
        <v>8.0000000000012506E-2</v>
      </c>
      <c r="H187" s="4">
        <f t="shared" si="17"/>
        <v>-8.4541832669324968E-2</v>
      </c>
      <c r="I187" s="4">
        <f t="shared" si="18"/>
        <v>-3.0876494023891921E-2</v>
      </c>
      <c r="M187" t="s">
        <v>198</v>
      </c>
      <c r="N187" s="1">
        <f t="shared" si="19"/>
        <v>-8.4541832669324968E-2</v>
      </c>
      <c r="O187" s="1">
        <f t="shared" si="20"/>
        <v>-3.0876494023891921E-2</v>
      </c>
      <c r="P187" s="4">
        <f t="shared" si="14"/>
        <v>1.8662804469946803</v>
      </c>
      <c r="Q187" s="4">
        <f t="shared" si="15"/>
        <v>0.41522989217609657</v>
      </c>
      <c r="R187" s="4">
        <f>-LN(2*PI())-(1/2)*LN(1-A$11^2)-(LN(P187)+LN(Q187)+0.5*(N187^2*P187^2-2*A$11*N187*O187*P187*Q187+O187^2*Q187^2)/(P187^2*Q187^2*(1-A$11^2)))</f>
        <v>-1.2676223587155973</v>
      </c>
    </row>
    <row r="188" spans="3:18" x14ac:dyDescent="0.25">
      <c r="C188" s="2">
        <v>41821</v>
      </c>
      <c r="D188" s="1">
        <v>51.67</v>
      </c>
      <c r="E188" s="3">
        <v>165.25</v>
      </c>
      <c r="F188" s="1">
        <f t="shared" si="16"/>
        <v>0.16000000000000369</v>
      </c>
      <c r="G188" s="1">
        <f t="shared" si="16"/>
        <v>-0.62000000000000455</v>
      </c>
      <c r="H188" s="4">
        <f t="shared" si="17"/>
        <v>0.135458167330681</v>
      </c>
      <c r="I188" s="4">
        <f t="shared" si="18"/>
        <v>-0.73087649402390897</v>
      </c>
      <c r="M188" t="s">
        <v>199</v>
      </c>
      <c r="N188" s="1">
        <f t="shared" si="19"/>
        <v>0.135458167330681</v>
      </c>
      <c r="O188" s="1">
        <f t="shared" si="20"/>
        <v>-0.73087649402390897</v>
      </c>
      <c r="P188" s="4">
        <f t="shared" si="14"/>
        <v>1.9591248182403465</v>
      </c>
      <c r="Q188" s="4">
        <f t="shared" si="15"/>
        <v>0.41862666523916553</v>
      </c>
      <c r="R188" s="4">
        <f>-LN(2*PI())-(1/2)*LN(1-A$11^2)-(LN(P188)+LN(Q188)+0.5*(N188^2*P188^2-2*A$11*N188*O188*P188*Q188+O188^2*Q188^2)/(P188^2*Q188^2*(1-A$11^2)))</f>
        <v>-1.7076537032047807</v>
      </c>
    </row>
    <row r="189" spans="3:18" x14ac:dyDescent="0.25">
      <c r="C189" s="2">
        <v>41820</v>
      </c>
      <c r="D189" s="1">
        <v>51.51</v>
      </c>
      <c r="E189" s="3">
        <v>165.87</v>
      </c>
      <c r="F189" s="1">
        <f t="shared" si="16"/>
        <v>-0.34000000000000341</v>
      </c>
      <c r="G189" s="1">
        <f t="shared" si="16"/>
        <v>0.65000000000000568</v>
      </c>
      <c r="H189" s="4">
        <f t="shared" si="17"/>
        <v>-0.3645418326693261</v>
      </c>
      <c r="I189" s="4">
        <f t="shared" si="18"/>
        <v>0.53912350597610126</v>
      </c>
      <c r="M189" t="s">
        <v>200</v>
      </c>
      <c r="N189" s="1">
        <f t="shared" si="19"/>
        <v>-0.3645418326693261</v>
      </c>
      <c r="O189" s="1">
        <f t="shared" si="20"/>
        <v>0.53912350597610126</v>
      </c>
      <c r="P189" s="4">
        <f t="shared" si="14"/>
        <v>1.9873861402151158</v>
      </c>
      <c r="Q189" s="4">
        <f t="shared" si="15"/>
        <v>0.42897406472128263</v>
      </c>
      <c r="R189" s="4">
        <f>-LN(2*PI())-(1/2)*LN(1-A$11^2)-(LN(P189)+LN(Q189)+0.5*(N189^2*P189^2-2*A$11*N189*O189*P189*Q189+O189^2*Q189^2)/(P189^2*Q189^2*(1-A$11^2)))</f>
        <v>-2.463181290072769</v>
      </c>
    </row>
    <row r="190" spans="3:18" x14ac:dyDescent="0.25">
      <c r="C190" s="2">
        <v>41817</v>
      </c>
      <c r="D190" s="1">
        <v>51.85</v>
      </c>
      <c r="E190" s="3">
        <v>165.22</v>
      </c>
      <c r="F190" s="1">
        <f t="shared" si="16"/>
        <v>0.52000000000000313</v>
      </c>
      <c r="G190" s="1">
        <f t="shared" si="16"/>
        <v>-1.210000000000008</v>
      </c>
      <c r="H190" s="4">
        <f t="shared" si="17"/>
        <v>0.49545816733068043</v>
      </c>
      <c r="I190" s="4">
        <f t="shared" si="18"/>
        <v>-1.3208764940239124</v>
      </c>
      <c r="M190" t="s">
        <v>201</v>
      </c>
      <c r="N190" s="1">
        <f t="shared" si="19"/>
        <v>0.49545816733068043</v>
      </c>
      <c r="O190" s="1">
        <f t="shared" si="20"/>
        <v>-1.3208764940239124</v>
      </c>
      <c r="P190" s="4">
        <f t="shared" si="14"/>
        <v>1.869588847916708</v>
      </c>
      <c r="Q190" s="4">
        <f t="shared" si="15"/>
        <v>0.41860039165380636</v>
      </c>
      <c r="R190" s="4">
        <f>-LN(2*PI())-(1/2)*LN(1-A$11^2)-(LN(P190)+LN(Q190)+0.5*(N190^2*P190^2-2*A$11*N190*O190*P190*Q190+O190^2*Q190^2)/(P190^2*Q190^2*(1-A$11^2)))</f>
        <v>-4.3677949222222736</v>
      </c>
    </row>
    <row r="191" spans="3:18" x14ac:dyDescent="0.25">
      <c r="C191" s="2">
        <v>41816</v>
      </c>
      <c r="D191" s="1">
        <v>51.33</v>
      </c>
      <c r="E191" s="3">
        <v>166.43</v>
      </c>
      <c r="F191" s="1">
        <f t="shared" si="16"/>
        <v>-0.21999999999999886</v>
      </c>
      <c r="G191" s="1">
        <f t="shared" si="16"/>
        <v>-0.37000000000000455</v>
      </c>
      <c r="H191" s="4">
        <f t="shared" si="17"/>
        <v>-0.24454183266932156</v>
      </c>
      <c r="I191" s="4">
        <f t="shared" si="18"/>
        <v>-0.48087649402390897</v>
      </c>
      <c r="M191" t="s">
        <v>202</v>
      </c>
      <c r="N191" s="1">
        <f t="shared" si="19"/>
        <v>-0.24454183266932156</v>
      </c>
      <c r="O191" s="1">
        <f t="shared" si="20"/>
        <v>-0.48087649402390897</v>
      </c>
      <c r="P191" s="4">
        <f t="shared" si="14"/>
        <v>1.8980925169181528</v>
      </c>
      <c r="Q191" s="4">
        <f t="shared" si="15"/>
        <v>0.4300566155250633</v>
      </c>
      <c r="R191" s="4">
        <f>-LN(2*PI())-(1/2)*LN(1-A$11^2)-(LN(P191)+LN(Q191)+0.5*(N191^2*P191^2-2*A$11*N191*O191*P191*Q191+O191^2*Q191^2)/(P191^2*Q191^2*(1-A$11^2)))</f>
        <v>-1.4670190165545578</v>
      </c>
    </row>
    <row r="192" spans="3:18" x14ac:dyDescent="0.25">
      <c r="C192" s="2">
        <v>41815</v>
      </c>
      <c r="D192" s="1">
        <v>51.55</v>
      </c>
      <c r="E192" s="3">
        <v>166.8</v>
      </c>
      <c r="F192" s="1">
        <f t="shared" si="16"/>
        <v>0.10999999999999943</v>
      </c>
      <c r="G192" s="1">
        <f t="shared" si="16"/>
        <v>0.15000000000000568</v>
      </c>
      <c r="H192" s="4">
        <f t="shared" si="17"/>
        <v>8.5458167330676738E-2</v>
      </c>
      <c r="I192" s="4">
        <f t="shared" si="18"/>
        <v>3.9123505976101258E-2</v>
      </c>
      <c r="M192" t="s">
        <v>203</v>
      </c>
      <c r="N192" s="1">
        <f t="shared" si="19"/>
        <v>8.5458167330676738E-2</v>
      </c>
      <c r="O192" s="1">
        <f t="shared" si="20"/>
        <v>3.9123505976101258E-2</v>
      </c>
      <c r="P192" s="4">
        <f t="shared" si="14"/>
        <v>2.0476808205698216</v>
      </c>
      <c r="Q192" s="4">
        <f t="shared" si="15"/>
        <v>0.45297272843471487</v>
      </c>
      <c r="R192" s="4">
        <f>-LN(2*PI())-(1/2)*LN(1-A$11^2)-(LN(P192)+LN(Q192)+0.5*(N192^2*P192^2-2*A$11*N192*O192*P192*Q192+O192^2*Q192^2)/(P192^2*Q192^2*(1-A$11^2)))</f>
        <v>-1.4412018502107318</v>
      </c>
    </row>
    <row r="193" spans="3:18" x14ac:dyDescent="0.25">
      <c r="C193" s="2">
        <v>41814</v>
      </c>
      <c r="D193" s="1">
        <v>51.44</v>
      </c>
      <c r="E193" s="3">
        <v>166.65</v>
      </c>
      <c r="F193" s="1">
        <f t="shared" si="16"/>
        <v>-0.48000000000000398</v>
      </c>
      <c r="G193" s="1">
        <f t="shared" si="16"/>
        <v>-1.9899999999999807</v>
      </c>
      <c r="H193" s="4">
        <f t="shared" si="17"/>
        <v>-0.50454183266932673</v>
      </c>
      <c r="I193" s="4">
        <f t="shared" si="18"/>
        <v>-2.1008764940238853</v>
      </c>
      <c r="M193" t="s">
        <v>204</v>
      </c>
      <c r="N193" s="1">
        <f t="shared" si="19"/>
        <v>-0.50454183266932673</v>
      </c>
      <c r="O193" s="1">
        <f t="shared" si="20"/>
        <v>-2.1008764940238853</v>
      </c>
      <c r="P193" s="4">
        <f t="shared" si="14"/>
        <v>2.003718945166757</v>
      </c>
      <c r="Q193" s="4">
        <f t="shared" si="15"/>
        <v>0.40949327407444758</v>
      </c>
      <c r="R193" s="4">
        <f>-LN(2*PI())-(1/2)*LN(1-A$11^2)-(LN(P193)+LN(Q193)+0.5*(N193^2*P193^2-2*A$11*N193*O193*P193*Q193+O193^2*Q193^2)/(P193^2*Q193^2*(1-A$11^2)))</f>
        <v>-2.076374919349798</v>
      </c>
    </row>
    <row r="194" spans="3:18" x14ac:dyDescent="0.25">
      <c r="C194" s="2">
        <v>41813</v>
      </c>
      <c r="D194" s="1">
        <v>51.92</v>
      </c>
      <c r="E194" s="3">
        <v>168.64</v>
      </c>
      <c r="F194" s="1">
        <f t="shared" si="16"/>
        <v>7.9999999999998295E-2</v>
      </c>
      <c r="G194" s="1">
        <f t="shared" si="16"/>
        <v>0.38999999999998636</v>
      </c>
      <c r="H194" s="4">
        <f t="shared" si="17"/>
        <v>5.5458167330675601E-2</v>
      </c>
      <c r="I194" s="4">
        <f t="shared" si="18"/>
        <v>0.27912350597608193</v>
      </c>
      <c r="M194" t="s">
        <v>205</v>
      </c>
      <c r="N194" s="1">
        <f t="shared" si="19"/>
        <v>5.5458167330675601E-2</v>
      </c>
      <c r="O194" s="1">
        <f t="shared" si="20"/>
        <v>0.27912350597608193</v>
      </c>
      <c r="P194" s="4">
        <f t="shared" ref="P194:P250" si="21">SQRT(K$3+K$4*N195^2+K$5*P195^2)</f>
        <v>2.2799889831765103</v>
      </c>
      <c r="Q194" s="4">
        <f t="shared" ref="Q194:Q250" si="22">SQRT(L$3+L$4*O195^2+L$5*Q195^2)</f>
        <v>0.41791088029313367</v>
      </c>
      <c r="R194" s="4">
        <f>-LN(2*PI())-(1/2)*LN(1-A$11^2)-(LN(P194)+LN(Q194)+0.5*(N194^2*P194^2-2*A$11*N194*O194*P194*Q194+O194^2*Q194^2)/(P194^2*Q194^2*(1-A$11^2)))</f>
        <v>-1.4464933082088554</v>
      </c>
    </row>
    <row r="195" spans="3:18" x14ac:dyDescent="0.25">
      <c r="C195" s="2">
        <v>41810</v>
      </c>
      <c r="D195" s="1">
        <v>51.84</v>
      </c>
      <c r="E195" s="3">
        <v>168.25</v>
      </c>
      <c r="F195" s="1">
        <f t="shared" ref="F195:G252" si="23">D195-D196</f>
        <v>0.86000000000000654</v>
      </c>
      <c r="G195" s="1">
        <f t="shared" si="23"/>
        <v>0.11000000000001364</v>
      </c>
      <c r="H195" s="4">
        <f t="shared" ref="H195:H252" si="24">F195-$A$5</f>
        <v>0.83545816733068379</v>
      </c>
      <c r="I195" s="4">
        <f t="shared" ref="I195:I252" si="25">G195-$B$5</f>
        <v>-8.7649402389078368E-4</v>
      </c>
      <c r="M195" t="s">
        <v>206</v>
      </c>
      <c r="N195" s="1">
        <f t="shared" ref="N195:N252" si="26">H195</f>
        <v>0.83545816733068379</v>
      </c>
      <c r="O195" s="1">
        <f t="shared" ref="O195:O252" si="27">I195</f>
        <v>-8.7649402389078368E-4</v>
      </c>
      <c r="P195" s="4">
        <f t="shared" si="21"/>
        <v>1.8892486668260269</v>
      </c>
      <c r="Q195" s="4">
        <f t="shared" si="22"/>
        <v>0.43328378982025945</v>
      </c>
      <c r="R195" s="4">
        <f>-LN(2*PI())-(1/2)*LN(1-A$11^2)-(LN(P195)+LN(Q195)+0.5*(N195^2*P195^2-2*A$11*N195*O195*P195*Q195+O195^2*Q195^2)/(P195^2*Q195^2*(1-A$11^2)))</f>
        <v>-5.0498625473437313</v>
      </c>
    </row>
    <row r="196" spans="3:18" x14ac:dyDescent="0.25">
      <c r="C196" s="2">
        <v>41809</v>
      </c>
      <c r="D196" s="1">
        <v>50.98</v>
      </c>
      <c r="E196" s="3">
        <v>168.14</v>
      </c>
      <c r="F196" s="1">
        <f t="shared" si="23"/>
        <v>-2.0000000000003126E-2</v>
      </c>
      <c r="G196" s="1">
        <f t="shared" si="23"/>
        <v>-0.13000000000002387</v>
      </c>
      <c r="H196" s="4">
        <f t="shared" si="24"/>
        <v>-4.454183266932582E-2</v>
      </c>
      <c r="I196" s="4">
        <f t="shared" si="25"/>
        <v>-0.2408764940239283</v>
      </c>
      <c r="M196" t="s">
        <v>207</v>
      </c>
      <c r="N196" s="1">
        <f t="shared" si="26"/>
        <v>-4.454183266932582E-2</v>
      </c>
      <c r="O196" s="1">
        <f t="shared" si="27"/>
        <v>-0.2408764940239283</v>
      </c>
      <c r="P196" s="4">
        <f t="shared" si="21"/>
        <v>2.0365309854934868</v>
      </c>
      <c r="Q196" s="4">
        <f t="shared" si="22"/>
        <v>0.45715617729579944</v>
      </c>
      <c r="R196" s="4">
        <f>-LN(2*PI())-(1/2)*LN(1-A$11^2)-(LN(P196)+LN(Q196)+0.5*(N196^2*P196^2-2*A$11*N196*O196*P196*Q196+O196^2*Q196^2)/(P196^2*Q196^2*(1-A$11^2)))</f>
        <v>-1.4209012099524616</v>
      </c>
    </row>
    <row r="197" spans="3:18" x14ac:dyDescent="0.25">
      <c r="C197" s="2">
        <v>41808</v>
      </c>
      <c r="D197" s="1">
        <v>51</v>
      </c>
      <c r="E197" s="3">
        <v>168.27</v>
      </c>
      <c r="F197" s="1">
        <f t="shared" si="23"/>
        <v>0.36999999999999744</v>
      </c>
      <c r="G197" s="1">
        <f t="shared" si="23"/>
        <v>1.6300000000000239</v>
      </c>
      <c r="H197" s="4">
        <f t="shared" si="24"/>
        <v>0.34545816733067475</v>
      </c>
      <c r="I197" s="4">
        <f t="shared" si="25"/>
        <v>1.5191235059761194</v>
      </c>
      <c r="M197" t="s">
        <v>208</v>
      </c>
      <c r="N197" s="1">
        <f t="shared" si="26"/>
        <v>0.34545816733067475</v>
      </c>
      <c r="O197" s="1">
        <f t="shared" si="27"/>
        <v>1.5191235059761194</v>
      </c>
      <c r="P197" s="4">
        <f t="shared" si="21"/>
        <v>2.1841368369663177</v>
      </c>
      <c r="Q197" s="4">
        <f t="shared" si="22"/>
        <v>0.45654242100972819</v>
      </c>
      <c r="R197" s="4">
        <f>-LN(2*PI())-(1/2)*LN(1-A$11^2)-(LN(P197)+LN(Q197)+0.5*(N197^2*P197^2-2*A$11*N197*O197*P197*Q197+O197^2*Q197^2)/(P197^2*Q197^2*(1-A$11^2)))</f>
        <v>-1.793669170265958</v>
      </c>
    </row>
    <row r="198" spans="3:18" x14ac:dyDescent="0.25">
      <c r="C198" s="2">
        <v>41807</v>
      </c>
      <c r="D198" s="1">
        <v>50.63</v>
      </c>
      <c r="E198" s="3">
        <v>166.64</v>
      </c>
      <c r="F198" s="1">
        <f t="shared" si="23"/>
        <v>0.56000000000000227</v>
      </c>
      <c r="G198" s="1">
        <f t="shared" si="23"/>
        <v>2.339999999999975</v>
      </c>
      <c r="H198" s="4">
        <f t="shared" si="24"/>
        <v>0.53545816733067952</v>
      </c>
      <c r="I198" s="4">
        <f t="shared" si="25"/>
        <v>2.2291235059760703</v>
      </c>
      <c r="M198" t="s">
        <v>209</v>
      </c>
      <c r="N198" s="1">
        <f t="shared" si="26"/>
        <v>0.53545816733067952</v>
      </c>
      <c r="O198" s="1">
        <f t="shared" si="27"/>
        <v>2.2291235059760703</v>
      </c>
      <c r="P198" s="4">
        <f t="shared" si="21"/>
        <v>2.27603422465539</v>
      </c>
      <c r="Q198" s="4">
        <f t="shared" si="22"/>
        <v>0.40515738238481763</v>
      </c>
      <c r="R198" s="4">
        <f>-LN(2*PI())-(1/2)*LN(1-A$11^2)-(LN(P198)+LN(Q198)+0.5*(N198^2*P198^2-2*A$11*N198*O198*P198*Q198+O198^2*Q198^2)/(P198^2*Q198^2*(1-A$11^2)))</f>
        <v>-2.2790429760388742</v>
      </c>
    </row>
    <row r="199" spans="3:18" x14ac:dyDescent="0.25">
      <c r="C199" s="2">
        <v>41806</v>
      </c>
      <c r="D199" s="1">
        <v>50.07</v>
      </c>
      <c r="E199" s="3">
        <v>164.3</v>
      </c>
      <c r="F199" s="1">
        <f t="shared" si="23"/>
        <v>-0.79999999999999716</v>
      </c>
      <c r="G199" s="1">
        <f t="shared" si="23"/>
        <v>-3.0000000000001137E-2</v>
      </c>
      <c r="H199" s="4">
        <f t="shared" si="24"/>
        <v>-0.82454183266931991</v>
      </c>
      <c r="I199" s="4">
        <f t="shared" si="25"/>
        <v>-0.14087649402390556</v>
      </c>
      <c r="M199" t="s">
        <v>210</v>
      </c>
      <c r="N199" s="1">
        <f t="shared" si="26"/>
        <v>-0.82454183266931991</v>
      </c>
      <c r="O199" s="1">
        <f t="shared" si="27"/>
        <v>-0.14087649402390556</v>
      </c>
      <c r="P199" s="4">
        <f t="shared" si="21"/>
        <v>1.908462470230827</v>
      </c>
      <c r="Q199" s="4">
        <f t="shared" si="22"/>
        <v>0.41182735243201202</v>
      </c>
      <c r="R199" s="4">
        <f>-LN(2*PI())-(1/2)*LN(1-A$11^2)-(LN(P199)+LN(Q199)+0.5*(N199^2*P199^2-2*A$11*N199*O199*P199*Q199+O199^2*Q199^2)/(P199^2*Q199^2*(1-A$11^2)))</f>
        <v>-5.0947958493706338</v>
      </c>
    </row>
    <row r="200" spans="3:18" x14ac:dyDescent="0.25">
      <c r="C200" s="2">
        <v>41803</v>
      </c>
      <c r="D200" s="1">
        <v>50.87</v>
      </c>
      <c r="E200" s="3">
        <v>164.33</v>
      </c>
      <c r="F200" s="1">
        <f t="shared" si="23"/>
        <v>0.18999999999999773</v>
      </c>
      <c r="G200" s="1">
        <f t="shared" si="23"/>
        <v>-6.9999999999993179E-2</v>
      </c>
      <c r="H200" s="4">
        <f t="shared" si="24"/>
        <v>0.16545816733067503</v>
      </c>
      <c r="I200" s="4">
        <f t="shared" si="25"/>
        <v>-0.1808764940238976</v>
      </c>
      <c r="M200" t="s">
        <v>211</v>
      </c>
      <c r="N200" s="1">
        <f t="shared" si="26"/>
        <v>0.16545816733067503</v>
      </c>
      <c r="O200" s="1">
        <f t="shared" si="27"/>
        <v>-0.1808764940238976</v>
      </c>
      <c r="P200" s="4">
        <f t="shared" si="21"/>
        <v>2.0392382766020658</v>
      </c>
      <c r="Q200" s="4">
        <f t="shared" si="22"/>
        <v>0.42265571561369492</v>
      </c>
      <c r="R200" s="4">
        <f>-LN(2*PI())-(1/2)*LN(1-A$11^2)-(LN(P200)+LN(Q200)+0.5*(N200^2*P200^2-2*A$11*N200*O200*P200*Q200+O200^2*Q200^2)/(P200^2*Q200^2*(1-A$11^2)))</f>
        <v>-1.5496905084273058</v>
      </c>
    </row>
    <row r="201" spans="3:18" x14ac:dyDescent="0.25">
      <c r="C201" s="2">
        <v>41802</v>
      </c>
      <c r="D201" s="1">
        <v>50.68</v>
      </c>
      <c r="E201" s="3">
        <v>164.4</v>
      </c>
      <c r="F201" s="1">
        <f t="shared" si="23"/>
        <v>-0.52000000000000313</v>
      </c>
      <c r="G201" s="1">
        <f t="shared" si="23"/>
        <v>0.52000000000001023</v>
      </c>
      <c r="H201" s="4">
        <f t="shared" si="24"/>
        <v>-0.54454183266932588</v>
      </c>
      <c r="I201" s="4">
        <f t="shared" si="25"/>
        <v>0.40912350597610581</v>
      </c>
      <c r="M201" t="s">
        <v>212</v>
      </c>
      <c r="N201" s="1">
        <f t="shared" si="26"/>
        <v>-0.54454183266932588</v>
      </c>
      <c r="O201" s="1">
        <f t="shared" si="27"/>
        <v>0.40912350597610581</v>
      </c>
      <c r="P201" s="4">
        <f t="shared" si="21"/>
        <v>1.9144083124647113</v>
      </c>
      <c r="Q201" s="4">
        <f t="shared" si="22"/>
        <v>0.43792315659164316</v>
      </c>
      <c r="R201" s="4">
        <f>-LN(2*PI())-(1/2)*LN(1-A$11^2)-(LN(P201)+LN(Q201)+0.5*(N201^2*P201^2-2*A$11*N201*O201*P201*Q201+O201^2*Q201^2)/(P201^2*Q201^2*(1-A$11^2)))</f>
        <v>-3.3030154473712976</v>
      </c>
    </row>
    <row r="202" spans="3:18" x14ac:dyDescent="0.25">
      <c r="C202" s="2">
        <v>41801</v>
      </c>
      <c r="D202" s="1">
        <v>51.2</v>
      </c>
      <c r="E202" s="3">
        <v>163.88</v>
      </c>
      <c r="F202" s="1">
        <f t="shared" si="23"/>
        <v>-0.33999999999999631</v>
      </c>
      <c r="G202" s="1">
        <f t="shared" si="23"/>
        <v>-0.92000000000001592</v>
      </c>
      <c r="H202" s="4">
        <f t="shared" si="24"/>
        <v>-0.364541832669319</v>
      </c>
      <c r="I202" s="4">
        <f t="shared" si="25"/>
        <v>-1.0308764940239203</v>
      </c>
      <c r="M202" t="s">
        <v>213</v>
      </c>
      <c r="N202" s="1">
        <f t="shared" si="26"/>
        <v>-0.364541832669319</v>
      </c>
      <c r="O202" s="1">
        <f t="shared" si="27"/>
        <v>-1.0308764940239203</v>
      </c>
      <c r="P202" s="4">
        <f t="shared" si="21"/>
        <v>1.8810965738530301</v>
      </c>
      <c r="Q202" s="4">
        <f t="shared" si="22"/>
        <v>0.44664586702767833</v>
      </c>
      <c r="R202" s="4">
        <f>-LN(2*PI())-(1/2)*LN(1-A$11^2)-(LN(P202)+LN(Q202)+0.5*(N202^2*P202^2-2*A$11*N202*O202*P202*Q202+O202^2*Q202^2)/(P202^2*Q202^2*(1-A$11^2)))</f>
        <v>-1.6452226330559965</v>
      </c>
    </row>
    <row r="203" spans="3:18" x14ac:dyDescent="0.25">
      <c r="C203" s="2">
        <v>41800</v>
      </c>
      <c r="D203" s="1">
        <v>51.54</v>
      </c>
      <c r="E203" s="3">
        <v>164.8</v>
      </c>
      <c r="F203" s="1">
        <f t="shared" si="23"/>
        <v>7.9999999999998295E-2</v>
      </c>
      <c r="G203" s="1">
        <f t="shared" si="23"/>
        <v>0.36000000000001364</v>
      </c>
      <c r="H203" s="4">
        <f t="shared" si="24"/>
        <v>5.5458167330675601E-2</v>
      </c>
      <c r="I203" s="4">
        <f t="shared" si="25"/>
        <v>0.24912350597610922</v>
      </c>
      <c r="M203" t="s">
        <v>214</v>
      </c>
      <c r="N203" s="1">
        <f t="shared" si="26"/>
        <v>5.5458167330675601E-2</v>
      </c>
      <c r="O203" s="1">
        <f t="shared" si="27"/>
        <v>0.24912350597610922</v>
      </c>
      <c r="P203" s="4">
        <f t="shared" si="21"/>
        <v>2.0168099803709563</v>
      </c>
      <c r="Q203" s="4">
        <f t="shared" si="22"/>
        <v>0.47840875210712491</v>
      </c>
      <c r="R203" s="4">
        <f>-LN(2*PI())-(1/2)*LN(1-A$11^2)-(LN(P203)+LN(Q203)+0.5*(N203^2*P203^2-2*A$11*N203*O203*P203*Q203+O203^2*Q203^2)/(P203^2*Q203^2*(1-A$11^2)))</f>
        <v>-1.457862640079191</v>
      </c>
    </row>
    <row r="204" spans="3:18" x14ac:dyDescent="0.25">
      <c r="C204" s="2">
        <v>41799</v>
      </c>
      <c r="D204" s="1">
        <v>51.46</v>
      </c>
      <c r="E204" s="3">
        <v>164.44</v>
      </c>
      <c r="F204" s="1">
        <f t="shared" si="23"/>
        <v>0.52000000000000313</v>
      </c>
      <c r="G204" s="1">
        <f t="shared" si="23"/>
        <v>-0.18999999999999773</v>
      </c>
      <c r="H204" s="4">
        <f t="shared" si="24"/>
        <v>0.49545816733068043</v>
      </c>
      <c r="I204" s="4">
        <f t="shared" si="25"/>
        <v>-0.30087649402390215</v>
      </c>
      <c r="M204" t="s">
        <v>215</v>
      </c>
      <c r="N204" s="1">
        <f t="shared" si="26"/>
        <v>0.49545816733068043</v>
      </c>
      <c r="O204" s="1">
        <f t="shared" si="27"/>
        <v>-0.30087649402390215</v>
      </c>
      <c r="P204" s="4">
        <f t="shared" si="21"/>
        <v>1.9429484145950151</v>
      </c>
      <c r="Q204" s="4">
        <f t="shared" si="22"/>
        <v>0.52750720967472531</v>
      </c>
      <c r="R204" s="4">
        <f>-LN(2*PI())-(1/2)*LN(1-A$11^2)-(LN(P204)+LN(Q204)+0.5*(N204^2*P204^2-2*A$11*N204*O204*P204*Q204+O204^2*Q204^2)/(P204^2*Q204^2*(1-A$11^2)))</f>
        <v>-2.6365680578095585</v>
      </c>
    </row>
    <row r="205" spans="3:18" x14ac:dyDescent="0.25">
      <c r="C205" s="2">
        <v>41796</v>
      </c>
      <c r="D205" s="1">
        <v>50.94</v>
      </c>
      <c r="E205" s="3">
        <v>164.63</v>
      </c>
      <c r="F205" s="1">
        <f t="shared" si="23"/>
        <v>0.33999999999999631</v>
      </c>
      <c r="G205" s="1">
        <f t="shared" si="23"/>
        <v>3.5699999999999932</v>
      </c>
      <c r="H205" s="4">
        <f t="shared" si="24"/>
        <v>0.31545816733067361</v>
      </c>
      <c r="I205" s="4">
        <f t="shared" si="25"/>
        <v>3.4591235059760885</v>
      </c>
      <c r="M205" t="s">
        <v>216</v>
      </c>
      <c r="N205" s="1">
        <f t="shared" si="26"/>
        <v>0.31545816733067361</v>
      </c>
      <c r="O205" s="1">
        <f t="shared" si="27"/>
        <v>3.4591235059760885</v>
      </c>
      <c r="P205" s="4">
        <f t="shared" si="21"/>
        <v>2.003257850496678</v>
      </c>
      <c r="Q205" s="4">
        <f t="shared" si="22"/>
        <v>0.4107647701322576</v>
      </c>
      <c r="R205" s="4">
        <f>-LN(2*PI())-(1/2)*LN(1-A$11^2)-(LN(P205)+LN(Q205)+0.5*(N205^2*P205^2-2*A$11*N205*O205*P205*Q205+O205^2*Q205^2)/(P205^2*Q205^2*(1-A$11^2)))</f>
        <v>-2.9956401491628846</v>
      </c>
    </row>
    <row r="206" spans="3:18" x14ac:dyDescent="0.25">
      <c r="C206" s="2">
        <v>41795</v>
      </c>
      <c r="D206" s="1">
        <v>50.6</v>
      </c>
      <c r="E206" s="3">
        <v>161.06</v>
      </c>
      <c r="F206" s="1">
        <f t="shared" si="23"/>
        <v>0.57999999999999829</v>
      </c>
      <c r="G206" s="1">
        <f t="shared" si="23"/>
        <v>0.18999999999999773</v>
      </c>
      <c r="H206" s="4">
        <f t="shared" si="24"/>
        <v>0.55545816733067555</v>
      </c>
      <c r="I206" s="4">
        <f t="shared" si="25"/>
        <v>7.91235059760933E-2</v>
      </c>
      <c r="M206" t="s">
        <v>217</v>
      </c>
      <c r="N206" s="1">
        <f t="shared" si="26"/>
        <v>0.55545816733067555</v>
      </c>
      <c r="O206" s="1">
        <f t="shared" si="27"/>
        <v>7.91235059760933E-2</v>
      </c>
      <c r="P206" s="4">
        <f t="shared" si="21"/>
        <v>1.8008284229284999</v>
      </c>
      <c r="Q206" s="4">
        <f t="shared" si="22"/>
        <v>0.42140901423090199</v>
      </c>
      <c r="R206" s="4">
        <f>-LN(2*PI())-(1/2)*LN(1-A$11^2)-(LN(P206)+LN(Q206)+0.5*(N206^2*P206^2-2*A$11*N206*O206*P206*Q206+O206^2*Q206^2)/(P206^2*Q206^2*(1-A$11^2)))</f>
        <v>-2.8865367074971151</v>
      </c>
    </row>
    <row r="207" spans="3:18" x14ac:dyDescent="0.25">
      <c r="C207" s="2">
        <v>41794</v>
      </c>
      <c r="D207" s="1">
        <v>50.02</v>
      </c>
      <c r="E207" s="3">
        <v>160.87</v>
      </c>
      <c r="F207" s="1">
        <f t="shared" si="23"/>
        <v>-4.9999999999997158E-2</v>
      </c>
      <c r="G207" s="1">
        <f t="shared" si="23"/>
        <v>0.59000000000000341</v>
      </c>
      <c r="H207" s="4">
        <f t="shared" si="24"/>
        <v>-7.4541832669319852E-2</v>
      </c>
      <c r="I207" s="4">
        <f t="shared" si="25"/>
        <v>0.47912350597609898</v>
      </c>
      <c r="M207" t="s">
        <v>218</v>
      </c>
      <c r="N207" s="1">
        <f t="shared" si="26"/>
        <v>-7.4541832669319852E-2</v>
      </c>
      <c r="O207" s="1">
        <f t="shared" si="27"/>
        <v>0.47912350597609898</v>
      </c>
      <c r="P207" s="4">
        <f t="shared" si="21"/>
        <v>1.8303282691475458</v>
      </c>
      <c r="Q207" s="4">
        <f t="shared" si="22"/>
        <v>0.43471714937027883</v>
      </c>
      <c r="R207" s="4">
        <f>-LN(2*PI())-(1/2)*LN(1-A$11^2)-(LN(P207)+LN(Q207)+0.5*(N207^2*P207^2-2*A$11*N207*O207*P207*Q207+O207^2*Q207^2)/(P207^2*Q207^2*(1-A$11^2)))</f>
        <v>-1.4204168976583669</v>
      </c>
    </row>
    <row r="208" spans="3:18" x14ac:dyDescent="0.25">
      <c r="C208" s="2">
        <v>41793</v>
      </c>
      <c r="D208" s="1">
        <v>50.07</v>
      </c>
      <c r="E208" s="3">
        <v>160.28</v>
      </c>
      <c r="F208" s="1">
        <f t="shared" si="23"/>
        <v>0</v>
      </c>
      <c r="G208" s="1">
        <f t="shared" si="23"/>
        <v>1.75</v>
      </c>
      <c r="H208" s="4">
        <f t="shared" si="24"/>
        <v>-2.4541832669322694E-2</v>
      </c>
      <c r="I208" s="4">
        <f t="shared" si="25"/>
        <v>1.6391235059760956</v>
      </c>
      <c r="M208" t="s">
        <v>219</v>
      </c>
      <c r="N208" s="1">
        <f t="shared" si="26"/>
        <v>-2.4541832669322694E-2</v>
      </c>
      <c r="O208" s="1">
        <f t="shared" si="27"/>
        <v>1.6391235059760956</v>
      </c>
      <c r="P208" s="4">
        <f t="shared" si="21"/>
        <v>1.9068375263279711</v>
      </c>
      <c r="Q208" s="4">
        <f t="shared" si="22"/>
        <v>0.41025071309710265</v>
      </c>
      <c r="R208" s="4">
        <f>-LN(2*PI())-(1/2)*LN(1-A$11^2)-(LN(P208)+LN(Q208)+0.5*(N208^2*P208^2-2*A$11*N208*O208*P208*Q208+O208^2*Q208^2)/(P208^2*Q208^2*(1-A$11^2)))</f>
        <v>-2.0653286957306474</v>
      </c>
    </row>
    <row r="209" spans="3:18" x14ac:dyDescent="0.25">
      <c r="C209" s="2">
        <v>41792</v>
      </c>
      <c r="D209" s="1">
        <v>50.07</v>
      </c>
      <c r="E209" s="3">
        <v>158.53</v>
      </c>
      <c r="F209" s="1">
        <f t="shared" si="23"/>
        <v>0.29999999999999716</v>
      </c>
      <c r="G209" s="1">
        <f t="shared" si="23"/>
        <v>0.21999999999999886</v>
      </c>
      <c r="H209" s="4">
        <f t="shared" si="24"/>
        <v>0.27545816733067446</v>
      </c>
      <c r="I209" s="4">
        <f t="shared" si="25"/>
        <v>0.10912350597609444</v>
      </c>
      <c r="M209" t="s">
        <v>220</v>
      </c>
      <c r="N209" s="1">
        <f t="shared" si="26"/>
        <v>0.27545816733067446</v>
      </c>
      <c r="O209" s="1">
        <f t="shared" si="27"/>
        <v>0.10912350597609444</v>
      </c>
      <c r="P209" s="4">
        <f t="shared" si="21"/>
        <v>1.9580597362145953</v>
      </c>
      <c r="Q209" s="4">
        <f t="shared" si="22"/>
        <v>0.42044920598750679</v>
      </c>
      <c r="R209" s="4">
        <f>-LN(2*PI())-(1/2)*LN(1-A$11^2)-(LN(P209)+LN(Q209)+0.5*(N209^2*P209^2-2*A$11*N209*O209*P209*Q209+O209^2*Q209^2)/(P209^2*Q209^2*(1-A$11^2)))</f>
        <v>-1.6757791773828274</v>
      </c>
    </row>
    <row r="210" spans="3:18" x14ac:dyDescent="0.25">
      <c r="C210" s="2">
        <v>41789</v>
      </c>
      <c r="D210" s="1">
        <v>49.77</v>
      </c>
      <c r="E210" s="3">
        <v>158.31</v>
      </c>
      <c r="F210" s="1">
        <f t="shared" si="23"/>
        <v>0.5</v>
      </c>
      <c r="G210" s="1">
        <f t="shared" si="23"/>
        <v>-0.91999999999998749</v>
      </c>
      <c r="H210" s="4">
        <f t="shared" si="24"/>
        <v>0.47545816733067731</v>
      </c>
      <c r="I210" s="4">
        <f t="shared" si="25"/>
        <v>-1.0308764940238919</v>
      </c>
      <c r="M210" t="s">
        <v>221</v>
      </c>
      <c r="N210" s="1">
        <f t="shared" si="26"/>
        <v>0.47545816733067731</v>
      </c>
      <c r="O210" s="1">
        <f t="shared" si="27"/>
        <v>-1.0308764940238919</v>
      </c>
      <c r="P210" s="4">
        <f t="shared" si="21"/>
        <v>1.8288571992681721</v>
      </c>
      <c r="Q210" s="4">
        <f t="shared" si="22"/>
        <v>0.41718564662933066</v>
      </c>
      <c r="R210" s="4">
        <f>-LN(2*PI())-(1/2)*LN(1-A$11^2)-(LN(P210)+LN(Q210)+0.5*(N210^2*P210^2-2*A$11*N210*O210*P210*Q210+O210^2*Q210^2)/(P210^2*Q210^2*(1-A$11^2)))</f>
        <v>-3.7762895681188633</v>
      </c>
    </row>
    <row r="211" spans="3:18" x14ac:dyDescent="0.25">
      <c r="C211" s="2">
        <v>41788</v>
      </c>
      <c r="D211" s="1">
        <v>49.27</v>
      </c>
      <c r="E211" s="3">
        <v>159.22999999999999</v>
      </c>
      <c r="F211" s="1">
        <f t="shared" si="23"/>
        <v>-0.15999999999999659</v>
      </c>
      <c r="G211" s="1">
        <f t="shared" si="23"/>
        <v>-0.45000000000001705</v>
      </c>
      <c r="H211" s="4">
        <f t="shared" si="24"/>
        <v>-0.18454183266931928</v>
      </c>
      <c r="I211" s="4">
        <f t="shared" si="25"/>
        <v>-0.56087649402392148</v>
      </c>
      <c r="M211" t="s">
        <v>222</v>
      </c>
      <c r="N211" s="1">
        <f t="shared" si="26"/>
        <v>-0.18454183266931928</v>
      </c>
      <c r="O211" s="1">
        <f t="shared" si="27"/>
        <v>-0.56087649402392148</v>
      </c>
      <c r="P211" s="4">
        <f t="shared" si="21"/>
        <v>1.8465053787174639</v>
      </c>
      <c r="Q211" s="4">
        <f t="shared" si="22"/>
        <v>0.42612870215094567</v>
      </c>
      <c r="R211" s="4">
        <f>-LN(2*PI())-(1/2)*LN(1-A$11^2)-(LN(P211)+LN(Q211)+0.5*(N211^2*P211^2-2*A$11*N211*O211*P211*Q211+O211^2*Q211^2)/(P211^2*Q211^2*(1-A$11^2)))</f>
        <v>-1.3392828544916959</v>
      </c>
    </row>
    <row r="212" spans="3:18" x14ac:dyDescent="0.25">
      <c r="C212" s="2">
        <v>41787</v>
      </c>
      <c r="D212" s="1">
        <v>49.43</v>
      </c>
      <c r="E212" s="3">
        <v>159.68</v>
      </c>
      <c r="F212" s="1">
        <f t="shared" si="23"/>
        <v>-0.10999999999999943</v>
      </c>
      <c r="G212" s="1">
        <f t="shared" si="23"/>
        <v>-3.0000000000001137E-2</v>
      </c>
      <c r="H212" s="4">
        <f t="shared" si="24"/>
        <v>-0.13454183266932213</v>
      </c>
      <c r="I212" s="4">
        <f t="shared" si="25"/>
        <v>-0.14087649402390556</v>
      </c>
      <c r="M212" t="s">
        <v>223</v>
      </c>
      <c r="N212" s="1">
        <f t="shared" si="26"/>
        <v>-0.13454183266932213</v>
      </c>
      <c r="O212" s="1">
        <f t="shared" si="27"/>
        <v>-0.14087649402390556</v>
      </c>
      <c r="P212" s="4">
        <f t="shared" si="21"/>
        <v>1.9145390163024114</v>
      </c>
      <c r="Q212" s="4">
        <f t="shared" si="22"/>
        <v>0.44629603923116612</v>
      </c>
      <c r="R212" s="4">
        <f>-LN(2*PI())-(1/2)*LN(1-A$11^2)-(LN(P212)+LN(Q212)+0.5*(N212^2*P212^2-2*A$11*N212*O212*P212*Q212+O212^2*Q212^2)/(P212^2*Q212^2*(1-A$11^2)))</f>
        <v>-1.3934420738505973</v>
      </c>
    </row>
    <row r="213" spans="3:18" x14ac:dyDescent="0.25">
      <c r="C213" s="2">
        <v>41786</v>
      </c>
      <c r="D213" s="1">
        <v>49.54</v>
      </c>
      <c r="E213" s="3">
        <v>159.71</v>
      </c>
      <c r="F213" s="1">
        <f t="shared" si="23"/>
        <v>0.38000000000000256</v>
      </c>
      <c r="G213" s="1">
        <f t="shared" si="23"/>
        <v>1.5900000000000034</v>
      </c>
      <c r="H213" s="4">
        <f t="shared" si="24"/>
        <v>0.35545816733067986</v>
      </c>
      <c r="I213" s="4">
        <f t="shared" si="25"/>
        <v>1.479123505976099</v>
      </c>
      <c r="M213" t="s">
        <v>224</v>
      </c>
      <c r="N213" s="1">
        <f t="shared" si="26"/>
        <v>0.35545816733067986</v>
      </c>
      <c r="O213" s="1">
        <f t="shared" si="27"/>
        <v>1.479123505976099</v>
      </c>
      <c r="P213" s="4">
        <f t="shared" si="21"/>
        <v>1.8924812455473283</v>
      </c>
      <c r="Q213" s="4">
        <f t="shared" si="22"/>
        <v>0.44015498907517131</v>
      </c>
      <c r="R213" s="4">
        <f>-LN(2*PI())-(1/2)*LN(1-A$11^2)-(LN(P213)+LN(Q213)+0.5*(N213^2*P213^2-2*A$11*N213*O213*P213*Q213+O213^2*Q213^2)/(P213^2*Q213^2*(1-A$11^2)))</f>
        <v>-1.6719707130124526</v>
      </c>
    </row>
    <row r="214" spans="3:18" x14ac:dyDescent="0.25">
      <c r="C214" s="2">
        <v>41782</v>
      </c>
      <c r="D214" s="1">
        <v>49.16</v>
      </c>
      <c r="E214" s="3">
        <v>158.12</v>
      </c>
      <c r="F214" s="1">
        <f t="shared" si="23"/>
        <v>0.1699999999999946</v>
      </c>
      <c r="G214" s="1">
        <f t="shared" si="23"/>
        <v>0.31000000000000227</v>
      </c>
      <c r="H214" s="4">
        <f t="shared" si="24"/>
        <v>0.14545816733067191</v>
      </c>
      <c r="I214" s="4">
        <f t="shared" si="25"/>
        <v>0.19912350597609785</v>
      </c>
      <c r="M214" t="s">
        <v>225</v>
      </c>
      <c r="N214" s="1">
        <f t="shared" si="26"/>
        <v>0.14545816733067191</v>
      </c>
      <c r="O214" s="1">
        <f t="shared" si="27"/>
        <v>0.19912350597609785</v>
      </c>
      <c r="P214" s="4">
        <f t="shared" si="21"/>
        <v>2.013457752893907</v>
      </c>
      <c r="Q214" s="4">
        <f t="shared" si="22"/>
        <v>0.46848006781570434</v>
      </c>
      <c r="R214" s="4">
        <f>-LN(2*PI())-(1/2)*LN(1-A$11^2)-(LN(P214)+LN(Q214)+0.5*(N214^2*P214^2-2*A$11*N214*O214*P214*Q214+O214^2*Q214^2)/(P214^2*Q214^2*(1-A$11^2)))</f>
        <v>-1.4900647939636973</v>
      </c>
    </row>
    <row r="215" spans="3:18" x14ac:dyDescent="0.25">
      <c r="C215" s="2">
        <v>41781</v>
      </c>
      <c r="D215" s="1">
        <v>48.99</v>
      </c>
      <c r="E215" s="3">
        <v>157.81</v>
      </c>
      <c r="F215" s="1">
        <f t="shared" si="23"/>
        <v>0.31000000000000227</v>
      </c>
      <c r="G215" s="1">
        <f t="shared" si="23"/>
        <v>0.49000000000000909</v>
      </c>
      <c r="H215" s="4">
        <f t="shared" si="24"/>
        <v>0.28545816733067958</v>
      </c>
      <c r="I215" s="4">
        <f t="shared" si="25"/>
        <v>0.37912350597610467</v>
      </c>
      <c r="M215" t="s">
        <v>226</v>
      </c>
      <c r="N215" s="1">
        <f t="shared" si="26"/>
        <v>0.28545816733067958</v>
      </c>
      <c r="O215" s="1">
        <f t="shared" si="27"/>
        <v>0.37912350597610467</v>
      </c>
      <c r="P215" s="4">
        <f t="shared" si="21"/>
        <v>2.1886998070906469</v>
      </c>
      <c r="Q215" s="4">
        <f t="shared" si="22"/>
        <v>0.5113184518656696</v>
      </c>
      <c r="R215" s="4">
        <f>-LN(2*PI())-(1/2)*LN(1-A$11^2)-(LN(P215)+LN(Q215)+0.5*(N215^2*P215^2-2*A$11*N215*O215*P215*Q215+O215^2*Q215^2)/(P215^2*Q215^2*(1-A$11^2)))</f>
        <v>-1.8043508565051274</v>
      </c>
    </row>
    <row r="216" spans="3:18" x14ac:dyDescent="0.25">
      <c r="C216" s="2">
        <v>41780</v>
      </c>
      <c r="D216" s="1">
        <v>48.68</v>
      </c>
      <c r="E216" s="3">
        <v>157.32</v>
      </c>
      <c r="F216" s="1">
        <f t="shared" si="23"/>
        <v>0.70000000000000284</v>
      </c>
      <c r="G216" s="1">
        <f t="shared" si="23"/>
        <v>2.9599999999999795</v>
      </c>
      <c r="H216" s="4">
        <f t="shared" si="24"/>
        <v>0.67545816733068009</v>
      </c>
      <c r="I216" s="4">
        <f t="shared" si="25"/>
        <v>2.8491235059760749</v>
      </c>
      <c r="M216" t="s">
        <v>227</v>
      </c>
      <c r="N216" s="1">
        <f t="shared" si="26"/>
        <v>0.67545816733068009</v>
      </c>
      <c r="O216" s="1">
        <f t="shared" si="27"/>
        <v>2.8491235059760749</v>
      </c>
      <c r="P216" s="4">
        <f t="shared" si="21"/>
        <v>2.0359051646736104</v>
      </c>
      <c r="Q216" s="4">
        <f t="shared" si="22"/>
        <v>0.45038065163014462</v>
      </c>
      <c r="R216" s="4">
        <f>-LN(2*PI())-(1/2)*LN(1-A$11^2)-(LN(P216)+LN(Q216)+0.5*(N216^2*P216^2-2*A$11*N216*O216*P216*Q216+O216^2*Q216^2)/(P216^2*Q216^2*(1-A$11^2)))</f>
        <v>-2.6350591165761754</v>
      </c>
    </row>
    <row r="217" spans="3:18" x14ac:dyDescent="0.25">
      <c r="C217" s="2">
        <v>41779</v>
      </c>
      <c r="D217" s="1">
        <v>47.98</v>
      </c>
      <c r="E217" s="3">
        <v>154.36000000000001</v>
      </c>
      <c r="F217" s="1">
        <f t="shared" si="23"/>
        <v>-0.52000000000000313</v>
      </c>
      <c r="G217" s="1">
        <f t="shared" si="23"/>
        <v>-1.2999999999999829</v>
      </c>
      <c r="H217" s="4">
        <f t="shared" si="24"/>
        <v>-0.54454183266932588</v>
      </c>
      <c r="I217" s="4">
        <f t="shared" si="25"/>
        <v>-1.4108764940238874</v>
      </c>
      <c r="M217" t="s">
        <v>228</v>
      </c>
      <c r="N217" s="1">
        <f t="shared" si="26"/>
        <v>-0.54454183266932588</v>
      </c>
      <c r="O217" s="1">
        <f t="shared" si="27"/>
        <v>-1.4108764940238874</v>
      </c>
      <c r="P217" s="4">
        <f t="shared" si="21"/>
        <v>1.9059683059705992</v>
      </c>
      <c r="Q217" s="4">
        <f t="shared" si="22"/>
        <v>0.45073463195395352</v>
      </c>
      <c r="R217" s="4">
        <f>-LN(2*PI())-(1/2)*LN(1-A$11^2)-(LN(P217)+LN(Q217)+0.5*(N217^2*P217^2-2*A$11*N217*O217*P217*Q217+O217^2*Q217^2)/(P217^2*Q217^2*(1-A$11^2)))</f>
        <v>-2.077481161834851</v>
      </c>
    </row>
    <row r="218" spans="3:18" x14ac:dyDescent="0.25">
      <c r="C218" s="2">
        <v>41778</v>
      </c>
      <c r="D218" s="1">
        <v>48.5</v>
      </c>
      <c r="E218" s="3">
        <v>155.66</v>
      </c>
      <c r="F218" s="1">
        <f t="shared" si="23"/>
        <v>0.39999999999999858</v>
      </c>
      <c r="G218" s="1">
        <f t="shared" si="23"/>
        <v>1.2199999999999989</v>
      </c>
      <c r="H218" s="4">
        <f t="shared" si="24"/>
        <v>0.37545816733067588</v>
      </c>
      <c r="I218" s="4">
        <f t="shared" si="25"/>
        <v>1.1091235059760944</v>
      </c>
      <c r="M218" t="s">
        <v>229</v>
      </c>
      <c r="N218" s="1">
        <f t="shared" si="26"/>
        <v>0.37545816733067588</v>
      </c>
      <c r="O218" s="1">
        <f t="shared" si="27"/>
        <v>1.1091235059760944</v>
      </c>
      <c r="P218" s="4">
        <f t="shared" si="21"/>
        <v>1.8467230767218039</v>
      </c>
      <c r="Q218" s="4">
        <f t="shared" si="22"/>
        <v>0.46484729774735312</v>
      </c>
      <c r="R218" s="4">
        <f>-LN(2*PI())-(1/2)*LN(1-A$11^2)-(LN(P218)+LN(Q218)+0.5*(N218^2*P218^2-2*A$11*N218*O218*P218*Q218+O218^2*Q218^2)/(P218^2*Q218^2*(1-A$11^2)))</f>
        <v>-1.6594524998359179</v>
      </c>
    </row>
    <row r="219" spans="3:18" x14ac:dyDescent="0.25">
      <c r="C219" s="2">
        <v>41775</v>
      </c>
      <c r="D219" s="1">
        <v>48.1</v>
      </c>
      <c r="E219" s="3">
        <v>154.44</v>
      </c>
      <c r="F219" s="1">
        <f t="shared" si="23"/>
        <v>5.0000000000004263E-2</v>
      </c>
      <c r="G219" s="1">
        <f t="shared" si="23"/>
        <v>-0.19999999999998863</v>
      </c>
      <c r="H219" s="4">
        <f t="shared" si="24"/>
        <v>2.5458167330681569E-2</v>
      </c>
      <c r="I219" s="4">
        <f t="shared" si="25"/>
        <v>-0.31087649402389306</v>
      </c>
      <c r="M219" t="s">
        <v>230</v>
      </c>
      <c r="N219" s="1">
        <f t="shared" si="26"/>
        <v>2.5458167330681569E-2</v>
      </c>
      <c r="O219" s="1">
        <f t="shared" si="27"/>
        <v>-0.31087649402389306</v>
      </c>
      <c r="P219" s="4">
        <f t="shared" si="21"/>
        <v>1.9439249333162609</v>
      </c>
      <c r="Q219" s="4">
        <f t="shared" si="22"/>
        <v>0.50641933625293289</v>
      </c>
      <c r="R219" s="4">
        <f>-LN(2*PI())-(1/2)*LN(1-A$11^2)-(LN(P219)+LN(Q219)+0.5*(N219^2*P219^2-2*A$11*N219*O219*P219*Q219+O219^2*Q219^2)/(P219^2*Q219^2*(1-A$11^2)))</f>
        <v>-1.5095539299102683</v>
      </c>
    </row>
    <row r="220" spans="3:18" x14ac:dyDescent="0.25">
      <c r="C220" s="2">
        <v>41774</v>
      </c>
      <c r="D220" s="1">
        <v>48.05</v>
      </c>
      <c r="E220" s="3">
        <v>154.63999999999999</v>
      </c>
      <c r="F220" s="1">
        <f t="shared" si="23"/>
        <v>-0.26000000000000512</v>
      </c>
      <c r="G220" s="1">
        <f t="shared" si="23"/>
        <v>-2.7800000000000011</v>
      </c>
      <c r="H220" s="4">
        <f t="shared" si="24"/>
        <v>-0.28454183266932781</v>
      </c>
      <c r="I220" s="4">
        <f t="shared" si="25"/>
        <v>-2.8908764940239058</v>
      </c>
      <c r="M220" t="s">
        <v>231</v>
      </c>
      <c r="N220" s="1">
        <f t="shared" si="26"/>
        <v>-0.28454183266932781</v>
      </c>
      <c r="O220" s="1">
        <f t="shared" si="27"/>
        <v>-2.8908764940239058</v>
      </c>
      <c r="P220" s="4">
        <f t="shared" si="21"/>
        <v>2.0348294850133173</v>
      </c>
      <c r="Q220" s="4">
        <f t="shared" si="22"/>
        <v>0.43644155879667701</v>
      </c>
      <c r="R220" s="4">
        <f>-LN(2*PI())-(1/2)*LN(1-A$11^2)-(LN(P220)+LN(Q220)+0.5*(N220^2*P220^2-2*A$11*N220*O220*P220*Q220+O220^2*Q220^2)/(P220^2*Q220^2*(1-A$11^2)))</f>
        <v>-2.5059489236441186</v>
      </c>
    </row>
    <row r="221" spans="3:18" x14ac:dyDescent="0.25">
      <c r="C221" s="2">
        <v>41773</v>
      </c>
      <c r="D221" s="1">
        <v>48.31</v>
      </c>
      <c r="E221" s="3">
        <v>157.41999999999999</v>
      </c>
      <c r="F221" s="1">
        <f t="shared" si="23"/>
        <v>-0.50999999999999801</v>
      </c>
      <c r="G221" s="1">
        <f t="shared" si="23"/>
        <v>-0.8200000000000216</v>
      </c>
      <c r="H221" s="4">
        <f t="shared" si="24"/>
        <v>-0.53454183266932076</v>
      </c>
      <c r="I221" s="4">
        <f t="shared" si="25"/>
        <v>-0.93087649402392603</v>
      </c>
      <c r="M221" t="s">
        <v>232</v>
      </c>
      <c r="N221" s="1">
        <f t="shared" si="26"/>
        <v>-0.53454183266932076</v>
      </c>
      <c r="O221" s="1">
        <f t="shared" si="27"/>
        <v>-0.93087649402392603</v>
      </c>
      <c r="P221" s="4">
        <f t="shared" si="21"/>
        <v>1.921260587982788</v>
      </c>
      <c r="Q221" s="4">
        <f t="shared" si="22"/>
        <v>0.44775934120451322</v>
      </c>
      <c r="R221" s="4">
        <f>-LN(2*PI())-(1/2)*LN(1-A$11^2)-(LN(P221)+LN(Q221)+0.5*(N221^2*P221^2-2*A$11*N221*O221*P221*Q221+O221^2*Q221^2)/(P221^2*Q221^2*(1-A$11^2)))</f>
        <v>-2.1819547049462904</v>
      </c>
    </row>
    <row r="222" spans="3:18" x14ac:dyDescent="0.25">
      <c r="C222" s="2">
        <v>41772</v>
      </c>
      <c r="D222" s="1">
        <v>48.82</v>
      </c>
      <c r="E222" s="3">
        <v>158.24</v>
      </c>
      <c r="F222" s="1">
        <f t="shared" si="23"/>
        <v>4.9999999999997158E-2</v>
      </c>
      <c r="G222" s="1">
        <f t="shared" si="23"/>
        <v>0.71999999999999886</v>
      </c>
      <c r="H222" s="4">
        <f t="shared" si="24"/>
        <v>2.5458167330674464E-2</v>
      </c>
      <c r="I222" s="4">
        <f t="shared" si="25"/>
        <v>0.60912350597609444</v>
      </c>
      <c r="M222" t="s">
        <v>233</v>
      </c>
      <c r="N222" s="1">
        <f t="shared" si="26"/>
        <v>2.5458167330674464E-2</v>
      </c>
      <c r="O222" s="1">
        <f t="shared" si="27"/>
        <v>0.60912350597609444</v>
      </c>
      <c r="P222" s="4">
        <f t="shared" si="21"/>
        <v>2.1084494046926734</v>
      </c>
      <c r="Q222" s="4">
        <f t="shared" si="22"/>
        <v>0.47490465038313151</v>
      </c>
      <c r="R222" s="4">
        <f>-LN(2*PI())-(1/2)*LN(1-A$11^2)-(LN(P222)+LN(Q222)+0.5*(N222^2*P222^2-2*A$11*N222*O222*P222*Q222+O222^2*Q222^2)/(P222^2*Q222^2*(1-A$11^2)))</f>
        <v>-1.5516107750776977</v>
      </c>
    </row>
    <row r="223" spans="3:18" x14ac:dyDescent="0.25">
      <c r="C223" s="2">
        <v>41771</v>
      </c>
      <c r="D223" s="1">
        <v>48.77</v>
      </c>
      <c r="E223" s="3">
        <v>157.52000000000001</v>
      </c>
      <c r="F223" s="1">
        <f t="shared" si="23"/>
        <v>0.67000000000000171</v>
      </c>
      <c r="G223" s="1">
        <f t="shared" si="23"/>
        <v>2.3200000000000216</v>
      </c>
      <c r="H223" s="4">
        <f t="shared" si="24"/>
        <v>0.64545816733067896</v>
      </c>
      <c r="I223" s="4">
        <f t="shared" si="25"/>
        <v>2.209123505976117</v>
      </c>
      <c r="M223" t="s">
        <v>234</v>
      </c>
      <c r="N223" s="1">
        <f t="shared" si="26"/>
        <v>0.64545816733067896</v>
      </c>
      <c r="O223" s="1">
        <f t="shared" si="27"/>
        <v>2.209123505976117</v>
      </c>
      <c r="P223" s="4">
        <f t="shared" si="21"/>
        <v>1.8919276913712257</v>
      </c>
      <c r="Q223" s="4">
        <f t="shared" si="22"/>
        <v>0.44115372985800122</v>
      </c>
      <c r="R223" s="4">
        <f>-LN(2*PI())-(1/2)*LN(1-A$11^2)-(LN(P223)+LN(Q223)+0.5*(N223^2*P223^2-2*A$11*N223*O223*P223*Q223+O223^2*Q223^2)/(P223^2*Q223^2*(1-A$11^2)))</f>
        <v>-2.3910791722651075</v>
      </c>
    </row>
    <row r="224" spans="3:18" x14ac:dyDescent="0.25">
      <c r="C224" s="2">
        <v>41768</v>
      </c>
      <c r="D224" s="1">
        <v>48.1</v>
      </c>
      <c r="E224" s="3">
        <v>155.19999999999999</v>
      </c>
      <c r="F224" s="1">
        <f t="shared" si="23"/>
        <v>-0.25</v>
      </c>
      <c r="G224" s="1">
        <f t="shared" si="23"/>
        <v>-0.18999999999999773</v>
      </c>
      <c r="H224" s="4">
        <f t="shared" si="24"/>
        <v>-0.27454183266932269</v>
      </c>
      <c r="I224" s="4">
        <f t="shared" si="25"/>
        <v>-0.30087649402390215</v>
      </c>
      <c r="M224" t="s">
        <v>235</v>
      </c>
      <c r="N224" s="1">
        <f t="shared" si="26"/>
        <v>-0.27454183266932269</v>
      </c>
      <c r="O224" s="1">
        <f t="shared" si="27"/>
        <v>-0.30087649402390215</v>
      </c>
      <c r="P224" s="4">
        <f t="shared" si="21"/>
        <v>1.9242566392867479</v>
      </c>
      <c r="Q224" s="4">
        <f t="shared" si="22"/>
        <v>0.46918938699324381</v>
      </c>
      <c r="R224" s="4">
        <f>-LN(2*PI())-(1/2)*LN(1-A$11^2)-(LN(P224)+LN(Q224)+0.5*(N224^2*P224^2-2*A$11*N224*O224*P224*Q224+O224^2*Q224^2)/(P224^2*Q224^2*(1-A$11^2)))</f>
        <v>-1.6225696094477691</v>
      </c>
    </row>
    <row r="225" spans="3:18" x14ac:dyDescent="0.25">
      <c r="C225" s="2">
        <v>41767</v>
      </c>
      <c r="D225" s="1">
        <v>48.35</v>
      </c>
      <c r="E225" s="3">
        <v>155.38999999999999</v>
      </c>
      <c r="F225" s="1">
        <f t="shared" si="23"/>
        <v>-5.9999999999995168E-2</v>
      </c>
      <c r="G225" s="1">
        <f t="shared" si="23"/>
        <v>1.8499999999999943</v>
      </c>
      <c r="H225" s="4">
        <f t="shared" si="24"/>
        <v>-8.4541832669317862E-2</v>
      </c>
      <c r="I225" s="4">
        <f t="shared" si="25"/>
        <v>1.7391235059760899</v>
      </c>
      <c r="M225" t="s">
        <v>236</v>
      </c>
      <c r="N225" s="1">
        <f t="shared" si="26"/>
        <v>-8.4541832669317862E-2</v>
      </c>
      <c r="O225" s="1">
        <f t="shared" si="27"/>
        <v>1.7391235059760899</v>
      </c>
      <c r="P225" s="4">
        <f t="shared" si="21"/>
        <v>2.1050886549719925</v>
      </c>
      <c r="Q225" s="4">
        <f t="shared" si="22"/>
        <v>0.46440653905292212</v>
      </c>
      <c r="R225" s="4">
        <f>-LN(2*PI())-(1/2)*LN(1-A$11^2)-(LN(P225)+LN(Q225)+0.5*(N225^2*P225^2-2*A$11*N225*O225*P225*Q225+O225^2*Q225^2)/(P225^2*Q225^2*(1-A$11^2)))</f>
        <v>-2.403613427438116</v>
      </c>
    </row>
    <row r="226" spans="3:18" x14ac:dyDescent="0.25">
      <c r="C226" s="2">
        <v>41766</v>
      </c>
      <c r="D226" s="1">
        <v>48.41</v>
      </c>
      <c r="E226" s="3">
        <v>153.54</v>
      </c>
      <c r="F226" s="1">
        <f t="shared" si="23"/>
        <v>0.63999999999999346</v>
      </c>
      <c r="G226" s="1">
        <f t="shared" si="23"/>
        <v>0.96999999999999886</v>
      </c>
      <c r="H226" s="4">
        <f t="shared" si="24"/>
        <v>0.61545816733067071</v>
      </c>
      <c r="I226" s="4">
        <f t="shared" si="25"/>
        <v>0.85912350597609444</v>
      </c>
      <c r="M226" t="s">
        <v>237</v>
      </c>
      <c r="N226" s="1">
        <f t="shared" si="26"/>
        <v>0.61545816733067071</v>
      </c>
      <c r="O226" s="1">
        <f t="shared" si="27"/>
        <v>0.85912350597609444</v>
      </c>
      <c r="P226" s="4">
        <f t="shared" si="21"/>
        <v>1.9461196025664533</v>
      </c>
      <c r="Q226" s="4">
        <f t="shared" si="22"/>
        <v>0.49530032396813545</v>
      </c>
      <c r="R226" s="4">
        <f>-LN(2*PI())-(1/2)*LN(1-A$11^2)-(LN(P226)+LN(Q226)+0.5*(N226^2*P226^2-2*A$11*N226*O226*P226*Q226+O226^2*Q226^2)/(P226^2*Q226^2*(1-A$11^2)))</f>
        <v>-2.4186849411810969</v>
      </c>
    </row>
    <row r="227" spans="3:18" x14ac:dyDescent="0.25">
      <c r="C227" s="2">
        <v>41765</v>
      </c>
      <c r="D227" s="1">
        <v>47.77</v>
      </c>
      <c r="E227" s="3">
        <v>152.57</v>
      </c>
      <c r="F227" s="1">
        <f t="shared" si="23"/>
        <v>-0.45999999999999375</v>
      </c>
      <c r="G227" s="1">
        <f t="shared" si="23"/>
        <v>-1.7900000000000205</v>
      </c>
      <c r="H227" s="4">
        <f t="shared" si="24"/>
        <v>-0.48454183266931644</v>
      </c>
      <c r="I227" s="4">
        <f t="shared" si="25"/>
        <v>-1.9008764940239249</v>
      </c>
      <c r="M227" t="s">
        <v>238</v>
      </c>
      <c r="N227" s="1">
        <f t="shared" si="26"/>
        <v>-0.48454183266931644</v>
      </c>
      <c r="O227" s="1">
        <f t="shared" si="27"/>
        <v>-1.9008764940239249</v>
      </c>
      <c r="P227" s="4">
        <f t="shared" si="21"/>
        <v>1.7827956392041522</v>
      </c>
      <c r="Q227" s="4">
        <f t="shared" si="22"/>
        <v>0.49881484601579706</v>
      </c>
      <c r="R227" s="4">
        <f>-LN(2*PI())-(1/2)*LN(1-A$11^2)-(LN(P227)+LN(Q227)+0.5*(N227^2*P227^2-2*A$11*N227*O227*P227*Q227+O227^2*Q227^2)/(P227^2*Q227^2*(1-A$11^2)))</f>
        <v>-1.9821782613715906</v>
      </c>
    </row>
    <row r="228" spans="3:18" x14ac:dyDescent="0.25">
      <c r="C228" s="2">
        <v>41764</v>
      </c>
      <c r="D228" s="1">
        <v>48.23</v>
      </c>
      <c r="E228" s="3">
        <v>154.36000000000001</v>
      </c>
      <c r="F228" s="1">
        <f t="shared" si="23"/>
        <v>-2.0000000000003126E-2</v>
      </c>
      <c r="G228" s="1">
        <f t="shared" si="23"/>
        <v>-2.5</v>
      </c>
      <c r="H228" s="4">
        <f t="shared" si="24"/>
        <v>-4.454183266932582E-2</v>
      </c>
      <c r="I228" s="4">
        <f t="shared" si="25"/>
        <v>-2.6108764940239046</v>
      </c>
      <c r="M228" t="s">
        <v>239</v>
      </c>
      <c r="N228" s="1">
        <f t="shared" si="26"/>
        <v>-4.454183266932582E-2</v>
      </c>
      <c r="O228" s="1">
        <f t="shared" si="27"/>
        <v>-2.6108764940239046</v>
      </c>
      <c r="P228" s="4">
        <f t="shared" si="21"/>
        <v>1.794300354862655</v>
      </c>
      <c r="Q228" s="4">
        <f t="shared" si="22"/>
        <v>0.450101742979303</v>
      </c>
      <c r="R228" s="4">
        <f>-LN(2*PI())-(1/2)*LN(1-A$11^2)-(LN(P228)+LN(Q228)+0.5*(N228^2*P228^2-2*A$11*N228*O228*P228*Q228+O228^2*Q228^2)/(P228^2*Q228^2*(1-A$11^2)))</f>
        <v>-3.2173362433140928</v>
      </c>
    </row>
    <row r="229" spans="3:18" x14ac:dyDescent="0.25">
      <c r="C229" s="2">
        <v>41761</v>
      </c>
      <c r="D229" s="1">
        <v>48.25</v>
      </c>
      <c r="E229" s="3">
        <v>156.86000000000001</v>
      </c>
      <c r="F229" s="1">
        <f t="shared" si="23"/>
        <v>-4.9999999999997158E-2</v>
      </c>
      <c r="G229" s="1">
        <f t="shared" si="23"/>
        <v>-1.4699999999999989</v>
      </c>
      <c r="H229" s="4">
        <f t="shared" si="24"/>
        <v>-7.4541832669319852E-2</v>
      </c>
      <c r="I229" s="4">
        <f t="shared" si="25"/>
        <v>-1.5808764940239033</v>
      </c>
      <c r="M229" t="s">
        <v>240</v>
      </c>
      <c r="N229" s="1">
        <f t="shared" si="26"/>
        <v>-7.4541832669319852E-2</v>
      </c>
      <c r="O229" s="1">
        <f t="shared" si="27"/>
        <v>-1.5808764940239033</v>
      </c>
      <c r="P229" s="4">
        <f t="shared" si="21"/>
        <v>1.8150451052855965</v>
      </c>
      <c r="Q229" s="4">
        <f t="shared" si="22"/>
        <v>0.44097082896068368</v>
      </c>
      <c r="R229" s="4">
        <f>-LN(2*PI())-(1/2)*LN(1-A$11^2)-(LN(P229)+LN(Q229)+0.5*(N229^2*P229^2-2*A$11*N229*O229*P229*Q229+O229^2*Q229^2)/(P229^2*Q229^2*(1-A$11^2)))</f>
        <v>-1.8473423169381871</v>
      </c>
    </row>
    <row r="230" spans="3:18" x14ac:dyDescent="0.25">
      <c r="C230" s="2">
        <v>41760</v>
      </c>
      <c r="D230" s="1">
        <v>48.3</v>
      </c>
      <c r="E230" s="3">
        <v>158.33000000000001</v>
      </c>
      <c r="F230" s="1">
        <f t="shared" si="23"/>
        <v>0</v>
      </c>
      <c r="G230" s="1">
        <f t="shared" si="23"/>
        <v>0.55000000000001137</v>
      </c>
      <c r="H230" s="4">
        <f t="shared" si="24"/>
        <v>-2.4541832669322694E-2</v>
      </c>
      <c r="I230" s="4">
        <f t="shared" si="25"/>
        <v>0.43912350597610694</v>
      </c>
      <c r="M230" t="s">
        <v>241</v>
      </c>
      <c r="N230" s="1">
        <f t="shared" si="26"/>
        <v>-2.4541832669322694E-2</v>
      </c>
      <c r="O230" s="1">
        <f t="shared" si="27"/>
        <v>0.43912350597610694</v>
      </c>
      <c r="P230" s="4">
        <f t="shared" si="21"/>
        <v>1.8718372125604537</v>
      </c>
      <c r="Q230" s="4">
        <f t="shared" si="22"/>
        <v>0.46711816492278196</v>
      </c>
      <c r="R230" s="4">
        <f>-LN(2*PI())-(1/2)*LN(1-A$11^2)-(LN(P230)+LN(Q230)+0.5*(N230^2*P230^2-2*A$11*N230*O230*P230*Q230+O230^2*Q230^2)/(P230^2*Q230^2*(1-A$11^2)))</f>
        <v>-1.4272119734059898</v>
      </c>
    </row>
    <row r="231" spans="3:18" x14ac:dyDescent="0.25">
      <c r="C231" s="2">
        <v>41759</v>
      </c>
      <c r="D231" s="1">
        <v>48.3</v>
      </c>
      <c r="E231" s="3">
        <v>157.78</v>
      </c>
      <c r="F231" s="1">
        <f t="shared" si="23"/>
        <v>0.15999999999999659</v>
      </c>
      <c r="G231" s="1">
        <f t="shared" si="23"/>
        <v>1.5600000000000023</v>
      </c>
      <c r="H231" s="4">
        <f t="shared" si="24"/>
        <v>0.1354581673306739</v>
      </c>
      <c r="I231" s="4">
        <f t="shared" si="25"/>
        <v>1.4491235059760978</v>
      </c>
      <c r="M231" t="s">
        <v>242</v>
      </c>
      <c r="N231" s="1">
        <f t="shared" si="26"/>
        <v>0.1354581673306739</v>
      </c>
      <c r="O231" s="1">
        <f t="shared" si="27"/>
        <v>1.4491235059760978</v>
      </c>
      <c r="P231" s="4">
        <f t="shared" si="21"/>
        <v>1.9716692476272959</v>
      </c>
      <c r="Q231" s="4">
        <f t="shared" si="22"/>
        <v>0.47690254655474296</v>
      </c>
      <c r="R231" s="4">
        <f>-LN(2*PI())-(1/2)*LN(1-A$11^2)-(LN(P231)+LN(Q231)+0.5*(N231^2*P231^2-2*A$11*N231*O231*P231*Q231+O231^2*Q231^2)/(P231^2*Q231^2*(1-A$11^2)))</f>
        <v>-1.7514670108311106</v>
      </c>
    </row>
    <row r="232" spans="3:18" x14ac:dyDescent="0.25">
      <c r="C232" s="2">
        <v>41758</v>
      </c>
      <c r="D232" s="1">
        <v>48.14</v>
      </c>
      <c r="E232" s="3">
        <v>156.22</v>
      </c>
      <c r="F232" s="1">
        <f t="shared" si="23"/>
        <v>0.52000000000000313</v>
      </c>
      <c r="G232" s="1">
        <f t="shared" si="23"/>
        <v>1.6699999999999875</v>
      </c>
      <c r="H232" s="4">
        <f t="shared" si="24"/>
        <v>0.49545816733068043</v>
      </c>
      <c r="I232" s="4">
        <f t="shared" si="25"/>
        <v>1.5591235059760831</v>
      </c>
      <c r="M232" t="s">
        <v>243</v>
      </c>
      <c r="N232" s="1">
        <f t="shared" si="26"/>
        <v>0.49545816733068043</v>
      </c>
      <c r="O232" s="1">
        <f t="shared" si="27"/>
        <v>1.5591235059760831</v>
      </c>
      <c r="P232" s="4">
        <f t="shared" si="21"/>
        <v>1.8296586897353364</v>
      </c>
      <c r="Q232" s="4">
        <f t="shared" si="22"/>
        <v>0.48756562885333121</v>
      </c>
      <c r="R232" s="4">
        <f>-LN(2*PI())-(1/2)*LN(1-A$11^2)-(LN(P232)+LN(Q232)+0.5*(N232^2*P232^2-2*A$11*N232*O232*P232*Q232+O232^2*Q232^2)/(P232^2*Q232^2*(1-A$11^2)))</f>
        <v>-1.9042371957377031</v>
      </c>
    </row>
    <row r="233" spans="3:18" x14ac:dyDescent="0.25">
      <c r="C233" s="2">
        <v>41757</v>
      </c>
      <c r="D233" s="1">
        <v>47.62</v>
      </c>
      <c r="E233" s="3">
        <v>154.55000000000001</v>
      </c>
      <c r="F233" s="1">
        <f t="shared" si="23"/>
        <v>-0.10999999999999943</v>
      </c>
      <c r="G233" s="1">
        <f t="shared" si="23"/>
        <v>-1.6699999999999875</v>
      </c>
      <c r="H233" s="4">
        <f t="shared" si="24"/>
        <v>-0.13454183266932213</v>
      </c>
      <c r="I233" s="4">
        <f t="shared" si="25"/>
        <v>-1.7808764940238919</v>
      </c>
      <c r="M233" t="s">
        <v>244</v>
      </c>
      <c r="N233" s="1">
        <f t="shared" si="26"/>
        <v>-0.13454183266932213</v>
      </c>
      <c r="O233" s="1">
        <f t="shared" si="27"/>
        <v>-1.7808764940238919</v>
      </c>
      <c r="P233" s="4">
        <f t="shared" si="21"/>
        <v>1.8757513975565274</v>
      </c>
      <c r="Q233" s="4">
        <f t="shared" si="22"/>
        <v>0.49306269447632634</v>
      </c>
      <c r="R233" s="4">
        <f>-LN(2*PI())-(1/2)*LN(1-A$11^2)-(LN(P233)+LN(Q233)+0.5*(N233^2*P233^2-2*A$11*N233*O233*P233*Q233+O233^2*Q233^2)/(P233^2*Q233^2*(1-A$11^2)))</f>
        <v>-2.0218134394475729</v>
      </c>
    </row>
    <row r="234" spans="3:18" x14ac:dyDescent="0.25">
      <c r="C234" s="2">
        <v>41754</v>
      </c>
      <c r="D234" s="1">
        <v>47.73</v>
      </c>
      <c r="E234" s="3">
        <v>156.22</v>
      </c>
      <c r="F234" s="1">
        <f t="shared" si="23"/>
        <v>-0.26000000000000512</v>
      </c>
      <c r="G234" s="1">
        <f t="shared" si="23"/>
        <v>-2.5800000000000125</v>
      </c>
      <c r="H234" s="4">
        <f t="shared" si="24"/>
        <v>-0.28454183266932781</v>
      </c>
      <c r="I234" s="4">
        <f t="shared" si="25"/>
        <v>-2.6908764940239172</v>
      </c>
      <c r="M234" t="s">
        <v>245</v>
      </c>
      <c r="N234" s="1">
        <f t="shared" si="26"/>
        <v>-0.28454183266932781</v>
      </c>
      <c r="O234" s="1">
        <f t="shared" si="27"/>
        <v>-2.6908764940239172</v>
      </c>
      <c r="P234" s="4">
        <f t="shared" si="21"/>
        <v>1.8767989732316304</v>
      </c>
      <c r="Q234" s="4">
        <f t="shared" si="22"/>
        <v>0.43128418051891798</v>
      </c>
      <c r="R234" s="4">
        <f>-LN(2*PI())-(1/2)*LN(1-A$11^2)-(LN(P234)+LN(Q234)+0.5*(N234^2*P234^2-2*A$11*N234*O234*P234*Q234+O234^2*Q234^2)/(P234^2*Q234^2*(1-A$11^2)))</f>
        <v>-2.4329469055738731</v>
      </c>
    </row>
    <row r="235" spans="3:18" x14ac:dyDescent="0.25">
      <c r="C235" s="2">
        <v>41753</v>
      </c>
      <c r="D235" s="1">
        <v>47.99</v>
      </c>
      <c r="E235" s="3">
        <v>158.80000000000001</v>
      </c>
      <c r="F235" s="1">
        <f t="shared" si="23"/>
        <v>-0.26999999999999602</v>
      </c>
      <c r="G235" s="1">
        <f t="shared" si="23"/>
        <v>0.39000000000001478</v>
      </c>
      <c r="H235" s="4">
        <f t="shared" si="24"/>
        <v>-0.29454183266931871</v>
      </c>
      <c r="I235" s="4">
        <f t="shared" si="25"/>
        <v>0.27912350597611035</v>
      </c>
      <c r="M235" t="s">
        <v>246</v>
      </c>
      <c r="N235" s="1">
        <f t="shared" si="26"/>
        <v>-0.29454183266931871</v>
      </c>
      <c r="O235" s="1">
        <f t="shared" si="27"/>
        <v>0.27912350597611035</v>
      </c>
      <c r="P235" s="4">
        <f t="shared" si="21"/>
        <v>1.8694169679598145</v>
      </c>
      <c r="Q235" s="4">
        <f t="shared" si="22"/>
        <v>0.45357994643093352</v>
      </c>
      <c r="R235" s="4">
        <f>-LN(2*PI())-(1/2)*LN(1-A$11^2)-(LN(P235)+LN(Q235)+0.5*(N235^2*P235^2-2*A$11*N235*O235*P235*Q235+O235^2*Q235^2)/(P235^2*Q235^2*(1-A$11^2)))</f>
        <v>-1.9093121601884229</v>
      </c>
    </row>
    <row r="236" spans="3:18" x14ac:dyDescent="0.25">
      <c r="C236" s="2">
        <v>41752</v>
      </c>
      <c r="D236" s="1">
        <v>48.26</v>
      </c>
      <c r="E236" s="3">
        <v>158.41</v>
      </c>
      <c r="F236" s="1">
        <f t="shared" si="23"/>
        <v>0.35999999999999943</v>
      </c>
      <c r="G236" s="1">
        <f t="shared" si="23"/>
        <v>-9.9999999999909051E-3</v>
      </c>
      <c r="H236" s="4">
        <f t="shared" si="24"/>
        <v>0.33545816733067674</v>
      </c>
      <c r="I236" s="4">
        <f t="shared" si="25"/>
        <v>-0.12087649402389533</v>
      </c>
      <c r="M236" t="s">
        <v>247</v>
      </c>
      <c r="N236" s="1">
        <f t="shared" si="26"/>
        <v>0.33545816733067674</v>
      </c>
      <c r="O236" s="1">
        <f t="shared" si="27"/>
        <v>-0.12087649402389533</v>
      </c>
      <c r="P236" s="4">
        <f t="shared" si="21"/>
        <v>1.8067734565108047</v>
      </c>
      <c r="Q236" s="4">
        <f t="shared" si="22"/>
        <v>0.49014131747732642</v>
      </c>
      <c r="R236" s="4">
        <f>-LN(2*PI())-(1/2)*LN(1-A$11^2)-(LN(P236)+LN(Q236)+0.5*(N236^2*P236^2-2*A$11*N236*O236*P236*Q236+O236^2*Q236^2)/(P236^2*Q236^2*(1-A$11^2)))</f>
        <v>-1.9083282927936525</v>
      </c>
    </row>
    <row r="237" spans="3:18" x14ac:dyDescent="0.25">
      <c r="C237" s="2">
        <v>41751</v>
      </c>
      <c r="D237" s="1">
        <v>47.9</v>
      </c>
      <c r="E237" s="3">
        <v>158.41999999999999</v>
      </c>
      <c r="F237" s="1">
        <f t="shared" si="23"/>
        <v>0.10000000000000142</v>
      </c>
      <c r="G237" s="1">
        <f t="shared" si="23"/>
        <v>2.6299999999999955</v>
      </c>
      <c r="H237" s="4">
        <f t="shared" si="24"/>
        <v>7.5458167330678727E-2</v>
      </c>
      <c r="I237" s="4">
        <f t="shared" si="25"/>
        <v>2.5191235059760908</v>
      </c>
      <c r="M237" t="s">
        <v>248</v>
      </c>
      <c r="N237" s="1">
        <f t="shared" si="26"/>
        <v>7.5458167330678727E-2</v>
      </c>
      <c r="O237" s="1">
        <f t="shared" si="27"/>
        <v>2.5191235059760908</v>
      </c>
      <c r="P237" s="4">
        <f t="shared" si="21"/>
        <v>1.8439459632378101</v>
      </c>
      <c r="Q237" s="4">
        <f t="shared" si="22"/>
        <v>0.44238122660960427</v>
      </c>
      <c r="R237" s="4">
        <f>-LN(2*PI())-(1/2)*LN(1-A$11^2)-(LN(P237)+LN(Q237)+0.5*(N237^2*P237^2-2*A$11*N237*O237*P237*Q237+O237^2*Q237^2)/(P237^2*Q237^2*(1-A$11^2)))</f>
        <v>-2.8646533969782273</v>
      </c>
    </row>
    <row r="238" spans="3:18" x14ac:dyDescent="0.25">
      <c r="C238" s="2">
        <v>41750</v>
      </c>
      <c r="D238" s="1">
        <v>47.8</v>
      </c>
      <c r="E238" s="3">
        <v>155.79</v>
      </c>
      <c r="F238" s="1">
        <f t="shared" si="23"/>
        <v>0.18999999999999773</v>
      </c>
      <c r="G238" s="1">
        <f t="shared" si="23"/>
        <v>0.35999999999998522</v>
      </c>
      <c r="H238" s="4">
        <f t="shared" si="24"/>
        <v>0.16545816733067503</v>
      </c>
      <c r="I238" s="4">
        <f t="shared" si="25"/>
        <v>0.24912350597608079</v>
      </c>
      <c r="M238" t="s">
        <v>249</v>
      </c>
      <c r="N238" s="1">
        <f t="shared" si="26"/>
        <v>0.16545816733067503</v>
      </c>
      <c r="O238" s="1">
        <f t="shared" si="27"/>
        <v>0.24912350597608079</v>
      </c>
      <c r="P238" s="4">
        <f t="shared" si="21"/>
        <v>1.8930922207555774</v>
      </c>
      <c r="Q238" s="4">
        <f t="shared" si="22"/>
        <v>0.47163778441400939</v>
      </c>
      <c r="R238" s="4">
        <f>-LN(2*PI())-(1/2)*LN(1-A$11^2)-(LN(P238)+LN(Q238)+0.5*(N238^2*P238^2-2*A$11*N238*O238*P238*Q238+O238^2*Q238^2)/(P238^2*Q238^2*(1-A$11^2)))</f>
        <v>-1.4475001553064677</v>
      </c>
    </row>
    <row r="239" spans="3:18" x14ac:dyDescent="0.25">
      <c r="C239" s="2">
        <v>41746</v>
      </c>
      <c r="D239" s="1">
        <v>47.61</v>
      </c>
      <c r="E239" s="3">
        <v>155.43</v>
      </c>
      <c r="F239" s="1">
        <f t="shared" si="23"/>
        <v>-0.16000000000000369</v>
      </c>
      <c r="G239" s="1">
        <f t="shared" si="23"/>
        <v>0.21000000000000796</v>
      </c>
      <c r="H239" s="4">
        <f t="shared" si="24"/>
        <v>-0.18454183266932639</v>
      </c>
      <c r="I239" s="4">
        <f t="shared" si="25"/>
        <v>9.9123505976103532E-2</v>
      </c>
      <c r="M239" t="s">
        <v>250</v>
      </c>
      <c r="N239" s="1">
        <f t="shared" si="26"/>
        <v>-0.18454183266932639</v>
      </c>
      <c r="O239" s="1">
        <f t="shared" si="27"/>
        <v>9.9123505976103532E-2</v>
      </c>
      <c r="P239" s="4">
        <f t="shared" si="21"/>
        <v>1.9942729906712273</v>
      </c>
      <c r="Q239" s="4">
        <f t="shared" si="22"/>
        <v>0.51832757697510068</v>
      </c>
      <c r="R239" s="4">
        <f>-LN(2*PI())-(1/2)*LN(1-A$11^2)-(LN(P239)+LN(Q239)+0.5*(N239^2*P239^2-2*A$11*N239*O239*P239*Q239+O239^2*Q239^2)/(P239^2*Q239^2*(1-A$11^2)))</f>
        <v>-1.6746425189678369</v>
      </c>
    </row>
    <row r="240" spans="3:18" x14ac:dyDescent="0.25">
      <c r="C240" s="2">
        <v>41745</v>
      </c>
      <c r="D240" s="1">
        <v>47.77</v>
      </c>
      <c r="E240" s="3">
        <v>155.22</v>
      </c>
      <c r="F240" s="1">
        <f t="shared" si="23"/>
        <v>0.30000000000000426</v>
      </c>
      <c r="G240" s="1">
        <f t="shared" si="23"/>
        <v>2.2700000000000102</v>
      </c>
      <c r="H240" s="4">
        <f t="shared" si="24"/>
        <v>0.27545816733068157</v>
      </c>
      <c r="I240" s="4">
        <f t="shared" si="25"/>
        <v>2.1591235059761056</v>
      </c>
      <c r="M240" t="s">
        <v>251</v>
      </c>
      <c r="N240" s="1">
        <f t="shared" si="26"/>
        <v>0.27545816733068157</v>
      </c>
      <c r="O240" s="1">
        <f t="shared" si="27"/>
        <v>2.1591235059761056</v>
      </c>
      <c r="P240" s="4">
        <f t="shared" si="21"/>
        <v>2.1549275285411915</v>
      </c>
      <c r="Q240" s="4">
        <f t="shared" si="22"/>
        <v>0.52091113994818938</v>
      </c>
      <c r="R240" s="4">
        <f>-LN(2*PI())-(1/2)*LN(1-A$11^2)-(LN(P240)+LN(Q240)+0.5*(N240^2*P240^2-2*A$11*N240*O240*P240*Q240+O240^2*Q240^2)/(P240^2*Q240^2*(1-A$11^2)))</f>
        <v>-2.1369968322980508</v>
      </c>
    </row>
    <row r="241" spans="3:18" x14ac:dyDescent="0.25">
      <c r="C241" s="2">
        <v>41744</v>
      </c>
      <c r="D241" s="1">
        <v>47.47</v>
      </c>
      <c r="E241" s="3">
        <v>152.94999999999999</v>
      </c>
      <c r="F241" s="1">
        <f t="shared" si="23"/>
        <v>0.64999999999999858</v>
      </c>
      <c r="G241" s="1">
        <f t="shared" si="23"/>
        <v>0.1799999999999784</v>
      </c>
      <c r="H241" s="4">
        <f t="shared" si="24"/>
        <v>0.62545816733067583</v>
      </c>
      <c r="I241" s="4">
        <f t="shared" si="25"/>
        <v>6.9123505976073973E-2</v>
      </c>
      <c r="M241" t="s">
        <v>252</v>
      </c>
      <c r="N241" s="1">
        <f t="shared" si="26"/>
        <v>0.62545816733067583</v>
      </c>
      <c r="O241" s="1">
        <f t="shared" si="27"/>
        <v>6.9123505976073973E-2</v>
      </c>
      <c r="P241" s="4">
        <f t="shared" si="21"/>
        <v>2.0523472655300088</v>
      </c>
      <c r="Q241" s="4">
        <f t="shared" si="22"/>
        <v>0.59306282918402864</v>
      </c>
      <c r="R241" s="4">
        <f>-LN(2*PI())-(1/2)*LN(1-A$11^2)-(LN(P241)+LN(Q241)+0.5*(N241^2*P241^2-2*A$11*N241*O241*P241*Q241+O241^2*Q241^2)/(P241^2*Q241^2*(1-A$11^2)))</f>
        <v>-2.7576008161848984</v>
      </c>
    </row>
    <row r="242" spans="3:18" x14ac:dyDescent="0.25">
      <c r="C242" s="2">
        <v>41743</v>
      </c>
      <c r="D242" s="1">
        <v>46.82</v>
      </c>
      <c r="E242" s="3">
        <v>152.77000000000001</v>
      </c>
      <c r="F242" s="1">
        <f t="shared" si="23"/>
        <v>3.0000000000001137E-2</v>
      </c>
      <c r="G242" s="1">
        <f t="shared" si="23"/>
        <v>2</v>
      </c>
      <c r="H242" s="4">
        <f t="shared" si="24"/>
        <v>5.4581673306784428E-3</v>
      </c>
      <c r="I242" s="4">
        <f t="shared" si="25"/>
        <v>1.8891235059760956</v>
      </c>
      <c r="M242" t="s">
        <v>253</v>
      </c>
      <c r="N242" s="1">
        <f t="shared" si="26"/>
        <v>5.4581673306784428E-3</v>
      </c>
      <c r="O242" s="1">
        <f t="shared" si="27"/>
        <v>1.8891235059760956</v>
      </c>
      <c r="P242" s="4">
        <f t="shared" si="21"/>
        <v>2.3845385579419922</v>
      </c>
      <c r="Q242" s="4">
        <f t="shared" si="22"/>
        <v>0.65579674066044991</v>
      </c>
      <c r="R242" s="4">
        <f>-LN(2*PI())-(1/2)*LN(1-A$11^2)-(LN(P242)+LN(Q242)+0.5*(N242^2*P242^2-2*A$11*N242*O242*P242*Q242+O242^2*Q242^2)/(P242^2*Q242^2*(1-A$11^2)))</f>
        <v>-2.5582229190059884</v>
      </c>
    </row>
    <row r="243" spans="3:18" x14ac:dyDescent="0.25">
      <c r="C243" s="2">
        <v>41740</v>
      </c>
      <c r="D243" s="1">
        <v>46.79</v>
      </c>
      <c r="E243" s="3">
        <v>150.77000000000001</v>
      </c>
      <c r="F243" s="1">
        <f t="shared" si="23"/>
        <v>0.35999999999999943</v>
      </c>
      <c r="G243" s="1">
        <f t="shared" si="23"/>
        <v>-3.2199999999999989</v>
      </c>
      <c r="H243" s="4">
        <f t="shared" si="24"/>
        <v>0.33545816733067674</v>
      </c>
      <c r="I243" s="4">
        <f t="shared" si="25"/>
        <v>-3.3308764940239035</v>
      </c>
      <c r="M243" t="s">
        <v>254</v>
      </c>
      <c r="N243" s="1">
        <f t="shared" si="26"/>
        <v>0.33545816733067674</v>
      </c>
      <c r="O243" s="1">
        <f t="shared" si="27"/>
        <v>-3.3308764940239035</v>
      </c>
      <c r="P243" s="4">
        <f t="shared" si="21"/>
        <v>2.9096894526225898</v>
      </c>
      <c r="Q243" s="4">
        <f t="shared" si="22"/>
        <v>0.66367853243622055</v>
      </c>
      <c r="R243" s="4">
        <f>-LN(2*PI())-(1/2)*LN(1-A$11^2)-(LN(P243)+LN(Q243)+0.5*(N243^2*P243^2-2*A$11*N243*O243*P243*Q243+O243^2*Q243^2)/(P243^2*Q243^2*(1-A$11^2)))</f>
        <v>-4.5617685367228802</v>
      </c>
    </row>
    <row r="244" spans="3:18" x14ac:dyDescent="0.25">
      <c r="C244" s="2">
        <v>41739</v>
      </c>
      <c r="D244" s="1">
        <v>46.43</v>
      </c>
      <c r="E244" s="3">
        <v>153.99</v>
      </c>
      <c r="F244" s="1">
        <f t="shared" si="23"/>
        <v>-1.3500000000000014</v>
      </c>
      <c r="G244" s="1">
        <f t="shared" si="23"/>
        <v>-2.1499999999999773</v>
      </c>
      <c r="H244" s="4">
        <f t="shared" si="24"/>
        <v>-1.3745418326693242</v>
      </c>
      <c r="I244" s="4">
        <f t="shared" si="25"/>
        <v>-2.2608764940238819</v>
      </c>
      <c r="M244" t="s">
        <v>255</v>
      </c>
      <c r="N244" s="1">
        <f t="shared" si="26"/>
        <v>-1.3745418326693242</v>
      </c>
      <c r="O244" s="1">
        <f t="shared" si="27"/>
        <v>-2.2608764940238819</v>
      </c>
      <c r="P244" s="4">
        <f t="shared" si="21"/>
        <v>1.9280899753754119</v>
      </c>
      <c r="Q244" s="4">
        <f t="shared" si="22"/>
        <v>0.7453350766471144</v>
      </c>
      <c r="R244" s="4">
        <f>-LN(2*PI())-(1/2)*LN(1-A$11^2)-(LN(P244)+LN(Q244)+0.5*(N244^2*P244^2-2*A$11*N244*O244*P244*Q244+O244^2*Q244^2)/(P244^2*Q244^2*(1-A$11^2)))</f>
        <v>-3.5679896429671905</v>
      </c>
    </row>
    <row r="245" spans="3:18" x14ac:dyDescent="0.25">
      <c r="C245" s="2">
        <v>41738</v>
      </c>
      <c r="D245" s="1">
        <v>47.78</v>
      </c>
      <c r="E245" s="3">
        <v>156.13999999999999</v>
      </c>
      <c r="F245" s="1">
        <f t="shared" si="23"/>
        <v>0.25999999999999801</v>
      </c>
      <c r="G245" s="1">
        <f t="shared" si="23"/>
        <v>1.5699999999999932</v>
      </c>
      <c r="H245" s="4">
        <f t="shared" si="24"/>
        <v>0.23545816733067532</v>
      </c>
      <c r="I245" s="4">
        <f t="shared" si="25"/>
        <v>1.4591235059760888</v>
      </c>
      <c r="M245" t="s">
        <v>256</v>
      </c>
      <c r="N245" s="1">
        <f t="shared" si="26"/>
        <v>0.23545816733067532</v>
      </c>
      <c r="O245" s="1">
        <f t="shared" si="27"/>
        <v>1.4591235059760888</v>
      </c>
      <c r="P245" s="4">
        <f t="shared" si="21"/>
        <v>2.0391179473235739</v>
      </c>
      <c r="Q245" s="4">
        <f t="shared" si="22"/>
        <v>0.89403179222531193</v>
      </c>
      <c r="R245" s="4">
        <f>-LN(2*PI())-(1/2)*LN(1-A$11^2)-(LN(P245)+LN(Q245)+0.5*(N245^2*P245^2-2*A$11*N245*O245*P245*Q245+O245^2*Q245^2)/(P245^2*Q245^2*(1-A$11^2)))</f>
        <v>-2.402824537422684</v>
      </c>
    </row>
    <row r="246" spans="3:18" x14ac:dyDescent="0.25">
      <c r="C246" s="2">
        <v>41737</v>
      </c>
      <c r="D246" s="1">
        <v>47.52</v>
      </c>
      <c r="E246" s="3">
        <v>154.57</v>
      </c>
      <c r="F246" s="1">
        <f t="shared" si="23"/>
        <v>0.17000000000000171</v>
      </c>
      <c r="G246" s="1">
        <f t="shared" si="23"/>
        <v>-1.9699999999999989</v>
      </c>
      <c r="H246" s="4">
        <f t="shared" si="24"/>
        <v>0.14545816733067901</v>
      </c>
      <c r="I246" s="4">
        <f t="shared" si="25"/>
        <v>-2.0808764940239035</v>
      </c>
      <c r="M246" t="s">
        <v>257</v>
      </c>
      <c r="N246" s="1">
        <f t="shared" si="26"/>
        <v>0.14545816733067901</v>
      </c>
      <c r="O246" s="1">
        <f t="shared" si="27"/>
        <v>-2.0808764940239035</v>
      </c>
      <c r="P246" s="4">
        <f t="shared" si="21"/>
        <v>2.3286445592652463</v>
      </c>
      <c r="Q246" s="4">
        <f t="shared" si="22"/>
        <v>1.0849214017846966</v>
      </c>
      <c r="R246" s="4">
        <f>-LN(2*PI())-(1/2)*LN(1-A$11^2)-(LN(P246)+LN(Q246)+0.5*(N246^2*P246^2-2*A$11*N246*O246*P246*Q246+O246^2*Q246^2)/(P246^2*Q246^2*(1-A$11^2)))</f>
        <v>-3.4110578305188231</v>
      </c>
    </row>
    <row r="247" spans="3:18" x14ac:dyDescent="0.25">
      <c r="C247" s="2">
        <v>41736</v>
      </c>
      <c r="D247" s="1">
        <v>47.35</v>
      </c>
      <c r="E247" s="3">
        <v>156.54</v>
      </c>
      <c r="F247" s="1">
        <f t="shared" si="23"/>
        <v>-0.87999999999999545</v>
      </c>
      <c r="G247" s="1">
        <f t="shared" si="23"/>
        <v>-4.6200000000000045</v>
      </c>
      <c r="H247" s="4">
        <f t="shared" si="24"/>
        <v>-0.9045418326693182</v>
      </c>
      <c r="I247" s="4">
        <f t="shared" si="25"/>
        <v>-4.7308764940239092</v>
      </c>
      <c r="M247" t="s">
        <v>258</v>
      </c>
      <c r="N247" s="1">
        <f t="shared" si="26"/>
        <v>-0.9045418326693182</v>
      </c>
      <c r="O247" s="1">
        <f t="shared" si="27"/>
        <v>-4.7308764940239092</v>
      </c>
      <c r="P247" s="4">
        <f t="shared" si="21"/>
        <v>1.8258711159875889</v>
      </c>
      <c r="Q247" s="4">
        <f t="shared" si="22"/>
        <v>1.2345476172249692</v>
      </c>
      <c r="R247" s="4">
        <f>-LN(2*PI())-(1/2)*LN(1-A$11^2)-(LN(P247)+LN(Q247)+0.5*(N247^2*P247^2-2*A$11*N247*O247*P247*Q247+O247^2*Q247^2)/(P247^2*Q247^2*(1-A$11^2)))</f>
        <v>-6.903013739686032</v>
      </c>
    </row>
    <row r="248" spans="3:18" x14ac:dyDescent="0.25">
      <c r="C248" s="2">
        <v>41733</v>
      </c>
      <c r="D248" s="1">
        <v>48.23</v>
      </c>
      <c r="E248" s="3">
        <v>161.16</v>
      </c>
      <c r="F248" s="1">
        <f t="shared" si="23"/>
        <v>-0.26000000000000512</v>
      </c>
      <c r="G248" s="1">
        <f t="shared" si="23"/>
        <v>-2.8100000000000023</v>
      </c>
      <c r="H248" s="4">
        <f t="shared" si="24"/>
        <v>-0.28454183266932781</v>
      </c>
      <c r="I248" s="4">
        <f t="shared" si="25"/>
        <v>-2.9208764940239069</v>
      </c>
      <c r="M248" t="s">
        <v>259</v>
      </c>
      <c r="N248" s="1">
        <f t="shared" si="26"/>
        <v>-0.28454183266932781</v>
      </c>
      <c r="O248" s="1">
        <f t="shared" si="27"/>
        <v>-2.9208764940239069</v>
      </c>
      <c r="P248" s="4">
        <f t="shared" si="21"/>
        <v>1.7561516501439114</v>
      </c>
      <c r="Q248" s="4">
        <f t="shared" si="22"/>
        <v>1.529191238681834</v>
      </c>
      <c r="R248" s="4">
        <f>-LN(2*PI())-(1/2)*LN(1-A$11^2)-(LN(P248)+LN(Q248)+0.5*(N248^2*P248^2-2*A$11*N248*O248*P248*Q248+O248^2*Q248^2)/(P248^2*Q248^2*(1-A$11^2)))</f>
        <v>-4.8626455165837132</v>
      </c>
    </row>
    <row r="249" spans="3:18" x14ac:dyDescent="0.25">
      <c r="C249" s="2">
        <v>41732</v>
      </c>
      <c r="D249" s="1">
        <v>48.49</v>
      </c>
      <c r="E249" s="3">
        <v>163.97</v>
      </c>
      <c r="F249" s="1">
        <f t="shared" si="23"/>
        <v>7.0000000000000284E-2</v>
      </c>
      <c r="G249" s="1">
        <f t="shared" si="23"/>
        <v>-1.1699999999999875</v>
      </c>
      <c r="H249" s="4">
        <f t="shared" si="24"/>
        <v>4.545816733067759E-2</v>
      </c>
      <c r="I249" s="4">
        <f t="shared" si="25"/>
        <v>-1.2808764940238919</v>
      </c>
      <c r="M249" t="s">
        <v>260</v>
      </c>
      <c r="N249" s="1">
        <f t="shared" si="26"/>
        <v>4.545816733067759E-2</v>
      </c>
      <c r="O249" s="1">
        <f t="shared" si="27"/>
        <v>-1.2808764940238919</v>
      </c>
      <c r="P249" s="4">
        <f t="shared" si="21"/>
        <v>1.7306505266378267</v>
      </c>
      <c r="Q249" s="4">
        <f t="shared" si="22"/>
        <v>1.9576121799694726</v>
      </c>
      <c r="R249" s="4">
        <f>-LN(2*PI())-(1/2)*LN(1-A$11^2)-(LN(P249)+LN(Q249)+0.5*(N249^2*P249^2-2*A$11*N249*O249*P249*Q249+O249^2*Q249^2)/(P249^2*Q249^2*(1-A$11^2)))</f>
        <v>-3.2852137116461808</v>
      </c>
    </row>
    <row r="250" spans="3:18" x14ac:dyDescent="0.25">
      <c r="C250" s="2">
        <v>41731</v>
      </c>
      <c r="D250" s="1">
        <v>48.42</v>
      </c>
      <c r="E250" s="3">
        <v>165.14</v>
      </c>
      <c r="F250" s="1">
        <f t="shared" si="23"/>
        <v>-9.9999999999980105E-3</v>
      </c>
      <c r="G250" s="1">
        <f t="shared" si="23"/>
        <v>1.3299999999999841</v>
      </c>
      <c r="H250" s="4">
        <f t="shared" si="24"/>
        <v>-3.4541832669320705E-2</v>
      </c>
      <c r="I250" s="4">
        <f t="shared" si="25"/>
        <v>1.2191235059760797</v>
      </c>
      <c r="M250" t="s">
        <v>261</v>
      </c>
      <c r="N250" s="1">
        <f t="shared" si="26"/>
        <v>-3.4541832669320705E-2</v>
      </c>
      <c r="O250" s="1">
        <f t="shared" si="27"/>
        <v>1.2191235059760797</v>
      </c>
      <c r="P250" s="4">
        <f t="shared" si="21"/>
        <v>1.6702248956184771</v>
      </c>
      <c r="Q250" s="4">
        <f t="shared" si="22"/>
        <v>2.5237437694898706</v>
      </c>
      <c r="R250" s="4">
        <f>-LN(2*PI())-(1/2)*LN(1-A$11^2)-(LN(P250)+LN(Q250)+0.5*(N250^2*P250^2-2*A$11*N250*O250*P250*Q250+O250^2*Q250^2)/(P250^2*Q250^2*(1-A$11^2)))</f>
        <v>-3.4777988686498307</v>
      </c>
    </row>
    <row r="251" spans="3:18" x14ac:dyDescent="0.25">
      <c r="C251" s="2">
        <v>41730</v>
      </c>
      <c r="D251" s="1">
        <v>48.43</v>
      </c>
      <c r="E251" s="3">
        <v>163.81</v>
      </c>
      <c r="F251" s="1">
        <f t="shared" si="23"/>
        <v>3.0000000000001137E-2</v>
      </c>
      <c r="G251" s="1">
        <f t="shared" si="23"/>
        <v>2.0500000000000114</v>
      </c>
      <c r="H251" s="4">
        <f t="shared" si="24"/>
        <v>5.4581673306784428E-3</v>
      </c>
      <c r="I251" s="4">
        <f t="shared" si="25"/>
        <v>1.9391235059761069</v>
      </c>
      <c r="M251" t="s">
        <v>262</v>
      </c>
      <c r="N251" s="1">
        <f t="shared" si="26"/>
        <v>5.4581673306784428E-3</v>
      </c>
      <c r="O251" s="1">
        <f t="shared" si="27"/>
        <v>1.9391235059761069</v>
      </c>
      <c r="P251" s="4">
        <f>SQRT(K$3+K$4*N252^2+K$5*P252^2)</f>
        <v>1.5196223375477251</v>
      </c>
      <c r="Q251" s="4">
        <f>SQRT(L$3+L$4*O252^2+L$5*Q252^2)</f>
        <v>3.2614083492290842</v>
      </c>
      <c r="R251" s="4">
        <f>-LN(2*PI())-(1/2)*LN(1-A$11^2)-(LN(P251)+LN(Q251)+0.5*(N251^2*P251^2-2*A$11*N251*O251*P251*Q251+O251^2*Q251^2)/(P251^2*Q251^2*(1-A$11^2)))</f>
        <v>-4.7310435444580126</v>
      </c>
    </row>
    <row r="252" spans="3:18" x14ac:dyDescent="0.25">
      <c r="C252" s="2">
        <v>41729</v>
      </c>
      <c r="D252" s="1">
        <v>48.4</v>
      </c>
      <c r="E252" s="3">
        <v>161.76</v>
      </c>
      <c r="F252" s="1">
        <f t="shared" si="23"/>
        <v>0.43999999999999773</v>
      </c>
      <c r="G252" s="1">
        <f t="shared" si="23"/>
        <v>1.5300000000000011</v>
      </c>
      <c r="H252" s="4">
        <f t="shared" si="24"/>
        <v>0.41545816733067503</v>
      </c>
      <c r="I252" s="4">
        <f t="shared" si="25"/>
        <v>1.4191235059760967</v>
      </c>
      <c r="M252" t="s">
        <v>263</v>
      </c>
      <c r="N252" s="1">
        <f t="shared" si="26"/>
        <v>0.41545816733067503</v>
      </c>
      <c r="O252" s="1">
        <f t="shared" si="27"/>
        <v>1.4191235059760967</v>
      </c>
      <c r="P252" s="4">
        <f>A7</f>
        <v>0.2580638339073984</v>
      </c>
      <c r="Q252" s="4">
        <f>B8</f>
        <v>4.2315211441088234</v>
      </c>
    </row>
    <row r="253" spans="3:18" x14ac:dyDescent="0.25">
      <c r="C253" s="2">
        <v>41726</v>
      </c>
      <c r="D253" s="1">
        <v>47.96</v>
      </c>
      <c r="E253" s="1">
        <v>160.22999999999999</v>
      </c>
      <c r="F253" s="1"/>
      <c r="G253" s="1"/>
      <c r="H253" s="4"/>
      <c r="I253" s="4"/>
    </row>
    <row r="254" spans="3:18" x14ac:dyDescent="0.25">
      <c r="C254" s="2"/>
      <c r="D254" s="1"/>
      <c r="E254" s="1"/>
      <c r="F254" s="1"/>
      <c r="G254" s="1"/>
      <c r="H254" s="4"/>
      <c r="I254" s="4"/>
    </row>
    <row r="255" spans="3:18" x14ac:dyDescent="0.25">
      <c r="C255" s="2"/>
      <c r="D255" s="1"/>
      <c r="E255" s="1"/>
      <c r="F255" s="1"/>
      <c r="G255" s="1"/>
      <c r="H255" s="4"/>
      <c r="I255" s="4"/>
    </row>
    <row r="256" spans="3:18" x14ac:dyDescent="0.25">
      <c r="C256" s="2"/>
      <c r="D256" s="1"/>
      <c r="E256" s="1"/>
      <c r="F256" s="1"/>
      <c r="G256" s="1"/>
      <c r="H256" s="4"/>
      <c r="I256" s="4"/>
    </row>
    <row r="257" spans="3:9" x14ac:dyDescent="0.25">
      <c r="C257" s="2"/>
      <c r="D257" s="1"/>
      <c r="E257" s="1"/>
      <c r="F257" s="1"/>
      <c r="G257" s="1"/>
      <c r="H257" s="4"/>
      <c r="I257" s="4"/>
    </row>
    <row r="258" spans="3:9" x14ac:dyDescent="0.25">
      <c r="C258" s="2"/>
      <c r="D258" s="1"/>
      <c r="E258" s="1"/>
      <c r="F258" s="1"/>
      <c r="G258" s="1"/>
      <c r="H258" s="4"/>
      <c r="I258" s="4"/>
    </row>
    <row r="259" spans="3:9" x14ac:dyDescent="0.25">
      <c r="C259" s="2"/>
      <c r="D259" s="1"/>
      <c r="E259" s="1"/>
      <c r="F259" s="1"/>
      <c r="G259" s="1"/>
      <c r="H259" s="4"/>
      <c r="I259" s="4"/>
    </row>
    <row r="260" spans="3:9" x14ac:dyDescent="0.25">
      <c r="C260" s="2"/>
      <c r="D260" s="1"/>
      <c r="E260" s="1"/>
      <c r="F260" s="1"/>
      <c r="G260" s="1"/>
      <c r="H260" s="4"/>
      <c r="I260" s="4"/>
    </row>
    <row r="261" spans="3:9" x14ac:dyDescent="0.25">
      <c r="C261" s="2"/>
      <c r="D261" s="1"/>
      <c r="E261" s="1"/>
      <c r="F261" s="1"/>
      <c r="G261" s="1"/>
      <c r="H261" s="4"/>
      <c r="I261" s="4"/>
    </row>
    <row r="262" spans="3:9" x14ac:dyDescent="0.25">
      <c r="C262" s="2"/>
      <c r="D262" s="1"/>
      <c r="E262" s="1"/>
      <c r="F262" s="1"/>
      <c r="G262" s="1"/>
      <c r="H262" s="4"/>
      <c r="I262" s="4"/>
    </row>
    <row r="263" spans="3:9" x14ac:dyDescent="0.25">
      <c r="C263" s="2"/>
      <c r="D263" s="1"/>
      <c r="E263" s="1"/>
      <c r="F263" s="1"/>
      <c r="G263" s="1"/>
      <c r="H263" s="4"/>
      <c r="I263" s="4"/>
    </row>
    <row r="264" spans="3:9" x14ac:dyDescent="0.25">
      <c r="C264" s="2"/>
      <c r="D264" s="1"/>
      <c r="E264" s="1"/>
      <c r="F264" s="1"/>
      <c r="G264" s="1"/>
      <c r="H264" s="4"/>
      <c r="I264" s="4"/>
    </row>
    <row r="265" spans="3:9" x14ac:dyDescent="0.25">
      <c r="C265" s="2"/>
      <c r="D265" s="1"/>
      <c r="E265" s="1"/>
      <c r="F265" s="1"/>
      <c r="G265" s="1"/>
      <c r="H265" s="4"/>
      <c r="I265" s="4"/>
    </row>
    <row r="266" spans="3:9" x14ac:dyDescent="0.25">
      <c r="C266" s="2"/>
      <c r="D266" s="1"/>
      <c r="E266" s="1"/>
      <c r="F266" s="1"/>
      <c r="G266" s="1"/>
      <c r="H266" s="4"/>
      <c r="I266" s="4"/>
    </row>
    <row r="267" spans="3:9" x14ac:dyDescent="0.25">
      <c r="C267" s="2"/>
      <c r="D267" s="1"/>
      <c r="E267" s="1"/>
      <c r="F267" s="1"/>
      <c r="G267" s="1"/>
      <c r="H267" s="4"/>
      <c r="I267" s="4"/>
    </row>
    <row r="268" spans="3:9" x14ac:dyDescent="0.25">
      <c r="C268" s="2"/>
      <c r="D268" s="1"/>
      <c r="E268" s="1"/>
      <c r="F268" s="1"/>
      <c r="G268" s="1"/>
      <c r="H268" s="4"/>
      <c r="I268" s="4"/>
    </row>
    <row r="269" spans="3:9" x14ac:dyDescent="0.25">
      <c r="C269" s="2"/>
      <c r="D269" s="1"/>
      <c r="E269" s="1"/>
      <c r="F269" s="1"/>
      <c r="G269" s="1"/>
      <c r="H269" s="4"/>
      <c r="I269" s="4"/>
    </row>
    <row r="270" spans="3:9" x14ac:dyDescent="0.25">
      <c r="C270" s="2"/>
      <c r="D270" s="1"/>
      <c r="E270" s="1"/>
      <c r="F270" s="1"/>
      <c r="G270" s="1"/>
      <c r="H270" s="4"/>
      <c r="I270" s="4"/>
    </row>
    <row r="271" spans="3:9" x14ac:dyDescent="0.25">
      <c r="C271" s="2"/>
      <c r="D271" s="1"/>
      <c r="E271" s="1"/>
      <c r="F271" s="1"/>
      <c r="G271" s="1"/>
      <c r="H271" s="4"/>
      <c r="I271" s="4"/>
    </row>
    <row r="272" spans="3:9" x14ac:dyDescent="0.25">
      <c r="C272" s="2"/>
      <c r="D272" s="1"/>
      <c r="E272" s="1"/>
      <c r="F272" s="1"/>
      <c r="G272" s="1"/>
      <c r="H272" s="4"/>
      <c r="I272" s="4"/>
    </row>
    <row r="273" spans="3:9" x14ac:dyDescent="0.25">
      <c r="C273" s="2"/>
      <c r="D273" s="1"/>
      <c r="E273" s="1"/>
      <c r="F273" s="1"/>
      <c r="G273" s="1"/>
      <c r="H273" s="4"/>
      <c r="I273" s="4"/>
    </row>
    <row r="274" spans="3:9" x14ac:dyDescent="0.25">
      <c r="C274" s="2"/>
      <c r="D274" s="1"/>
      <c r="E274" s="1"/>
      <c r="F274" s="1"/>
      <c r="G274" s="1"/>
      <c r="H274" s="4"/>
      <c r="I274" s="4"/>
    </row>
    <row r="275" spans="3:9" x14ac:dyDescent="0.25">
      <c r="C275" s="2"/>
      <c r="D275" s="1"/>
      <c r="E275" s="1"/>
      <c r="F275" s="1"/>
      <c r="G275" s="1"/>
      <c r="H275" s="4"/>
      <c r="I275" s="4"/>
    </row>
    <row r="276" spans="3:9" x14ac:dyDescent="0.25">
      <c r="C276" s="2"/>
      <c r="D276" s="1"/>
      <c r="E276" s="1"/>
      <c r="F276" s="1"/>
      <c r="G276" s="1"/>
      <c r="H276" s="4"/>
      <c r="I276" s="4"/>
    </row>
    <row r="277" spans="3:9" x14ac:dyDescent="0.25">
      <c r="C277" s="2"/>
      <c r="D277" s="1"/>
      <c r="E277" s="1"/>
      <c r="F277" s="1"/>
      <c r="G277" s="1"/>
      <c r="H277" s="4"/>
      <c r="I277" s="4"/>
    </row>
    <row r="278" spans="3:9" x14ac:dyDescent="0.25">
      <c r="C278" s="2"/>
      <c r="D278" s="1"/>
      <c r="E278" s="1"/>
      <c r="F278" s="1"/>
      <c r="G278" s="1"/>
      <c r="H278" s="4"/>
      <c r="I278" s="4"/>
    </row>
    <row r="279" spans="3:9" x14ac:dyDescent="0.25">
      <c r="C279" s="2"/>
      <c r="D279" s="1"/>
      <c r="E279" s="1"/>
      <c r="F279" s="1"/>
      <c r="G279" s="1"/>
      <c r="H279" s="4"/>
      <c r="I279" s="4"/>
    </row>
    <row r="280" spans="3:9" x14ac:dyDescent="0.25">
      <c r="C280" s="2"/>
      <c r="D280" s="1"/>
      <c r="E280" s="1"/>
      <c r="F280" s="1"/>
      <c r="G280" s="1"/>
      <c r="H280" s="4"/>
      <c r="I280" s="4"/>
    </row>
    <row r="281" spans="3:9" x14ac:dyDescent="0.25">
      <c r="C281" s="2"/>
      <c r="D281" s="1"/>
      <c r="E281" s="1"/>
      <c r="F281" s="1"/>
      <c r="G281" s="1"/>
      <c r="H281" s="4"/>
      <c r="I281" s="4"/>
    </row>
    <row r="282" spans="3:9" x14ac:dyDescent="0.25">
      <c r="C282" s="2"/>
      <c r="D282" s="1"/>
      <c r="E282" s="1"/>
      <c r="F282" s="1"/>
      <c r="G282" s="1"/>
      <c r="H282" s="4"/>
      <c r="I282" s="4"/>
    </row>
    <row r="283" spans="3:9" x14ac:dyDescent="0.25">
      <c r="C283" s="2"/>
      <c r="D283" s="1"/>
      <c r="E283" s="1"/>
      <c r="F283" s="1"/>
      <c r="G283" s="1"/>
      <c r="H283" s="4"/>
      <c r="I283" s="4"/>
    </row>
    <row r="284" spans="3:9" x14ac:dyDescent="0.25">
      <c r="C284" s="2"/>
      <c r="D284" s="1"/>
      <c r="E284" s="1"/>
      <c r="F284" s="1"/>
      <c r="G284" s="1"/>
      <c r="H284" s="4"/>
      <c r="I284" s="4"/>
    </row>
    <row r="285" spans="3:9" x14ac:dyDescent="0.25">
      <c r="C285" s="2"/>
      <c r="D285" s="1"/>
      <c r="E285" s="1"/>
      <c r="F285" s="1"/>
      <c r="G285" s="1"/>
      <c r="H285" s="4"/>
      <c r="I285" s="4"/>
    </row>
    <row r="286" spans="3:9" x14ac:dyDescent="0.25">
      <c r="C286" s="2"/>
      <c r="D286" s="1"/>
      <c r="E286" s="1"/>
      <c r="F286" s="1"/>
      <c r="G286" s="1"/>
      <c r="H286" s="4"/>
      <c r="I286" s="4"/>
    </row>
    <row r="287" spans="3:9" x14ac:dyDescent="0.25">
      <c r="C287" s="2"/>
      <c r="D287" s="1"/>
      <c r="E287" s="1"/>
      <c r="F287" s="1"/>
      <c r="G287" s="1"/>
      <c r="H287" s="4"/>
      <c r="I287" s="4"/>
    </row>
    <row r="288" spans="3:9" x14ac:dyDescent="0.25">
      <c r="C288" s="2"/>
      <c r="D288" s="1"/>
      <c r="E288" s="1"/>
      <c r="F288" s="1"/>
      <c r="G288" s="1"/>
      <c r="H288" s="4"/>
      <c r="I288" s="4"/>
    </row>
    <row r="289" spans="3:9" x14ac:dyDescent="0.25">
      <c r="C289" s="2"/>
      <c r="D289" s="1"/>
      <c r="E289" s="1"/>
      <c r="F289" s="1"/>
      <c r="G289" s="1"/>
      <c r="H289" s="4"/>
      <c r="I289" s="4"/>
    </row>
    <row r="290" spans="3:9" x14ac:dyDescent="0.25">
      <c r="C290" s="2"/>
      <c r="D290" s="1"/>
      <c r="E290" s="1"/>
      <c r="F290" s="1"/>
      <c r="G290" s="1"/>
      <c r="H290" s="4"/>
      <c r="I290" s="4"/>
    </row>
    <row r="291" spans="3:9" x14ac:dyDescent="0.25">
      <c r="C291" s="2"/>
      <c r="D291" s="1"/>
      <c r="E291" s="1"/>
      <c r="F291" s="1"/>
      <c r="G291" s="1"/>
      <c r="H291" s="4"/>
      <c r="I291" s="4"/>
    </row>
    <row r="292" spans="3:9" x14ac:dyDescent="0.25">
      <c r="C292" s="2"/>
      <c r="D292" s="1"/>
      <c r="E292" s="1"/>
      <c r="F292" s="1"/>
      <c r="G292" s="1"/>
      <c r="H292" s="4"/>
      <c r="I292" s="4"/>
    </row>
    <row r="293" spans="3:9" x14ac:dyDescent="0.25">
      <c r="C293" s="2"/>
      <c r="D293" s="1"/>
      <c r="E293" s="1"/>
      <c r="F293" s="1"/>
      <c r="G293" s="1"/>
      <c r="H293" s="4"/>
      <c r="I293" s="4"/>
    </row>
    <row r="294" spans="3:9" x14ac:dyDescent="0.25">
      <c r="C294" s="2"/>
      <c r="D294" s="1"/>
      <c r="E294" s="1"/>
      <c r="F294" s="1"/>
      <c r="G294" s="1"/>
      <c r="H294" s="4"/>
      <c r="I294" s="4"/>
    </row>
    <row r="295" spans="3:9" x14ac:dyDescent="0.25">
      <c r="C295" s="2"/>
      <c r="D295" s="1"/>
      <c r="E295" s="1"/>
      <c r="F295" s="1"/>
      <c r="G295" s="1"/>
      <c r="H295" s="4"/>
      <c r="I295" s="4"/>
    </row>
    <row r="296" spans="3:9" x14ac:dyDescent="0.25">
      <c r="C296" s="2"/>
      <c r="D296" s="1"/>
      <c r="E296" s="1"/>
      <c r="F296" s="1"/>
      <c r="G296" s="1"/>
      <c r="H296" s="4"/>
      <c r="I296" s="4"/>
    </row>
    <row r="297" spans="3:9" x14ac:dyDescent="0.25">
      <c r="C297" s="2"/>
      <c r="D297" s="1"/>
      <c r="E297" s="1"/>
      <c r="F297" s="1"/>
      <c r="G297" s="1"/>
      <c r="H297" s="4"/>
      <c r="I297" s="4"/>
    </row>
    <row r="298" spans="3:9" x14ac:dyDescent="0.25">
      <c r="C298" s="2"/>
      <c r="D298" s="1"/>
      <c r="E298" s="1"/>
      <c r="F298" s="1"/>
      <c r="G298" s="1"/>
      <c r="H298" s="4"/>
      <c r="I298" s="4"/>
    </row>
    <row r="299" spans="3:9" x14ac:dyDescent="0.25">
      <c r="C299" s="2"/>
      <c r="D299" s="1"/>
      <c r="E299" s="1"/>
      <c r="F299" s="1"/>
      <c r="G299" s="1"/>
      <c r="H299" s="4"/>
      <c r="I299" s="4"/>
    </row>
    <row r="300" spans="3:9" x14ac:dyDescent="0.25">
      <c r="C300" s="2"/>
      <c r="D300" s="1"/>
      <c r="E300" s="1"/>
      <c r="F300" s="1"/>
      <c r="G300" s="1"/>
      <c r="H300" s="4"/>
      <c r="I300" s="4"/>
    </row>
    <row r="301" spans="3:9" x14ac:dyDescent="0.25">
      <c r="C301" s="2"/>
      <c r="D301" s="1"/>
      <c r="E301" s="1"/>
      <c r="F301" s="1"/>
      <c r="G301" s="1"/>
      <c r="H301" s="4"/>
      <c r="I301" s="4"/>
    </row>
    <row r="302" spans="3:9" x14ac:dyDescent="0.25">
      <c r="C302" s="2"/>
      <c r="D302" s="1"/>
      <c r="E302" s="1"/>
      <c r="F302" s="1"/>
      <c r="G302" s="1"/>
      <c r="H302" s="4"/>
      <c r="I302" s="4"/>
    </row>
    <row r="303" spans="3:9" x14ac:dyDescent="0.25">
      <c r="C303" s="2"/>
      <c r="D303" s="1"/>
      <c r="E303" s="1"/>
      <c r="F303" s="1"/>
      <c r="G303" s="1"/>
      <c r="H303" s="4"/>
      <c r="I303" s="4"/>
    </row>
    <row r="304" spans="3:9" x14ac:dyDescent="0.25">
      <c r="C304" s="2"/>
      <c r="D304" s="1"/>
      <c r="E304" s="1"/>
      <c r="F304" s="1"/>
      <c r="G304" s="1"/>
      <c r="H304" s="4"/>
      <c r="I304" s="4"/>
    </row>
    <row r="305" spans="3:9" x14ac:dyDescent="0.25">
      <c r="C305" s="2"/>
      <c r="D305" s="1"/>
      <c r="E305" s="1"/>
      <c r="F305" s="1"/>
      <c r="G305" s="1"/>
      <c r="H305" s="4"/>
      <c r="I305" s="4"/>
    </row>
    <row r="306" spans="3:9" x14ac:dyDescent="0.25">
      <c r="C306" s="2"/>
      <c r="D306" s="1"/>
      <c r="E306" s="1"/>
      <c r="F306" s="1"/>
      <c r="G306" s="1"/>
      <c r="H306" s="4"/>
      <c r="I306" s="4"/>
    </row>
    <row r="307" spans="3:9" x14ac:dyDescent="0.25">
      <c r="C307" s="2"/>
      <c r="D307" s="1"/>
      <c r="E307" s="1"/>
      <c r="F307" s="1"/>
      <c r="G307" s="1"/>
      <c r="H307" s="4"/>
      <c r="I307" s="4"/>
    </row>
    <row r="308" spans="3:9" x14ac:dyDescent="0.25">
      <c r="C308" s="2"/>
      <c r="D308" s="1"/>
      <c r="E308" s="1"/>
      <c r="F308" s="1"/>
      <c r="G308" s="1"/>
      <c r="H308" s="4"/>
      <c r="I308" s="4"/>
    </row>
    <row r="309" spans="3:9" x14ac:dyDescent="0.25">
      <c r="C309" s="2"/>
      <c r="D309" s="1"/>
      <c r="E309" s="1"/>
      <c r="F309" s="1"/>
      <c r="G309" s="1"/>
      <c r="H309" s="4"/>
      <c r="I309" s="4"/>
    </row>
    <row r="310" spans="3:9" x14ac:dyDescent="0.25">
      <c r="C310" s="2"/>
      <c r="D310" s="1"/>
      <c r="E310" s="1"/>
      <c r="F310" s="1"/>
      <c r="G310" s="1"/>
      <c r="H310" s="4"/>
      <c r="I310" s="4"/>
    </row>
    <row r="311" spans="3:9" x14ac:dyDescent="0.25">
      <c r="C311" s="2"/>
      <c r="D311" s="1"/>
      <c r="E311" s="1"/>
      <c r="F311" s="1"/>
      <c r="G311" s="1"/>
      <c r="H311" s="4"/>
      <c r="I311" s="4"/>
    </row>
    <row r="312" spans="3:9" x14ac:dyDescent="0.25">
      <c r="C312" s="2"/>
      <c r="D312" s="1"/>
      <c r="E312" s="1"/>
      <c r="F312" s="1"/>
      <c r="G312" s="1"/>
      <c r="H312" s="4"/>
      <c r="I312" s="4"/>
    </row>
    <row r="313" spans="3:9" x14ac:dyDescent="0.25">
      <c r="C313" s="2"/>
      <c r="D313" s="1"/>
      <c r="E313" s="1"/>
      <c r="F313" s="1"/>
      <c r="G313" s="1"/>
      <c r="H313" s="4"/>
      <c r="I313" s="4"/>
    </row>
    <row r="314" spans="3:9" x14ac:dyDescent="0.25">
      <c r="C314" s="2"/>
      <c r="D314" s="1"/>
      <c r="E314" s="1"/>
      <c r="F314" s="1"/>
      <c r="G314" s="1"/>
      <c r="H314" s="4"/>
      <c r="I314" s="4"/>
    </row>
    <row r="315" spans="3:9" x14ac:dyDescent="0.25">
      <c r="C315" s="2"/>
      <c r="D315" s="1"/>
      <c r="E315" s="1"/>
      <c r="F315" s="1"/>
      <c r="G315" s="1"/>
      <c r="H315" s="4"/>
      <c r="I315" s="4"/>
    </row>
    <row r="316" spans="3:9" x14ac:dyDescent="0.25">
      <c r="C316" s="2"/>
      <c r="D316" s="1"/>
      <c r="E316" s="1"/>
      <c r="F316" s="1"/>
      <c r="G316" s="1"/>
      <c r="H316" s="4"/>
      <c r="I316" s="4"/>
    </row>
    <row r="317" spans="3:9" x14ac:dyDescent="0.25">
      <c r="C317" s="2"/>
      <c r="D317" s="1"/>
      <c r="E317" s="1"/>
      <c r="F317" s="1"/>
      <c r="G317" s="1"/>
      <c r="H317" s="4"/>
      <c r="I317" s="4"/>
    </row>
    <row r="318" spans="3:9" x14ac:dyDescent="0.25">
      <c r="C318" s="2"/>
      <c r="D318" s="1"/>
      <c r="E318" s="1"/>
      <c r="F318" s="1"/>
      <c r="G318" s="1"/>
      <c r="H318" s="4"/>
      <c r="I318" s="4"/>
    </row>
    <row r="319" spans="3:9" x14ac:dyDescent="0.25">
      <c r="C319" s="2"/>
      <c r="D319" s="1"/>
      <c r="E319" s="1"/>
      <c r="F319" s="1"/>
      <c r="G319" s="1"/>
      <c r="H319" s="4"/>
      <c r="I319" s="4"/>
    </row>
    <row r="320" spans="3:9" x14ac:dyDescent="0.25">
      <c r="C320" s="2"/>
      <c r="D320" s="1"/>
      <c r="E320" s="1"/>
      <c r="F320" s="1"/>
      <c r="G320" s="1"/>
      <c r="H320" s="4"/>
      <c r="I320" s="4"/>
    </row>
    <row r="321" spans="3:9" x14ac:dyDescent="0.25">
      <c r="C321" s="2"/>
      <c r="D321" s="1"/>
      <c r="E321" s="1"/>
      <c r="F321" s="1"/>
      <c r="G321" s="1"/>
      <c r="H321" s="4"/>
      <c r="I321" s="4"/>
    </row>
    <row r="322" spans="3:9" x14ac:dyDescent="0.25">
      <c r="C322" s="2"/>
      <c r="D322" s="1"/>
      <c r="E322" s="1"/>
      <c r="F322" s="1"/>
      <c r="G322" s="1"/>
      <c r="H322" s="4"/>
      <c r="I322" s="4"/>
    </row>
    <row r="323" spans="3:9" x14ac:dyDescent="0.25">
      <c r="C323" s="2"/>
      <c r="D323" s="1"/>
      <c r="E323" s="1"/>
      <c r="F323" s="1"/>
      <c r="G323" s="1"/>
      <c r="H323" s="4"/>
      <c r="I323" s="4"/>
    </row>
    <row r="324" spans="3:9" x14ac:dyDescent="0.25">
      <c r="C324" s="2"/>
      <c r="D324" s="1"/>
      <c r="E324" s="1"/>
      <c r="F324" s="1"/>
      <c r="G324" s="1"/>
      <c r="H324" s="4"/>
      <c r="I324" s="4"/>
    </row>
    <row r="325" spans="3:9" x14ac:dyDescent="0.25">
      <c r="C325" s="2"/>
      <c r="D325" s="1"/>
      <c r="E325" s="1"/>
      <c r="F325" s="1"/>
      <c r="G325" s="1"/>
      <c r="H325" s="4"/>
      <c r="I325" s="4"/>
    </row>
    <row r="326" spans="3:9" x14ac:dyDescent="0.25">
      <c r="C326" s="2"/>
      <c r="D326" s="1"/>
      <c r="E326" s="1"/>
      <c r="F326" s="1"/>
      <c r="G326" s="1"/>
      <c r="H326" s="4"/>
      <c r="I326" s="4"/>
    </row>
    <row r="327" spans="3:9" x14ac:dyDescent="0.25">
      <c r="C327" s="2"/>
      <c r="D327" s="1"/>
      <c r="E327" s="1"/>
      <c r="F327" s="1"/>
      <c r="G327" s="1"/>
      <c r="H327" s="4"/>
      <c r="I327" s="4"/>
    </row>
    <row r="328" spans="3:9" x14ac:dyDescent="0.25">
      <c r="C328" s="2"/>
      <c r="D328" s="1"/>
      <c r="E328" s="1"/>
      <c r="F328" s="1"/>
      <c r="G328" s="1"/>
      <c r="H328" s="4"/>
      <c r="I328" s="4"/>
    </row>
    <row r="329" spans="3:9" x14ac:dyDescent="0.25">
      <c r="C329" s="2"/>
      <c r="D329" s="1"/>
      <c r="E329" s="1"/>
      <c r="F329" s="1"/>
      <c r="G329" s="1"/>
      <c r="H329" s="4"/>
      <c r="I329" s="4"/>
    </row>
    <row r="330" spans="3:9" x14ac:dyDescent="0.25">
      <c r="C330" s="2"/>
      <c r="D330" s="1"/>
      <c r="E330" s="1"/>
      <c r="F330" s="1"/>
      <c r="G330" s="1"/>
      <c r="H330" s="4"/>
      <c r="I330" s="4"/>
    </row>
    <row r="331" spans="3:9" x14ac:dyDescent="0.25">
      <c r="C331" s="2"/>
      <c r="D331" s="1"/>
      <c r="E331" s="1"/>
      <c r="F331" s="1"/>
      <c r="G331" s="1"/>
      <c r="H331" s="4"/>
      <c r="I331" s="4"/>
    </row>
    <row r="332" spans="3:9" x14ac:dyDescent="0.25">
      <c r="C332" s="2"/>
      <c r="D332" s="1"/>
      <c r="E332" s="1"/>
      <c r="F332" s="1"/>
      <c r="G332" s="1"/>
      <c r="H332" s="4"/>
      <c r="I332" s="4"/>
    </row>
    <row r="333" spans="3:9" x14ac:dyDescent="0.25">
      <c r="C333" s="2"/>
      <c r="D333" s="1"/>
      <c r="E333" s="1"/>
      <c r="F333" s="1"/>
      <c r="G333" s="1"/>
      <c r="H333" s="4"/>
      <c r="I333" s="4"/>
    </row>
    <row r="334" spans="3:9" x14ac:dyDescent="0.25">
      <c r="C334" s="2"/>
      <c r="D334" s="1"/>
      <c r="E334" s="1"/>
      <c r="F334" s="1"/>
      <c r="G334" s="1"/>
      <c r="H334" s="4"/>
      <c r="I334" s="4"/>
    </row>
    <row r="335" spans="3:9" x14ac:dyDescent="0.25">
      <c r="C335" s="2"/>
      <c r="D335" s="1"/>
      <c r="E335" s="1"/>
      <c r="F335" s="1"/>
      <c r="G335" s="1"/>
      <c r="H335" s="4"/>
      <c r="I335" s="4"/>
    </row>
    <row r="336" spans="3:9" x14ac:dyDescent="0.25">
      <c r="C336" s="2"/>
      <c r="D336" s="1"/>
      <c r="E336" s="1"/>
      <c r="F336" s="1"/>
      <c r="G336" s="1"/>
      <c r="H336" s="4"/>
      <c r="I336" s="4"/>
    </row>
    <row r="337" spans="3:9" x14ac:dyDescent="0.25">
      <c r="C337" s="2"/>
      <c r="D337" s="1"/>
      <c r="E337" s="1"/>
      <c r="F337" s="1"/>
      <c r="G337" s="1"/>
      <c r="H337" s="4"/>
      <c r="I337" s="4"/>
    </row>
    <row r="338" spans="3:9" x14ac:dyDescent="0.25">
      <c r="C338" s="2"/>
      <c r="D338" s="1"/>
      <c r="E338" s="1"/>
      <c r="F338" s="1"/>
      <c r="G338" s="1"/>
      <c r="H338" s="4"/>
      <c r="I338" s="4"/>
    </row>
    <row r="339" spans="3:9" x14ac:dyDescent="0.25">
      <c r="C339" s="2"/>
      <c r="D339" s="1"/>
      <c r="E339" s="1"/>
      <c r="F339" s="1"/>
      <c r="G339" s="1"/>
      <c r="H339" s="4"/>
      <c r="I339" s="4"/>
    </row>
    <row r="340" spans="3:9" x14ac:dyDescent="0.25">
      <c r="C340" s="2"/>
      <c r="D340" s="1"/>
      <c r="E340" s="1"/>
      <c r="F340" s="1"/>
      <c r="G340" s="1"/>
      <c r="H340" s="4"/>
      <c r="I340" s="4"/>
    </row>
    <row r="341" spans="3:9" x14ac:dyDescent="0.25">
      <c r="C341" s="2"/>
      <c r="D341" s="1"/>
      <c r="E341" s="1"/>
      <c r="F341" s="1"/>
      <c r="G341" s="1"/>
      <c r="H341" s="4"/>
      <c r="I341" s="4"/>
    </row>
    <row r="342" spans="3:9" x14ac:dyDescent="0.25">
      <c r="C342" s="2"/>
      <c r="D342" s="1"/>
      <c r="E342" s="1"/>
      <c r="F342" s="1"/>
      <c r="G342" s="1"/>
      <c r="H342" s="4"/>
      <c r="I342" s="4"/>
    </row>
    <row r="343" spans="3:9" x14ac:dyDescent="0.25">
      <c r="C343" s="2"/>
      <c r="D343" s="1"/>
      <c r="E343" s="1"/>
      <c r="F343" s="1"/>
      <c r="G343" s="1"/>
      <c r="H343" s="4"/>
      <c r="I343" s="4"/>
    </row>
    <row r="344" spans="3:9" x14ac:dyDescent="0.25">
      <c r="C344" s="2"/>
      <c r="D344" s="1"/>
      <c r="E344" s="1"/>
      <c r="F344" s="1"/>
      <c r="G344" s="1"/>
      <c r="H344" s="4"/>
      <c r="I344" s="4"/>
    </row>
    <row r="345" spans="3:9" x14ac:dyDescent="0.25">
      <c r="C345" s="2"/>
      <c r="D345" s="1"/>
      <c r="E345" s="1"/>
      <c r="F345" s="1"/>
      <c r="G345" s="1"/>
      <c r="H345" s="4"/>
      <c r="I345" s="4"/>
    </row>
    <row r="346" spans="3:9" x14ac:dyDescent="0.25">
      <c r="C346" s="2"/>
      <c r="D346" s="1"/>
      <c r="E346" s="1"/>
      <c r="F346" s="1"/>
      <c r="G346" s="1"/>
      <c r="H346" s="4"/>
      <c r="I346" s="4"/>
    </row>
    <row r="347" spans="3:9" x14ac:dyDescent="0.25">
      <c r="C347" s="2"/>
      <c r="D347" s="1"/>
      <c r="E347" s="1"/>
      <c r="F347" s="1"/>
      <c r="G347" s="1"/>
      <c r="H347" s="4"/>
      <c r="I347" s="4"/>
    </row>
    <row r="348" spans="3:9" x14ac:dyDescent="0.25">
      <c r="C348" s="2"/>
      <c r="D348" s="1"/>
      <c r="E348" s="1"/>
      <c r="F348" s="1"/>
      <c r="G348" s="1"/>
      <c r="H348" s="4"/>
      <c r="I348" s="4"/>
    </row>
    <row r="349" spans="3:9" x14ac:dyDescent="0.25">
      <c r="C349" s="2"/>
      <c r="D349" s="1"/>
      <c r="E349" s="1"/>
      <c r="F349" s="1"/>
      <c r="G349" s="1"/>
      <c r="H349" s="4"/>
      <c r="I349" s="4"/>
    </row>
    <row r="350" spans="3:9" x14ac:dyDescent="0.25">
      <c r="C350" s="2"/>
      <c r="D350" s="1"/>
      <c r="E350" s="1"/>
      <c r="F350" s="1"/>
      <c r="G350" s="1"/>
      <c r="H350" s="4"/>
      <c r="I350" s="4"/>
    </row>
    <row r="351" spans="3:9" x14ac:dyDescent="0.25">
      <c r="C351" s="2"/>
      <c r="D351" s="1"/>
      <c r="E351" s="1"/>
      <c r="F351" s="1"/>
      <c r="G351" s="1"/>
      <c r="H351" s="4"/>
      <c r="I351" s="4"/>
    </row>
    <row r="352" spans="3:9" x14ac:dyDescent="0.25">
      <c r="C352" s="2"/>
      <c r="D352" s="1"/>
      <c r="E352" s="1"/>
      <c r="F352" s="1"/>
      <c r="G352" s="1"/>
      <c r="H352" s="4"/>
      <c r="I352" s="4"/>
    </row>
    <row r="353" spans="3:9" x14ac:dyDescent="0.25">
      <c r="C353" s="2"/>
      <c r="D353" s="1"/>
      <c r="E353" s="1"/>
      <c r="F353" s="1"/>
      <c r="G353" s="1"/>
      <c r="H353" s="4"/>
      <c r="I353" s="4"/>
    </row>
    <row r="354" spans="3:9" x14ac:dyDescent="0.25">
      <c r="C354" s="2"/>
      <c r="D354" s="1"/>
      <c r="E354" s="1"/>
      <c r="F354" s="1"/>
      <c r="G354" s="1"/>
      <c r="H354" s="4"/>
      <c r="I354" s="4"/>
    </row>
    <row r="355" spans="3:9" x14ac:dyDescent="0.25">
      <c r="C355" s="2"/>
      <c r="D355" s="1"/>
      <c r="E355" s="1"/>
      <c r="F355" s="1"/>
      <c r="G355" s="1"/>
      <c r="H355" s="4"/>
      <c r="I355" s="4"/>
    </row>
    <row r="356" spans="3:9" x14ac:dyDescent="0.25">
      <c r="C356" s="2"/>
      <c r="D356" s="1"/>
      <c r="E356" s="1"/>
      <c r="F356" s="1"/>
      <c r="G356" s="1"/>
      <c r="H356" s="4"/>
      <c r="I356" s="4"/>
    </row>
    <row r="357" spans="3:9" x14ac:dyDescent="0.25">
      <c r="C357" s="2"/>
      <c r="D357" s="1"/>
      <c r="E357" s="1"/>
      <c r="F357" s="1"/>
      <c r="G357" s="1"/>
      <c r="H357" s="4"/>
      <c r="I357" s="4"/>
    </row>
    <row r="358" spans="3:9" x14ac:dyDescent="0.25">
      <c r="C358" s="2"/>
      <c r="D358" s="1"/>
      <c r="E358" s="1"/>
      <c r="F358" s="1"/>
      <c r="G358" s="1"/>
      <c r="H358" s="4"/>
      <c r="I358" s="4"/>
    </row>
    <row r="359" spans="3:9" x14ac:dyDescent="0.25">
      <c r="C359" s="2"/>
      <c r="D359" s="1"/>
      <c r="E359" s="1"/>
      <c r="F359" s="1"/>
      <c r="G359" s="1"/>
      <c r="H359" s="4"/>
      <c r="I359" s="4"/>
    </row>
    <row r="360" spans="3:9" x14ac:dyDescent="0.25">
      <c r="C360" s="2"/>
      <c r="D360" s="1"/>
      <c r="E360" s="1"/>
      <c r="F360" s="1"/>
      <c r="G360" s="1"/>
      <c r="H360" s="4"/>
      <c r="I360" s="4"/>
    </row>
    <row r="361" spans="3:9" x14ac:dyDescent="0.25">
      <c r="C361" s="2"/>
      <c r="D361" s="1"/>
      <c r="E361" s="1"/>
      <c r="F361" s="1"/>
      <c r="G361" s="1"/>
      <c r="H361" s="4"/>
      <c r="I361" s="4"/>
    </row>
    <row r="362" spans="3:9" x14ac:dyDescent="0.25">
      <c r="C362" s="2"/>
      <c r="D362" s="1"/>
      <c r="E362" s="1"/>
      <c r="F362" s="1"/>
      <c r="G362" s="1"/>
      <c r="H362" s="4"/>
      <c r="I362" s="4"/>
    </row>
    <row r="363" spans="3:9" x14ac:dyDescent="0.25">
      <c r="C363" s="2"/>
      <c r="D363" s="1"/>
      <c r="E363" s="1"/>
      <c r="F363" s="1"/>
      <c r="G363" s="1"/>
      <c r="H363" s="4"/>
      <c r="I363" s="4"/>
    </row>
    <row r="364" spans="3:9" x14ac:dyDescent="0.25">
      <c r="C364" s="2"/>
      <c r="D364" s="1"/>
      <c r="E364" s="1"/>
      <c r="F364" s="1"/>
      <c r="G364" s="1"/>
      <c r="H364" s="4"/>
      <c r="I364" s="4"/>
    </row>
    <row r="365" spans="3:9" x14ac:dyDescent="0.25">
      <c r="C365" s="2"/>
      <c r="D365" s="1"/>
      <c r="E365" s="1"/>
      <c r="F365" s="1"/>
      <c r="G365" s="1"/>
      <c r="H365" s="4"/>
      <c r="I365" s="4"/>
    </row>
    <row r="366" spans="3:9" x14ac:dyDescent="0.25">
      <c r="C366" s="2"/>
      <c r="D366" s="1"/>
      <c r="E366" s="1"/>
      <c r="F366" s="1"/>
      <c r="G366" s="1"/>
      <c r="H366" s="4"/>
      <c r="I366" s="4"/>
    </row>
    <row r="367" spans="3:9" x14ac:dyDescent="0.25">
      <c r="C367" s="2"/>
      <c r="D367" s="1"/>
      <c r="E367" s="1"/>
      <c r="F367" s="1"/>
      <c r="G367" s="1"/>
      <c r="H367" s="4"/>
      <c r="I367" s="4"/>
    </row>
    <row r="368" spans="3:9" x14ac:dyDescent="0.25">
      <c r="C368" s="2"/>
      <c r="D368" s="1"/>
      <c r="E368" s="1"/>
      <c r="F368" s="1"/>
      <c r="G368" s="1"/>
      <c r="H368" s="4"/>
      <c r="I368" s="4"/>
    </row>
    <row r="369" spans="3:9" x14ac:dyDescent="0.25">
      <c r="C369" s="2"/>
      <c r="D369" s="1"/>
      <c r="E369" s="1"/>
      <c r="F369" s="1"/>
      <c r="G369" s="1"/>
      <c r="H369" s="4"/>
      <c r="I369" s="4"/>
    </row>
    <row r="370" spans="3:9" x14ac:dyDescent="0.25">
      <c r="C370" s="2"/>
      <c r="D370" s="1"/>
      <c r="E370" s="1"/>
      <c r="F370" s="1"/>
      <c r="G370" s="1"/>
      <c r="H370" s="4"/>
      <c r="I370" s="4"/>
    </row>
    <row r="371" spans="3:9" x14ac:dyDescent="0.25">
      <c r="C371" s="2"/>
      <c r="D371" s="1"/>
      <c r="E371" s="1"/>
      <c r="F371" s="1"/>
      <c r="G371" s="1"/>
      <c r="H371" s="4"/>
      <c r="I371" s="4"/>
    </row>
    <row r="372" spans="3:9" x14ac:dyDescent="0.25">
      <c r="C372" s="2"/>
      <c r="D372" s="1"/>
      <c r="E372" s="1"/>
      <c r="F372" s="1"/>
      <c r="G372" s="1"/>
      <c r="H372" s="4"/>
      <c r="I372" s="4"/>
    </row>
    <row r="373" spans="3:9" x14ac:dyDescent="0.25">
      <c r="C373" s="2"/>
      <c r="D373" s="1"/>
      <c r="E373" s="1"/>
      <c r="F373" s="1"/>
      <c r="G373" s="1"/>
      <c r="H373" s="4"/>
      <c r="I373" s="4"/>
    </row>
    <row r="374" spans="3:9" x14ac:dyDescent="0.25">
      <c r="C374" s="2"/>
      <c r="D374" s="1"/>
      <c r="E374" s="1"/>
      <c r="F374" s="1"/>
      <c r="G374" s="1"/>
      <c r="H374" s="4"/>
      <c r="I374" s="4"/>
    </row>
    <row r="375" spans="3:9" x14ac:dyDescent="0.25">
      <c r="C375" s="2"/>
      <c r="D375" s="1"/>
      <c r="E375" s="1"/>
      <c r="F375" s="1"/>
      <c r="G375" s="1"/>
      <c r="H375" s="4"/>
      <c r="I375" s="4"/>
    </row>
    <row r="376" spans="3:9" x14ac:dyDescent="0.25">
      <c r="C376" s="2"/>
      <c r="D376" s="1"/>
      <c r="E376" s="1"/>
      <c r="F376" s="1"/>
      <c r="G376" s="1"/>
      <c r="H376" s="4"/>
      <c r="I376" s="4"/>
    </row>
    <row r="377" spans="3:9" x14ac:dyDescent="0.25">
      <c r="C377" s="2"/>
      <c r="D377" s="1"/>
      <c r="E377" s="1"/>
      <c r="F377" s="1"/>
      <c r="G377" s="1"/>
      <c r="H377" s="4"/>
      <c r="I377" s="4"/>
    </row>
    <row r="378" spans="3:9" x14ac:dyDescent="0.25">
      <c r="C378" s="2"/>
      <c r="D378" s="1"/>
      <c r="E378" s="1"/>
      <c r="F378" s="1"/>
      <c r="G378" s="1"/>
      <c r="H378" s="4"/>
      <c r="I378" s="4"/>
    </row>
    <row r="379" spans="3:9" x14ac:dyDescent="0.25">
      <c r="C379" s="2"/>
      <c r="D379" s="1"/>
      <c r="E379" s="1"/>
      <c r="F379" s="1"/>
      <c r="G379" s="1"/>
      <c r="H379" s="4"/>
      <c r="I379" s="4"/>
    </row>
    <row r="380" spans="3:9" x14ac:dyDescent="0.25">
      <c r="C380" s="2"/>
      <c r="D380" s="1"/>
      <c r="E380" s="1"/>
      <c r="F380" s="1"/>
      <c r="G380" s="1"/>
      <c r="H380" s="4"/>
      <c r="I380" s="4"/>
    </row>
    <row r="381" spans="3:9" x14ac:dyDescent="0.25">
      <c r="C381" s="2"/>
      <c r="D381" s="1"/>
      <c r="E381" s="1"/>
      <c r="F381" s="1"/>
      <c r="G381" s="1"/>
      <c r="H381" s="4"/>
      <c r="I381" s="4"/>
    </row>
    <row r="382" spans="3:9" x14ac:dyDescent="0.25">
      <c r="C382" s="2"/>
      <c r="D382" s="1"/>
      <c r="E382" s="1"/>
      <c r="F382" s="1"/>
      <c r="G382" s="1"/>
      <c r="H382" s="4"/>
      <c r="I382" s="4"/>
    </row>
    <row r="383" spans="3:9" x14ac:dyDescent="0.25">
      <c r="C383" s="2"/>
      <c r="D383" s="1"/>
      <c r="E383" s="1"/>
      <c r="F383" s="1"/>
      <c r="G383" s="1"/>
      <c r="H383" s="4"/>
      <c r="I383" s="4"/>
    </row>
    <row r="384" spans="3:9" x14ac:dyDescent="0.25">
      <c r="C384" s="2"/>
      <c r="D384" s="1"/>
      <c r="E384" s="1"/>
      <c r="F384" s="1"/>
      <c r="G384" s="1"/>
      <c r="H384" s="4"/>
      <c r="I384" s="4"/>
    </row>
    <row r="385" spans="3:9" x14ac:dyDescent="0.25">
      <c r="C385" s="2"/>
      <c r="D385" s="1"/>
      <c r="E385" s="1"/>
      <c r="F385" s="1"/>
      <c r="G385" s="1"/>
      <c r="H385" s="4"/>
      <c r="I385" s="4"/>
    </row>
    <row r="386" spans="3:9" x14ac:dyDescent="0.25">
      <c r="C386" s="2"/>
      <c r="D386" s="1"/>
      <c r="E386" s="1"/>
      <c r="F386" s="1"/>
      <c r="G386" s="1"/>
      <c r="H386" s="4"/>
      <c r="I386" s="4"/>
    </row>
    <row r="387" spans="3:9" x14ac:dyDescent="0.25">
      <c r="C387" s="2"/>
      <c r="D387" s="1"/>
      <c r="E387" s="1"/>
      <c r="F387" s="1"/>
      <c r="G387" s="1"/>
      <c r="H387" s="4"/>
      <c r="I387" s="4"/>
    </row>
    <row r="388" spans="3:9" x14ac:dyDescent="0.25">
      <c r="C388" s="2"/>
      <c r="D388" s="1"/>
      <c r="E388" s="1"/>
      <c r="F388" s="1"/>
      <c r="G388" s="1"/>
      <c r="H388" s="4"/>
      <c r="I388" s="4"/>
    </row>
    <row r="389" spans="3:9" x14ac:dyDescent="0.25">
      <c r="C389" s="2"/>
      <c r="D389" s="1"/>
      <c r="E389" s="1"/>
      <c r="F389" s="1"/>
      <c r="G389" s="1"/>
      <c r="H389" s="4"/>
      <c r="I389" s="4"/>
    </row>
    <row r="390" spans="3:9" x14ac:dyDescent="0.25">
      <c r="C390" s="2"/>
      <c r="D390" s="1"/>
      <c r="E390" s="1"/>
      <c r="F390" s="1"/>
      <c r="G390" s="1"/>
      <c r="H390" s="4"/>
      <c r="I390" s="4"/>
    </row>
    <row r="391" spans="3:9" x14ac:dyDescent="0.25">
      <c r="C391" s="2"/>
      <c r="D391" s="1"/>
      <c r="E391" s="1"/>
      <c r="F391" s="1"/>
      <c r="G391" s="1"/>
      <c r="H391" s="4"/>
      <c r="I391" s="4"/>
    </row>
    <row r="392" spans="3:9" x14ac:dyDescent="0.25">
      <c r="C392" s="2"/>
      <c r="D392" s="1"/>
      <c r="E392" s="1"/>
      <c r="F392" s="1"/>
      <c r="G392" s="1"/>
      <c r="H392" s="4"/>
      <c r="I392" s="4"/>
    </row>
    <row r="393" spans="3:9" x14ac:dyDescent="0.25">
      <c r="C393" s="2"/>
      <c r="D393" s="1"/>
      <c r="E393" s="1"/>
      <c r="F393" s="1"/>
      <c r="G393" s="1"/>
      <c r="H393" s="4"/>
      <c r="I393" s="4"/>
    </row>
    <row r="394" spans="3:9" x14ac:dyDescent="0.25">
      <c r="C394" s="2"/>
      <c r="D394" s="1"/>
      <c r="E394" s="1"/>
      <c r="F394" s="1"/>
      <c r="G394" s="1"/>
      <c r="H394" s="4"/>
      <c r="I394" s="4"/>
    </row>
    <row r="395" spans="3:9" x14ac:dyDescent="0.25">
      <c r="C395" s="2"/>
      <c r="D395" s="1"/>
      <c r="E395" s="1"/>
      <c r="F395" s="1"/>
      <c r="G395" s="1"/>
      <c r="H395" s="4"/>
      <c r="I395" s="4"/>
    </row>
    <row r="396" spans="3:9" x14ac:dyDescent="0.25">
      <c r="C396" s="2"/>
      <c r="D396" s="1"/>
      <c r="E396" s="1"/>
      <c r="F396" s="1"/>
      <c r="G396" s="1"/>
      <c r="H396" s="4"/>
      <c r="I396" s="4"/>
    </row>
    <row r="397" spans="3:9" x14ac:dyDescent="0.25">
      <c r="C397" s="2"/>
      <c r="D397" s="1"/>
      <c r="E397" s="1"/>
      <c r="F397" s="1"/>
      <c r="G397" s="1"/>
      <c r="H397" s="4"/>
      <c r="I397" s="4"/>
    </row>
    <row r="398" spans="3:9" x14ac:dyDescent="0.25">
      <c r="C398" s="2"/>
      <c r="D398" s="1"/>
      <c r="E398" s="1"/>
      <c r="F398" s="1"/>
      <c r="G398" s="1"/>
      <c r="H398" s="4"/>
      <c r="I398" s="4"/>
    </row>
    <row r="399" spans="3:9" x14ac:dyDescent="0.25">
      <c r="C399" s="2"/>
      <c r="D399" s="1"/>
      <c r="E399" s="1"/>
      <c r="F399" s="1"/>
      <c r="G399" s="1"/>
      <c r="H399" s="4"/>
      <c r="I399" s="4"/>
    </row>
    <row r="400" spans="3:9" x14ac:dyDescent="0.25">
      <c r="C400" s="2"/>
      <c r="D400" s="1"/>
      <c r="E400" s="1"/>
      <c r="F400" s="1"/>
      <c r="G400" s="1"/>
      <c r="H400" s="4"/>
      <c r="I400" s="4"/>
    </row>
    <row r="401" spans="3:9" x14ac:dyDescent="0.25">
      <c r="C401" s="2"/>
      <c r="D401" s="1"/>
      <c r="E401" s="1"/>
      <c r="F401" s="1"/>
      <c r="G401" s="1"/>
      <c r="H401" s="4"/>
      <c r="I401" s="4"/>
    </row>
    <row r="402" spans="3:9" x14ac:dyDescent="0.25">
      <c r="C402" s="2"/>
      <c r="D402" s="1"/>
      <c r="E402" s="1"/>
      <c r="F402" s="1"/>
      <c r="G402" s="1"/>
      <c r="H402" s="4"/>
      <c r="I402" s="4"/>
    </row>
    <row r="403" spans="3:9" x14ac:dyDescent="0.25">
      <c r="C403" s="2"/>
      <c r="D403" s="1"/>
      <c r="E403" s="1"/>
      <c r="F403" s="1"/>
      <c r="G403" s="1"/>
      <c r="H403" s="4"/>
      <c r="I403" s="4"/>
    </row>
    <row r="404" spans="3:9" x14ac:dyDescent="0.25">
      <c r="C404" s="2"/>
      <c r="D404" s="1"/>
      <c r="E404" s="1"/>
      <c r="F404" s="1"/>
      <c r="G404" s="1"/>
      <c r="H404" s="4"/>
      <c r="I404" s="4"/>
    </row>
    <row r="405" spans="3:9" x14ac:dyDescent="0.25">
      <c r="C405" s="2"/>
      <c r="D405" s="1"/>
      <c r="E405" s="1"/>
      <c r="F405" s="1"/>
      <c r="G405" s="1"/>
      <c r="H405" s="4"/>
      <c r="I405" s="4"/>
    </row>
    <row r="406" spans="3:9" x14ac:dyDescent="0.25">
      <c r="C406" s="2"/>
      <c r="D406" s="1"/>
      <c r="E406" s="1"/>
      <c r="F406" s="1"/>
      <c r="G406" s="1"/>
      <c r="H406" s="4"/>
      <c r="I406" s="4"/>
    </row>
    <row r="407" spans="3:9" x14ac:dyDescent="0.25">
      <c r="C407" s="2"/>
      <c r="D407" s="1"/>
      <c r="E407" s="1"/>
      <c r="F407" s="1"/>
      <c r="G407" s="1"/>
      <c r="H407" s="4"/>
      <c r="I407" s="4"/>
    </row>
    <row r="408" spans="3:9" x14ac:dyDescent="0.25">
      <c r="C408" s="2"/>
      <c r="D408" s="1"/>
      <c r="E408" s="1"/>
      <c r="F408" s="1"/>
      <c r="G408" s="1"/>
      <c r="H408" s="4"/>
      <c r="I408" s="4"/>
    </row>
    <row r="409" spans="3:9" x14ac:dyDescent="0.25">
      <c r="C409" s="2"/>
      <c r="D409" s="1"/>
      <c r="E409" s="1"/>
      <c r="F409" s="1"/>
      <c r="G409" s="1"/>
      <c r="H409" s="4"/>
      <c r="I409" s="4"/>
    </row>
    <row r="410" spans="3:9" x14ac:dyDescent="0.25">
      <c r="C410" s="2"/>
      <c r="D410" s="1"/>
      <c r="E410" s="1"/>
      <c r="F410" s="1"/>
      <c r="G410" s="1"/>
      <c r="H410" s="4"/>
      <c r="I410" s="4"/>
    </row>
    <row r="411" spans="3:9" x14ac:dyDescent="0.25">
      <c r="C411" s="2"/>
      <c r="D411" s="1"/>
      <c r="E411" s="1"/>
      <c r="F411" s="1"/>
      <c r="G411" s="1"/>
      <c r="H411" s="4"/>
      <c r="I411" s="4"/>
    </row>
    <row r="412" spans="3:9" x14ac:dyDescent="0.25">
      <c r="C412" s="2"/>
      <c r="D412" s="1"/>
      <c r="E412" s="1"/>
      <c r="F412" s="1"/>
      <c r="G412" s="1"/>
      <c r="H412" s="4"/>
      <c r="I412" s="4"/>
    </row>
    <row r="413" spans="3:9" x14ac:dyDescent="0.25">
      <c r="C413" s="2"/>
      <c r="D413" s="1"/>
      <c r="E413" s="1"/>
      <c r="F413" s="1"/>
      <c r="G413" s="1"/>
      <c r="H413" s="4"/>
      <c r="I413" s="4"/>
    </row>
    <row r="414" spans="3:9" x14ac:dyDescent="0.25">
      <c r="C414" s="2"/>
      <c r="D414" s="1"/>
      <c r="E414" s="1"/>
      <c r="F414" s="1"/>
      <c r="G414" s="1"/>
      <c r="H414" s="4"/>
      <c r="I414" s="4"/>
    </row>
    <row r="415" spans="3:9" x14ac:dyDescent="0.25">
      <c r="C415" s="2"/>
      <c r="D415" s="1"/>
      <c r="E415" s="1"/>
      <c r="F415" s="1"/>
      <c r="G415" s="1"/>
      <c r="H415" s="4"/>
      <c r="I415" s="4"/>
    </row>
    <row r="416" spans="3:9" x14ac:dyDescent="0.25">
      <c r="C416" s="2"/>
      <c r="D416" s="1"/>
      <c r="E416" s="1"/>
      <c r="F416" s="1"/>
      <c r="G416" s="1"/>
      <c r="H416" s="4"/>
      <c r="I416" s="4"/>
    </row>
    <row r="417" spans="3:9" x14ac:dyDescent="0.25">
      <c r="C417" s="2"/>
      <c r="D417" s="1"/>
      <c r="E417" s="1"/>
      <c r="F417" s="1"/>
      <c r="G417" s="1"/>
      <c r="H417" s="4"/>
      <c r="I417" s="4"/>
    </row>
    <row r="418" spans="3:9" x14ac:dyDescent="0.25">
      <c r="C418" s="2"/>
      <c r="D418" s="1"/>
      <c r="E418" s="1"/>
      <c r="F418" s="1"/>
      <c r="G418" s="1"/>
      <c r="H418" s="4"/>
      <c r="I418" s="4"/>
    </row>
    <row r="419" spans="3:9" x14ac:dyDescent="0.25">
      <c r="C419" s="2"/>
      <c r="D419" s="1"/>
      <c r="E419" s="1"/>
      <c r="F419" s="1"/>
      <c r="G419" s="1"/>
      <c r="H419" s="4"/>
      <c r="I419" s="4"/>
    </row>
    <row r="420" spans="3:9" x14ac:dyDescent="0.25">
      <c r="C420" s="2"/>
      <c r="D420" s="1"/>
      <c r="E420" s="1"/>
      <c r="F420" s="1"/>
      <c r="G420" s="1"/>
      <c r="H420" s="4"/>
      <c r="I420" s="4"/>
    </row>
    <row r="421" spans="3:9" x14ac:dyDescent="0.25">
      <c r="C421" s="2"/>
      <c r="D421" s="1"/>
      <c r="E421" s="1"/>
      <c r="F421" s="1"/>
      <c r="G421" s="1"/>
      <c r="H421" s="4"/>
      <c r="I421" s="4"/>
    </row>
    <row r="422" spans="3:9" x14ac:dyDescent="0.25">
      <c r="C422" s="2"/>
      <c r="D422" s="1"/>
      <c r="E422" s="1"/>
      <c r="F422" s="1"/>
      <c r="G422" s="1"/>
      <c r="H422" s="4"/>
      <c r="I422" s="4"/>
    </row>
    <row r="423" spans="3:9" x14ac:dyDescent="0.25">
      <c r="C423" s="2"/>
      <c r="D423" s="1"/>
      <c r="E423" s="1"/>
      <c r="F423" s="1"/>
      <c r="G423" s="1"/>
      <c r="H423" s="4"/>
      <c r="I423" s="4"/>
    </row>
    <row r="424" spans="3:9" x14ac:dyDescent="0.25">
      <c r="C424" s="2"/>
      <c r="D424" s="1"/>
      <c r="E424" s="1"/>
      <c r="F424" s="1"/>
      <c r="G424" s="1"/>
      <c r="H424" s="4"/>
      <c r="I424" s="4"/>
    </row>
    <row r="425" spans="3:9" x14ac:dyDescent="0.25">
      <c r="C425" s="2"/>
      <c r="D425" s="1"/>
      <c r="E425" s="1"/>
      <c r="F425" s="1"/>
      <c r="G425" s="1"/>
      <c r="H425" s="4"/>
      <c r="I425" s="4"/>
    </row>
    <row r="426" spans="3:9" x14ac:dyDescent="0.25">
      <c r="C426" s="2"/>
      <c r="D426" s="1"/>
      <c r="E426" s="1"/>
      <c r="F426" s="1"/>
      <c r="G426" s="1"/>
      <c r="H426" s="4"/>
      <c r="I426" s="4"/>
    </row>
    <row r="427" spans="3:9" x14ac:dyDescent="0.25">
      <c r="C427" s="2"/>
      <c r="D427" s="1"/>
      <c r="E427" s="1"/>
      <c r="F427" s="1"/>
      <c r="G427" s="1"/>
      <c r="H427" s="4"/>
      <c r="I427" s="4"/>
    </row>
    <row r="428" spans="3:9" x14ac:dyDescent="0.25">
      <c r="C428" s="2"/>
      <c r="D428" s="1"/>
      <c r="E428" s="1"/>
      <c r="F428" s="1"/>
      <c r="G428" s="1"/>
      <c r="H428" s="4"/>
      <c r="I428" s="4"/>
    </row>
    <row r="429" spans="3:9" x14ac:dyDescent="0.25">
      <c r="C429" s="2"/>
      <c r="D429" s="1"/>
      <c r="E429" s="1"/>
      <c r="F429" s="1"/>
      <c r="G429" s="1"/>
      <c r="H429" s="4"/>
      <c r="I429" s="4"/>
    </row>
    <row r="430" spans="3:9" x14ac:dyDescent="0.25">
      <c r="C430" s="2"/>
      <c r="D430" s="1"/>
      <c r="E430" s="1"/>
      <c r="F430" s="1"/>
      <c r="G430" s="1"/>
      <c r="H430" s="4"/>
      <c r="I430" s="4"/>
    </row>
    <row r="431" spans="3:9" x14ac:dyDescent="0.25">
      <c r="C431" s="2"/>
      <c r="D431" s="1"/>
      <c r="E431" s="1"/>
      <c r="F431" s="1"/>
      <c r="G431" s="1"/>
      <c r="H431" s="4"/>
      <c r="I431" s="4"/>
    </row>
    <row r="432" spans="3:9" x14ac:dyDescent="0.25">
      <c r="C432" s="2"/>
      <c r="D432" s="1"/>
      <c r="E432" s="1"/>
      <c r="F432" s="1"/>
      <c r="G432" s="1"/>
      <c r="H432" s="4"/>
      <c r="I432" s="4"/>
    </row>
    <row r="433" spans="3:9" x14ac:dyDescent="0.25">
      <c r="C433" s="2"/>
      <c r="D433" s="1"/>
      <c r="E433" s="1"/>
      <c r="F433" s="1"/>
      <c r="G433" s="1"/>
      <c r="H433" s="4"/>
      <c r="I433" s="4"/>
    </row>
    <row r="434" spans="3:9" x14ac:dyDescent="0.25">
      <c r="C434" s="2"/>
      <c r="D434" s="1"/>
      <c r="E434" s="1"/>
      <c r="F434" s="1"/>
      <c r="G434" s="1"/>
      <c r="H434" s="4"/>
      <c r="I434" s="4"/>
    </row>
    <row r="435" spans="3:9" x14ac:dyDescent="0.25">
      <c r="C435" s="2"/>
      <c r="D435" s="1"/>
      <c r="E435" s="1"/>
      <c r="F435" s="1"/>
      <c r="G435" s="1"/>
      <c r="H435" s="4"/>
      <c r="I435" s="4"/>
    </row>
    <row r="436" spans="3:9" x14ac:dyDescent="0.25">
      <c r="C436" s="2"/>
      <c r="D436" s="1"/>
      <c r="E436" s="1"/>
      <c r="F436" s="1"/>
      <c r="G436" s="1"/>
      <c r="H436" s="4"/>
      <c r="I436" s="4"/>
    </row>
    <row r="437" spans="3:9" x14ac:dyDescent="0.25">
      <c r="C437" s="2"/>
      <c r="D437" s="1"/>
      <c r="E437" s="1"/>
      <c r="F437" s="1"/>
      <c r="G437" s="1"/>
      <c r="H437" s="4"/>
      <c r="I437" s="4"/>
    </row>
    <row r="438" spans="3:9" x14ac:dyDescent="0.25">
      <c r="C438" s="2"/>
      <c r="D438" s="1"/>
      <c r="E438" s="1"/>
      <c r="F438" s="1"/>
      <c r="G438" s="1"/>
      <c r="H438" s="4"/>
      <c r="I438" s="4"/>
    </row>
    <row r="439" spans="3:9" x14ac:dyDescent="0.25">
      <c r="C439" s="2"/>
      <c r="D439" s="1"/>
      <c r="E439" s="1"/>
      <c r="F439" s="1"/>
      <c r="G439" s="1"/>
      <c r="H439" s="4"/>
      <c r="I439" s="4"/>
    </row>
    <row r="440" spans="3:9" x14ac:dyDescent="0.25">
      <c r="C440" s="2"/>
      <c r="D440" s="1"/>
      <c r="E440" s="1"/>
      <c r="F440" s="1"/>
      <c r="G440" s="1"/>
      <c r="H440" s="4"/>
      <c r="I440" s="4"/>
    </row>
    <row r="441" spans="3:9" x14ac:dyDescent="0.25">
      <c r="C441" s="2"/>
      <c r="D441" s="1"/>
      <c r="E441" s="1"/>
      <c r="F441" s="1"/>
      <c r="G441" s="1"/>
      <c r="H441" s="4"/>
      <c r="I441" s="4"/>
    </row>
    <row r="442" spans="3:9" x14ac:dyDescent="0.25">
      <c r="C442" s="2"/>
      <c r="D442" s="1"/>
      <c r="E442" s="1"/>
      <c r="F442" s="1"/>
      <c r="G442" s="1"/>
      <c r="H442" s="4"/>
      <c r="I442" s="4"/>
    </row>
    <row r="443" spans="3:9" x14ac:dyDescent="0.25">
      <c r="C443" s="2"/>
      <c r="D443" s="1"/>
      <c r="E443" s="1"/>
      <c r="F443" s="1"/>
      <c r="G443" s="1"/>
      <c r="H443" s="4"/>
      <c r="I443" s="4"/>
    </row>
    <row r="444" spans="3:9" x14ac:dyDescent="0.25">
      <c r="C444" s="2"/>
      <c r="D444" s="1"/>
      <c r="E444" s="1"/>
      <c r="F444" s="1"/>
      <c r="G444" s="1"/>
      <c r="H444" s="4"/>
      <c r="I444" s="4"/>
    </row>
    <row r="445" spans="3:9" x14ac:dyDescent="0.25">
      <c r="C445" s="2"/>
      <c r="D445" s="1"/>
      <c r="E445" s="1"/>
      <c r="F445" s="1"/>
      <c r="G445" s="1"/>
      <c r="H445" s="4"/>
      <c r="I445" s="4"/>
    </row>
    <row r="446" spans="3:9" x14ac:dyDescent="0.25">
      <c r="C446" s="2"/>
      <c r="D446" s="1"/>
      <c r="E446" s="1"/>
      <c r="F446" s="1"/>
      <c r="G446" s="1"/>
      <c r="H446" s="4"/>
      <c r="I446" s="4"/>
    </row>
    <row r="447" spans="3:9" x14ac:dyDescent="0.25">
      <c r="C447" s="2"/>
      <c r="D447" s="1"/>
      <c r="E447" s="1"/>
      <c r="F447" s="1"/>
      <c r="G447" s="1"/>
      <c r="H447" s="4"/>
      <c r="I447" s="4"/>
    </row>
    <row r="448" spans="3:9" x14ac:dyDescent="0.25">
      <c r="C448" s="2"/>
      <c r="D448" s="1"/>
      <c r="E448" s="1"/>
      <c r="F448" s="1"/>
      <c r="G448" s="1"/>
      <c r="H448" s="4"/>
      <c r="I448" s="4"/>
    </row>
    <row r="449" spans="3:9" x14ac:dyDescent="0.25">
      <c r="C449" s="2"/>
      <c r="D449" s="1"/>
      <c r="E449" s="1"/>
      <c r="F449" s="1"/>
      <c r="G449" s="1"/>
      <c r="H449" s="4"/>
      <c r="I449" s="4"/>
    </row>
    <row r="450" spans="3:9" x14ac:dyDescent="0.25">
      <c r="C450" s="2"/>
      <c r="D450" s="1"/>
      <c r="E450" s="1"/>
      <c r="F450" s="1"/>
      <c r="G450" s="1"/>
      <c r="H450" s="4"/>
      <c r="I450" s="4"/>
    </row>
    <row r="451" spans="3:9" x14ac:dyDescent="0.25">
      <c r="C451" s="2"/>
      <c r="D451" s="1"/>
      <c r="E451" s="1"/>
      <c r="F451" s="1"/>
      <c r="G451" s="1"/>
      <c r="H451" s="4"/>
      <c r="I451" s="4"/>
    </row>
    <row r="452" spans="3:9" x14ac:dyDescent="0.25">
      <c r="C452" s="2"/>
      <c r="D452" s="1"/>
      <c r="E452" s="1"/>
      <c r="F452" s="1"/>
      <c r="G452" s="1"/>
      <c r="H452" s="4"/>
      <c r="I452" s="4"/>
    </row>
    <row r="453" spans="3:9" x14ac:dyDescent="0.25">
      <c r="C453" s="2"/>
      <c r="D453" s="1"/>
      <c r="E453" s="1"/>
      <c r="F453" s="1"/>
      <c r="G453" s="1"/>
      <c r="H453" s="4"/>
      <c r="I453" s="4"/>
    </row>
    <row r="454" spans="3:9" x14ac:dyDescent="0.25">
      <c r="C454" s="2"/>
      <c r="D454" s="1"/>
      <c r="E454" s="1"/>
      <c r="F454" s="1"/>
      <c r="G454" s="1"/>
      <c r="H454" s="4"/>
      <c r="I454" s="4"/>
    </row>
    <row r="455" spans="3:9" x14ac:dyDescent="0.25">
      <c r="C455" s="2"/>
      <c r="D455" s="1"/>
      <c r="E455" s="1"/>
      <c r="F455" s="1"/>
      <c r="G455" s="1"/>
      <c r="H455" s="4"/>
      <c r="I455" s="4"/>
    </row>
    <row r="456" spans="3:9" x14ac:dyDescent="0.25">
      <c r="C456" s="2"/>
      <c r="D456" s="1"/>
      <c r="E456" s="1"/>
      <c r="F456" s="1"/>
      <c r="G456" s="1"/>
      <c r="H456" s="4"/>
      <c r="I456" s="4"/>
    </row>
    <row r="457" spans="3:9" x14ac:dyDescent="0.25">
      <c r="C457" s="2"/>
      <c r="D457" s="1"/>
      <c r="E457" s="1"/>
      <c r="F457" s="1"/>
      <c r="G457" s="1"/>
      <c r="H457" s="4"/>
      <c r="I457" s="4"/>
    </row>
    <row r="458" spans="3:9" x14ac:dyDescent="0.25">
      <c r="C458" s="2"/>
      <c r="D458" s="1"/>
      <c r="E458" s="1"/>
      <c r="F458" s="1"/>
      <c r="G458" s="1"/>
      <c r="H458" s="4"/>
      <c r="I458" s="4"/>
    </row>
    <row r="459" spans="3:9" x14ac:dyDescent="0.25">
      <c r="C459" s="2"/>
      <c r="D459" s="1"/>
      <c r="E459" s="1"/>
      <c r="F459" s="1"/>
      <c r="G459" s="1"/>
      <c r="H459" s="4"/>
      <c r="I459" s="4"/>
    </row>
    <row r="460" spans="3:9" x14ac:dyDescent="0.25">
      <c r="C460" s="2"/>
      <c r="D460" s="1"/>
      <c r="E460" s="1"/>
      <c r="F460" s="1"/>
      <c r="G460" s="1"/>
      <c r="H460" s="4"/>
      <c r="I460" s="4"/>
    </row>
    <row r="461" spans="3:9" x14ac:dyDescent="0.25">
      <c r="C461" s="2"/>
      <c r="D461" s="1"/>
      <c r="E461" s="1"/>
      <c r="F461" s="1"/>
      <c r="G461" s="1"/>
      <c r="H461" s="4"/>
      <c r="I461" s="4"/>
    </row>
    <row r="462" spans="3:9" x14ac:dyDescent="0.25">
      <c r="C462" s="2"/>
      <c r="D462" s="1"/>
      <c r="E462" s="1"/>
      <c r="F462" s="1"/>
      <c r="G462" s="1"/>
      <c r="H462" s="4"/>
      <c r="I462" s="4"/>
    </row>
    <row r="463" spans="3:9" x14ac:dyDescent="0.25">
      <c r="C463" s="2"/>
      <c r="D463" s="1"/>
      <c r="E463" s="1"/>
      <c r="F463" s="1"/>
      <c r="G463" s="1"/>
      <c r="H463" s="4"/>
      <c r="I463" s="4"/>
    </row>
    <row r="464" spans="3:9" x14ac:dyDescent="0.25">
      <c r="C464" s="2"/>
      <c r="D464" s="1"/>
      <c r="E464" s="1"/>
      <c r="F464" s="1"/>
      <c r="G464" s="1"/>
      <c r="H464" s="4"/>
      <c r="I464" s="4"/>
    </row>
    <row r="465" spans="3:9" x14ac:dyDescent="0.25">
      <c r="C465" s="2"/>
      <c r="D465" s="1"/>
      <c r="E465" s="1"/>
      <c r="F465" s="1"/>
      <c r="G465" s="1"/>
      <c r="H465" s="4"/>
      <c r="I465" s="4"/>
    </row>
    <row r="466" spans="3:9" x14ac:dyDescent="0.25">
      <c r="C466" s="2"/>
      <c r="D466" s="1"/>
      <c r="E466" s="1"/>
      <c r="F466" s="1"/>
      <c r="G466" s="1"/>
      <c r="H466" s="4"/>
      <c r="I466" s="4"/>
    </row>
    <row r="467" spans="3:9" x14ac:dyDescent="0.25">
      <c r="C467" s="2"/>
      <c r="D467" s="1"/>
      <c r="E467" s="1"/>
      <c r="F467" s="1"/>
      <c r="G467" s="1"/>
      <c r="H467" s="4"/>
      <c r="I467" s="4"/>
    </row>
    <row r="468" spans="3:9" x14ac:dyDescent="0.25">
      <c r="C468" s="2"/>
      <c r="D468" s="1"/>
      <c r="E468" s="1"/>
      <c r="F468" s="1"/>
      <c r="G468" s="1"/>
      <c r="H468" s="4"/>
      <c r="I468" s="4"/>
    </row>
    <row r="469" spans="3:9" x14ac:dyDescent="0.25">
      <c r="C469" s="2"/>
      <c r="D469" s="1"/>
      <c r="E469" s="1"/>
      <c r="F469" s="1"/>
      <c r="G469" s="1"/>
      <c r="H469" s="4"/>
      <c r="I469" s="4"/>
    </row>
    <row r="470" spans="3:9" x14ac:dyDescent="0.25">
      <c r="C470" s="2"/>
      <c r="D470" s="1"/>
      <c r="E470" s="1"/>
      <c r="F470" s="1"/>
      <c r="G470" s="1"/>
      <c r="H470" s="4"/>
      <c r="I470" s="4"/>
    </row>
    <row r="471" spans="3:9" x14ac:dyDescent="0.25">
      <c r="C471" s="2"/>
      <c r="D471" s="1"/>
      <c r="E471" s="1"/>
      <c r="F471" s="1"/>
      <c r="G471" s="1"/>
      <c r="H471" s="4"/>
      <c r="I471" s="4"/>
    </row>
    <row r="472" spans="3:9" x14ac:dyDescent="0.25">
      <c r="C472" s="2"/>
      <c r="D472" s="1"/>
      <c r="E472" s="1"/>
      <c r="F472" s="1"/>
      <c r="G472" s="1"/>
      <c r="H472" s="4"/>
      <c r="I472" s="4"/>
    </row>
    <row r="473" spans="3:9" x14ac:dyDescent="0.25">
      <c r="C473" s="2"/>
      <c r="D473" s="1"/>
      <c r="E473" s="1"/>
      <c r="F473" s="1"/>
      <c r="G473" s="1"/>
      <c r="H473" s="4"/>
      <c r="I473" s="4"/>
    </row>
    <row r="474" spans="3:9" x14ac:dyDescent="0.25">
      <c r="C474" s="2"/>
      <c r="D474" s="1"/>
      <c r="E474" s="1"/>
      <c r="F474" s="1"/>
      <c r="G474" s="1"/>
      <c r="H474" s="4"/>
      <c r="I474" s="4"/>
    </row>
    <row r="475" spans="3:9" x14ac:dyDescent="0.25">
      <c r="C475" s="2"/>
      <c r="D475" s="1"/>
      <c r="E475" s="1"/>
      <c r="F475" s="1"/>
      <c r="G475" s="1"/>
      <c r="H475" s="4"/>
      <c r="I475" s="4"/>
    </row>
    <row r="476" spans="3:9" x14ac:dyDescent="0.25">
      <c r="C476" s="2"/>
      <c r="D476" s="1"/>
      <c r="E476" s="1"/>
      <c r="F476" s="1"/>
      <c r="G476" s="1"/>
      <c r="H476" s="4"/>
      <c r="I476" s="4"/>
    </row>
    <row r="477" spans="3:9" x14ac:dyDescent="0.25">
      <c r="C477" s="2"/>
      <c r="D477" s="1"/>
      <c r="E477" s="1"/>
      <c r="F477" s="1"/>
      <c r="G477" s="1"/>
      <c r="H477" s="4"/>
      <c r="I477" s="4"/>
    </row>
    <row r="478" spans="3:9" x14ac:dyDescent="0.25">
      <c r="C478" s="2"/>
      <c r="D478" s="1"/>
      <c r="E478" s="1"/>
      <c r="F478" s="1"/>
      <c r="G478" s="1"/>
      <c r="H478" s="4"/>
      <c r="I478" s="4"/>
    </row>
    <row r="479" spans="3:9" x14ac:dyDescent="0.25">
      <c r="C479" s="2"/>
      <c r="D479" s="1"/>
      <c r="E479" s="1"/>
      <c r="F479" s="1"/>
      <c r="G479" s="1"/>
      <c r="H479" s="4"/>
      <c r="I479" s="4"/>
    </row>
    <row r="480" spans="3:9" x14ac:dyDescent="0.25">
      <c r="C480" s="2"/>
      <c r="D480" s="1"/>
      <c r="E480" s="1"/>
      <c r="F480" s="1"/>
      <c r="G480" s="1"/>
      <c r="H480" s="4"/>
      <c r="I480" s="4"/>
    </row>
    <row r="481" spans="3:9" x14ac:dyDescent="0.25">
      <c r="C481" s="2"/>
      <c r="D481" s="1"/>
      <c r="E481" s="1"/>
      <c r="F481" s="1"/>
      <c r="G481" s="1"/>
      <c r="H481" s="4"/>
      <c r="I481" s="4"/>
    </row>
    <row r="482" spans="3:9" x14ac:dyDescent="0.25">
      <c r="C482" s="2"/>
      <c r="D482" s="1"/>
      <c r="E482" s="1"/>
      <c r="F482" s="1"/>
      <c r="G482" s="1"/>
      <c r="H482" s="4"/>
      <c r="I482" s="4"/>
    </row>
    <row r="483" spans="3:9" x14ac:dyDescent="0.25">
      <c r="C483" s="2"/>
      <c r="D483" s="1"/>
      <c r="E483" s="1"/>
      <c r="F483" s="1"/>
      <c r="G483" s="1"/>
      <c r="H483" s="4"/>
      <c r="I483" s="4"/>
    </row>
    <row r="484" spans="3:9" x14ac:dyDescent="0.25">
      <c r="C484" s="2"/>
      <c r="D484" s="1"/>
      <c r="E484" s="1"/>
      <c r="F484" s="1"/>
      <c r="G484" s="1"/>
      <c r="H484" s="4"/>
      <c r="I484" s="4"/>
    </row>
    <row r="485" spans="3:9" x14ac:dyDescent="0.25">
      <c r="C485" s="2"/>
      <c r="D485" s="1"/>
      <c r="E485" s="1"/>
      <c r="F485" s="1"/>
      <c r="G485" s="1"/>
      <c r="H485" s="4"/>
      <c r="I485" s="4"/>
    </row>
    <row r="486" spans="3:9" x14ac:dyDescent="0.25">
      <c r="C486" s="2"/>
      <c r="D486" s="1"/>
      <c r="E486" s="1"/>
      <c r="F486" s="1"/>
      <c r="G486" s="1"/>
      <c r="H486" s="4"/>
      <c r="I486" s="4"/>
    </row>
    <row r="487" spans="3:9" x14ac:dyDescent="0.25">
      <c r="C487" s="2"/>
      <c r="D487" s="1"/>
      <c r="E487" s="1"/>
      <c r="F487" s="1"/>
      <c r="G487" s="1"/>
      <c r="H487" s="4"/>
      <c r="I487" s="4"/>
    </row>
    <row r="488" spans="3:9" x14ac:dyDescent="0.25">
      <c r="C488" s="2"/>
      <c r="D488" s="1"/>
      <c r="E488" s="1"/>
      <c r="F488" s="1"/>
      <c r="G488" s="1"/>
      <c r="H488" s="4"/>
      <c r="I488" s="4"/>
    </row>
    <row r="489" spans="3:9" x14ac:dyDescent="0.25">
      <c r="C489" s="2"/>
      <c r="D489" s="1"/>
      <c r="E489" s="1"/>
      <c r="F489" s="1"/>
      <c r="G489" s="1"/>
      <c r="H489" s="4"/>
      <c r="I489" s="4"/>
    </row>
    <row r="490" spans="3:9" x14ac:dyDescent="0.25">
      <c r="C490" s="2"/>
      <c r="D490" s="1"/>
      <c r="E490" s="1"/>
      <c r="F490" s="1"/>
      <c r="G490" s="1"/>
      <c r="H490" s="4"/>
      <c r="I490" s="4"/>
    </row>
    <row r="491" spans="3:9" x14ac:dyDescent="0.25">
      <c r="C491" s="2"/>
      <c r="D491" s="1"/>
      <c r="E491" s="1"/>
      <c r="F491" s="1"/>
      <c r="G491" s="1"/>
      <c r="H491" s="4"/>
      <c r="I491" s="4"/>
    </row>
    <row r="492" spans="3:9" x14ac:dyDescent="0.25">
      <c r="C492" s="2"/>
      <c r="D492" s="1"/>
      <c r="E492" s="1"/>
      <c r="F492" s="1"/>
      <c r="G492" s="1"/>
      <c r="H492" s="4"/>
      <c r="I492" s="4"/>
    </row>
    <row r="493" spans="3:9" x14ac:dyDescent="0.25">
      <c r="C493" s="2"/>
      <c r="D493" s="1"/>
      <c r="E493" s="1"/>
      <c r="F493" s="1"/>
      <c r="G493" s="1"/>
      <c r="H493" s="4"/>
      <c r="I493" s="4"/>
    </row>
    <row r="494" spans="3:9" x14ac:dyDescent="0.25">
      <c r="C494" s="2"/>
      <c r="D494" s="1"/>
      <c r="E494" s="1"/>
      <c r="F494" s="1"/>
      <c r="G494" s="1"/>
      <c r="H494" s="4"/>
      <c r="I494" s="4"/>
    </row>
    <row r="495" spans="3:9" x14ac:dyDescent="0.25">
      <c r="C495" s="2"/>
      <c r="D495" s="1"/>
      <c r="E495" s="1"/>
      <c r="F495" s="1"/>
      <c r="G495" s="1"/>
      <c r="H495" s="4"/>
      <c r="I495" s="4"/>
    </row>
    <row r="496" spans="3:9" x14ac:dyDescent="0.25">
      <c r="C496" s="2"/>
      <c r="D496" s="1"/>
      <c r="E496" s="1"/>
      <c r="F496" s="1"/>
      <c r="G496" s="1"/>
      <c r="H496" s="4"/>
      <c r="I496" s="4"/>
    </row>
    <row r="497" spans="3:9" x14ac:dyDescent="0.25">
      <c r="C497" s="2"/>
      <c r="D497" s="1"/>
      <c r="E497" s="1"/>
      <c r="F497" s="1"/>
      <c r="G497" s="1"/>
      <c r="H497" s="4"/>
      <c r="I497" s="4"/>
    </row>
    <row r="498" spans="3:9" x14ac:dyDescent="0.25">
      <c r="C498" s="2"/>
      <c r="D498" s="1"/>
      <c r="E498" s="1"/>
      <c r="F498" s="1"/>
      <c r="G498" s="1"/>
      <c r="H498" s="4"/>
      <c r="I498" s="4"/>
    </row>
    <row r="499" spans="3:9" x14ac:dyDescent="0.25">
      <c r="C499" s="2"/>
      <c r="D499" s="1"/>
      <c r="E499" s="1"/>
      <c r="F499" s="1"/>
      <c r="G499" s="1"/>
      <c r="H499" s="4"/>
      <c r="I499" s="4"/>
    </row>
    <row r="500" spans="3:9" x14ac:dyDescent="0.25">
      <c r="C500" s="2"/>
      <c r="D500" s="1"/>
      <c r="E500" s="1"/>
      <c r="F500" s="1"/>
      <c r="G500" s="1"/>
      <c r="H500" s="4"/>
      <c r="I500" s="4"/>
    </row>
    <row r="501" spans="3:9" x14ac:dyDescent="0.25">
      <c r="C501" s="2"/>
      <c r="D501" s="1"/>
      <c r="E501" s="1"/>
      <c r="F501" s="1"/>
      <c r="G501" s="1"/>
      <c r="H501" s="4"/>
      <c r="I501" s="4"/>
    </row>
    <row r="502" spans="3:9" x14ac:dyDescent="0.25">
      <c r="C502" s="2"/>
      <c r="D502" s="1"/>
      <c r="E502" s="1"/>
      <c r="F502" s="1"/>
      <c r="G502" s="1"/>
      <c r="H502" s="4"/>
      <c r="I502" s="4"/>
    </row>
    <row r="503" spans="3:9" x14ac:dyDescent="0.25">
      <c r="C503" s="2"/>
      <c r="D503" s="1"/>
      <c r="E503" s="1"/>
      <c r="F503" s="1"/>
      <c r="G503" s="1"/>
      <c r="H503" s="4"/>
      <c r="I503" s="4"/>
    </row>
    <row r="504" spans="3:9" x14ac:dyDescent="0.25">
      <c r="C504" s="2"/>
      <c r="D504" s="1"/>
      <c r="E504" s="1"/>
      <c r="F504" s="1"/>
      <c r="G504" s="1"/>
      <c r="H504" s="4"/>
      <c r="I504" s="4"/>
    </row>
    <row r="505" spans="3:9" x14ac:dyDescent="0.25">
      <c r="C505" s="2"/>
      <c r="D505" s="1"/>
      <c r="E505" s="1"/>
      <c r="F505" s="1"/>
      <c r="G505" s="1"/>
      <c r="H505" s="4"/>
      <c r="I505" s="4"/>
    </row>
    <row r="506" spans="3:9" x14ac:dyDescent="0.25">
      <c r="C506" s="2"/>
      <c r="D506" s="1"/>
      <c r="E506" s="1"/>
      <c r="H506" s="4"/>
      <c r="I50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DeMeo</dc:creator>
  <cp:lastModifiedBy>Roy DeMeo</cp:lastModifiedBy>
  <dcterms:created xsi:type="dcterms:W3CDTF">2015-03-29T23:56:18Z</dcterms:created>
  <dcterms:modified xsi:type="dcterms:W3CDTF">2016-04-10T19:42:31Z</dcterms:modified>
</cp:coreProperties>
</file>