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Estadística Aplicada III\Mis exámenes\Parcial 2\"/>
    </mc:Choice>
  </mc:AlternateContent>
  <xr:revisionPtr revIDLastSave="0" documentId="13_ncr:1_{0DD4782A-143E-4E18-A059-5E17943DB910}" xr6:coauthVersionLast="47" xr6:coauthVersionMax="47" xr10:uidLastSave="{00000000-0000-0000-0000-000000000000}"/>
  <bookViews>
    <workbookView xWindow="-108" yWindow="1368" windowWidth="12024" windowHeight="6000" xr2:uid="{D60B8CF0-76F4-4A9F-800A-20C548828EF6}"/>
  </bookViews>
  <sheets>
    <sheet name="Pregunt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C51" i="1"/>
  <c r="E35" i="1"/>
  <c r="E34" i="1"/>
  <c r="E33" i="1"/>
  <c r="D34" i="1"/>
  <c r="D35" i="1"/>
  <c r="D33" i="1"/>
  <c r="C35" i="1"/>
  <c r="C34" i="1"/>
  <c r="C33" i="1"/>
  <c r="K17" i="1"/>
  <c r="K18" i="1"/>
  <c r="K19" i="1"/>
  <c r="K20" i="1"/>
  <c r="K21" i="1"/>
  <c r="K22" i="1"/>
  <c r="K16" i="1"/>
  <c r="J17" i="1"/>
  <c r="J18" i="1"/>
  <c r="J19" i="1"/>
  <c r="J20" i="1"/>
  <c r="J21" i="1"/>
  <c r="J22" i="1"/>
  <c r="J16" i="1"/>
  <c r="I17" i="1"/>
  <c r="I18" i="1"/>
  <c r="I19" i="1"/>
  <c r="I20" i="1"/>
  <c r="I21" i="1"/>
  <c r="I22" i="1"/>
  <c r="I16" i="1"/>
  <c r="E17" i="1"/>
  <c r="E18" i="1"/>
  <c r="E19" i="1"/>
  <c r="E20" i="1"/>
  <c r="E21" i="1"/>
  <c r="E22" i="1"/>
  <c r="E16" i="1"/>
  <c r="D17" i="1"/>
  <c r="D18" i="1"/>
  <c r="D19" i="1"/>
  <c r="D20" i="1"/>
  <c r="D21" i="1"/>
  <c r="D22" i="1"/>
  <c r="D16" i="1"/>
  <c r="C17" i="1"/>
  <c r="C18" i="1"/>
  <c r="C19" i="1"/>
  <c r="C20" i="1"/>
  <c r="C21" i="1"/>
  <c r="C22" i="1"/>
  <c r="C16" i="1"/>
</calcChain>
</file>

<file path=xl/sharedStrings.xml><?xml version="1.0" encoding="utf-8"?>
<sst xmlns="http://schemas.openxmlformats.org/spreadsheetml/2006/main" count="66" uniqueCount="39">
  <si>
    <t>% Tierra Cultivable</t>
  </si>
  <si>
    <t>% Ganadería en el PIB</t>
  </si>
  <si>
    <t>Industria Automovilística</t>
  </si>
  <si>
    <t>Industria Militar</t>
  </si>
  <si>
    <t>Índice Democrático</t>
  </si>
  <si>
    <t>% Minería en el PIB</t>
  </si>
  <si>
    <t>Industria de Telecomunicaciones</t>
  </si>
  <si>
    <t>Variable</t>
  </si>
  <si>
    <t>Coef. Primer Compenente</t>
  </si>
  <si>
    <t>Coef. Segundo componente</t>
  </si>
  <si>
    <t>Coef. Tercer componente</t>
  </si>
  <si>
    <t>Pregunta 1)</t>
  </si>
  <si>
    <t>Eigenvalores</t>
  </si>
  <si>
    <t>Inciso a)</t>
  </si>
  <si>
    <t>Covarianza con Primer Compenente</t>
  </si>
  <si>
    <t>Covarianza con Segundo componente</t>
  </si>
  <si>
    <t>Covarianza con Tercer componente</t>
  </si>
  <si>
    <t>Correlación con Primer Compenente</t>
  </si>
  <si>
    <t>Correlación con Segundo componente</t>
  </si>
  <si>
    <t>Correlación con Tercer componente</t>
  </si>
  <si>
    <t>NOTA: Como las variables son estandarizadas, su varianza es igual a 1. Por lo tanto, la desviación estándar vale 1, también.</t>
  </si>
  <si>
    <t>Insico b)</t>
  </si>
  <si>
    <t>Primer Componente</t>
  </si>
  <si>
    <t>Actividades Econoómicas Primarias</t>
  </si>
  <si>
    <t>Segundo Componente</t>
  </si>
  <si>
    <t>Actividades Econoómicas Secundarias</t>
  </si>
  <si>
    <t>Tercer componente</t>
  </si>
  <si>
    <t>Democraca o política</t>
  </si>
  <si>
    <t>Inciso c)</t>
  </si>
  <si>
    <t>Componente 1</t>
  </si>
  <si>
    <t>Componente 2</t>
  </si>
  <si>
    <t>Componente 3</t>
  </si>
  <si>
    <t>eigenvalor/varianza total</t>
  </si>
  <si>
    <t>NOTA: Varianza total = 7 porque son 7 variables con varianza 1.</t>
  </si>
  <si>
    <t>% varianza explicada</t>
  </si>
  <si>
    <t>%varianza acumulada explicada</t>
  </si>
  <si>
    <t>Insico d)</t>
  </si>
  <si>
    <t>País</t>
  </si>
  <si>
    <t>Componentes del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</si>
</sst>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169" fontId="0" fillId="0" borderId="0" xfId="0" applyNumberFormat="1"/>
    <xf numFmtId="0" fontId="0" fillId="2" borderId="0" xfId="0" applyFill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Varianza explicada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 1'!$B$33:$B$35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'Pregunta 1'!$D$33:$D$35</c:f>
              <c:numCache>
                <c:formatCode>0.00%</c:formatCode>
                <c:ptCount val="3"/>
                <c:pt idx="0">
                  <c:v>0.42857142857142855</c:v>
                </c:pt>
                <c:pt idx="1">
                  <c:v>0.2857142857142857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2-4740-83FD-61A3F829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158552"/>
        <c:axId val="707155272"/>
      </c:barChart>
      <c:catAx>
        <c:axId val="70715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155272"/>
        <c:crosses val="autoZero"/>
        <c:auto val="1"/>
        <c:lblAlgn val="ctr"/>
        <c:lblOffset val="100"/>
        <c:noMultiLvlLbl val="0"/>
      </c:catAx>
      <c:valAx>
        <c:axId val="7071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15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Varianza acumulada</a:t>
            </a:r>
            <a:r>
              <a:rPr lang="es-MX" baseline="0"/>
              <a:t> explicada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'Pregunta 1'!$B$33:$B$35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'Pregunta 1'!$E$33:$E$35</c:f>
              <c:numCache>
                <c:formatCode>0.00%</c:formatCode>
                <c:ptCount val="3"/>
                <c:pt idx="0">
                  <c:v>0.42857142857142855</c:v>
                </c:pt>
                <c:pt idx="1">
                  <c:v>0.71428571428571419</c:v>
                </c:pt>
                <c:pt idx="2">
                  <c:v>0.85714285714285698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6-483D-882C-77BD6CB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716040"/>
        <c:axId val="707716368"/>
      </c:lineChart>
      <c:catAx>
        <c:axId val="7077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716368"/>
        <c:crosses val="autoZero"/>
        <c:auto val="1"/>
        <c:lblAlgn val="ctr"/>
        <c:lblOffset val="100"/>
        <c:noMultiLvlLbl val="0"/>
      </c:catAx>
      <c:valAx>
        <c:axId val="7077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7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1043940</xdr:colOff>
      <xdr:row>29</xdr:row>
      <xdr:rowOff>140970</xdr:rowOff>
    </xdr:from>
    <xdr:to>
      <xdr:col>7</xdr:col>
      <xdr:colOff>1744980</xdr:colOff>
      <xdr:row>40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622C21-8F0E-4F9C-A1E3-7311600A7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27</xdr:row>
      <xdr:rowOff>118110</xdr:rowOff>
    </xdr:from>
    <xdr:to>
      <xdr:col>14</xdr:col>
      <xdr:colOff>167640</xdr:colOff>
      <xdr:row>39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F6C28B-A14C-4A0E-95C3-3FF38867A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1E6E-591A-4D70-A3AF-0D71EBB207B4}">
  <dimension ref="B1:K53"/>
  <sheetViews>
    <sheetView tabSelected="1" topLeftCell="B23" workbookViewId="0">
      <selection activeCell="E33" activeCellId="1" sqref="B33:B35 E33:E35"/>
    </sheetView>
  </sheetViews>
  <sheetFormatPr baseColWidth="10" defaultRowHeight="14.4" x14ac:dyDescent="0.3"/>
  <cols>
    <col min="2" max="2" width="28.33203125" customWidth="1"/>
    <col min="3" max="3" width="18" customWidth="1"/>
    <col min="4" max="4" width="17.88671875" customWidth="1"/>
    <col min="5" max="5" width="19.109375" customWidth="1"/>
    <col min="8" max="8" width="28.109375" customWidth="1"/>
  </cols>
  <sheetData>
    <row r="1" spans="2:11" x14ac:dyDescent="0.3">
      <c r="B1" t="s">
        <v>11</v>
      </c>
    </row>
    <row r="2" spans="2:11" ht="15" thickBot="1" x14ac:dyDescent="0.35"/>
    <row r="3" spans="2:11" ht="63" thickBot="1" x14ac:dyDescent="0.35">
      <c r="B3" s="1" t="s">
        <v>7</v>
      </c>
      <c r="C3" s="2" t="s">
        <v>8</v>
      </c>
      <c r="D3" s="2" t="s">
        <v>9</v>
      </c>
      <c r="E3" s="2" t="s">
        <v>10</v>
      </c>
    </row>
    <row r="4" spans="2:11" x14ac:dyDescent="0.3">
      <c r="B4" t="s">
        <v>0</v>
      </c>
      <c r="C4">
        <v>0.56240000000000001</v>
      </c>
      <c r="D4">
        <v>0.16520000000000001</v>
      </c>
      <c r="E4">
        <v>0.17510000000000001</v>
      </c>
    </row>
    <row r="5" spans="2:11" x14ac:dyDescent="0.3">
      <c r="B5" t="s">
        <v>1</v>
      </c>
      <c r="C5">
        <v>0.54579999999999995</v>
      </c>
      <c r="D5">
        <v>0.16520000000000001</v>
      </c>
      <c r="E5" s="3">
        <v>0.309</v>
      </c>
    </row>
    <row r="6" spans="2:11" x14ac:dyDescent="0.3">
      <c r="B6" t="s">
        <v>2</v>
      </c>
      <c r="C6">
        <v>0.15620000000000001</v>
      </c>
      <c r="D6">
        <v>0.57830000000000004</v>
      </c>
      <c r="E6">
        <v>0.21629999999999999</v>
      </c>
    </row>
    <row r="7" spans="2:11" x14ac:dyDescent="0.3">
      <c r="B7" t="s">
        <v>3</v>
      </c>
      <c r="C7">
        <v>0.1171</v>
      </c>
      <c r="D7" s="3">
        <v>0.53700000000000003</v>
      </c>
      <c r="E7">
        <v>0.1236</v>
      </c>
    </row>
    <row r="8" spans="2:11" x14ac:dyDescent="0.3">
      <c r="B8" t="s">
        <v>4</v>
      </c>
      <c r="C8">
        <v>0.1328</v>
      </c>
      <c r="D8">
        <v>0.1239</v>
      </c>
      <c r="E8">
        <v>0.87570000000000003</v>
      </c>
    </row>
    <row r="9" spans="2:11" x14ac:dyDescent="0.3">
      <c r="B9" t="s">
        <v>5</v>
      </c>
      <c r="C9">
        <v>0.52329999999999999</v>
      </c>
      <c r="D9">
        <v>0.24779999999999999</v>
      </c>
      <c r="E9">
        <v>0.15540000000000001</v>
      </c>
    </row>
    <row r="10" spans="2:11" x14ac:dyDescent="0.3">
      <c r="B10" t="s">
        <v>6</v>
      </c>
      <c r="C10">
        <v>0.24429999999999999</v>
      </c>
      <c r="D10">
        <v>0.49569999999999997</v>
      </c>
      <c r="E10">
        <v>0.14419999999999999</v>
      </c>
    </row>
    <row r="12" spans="2:11" x14ac:dyDescent="0.3">
      <c r="B12" t="s">
        <v>12</v>
      </c>
      <c r="C12">
        <v>3</v>
      </c>
      <c r="D12">
        <v>2</v>
      </c>
      <c r="E12">
        <v>1</v>
      </c>
    </row>
    <row r="13" spans="2:11" x14ac:dyDescent="0.3">
      <c r="H13" t="s">
        <v>20</v>
      </c>
    </row>
    <row r="14" spans="2:11" ht="15" thickBot="1" x14ac:dyDescent="0.35">
      <c r="B14" t="s">
        <v>13</v>
      </c>
    </row>
    <row r="15" spans="2:11" ht="63" thickBot="1" x14ac:dyDescent="0.35">
      <c r="B15" s="1" t="s">
        <v>7</v>
      </c>
      <c r="C15" s="2" t="s">
        <v>14</v>
      </c>
      <c r="D15" s="2" t="s">
        <v>15</v>
      </c>
      <c r="E15" s="2" t="s">
        <v>16</v>
      </c>
      <c r="H15" s="1" t="s">
        <v>7</v>
      </c>
      <c r="I15" s="2" t="s">
        <v>17</v>
      </c>
      <c r="J15" s="2" t="s">
        <v>18</v>
      </c>
      <c r="K15" s="2" t="s">
        <v>19</v>
      </c>
    </row>
    <row r="16" spans="2:11" x14ac:dyDescent="0.3">
      <c r="B16" t="s">
        <v>0</v>
      </c>
      <c r="C16">
        <f>C$12*C4</f>
        <v>1.6872</v>
      </c>
      <c r="D16">
        <f>D$12*D4</f>
        <v>0.33040000000000003</v>
      </c>
      <c r="E16">
        <f>E$12*E4</f>
        <v>0.17510000000000001</v>
      </c>
      <c r="H16" t="s">
        <v>0</v>
      </c>
      <c r="I16" s="4">
        <f>SQRT(C$12)*C4</f>
        <v>0.97410537417673659</v>
      </c>
      <c r="J16">
        <f>SQRT(D$12)*D4</f>
        <v>0.23362808050403533</v>
      </c>
      <c r="K16">
        <f>SQRT(E$12)*E4</f>
        <v>0.17510000000000001</v>
      </c>
    </row>
    <row r="17" spans="2:11" x14ac:dyDescent="0.3">
      <c r="B17" t="s">
        <v>1</v>
      </c>
      <c r="C17">
        <f t="shared" ref="C17:E22" si="0">C$12*C5</f>
        <v>1.6374</v>
      </c>
      <c r="D17">
        <f t="shared" si="0"/>
        <v>0.33040000000000003</v>
      </c>
      <c r="E17">
        <f t="shared" si="0"/>
        <v>0.309</v>
      </c>
      <c r="H17" t="s">
        <v>1</v>
      </c>
      <c r="I17" s="4">
        <f t="shared" ref="I17:I22" si="1">SQRT(C$12)*C5</f>
        <v>0.94535333077109307</v>
      </c>
      <c r="J17">
        <f t="shared" ref="J17:J22" si="2">SQRT(D$12)*D5</f>
        <v>0.23362808050403533</v>
      </c>
      <c r="K17">
        <f t="shared" ref="K17:K22" si="3">SQRT(E$12)*E5</f>
        <v>0.309</v>
      </c>
    </row>
    <row r="18" spans="2:11" x14ac:dyDescent="0.3">
      <c r="B18" t="s">
        <v>2</v>
      </c>
      <c r="C18">
        <f t="shared" si="0"/>
        <v>0.46860000000000002</v>
      </c>
      <c r="D18">
        <f t="shared" si="0"/>
        <v>1.1566000000000001</v>
      </c>
      <c r="E18">
        <f t="shared" si="0"/>
        <v>0.21629999999999999</v>
      </c>
      <c r="H18" t="s">
        <v>2</v>
      </c>
      <c r="I18">
        <f t="shared" si="1"/>
        <v>0.27054633614225865</v>
      </c>
      <c r="J18" s="4">
        <f t="shared" si="2"/>
        <v>0.81783970312036103</v>
      </c>
      <c r="K18">
        <f t="shared" si="3"/>
        <v>0.21629999999999999</v>
      </c>
    </row>
    <row r="19" spans="2:11" x14ac:dyDescent="0.3">
      <c r="B19" t="s">
        <v>3</v>
      </c>
      <c r="C19">
        <f t="shared" si="0"/>
        <v>0.3513</v>
      </c>
      <c r="D19">
        <f t="shared" si="0"/>
        <v>1.0740000000000001</v>
      </c>
      <c r="E19">
        <f t="shared" si="0"/>
        <v>0.1236</v>
      </c>
      <c r="H19" t="s">
        <v>3</v>
      </c>
      <c r="I19">
        <f t="shared" si="1"/>
        <v>0.2028231495663155</v>
      </c>
      <c r="J19" s="4">
        <f t="shared" si="2"/>
        <v>0.75943268299435218</v>
      </c>
      <c r="K19">
        <f t="shared" si="3"/>
        <v>0.1236</v>
      </c>
    </row>
    <row r="20" spans="2:11" x14ac:dyDescent="0.3">
      <c r="B20" t="s">
        <v>4</v>
      </c>
      <c r="C20">
        <f t="shared" si="0"/>
        <v>0.39839999999999998</v>
      </c>
      <c r="D20">
        <f t="shared" si="0"/>
        <v>0.24779999999999999</v>
      </c>
      <c r="E20">
        <f t="shared" si="0"/>
        <v>0.87570000000000003</v>
      </c>
      <c r="H20" t="s">
        <v>4</v>
      </c>
      <c r="I20">
        <f t="shared" si="1"/>
        <v>0.23001634724514688</v>
      </c>
      <c r="J20">
        <f t="shared" si="2"/>
        <v>0.17522106037802648</v>
      </c>
      <c r="K20" s="4">
        <f t="shared" si="3"/>
        <v>0.87570000000000003</v>
      </c>
    </row>
    <row r="21" spans="2:11" x14ac:dyDescent="0.3">
      <c r="B21" t="s">
        <v>5</v>
      </c>
      <c r="C21">
        <f t="shared" si="0"/>
        <v>1.5699000000000001</v>
      </c>
      <c r="D21">
        <f t="shared" si="0"/>
        <v>0.49559999999999998</v>
      </c>
      <c r="E21">
        <f t="shared" si="0"/>
        <v>0.15540000000000001</v>
      </c>
      <c r="H21" t="s">
        <v>5</v>
      </c>
      <c r="I21" s="4">
        <f t="shared" si="1"/>
        <v>0.90638218760079337</v>
      </c>
      <c r="J21">
        <f t="shared" si="2"/>
        <v>0.35044212075605297</v>
      </c>
      <c r="K21">
        <f t="shared" si="3"/>
        <v>0.15540000000000001</v>
      </c>
    </row>
    <row r="22" spans="2:11" x14ac:dyDescent="0.3">
      <c r="B22" t="s">
        <v>6</v>
      </c>
      <c r="C22">
        <f t="shared" si="0"/>
        <v>0.7329</v>
      </c>
      <c r="D22">
        <f t="shared" si="0"/>
        <v>0.99139999999999995</v>
      </c>
      <c r="E22">
        <f t="shared" si="0"/>
        <v>0.14419999999999999</v>
      </c>
      <c r="H22" t="s">
        <v>6</v>
      </c>
      <c r="I22">
        <f t="shared" si="1"/>
        <v>0.42314001228907666</v>
      </c>
      <c r="J22" s="4">
        <f t="shared" si="2"/>
        <v>0.70102566286834322</v>
      </c>
      <c r="K22">
        <f t="shared" si="3"/>
        <v>0.14419999999999999</v>
      </c>
    </row>
    <row r="24" spans="2:11" x14ac:dyDescent="0.3">
      <c r="B24" t="s">
        <v>21</v>
      </c>
    </row>
    <row r="25" spans="2:11" x14ac:dyDescent="0.3">
      <c r="B25" t="s">
        <v>22</v>
      </c>
      <c r="C25" t="s">
        <v>23</v>
      </c>
    </row>
    <row r="26" spans="2:11" x14ac:dyDescent="0.3">
      <c r="B26" t="s">
        <v>24</v>
      </c>
      <c r="C26" t="s">
        <v>25</v>
      </c>
    </row>
    <row r="27" spans="2:11" x14ac:dyDescent="0.3">
      <c r="B27" t="s">
        <v>26</v>
      </c>
      <c r="C27" t="s">
        <v>27</v>
      </c>
    </row>
    <row r="30" spans="2:11" x14ac:dyDescent="0.3">
      <c r="B30" t="s">
        <v>28</v>
      </c>
      <c r="C30" t="s">
        <v>33</v>
      </c>
    </row>
    <row r="32" spans="2:11" x14ac:dyDescent="0.3">
      <c r="C32" t="s">
        <v>32</v>
      </c>
      <c r="D32" t="s">
        <v>34</v>
      </c>
      <c r="E32" t="s">
        <v>35</v>
      </c>
    </row>
    <row r="33" spans="2:5" x14ac:dyDescent="0.3">
      <c r="B33" t="s">
        <v>29</v>
      </c>
      <c r="C33">
        <f>C12/7</f>
        <v>0.42857142857142855</v>
      </c>
      <c r="D33" s="5">
        <f>C33</f>
        <v>0.42857142857142855</v>
      </c>
      <c r="E33" s="6">
        <f>D33</f>
        <v>0.42857142857142855</v>
      </c>
    </row>
    <row r="34" spans="2:5" x14ac:dyDescent="0.3">
      <c r="B34" t="s">
        <v>30</v>
      </c>
      <c r="C34">
        <f>D12/7</f>
        <v>0.2857142857142857</v>
      </c>
      <c r="D34" s="5">
        <f t="shared" ref="D34:D35" si="4">C34</f>
        <v>0.2857142857142857</v>
      </c>
      <c r="E34" s="6">
        <f>D34+E33</f>
        <v>0.71428571428571419</v>
      </c>
    </row>
    <row r="35" spans="2:5" x14ac:dyDescent="0.3">
      <c r="B35" t="s">
        <v>31</v>
      </c>
      <c r="C35">
        <f>E12/7</f>
        <v>0.14285714285714285</v>
      </c>
      <c r="D35" s="5">
        <f t="shared" si="4"/>
        <v>0.14285714285714285</v>
      </c>
      <c r="E35" s="6">
        <f>D35+E34</f>
        <v>0.85714285714285698</v>
      </c>
    </row>
    <row r="38" spans="2:5" x14ac:dyDescent="0.3">
      <c r="B38" t="s">
        <v>36</v>
      </c>
    </row>
    <row r="39" spans="2:5" ht="15" thickBot="1" x14ac:dyDescent="0.35"/>
    <row r="40" spans="2:5" ht="16.2" thickBot="1" x14ac:dyDescent="0.35">
      <c r="B40" s="1" t="s">
        <v>7</v>
      </c>
      <c r="C40" s="2" t="s">
        <v>37</v>
      </c>
    </row>
    <row r="41" spans="2:5" x14ac:dyDescent="0.3">
      <c r="B41" t="s">
        <v>0</v>
      </c>
      <c r="C41">
        <v>1.2</v>
      </c>
    </row>
    <row r="42" spans="2:5" x14ac:dyDescent="0.3">
      <c r="B42" t="s">
        <v>1</v>
      </c>
      <c r="C42">
        <v>1.5</v>
      </c>
    </row>
    <row r="43" spans="2:5" x14ac:dyDescent="0.3">
      <c r="B43" t="s">
        <v>2</v>
      </c>
      <c r="C43">
        <v>-1.1000000000000001</v>
      </c>
    </row>
    <row r="44" spans="2:5" x14ac:dyDescent="0.3">
      <c r="B44" t="s">
        <v>3</v>
      </c>
      <c r="C44">
        <v>-1.4</v>
      </c>
    </row>
    <row r="45" spans="2:5" x14ac:dyDescent="0.3">
      <c r="B45" t="s">
        <v>4</v>
      </c>
      <c r="C45">
        <v>0.3</v>
      </c>
    </row>
    <row r="46" spans="2:5" x14ac:dyDescent="0.3">
      <c r="B46" t="s">
        <v>5</v>
      </c>
      <c r="C46">
        <v>0.75</v>
      </c>
    </row>
    <row r="47" spans="2:5" x14ac:dyDescent="0.3">
      <c r="B47" t="s">
        <v>6</v>
      </c>
      <c r="C47">
        <v>-0.32</v>
      </c>
    </row>
    <row r="50" spans="2:3" x14ac:dyDescent="0.3">
      <c r="B50" t="s">
        <v>38</v>
      </c>
    </row>
    <row r="51" spans="2:3" x14ac:dyDescent="0.3">
      <c r="B51" t="s">
        <v>29</v>
      </c>
      <c r="C51">
        <f>SUMPRODUCT(C4:C10,C41:C47)</f>
        <v>1.5119590000000001</v>
      </c>
    </row>
    <row r="52" spans="2:3" x14ac:dyDescent="0.3">
      <c r="B52" t="s">
        <v>30</v>
      </c>
      <c r="C52">
        <f>SUMPRODUCT(C41:C47,D4:D10)</f>
        <v>-0.87749400000000011</v>
      </c>
    </row>
    <row r="53" spans="2:3" x14ac:dyDescent="0.3">
      <c r="B53" t="s">
        <v>31</v>
      </c>
      <c r="C53">
        <f>SUMPRODUCT(C41:C47,E4:E10)</f>
        <v>0.59576600000000013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López</dc:creator>
  <cp:lastModifiedBy>David López</cp:lastModifiedBy>
  <dcterms:created xsi:type="dcterms:W3CDTF">2021-11-16T14:07:16Z</dcterms:created>
  <dcterms:modified xsi:type="dcterms:W3CDTF">2021-11-16T16:55:44Z</dcterms:modified>
</cp:coreProperties>
</file>