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ones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4" i="1" l="1"/>
  <c r="F42" i="1"/>
  <c r="F41" i="1"/>
  <c r="F40" i="1"/>
  <c r="F39" i="1"/>
  <c r="M26" i="1"/>
  <c r="M25" i="1"/>
  <c r="L26" i="1"/>
  <c r="L25" i="1"/>
  <c r="I33" i="1"/>
  <c r="H33" i="1"/>
  <c r="M14" i="1"/>
  <c r="M15" i="1"/>
  <c r="M16" i="1"/>
  <c r="M17" i="1"/>
  <c r="M18" i="1"/>
  <c r="M19" i="1"/>
  <c r="M13" i="1"/>
  <c r="L14" i="1"/>
  <c r="L15" i="1"/>
  <c r="L16" i="1"/>
  <c r="L17" i="1"/>
  <c r="L18" i="1"/>
  <c r="L19" i="1"/>
  <c r="L13" i="1"/>
  <c r="I14" i="1"/>
  <c r="I15" i="1"/>
  <c r="I16" i="1"/>
  <c r="I17" i="1"/>
  <c r="I18" i="1"/>
  <c r="I19" i="1"/>
  <c r="I13" i="1"/>
  <c r="H14" i="1"/>
  <c r="H15" i="1"/>
  <c r="H16" i="1"/>
  <c r="H17" i="1"/>
  <c r="H18" i="1"/>
  <c r="H19" i="1"/>
  <c r="H13" i="1"/>
</calcChain>
</file>

<file path=xl/sharedStrings.xml><?xml version="1.0" encoding="utf-8"?>
<sst xmlns="http://schemas.openxmlformats.org/spreadsheetml/2006/main" count="59" uniqueCount="25">
  <si>
    <t>Variable</t>
  </si>
  <si>
    <t>Varianza</t>
  </si>
  <si>
    <t>Falta de Agua</t>
  </si>
  <si>
    <t>Electricidad</t>
  </si>
  <si>
    <t>Número de Habitantes</t>
  </si>
  <si>
    <t>Número de Escuelas</t>
  </si>
  <si>
    <t>Número de hospitales</t>
  </si>
  <si>
    <t>Pavimentación</t>
  </si>
  <si>
    <t>Tamaño de la Localidad</t>
  </si>
  <si>
    <t>Coef. Primer Compenente</t>
  </si>
  <si>
    <t>Coef. Segundo componente</t>
  </si>
  <si>
    <t>Eigenvalor</t>
  </si>
  <si>
    <t>Covarianza</t>
  </si>
  <si>
    <t>Correlaciones</t>
  </si>
  <si>
    <t>Componente Principal 1: Buena infraestructura, tiene servicios</t>
  </si>
  <si>
    <t>Componente Principal 2: Tamaño de Localidad</t>
  </si>
  <si>
    <t xml:space="preserve">Componentes </t>
  </si>
  <si>
    <t>Porcentaje de Varianza Explicada</t>
  </si>
  <si>
    <t>Acum</t>
  </si>
  <si>
    <t>5)</t>
  </si>
  <si>
    <t>Por cada unidad que aumente el ingreso, el momio de la intencion de voto aumenta</t>
  </si>
  <si>
    <t>Por pasar de hombre a mujer, el momio aumenta en</t>
  </si>
  <si>
    <t>Por pasar de clase baja a media el momio aumenta en</t>
  </si>
  <si>
    <t>Por pasar de clase baja a alta el momio aumenta en</t>
  </si>
  <si>
    <t>El momio de la intención del voto para una persona sin ingresos, hombre, y baja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</si>
</sst>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%"/>
    <numFmt numFmtId="170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0" fillId="2" borderId="0" xfId="0" applyFill="1"/>
    <xf numFmtId="0" fontId="3" fillId="0" borderId="2" xfId="0" applyFont="1" applyBorder="1" applyAlignment="1">
      <alignment horizontal="right" vertical="center" wrapText="1"/>
    </xf>
    <xf numFmtId="169" fontId="0" fillId="0" borderId="0" xfId="1" applyNumberFormat="1" applyFont="1"/>
    <xf numFmtId="17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2200275</xdr:colOff>
      <xdr:row>10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53100" cy="224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2200275</xdr:colOff>
      <xdr:row>10</xdr:row>
      <xdr:rowOff>38100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53100" cy="224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2200275</xdr:colOff>
      <xdr:row>10</xdr:row>
      <xdr:rowOff>38100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53100" cy="224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1952625</xdr:colOff>
      <xdr:row>10</xdr:row>
      <xdr:rowOff>161925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05450" cy="237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27" workbookViewId="0">
      <selection activeCell="F44" sqref="F44"/>
    </sheetView>
  </sheetViews>
  <sheetFormatPr baseColWidth="10" defaultRowHeight="15" x14ac:dyDescent="0.25"/>
  <cols>
    <col min="1" max="1" width="24.140625" customWidth="1"/>
    <col min="2" max="2" width="15.140625" customWidth="1"/>
    <col min="3" max="3" width="14" customWidth="1"/>
    <col min="4" max="4" width="76.5703125" bestFit="1" customWidth="1"/>
    <col min="7" max="7" width="24.28515625" customWidth="1"/>
    <col min="11" max="11" width="42.42578125" customWidth="1"/>
    <col min="12" max="13" width="13.140625" bestFit="1" customWidth="1"/>
  </cols>
  <sheetData>
    <row r="1" spans="1:13" ht="18" customHeight="1" thickBot="1" x14ac:dyDescent="0.3">
      <c r="A1" s="1" t="s">
        <v>0</v>
      </c>
      <c r="B1" s="2" t="s">
        <v>1</v>
      </c>
    </row>
    <row r="2" spans="1:13" ht="18" customHeight="1" thickBot="1" x14ac:dyDescent="0.3">
      <c r="A2" s="3" t="s">
        <v>2</v>
      </c>
      <c r="B2" s="4">
        <v>4.3499999999999996</v>
      </c>
    </row>
    <row r="3" spans="1:13" ht="18" customHeight="1" thickBot="1" x14ac:dyDescent="0.3">
      <c r="A3" s="3" t="s">
        <v>3</v>
      </c>
      <c r="B3" s="4">
        <v>3.25</v>
      </c>
    </row>
    <row r="4" spans="1:13" ht="18" customHeight="1" thickBot="1" x14ac:dyDescent="0.3">
      <c r="A4" s="3" t="s">
        <v>4</v>
      </c>
      <c r="B4" s="4">
        <v>3.54</v>
      </c>
    </row>
    <row r="5" spans="1:13" ht="18" customHeight="1" thickBot="1" x14ac:dyDescent="0.3">
      <c r="A5" s="3" t="s">
        <v>5</v>
      </c>
      <c r="B5" s="4">
        <v>6.58</v>
      </c>
    </row>
    <row r="6" spans="1:13" ht="18" customHeight="1" thickBot="1" x14ac:dyDescent="0.3">
      <c r="A6" s="3" t="s">
        <v>6</v>
      </c>
      <c r="B6" s="4">
        <v>4.26</v>
      </c>
    </row>
    <row r="7" spans="1:13" ht="18" customHeight="1" thickBot="1" x14ac:dyDescent="0.3">
      <c r="A7" s="3" t="s">
        <v>7</v>
      </c>
      <c r="B7" s="4">
        <v>4.6500000000000004</v>
      </c>
    </row>
    <row r="8" spans="1:13" ht="18" customHeight="1" thickBot="1" x14ac:dyDescent="0.3">
      <c r="A8" s="3" t="s">
        <v>8</v>
      </c>
      <c r="B8" s="4">
        <v>5.23</v>
      </c>
    </row>
    <row r="11" spans="1:13" ht="15.75" thickBot="1" x14ac:dyDescent="0.3"/>
    <row r="12" spans="1:13" ht="32.25" thickBot="1" x14ac:dyDescent="0.3">
      <c r="A12" s="1" t="s">
        <v>0</v>
      </c>
      <c r="B12" s="2" t="s">
        <v>9</v>
      </c>
      <c r="C12" s="2" t="s">
        <v>10</v>
      </c>
      <c r="G12" s="1" t="s">
        <v>0</v>
      </c>
      <c r="H12" t="s">
        <v>12</v>
      </c>
      <c r="I12" t="s">
        <v>12</v>
      </c>
      <c r="K12" s="1" t="s">
        <v>0</v>
      </c>
      <c r="L12" t="s">
        <v>13</v>
      </c>
      <c r="M12" t="s">
        <v>13</v>
      </c>
    </row>
    <row r="13" spans="1:13" ht="32.25" thickBot="1" x14ac:dyDescent="0.3">
      <c r="A13" s="3" t="s">
        <v>2</v>
      </c>
      <c r="B13" s="5">
        <v>-0.37875999999999999</v>
      </c>
      <c r="C13" s="5">
        <v>-0.23702999999999999</v>
      </c>
      <c r="G13" s="3" t="s">
        <v>2</v>
      </c>
      <c r="H13">
        <f>B$21*B13</f>
        <v>-7.5751999999999997</v>
      </c>
      <c r="I13">
        <f>C13*C$21</f>
        <v>-1.42218</v>
      </c>
      <c r="K13" s="3" t="s">
        <v>2</v>
      </c>
      <c r="L13" s="8">
        <f>SQRT(B$21)*B13/SQRT(B2)</f>
        <v>-0.81214668739032636</v>
      </c>
      <c r="M13">
        <f>SQRT(C$21)*C13/SQRT(B2)</f>
        <v>-0.27837761726314031</v>
      </c>
    </row>
    <row r="14" spans="1:13" ht="16.5" thickBot="1" x14ac:dyDescent="0.3">
      <c r="A14" s="3" t="s">
        <v>3</v>
      </c>
      <c r="B14" s="5">
        <v>0.389513</v>
      </c>
      <c r="C14" s="5">
        <v>0.182809</v>
      </c>
      <c r="G14" s="3" t="s">
        <v>3</v>
      </c>
      <c r="H14">
        <f t="shared" ref="H14:H19" si="0">B$21*B14</f>
        <v>7.79026</v>
      </c>
      <c r="I14">
        <f t="shared" ref="I14:I19" si="1">C14*C$21</f>
        <v>1.096854</v>
      </c>
      <c r="K14" s="3" t="s">
        <v>3</v>
      </c>
      <c r="L14" s="8">
        <f t="shared" ref="L14:M19" si="2">SQRT(B$21)*B14/SQRT(B3)</f>
        <v>0.96626283148092718</v>
      </c>
      <c r="M14">
        <f t="shared" ref="M14:M19" si="3">SQRT(C$21)*C14/SQRT(B3)</f>
        <v>0.24838851880192725</v>
      </c>
    </row>
    <row r="15" spans="1:13" ht="32.25" thickBot="1" x14ac:dyDescent="0.3">
      <c r="A15" s="3" t="s">
        <v>4</v>
      </c>
      <c r="B15" s="5">
        <v>9.3303999999999998E-2</v>
      </c>
      <c r="C15" s="5">
        <v>0.70064300000000002</v>
      </c>
      <c r="G15" s="3" t="s">
        <v>4</v>
      </c>
      <c r="H15">
        <f t="shared" si="0"/>
        <v>1.86608</v>
      </c>
      <c r="I15">
        <f t="shared" si="1"/>
        <v>4.2038580000000003</v>
      </c>
      <c r="K15" s="3" t="s">
        <v>4</v>
      </c>
      <c r="L15">
        <f t="shared" si="2"/>
        <v>0.22177553185839383</v>
      </c>
      <c r="M15" s="8">
        <f t="shared" si="3"/>
        <v>0.91215949156337384</v>
      </c>
    </row>
    <row r="16" spans="1:13" ht="32.25" thickBot="1" x14ac:dyDescent="0.3">
      <c r="A16" s="3" t="s">
        <v>5</v>
      </c>
      <c r="B16" s="5">
        <v>0.17109199999999999</v>
      </c>
      <c r="C16" s="5">
        <v>0.32119300000000001</v>
      </c>
      <c r="G16" s="3" t="s">
        <v>5</v>
      </c>
      <c r="H16">
        <f t="shared" si="0"/>
        <v>3.42184</v>
      </c>
      <c r="I16">
        <f t="shared" si="1"/>
        <v>1.9271579999999999</v>
      </c>
      <c r="K16" s="3" t="s">
        <v>5</v>
      </c>
      <c r="L16">
        <f t="shared" si="2"/>
        <v>0.29828523335507234</v>
      </c>
      <c r="M16">
        <f t="shared" si="3"/>
        <v>0.30671057500972532</v>
      </c>
    </row>
    <row r="17" spans="1:13" ht="32.25" thickBot="1" x14ac:dyDescent="0.3">
      <c r="A17" s="3" t="s">
        <v>6</v>
      </c>
      <c r="B17" s="5">
        <v>0.255164</v>
      </c>
      <c r="C17" s="5">
        <v>0.55885799999999997</v>
      </c>
      <c r="G17" s="3" t="s">
        <v>6</v>
      </c>
      <c r="H17">
        <f t="shared" si="0"/>
        <v>5.1032799999999998</v>
      </c>
      <c r="I17">
        <f t="shared" si="1"/>
        <v>3.353148</v>
      </c>
      <c r="K17" s="3" t="s">
        <v>6</v>
      </c>
      <c r="L17" s="8">
        <f t="shared" si="2"/>
        <v>0.55287837041204957</v>
      </c>
      <c r="M17">
        <f t="shared" si="3"/>
        <v>0.6632424239349004</v>
      </c>
    </row>
    <row r="18" spans="1:13" ht="32.25" thickBot="1" x14ac:dyDescent="0.3">
      <c r="A18" s="3" t="s">
        <v>7</v>
      </c>
      <c r="B18" s="5">
        <v>0.32563900000000001</v>
      </c>
      <c r="C18" s="5">
        <v>0.38207799999999997</v>
      </c>
      <c r="G18" s="3" t="s">
        <v>7</v>
      </c>
      <c r="H18">
        <f t="shared" si="0"/>
        <v>6.5127800000000002</v>
      </c>
      <c r="I18">
        <f t="shared" si="1"/>
        <v>2.292468</v>
      </c>
      <c r="K18" s="3" t="s">
        <v>7</v>
      </c>
      <c r="L18" s="8">
        <f t="shared" si="2"/>
        <v>0.6753438258406419</v>
      </c>
      <c r="M18">
        <f t="shared" si="3"/>
        <v>0.43401144341089992</v>
      </c>
    </row>
    <row r="19" spans="1:13" ht="48" thickBot="1" x14ac:dyDescent="0.3">
      <c r="A19" s="3" t="s">
        <v>8</v>
      </c>
      <c r="B19" s="5">
        <v>7.6762999999999998E-2</v>
      </c>
      <c r="C19" s="5">
        <v>0.64848499999999998</v>
      </c>
      <c r="G19" s="3" t="s">
        <v>8</v>
      </c>
      <c r="H19">
        <f t="shared" si="0"/>
        <v>1.5352600000000001</v>
      </c>
      <c r="I19">
        <f t="shared" si="1"/>
        <v>3.8909099999999999</v>
      </c>
      <c r="K19" s="3" t="s">
        <v>8</v>
      </c>
      <c r="L19">
        <f t="shared" si="2"/>
        <v>0.15011223549948857</v>
      </c>
      <c r="M19" s="8">
        <f t="shared" si="3"/>
        <v>0.69458390523057301</v>
      </c>
    </row>
    <row r="21" spans="1:13" ht="15.75" x14ac:dyDescent="0.25">
      <c r="A21" s="6" t="s">
        <v>11</v>
      </c>
      <c r="B21" s="7">
        <v>20</v>
      </c>
      <c r="C21" s="7">
        <v>6</v>
      </c>
    </row>
    <row r="22" spans="1:13" ht="38.25" customHeight="1" x14ac:dyDescent="0.25">
      <c r="K22" s="6" t="s">
        <v>14</v>
      </c>
    </row>
    <row r="23" spans="1:13" ht="31.5" x14ac:dyDescent="0.25">
      <c r="K23" s="6" t="s">
        <v>15</v>
      </c>
    </row>
    <row r="24" spans="1:13" ht="15.75" thickBot="1" x14ac:dyDescent="0.3">
      <c r="M24" t="s">
        <v>18</v>
      </c>
    </row>
    <row r="25" spans="1:13" ht="16.5" thickBot="1" x14ac:dyDescent="0.3">
      <c r="G25" s="1" t="s">
        <v>2</v>
      </c>
      <c r="H25" s="9">
        <v>5</v>
      </c>
      <c r="K25" t="s">
        <v>17</v>
      </c>
      <c r="L25" s="10">
        <f>B21/SUM(B2:B8)</f>
        <v>0.62774639045825498</v>
      </c>
      <c r="M25" s="10">
        <f>L25</f>
        <v>0.62774639045825498</v>
      </c>
    </row>
    <row r="26" spans="1:13" ht="16.5" thickBot="1" x14ac:dyDescent="0.3">
      <c r="G26" s="3" t="s">
        <v>3</v>
      </c>
      <c r="H26" s="5">
        <v>-1</v>
      </c>
      <c r="K26" t="s">
        <v>17</v>
      </c>
      <c r="L26" s="10">
        <f>C21/SUM(B2:B8)</f>
        <v>0.18832391713747648</v>
      </c>
      <c r="M26" s="10">
        <f>L26+M25</f>
        <v>0.8160703075957314</v>
      </c>
    </row>
    <row r="27" spans="1:13" ht="16.5" thickBot="1" x14ac:dyDescent="0.3">
      <c r="G27" s="3" t="s">
        <v>4</v>
      </c>
      <c r="H27" s="5">
        <v>1.2</v>
      </c>
    </row>
    <row r="28" spans="1:13" ht="16.5" thickBot="1" x14ac:dyDescent="0.3">
      <c r="G28" s="3" t="s">
        <v>5</v>
      </c>
      <c r="H28" s="5">
        <v>1</v>
      </c>
    </row>
    <row r="29" spans="1:13" ht="16.5" thickBot="1" x14ac:dyDescent="0.3">
      <c r="G29" s="3" t="s">
        <v>6</v>
      </c>
      <c r="H29" s="5">
        <v>0</v>
      </c>
    </row>
    <row r="30" spans="1:13" ht="16.5" thickBot="1" x14ac:dyDescent="0.3">
      <c r="G30" s="3" t="s">
        <v>7</v>
      </c>
      <c r="H30" s="5">
        <v>-2</v>
      </c>
    </row>
    <row r="31" spans="1:13" ht="16.5" thickBot="1" x14ac:dyDescent="0.3">
      <c r="G31" s="3" t="s">
        <v>8</v>
      </c>
      <c r="H31" s="5">
        <v>1.5</v>
      </c>
    </row>
    <row r="33" spans="4:9" ht="15.75" x14ac:dyDescent="0.25">
      <c r="G33" s="6" t="s">
        <v>16</v>
      </c>
      <c r="H33">
        <f>SUMPRODUCT(B13:B19,H25:H31)</f>
        <v>-2.5363897</v>
      </c>
      <c r="I33">
        <f>SUMPRODUCT(C13:C19,H25:H31)</f>
        <v>2.5771000000001099E-3</v>
      </c>
    </row>
    <row r="38" spans="4:9" x14ac:dyDescent="0.25">
      <c r="D38" t="s">
        <v>19</v>
      </c>
    </row>
    <row r="39" spans="4:9" x14ac:dyDescent="0.25">
      <c r="D39" t="s">
        <v>20</v>
      </c>
      <c r="F39" s="10">
        <f>EXP(0.43)-1</f>
        <v>0.53725752354828149</v>
      </c>
    </row>
    <row r="40" spans="4:9" x14ac:dyDescent="0.25">
      <c r="D40" t="s">
        <v>21</v>
      </c>
      <c r="F40" s="10">
        <f>EXP(1.02)-1</f>
        <v>1.7731947639642978</v>
      </c>
    </row>
    <row r="41" spans="4:9" x14ac:dyDescent="0.25">
      <c r="D41" t="s">
        <v>22</v>
      </c>
      <c r="F41" s="11">
        <f>EXP(0.42)-1</f>
        <v>0.52196155561863367</v>
      </c>
    </row>
    <row r="42" spans="4:9" x14ac:dyDescent="0.25">
      <c r="D42" t="s">
        <v>23</v>
      </c>
      <c r="F42" s="11">
        <f>EXP(0.92)-1</f>
        <v>1.5092903899362979</v>
      </c>
    </row>
    <row r="44" spans="4:9" x14ac:dyDescent="0.25">
      <c r="D44" t="s">
        <v>24</v>
      </c>
      <c r="F44">
        <f>EXP(0.02)</f>
        <v>1.0202013400267558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salones</dc:creator>
  <cp:lastModifiedBy>salones</cp:lastModifiedBy>
  <dcterms:created xsi:type="dcterms:W3CDTF">2021-11-11T14:32:54Z</dcterms:created>
  <dcterms:modified xsi:type="dcterms:W3CDTF">2021-11-11T17:19:28Z</dcterms:modified>
</cp:coreProperties>
</file>