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rubio\Downloads\subir\"/>
    </mc:Choice>
  </mc:AlternateContent>
  <bookViews>
    <workbookView xWindow="11400" yWindow="0" windowWidth="19395" windowHeight="17940" tabRatio="500" activeTab="2"/>
  </bookViews>
  <sheets>
    <sheet name="CPU" sheetId="1" r:id="rId1"/>
    <sheet name="Jbb" sheetId="2" r:id="rId2"/>
    <sheet name="web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2" l="1"/>
  <c r="O101" i="1"/>
  <c r="O96" i="1"/>
  <c r="E101" i="1"/>
  <c r="E96" i="1"/>
  <c r="F82" i="2"/>
  <c r="C50" i="2"/>
  <c r="C86" i="2"/>
  <c r="C68" i="2"/>
  <c r="D43" i="2"/>
</calcChain>
</file>

<file path=xl/sharedStrings.xml><?xml version="1.0" encoding="utf-8"?>
<sst xmlns="http://schemas.openxmlformats.org/spreadsheetml/2006/main" count="223" uniqueCount="103">
  <si>
    <t>410.bwaves</t>
  </si>
  <si>
    <t>447.dealII</t>
  </si>
  <si>
    <t>481.wrf</t>
  </si>
  <si>
    <t>416.gamess</t>
  </si>
  <si>
    <t>433.milc</t>
  </si>
  <si>
    <t>434.zeusmp</t>
  </si>
  <si>
    <t>435.gromacs</t>
  </si>
  <si>
    <t>436.cactusADM</t>
  </si>
  <si>
    <t>437.leslie3d</t>
  </si>
  <si>
    <t>444.namd</t>
  </si>
  <si>
    <t>450.soplex</t>
  </si>
  <si>
    <t>453.povray</t>
  </si>
  <si>
    <t>454.calculix</t>
  </si>
  <si>
    <t>459.GemsFDTD</t>
  </si>
  <si>
    <t>465.tonto</t>
  </si>
  <si>
    <t>470.lbm</t>
  </si>
  <si>
    <t>482.sphinx3</t>
  </si>
  <si>
    <t>483.xalancbmk</t>
  </si>
  <si>
    <t>400.perlbench</t>
  </si>
  <si>
    <t>401.bzip2</t>
  </si>
  <si>
    <t>403.gcc</t>
  </si>
  <si>
    <t>429.mcf</t>
  </si>
  <si>
    <t>445.gobmk</t>
  </si>
  <si>
    <t>456.hmmer</t>
  </si>
  <si>
    <t>458.sjeng</t>
  </si>
  <si>
    <t>462.libquantum</t>
  </si>
  <si>
    <t>464.h264ref</t>
  </si>
  <si>
    <t>471.omnetpp</t>
  </si>
  <si>
    <t>473.astar</t>
  </si>
  <si>
    <t>RATIO32</t>
  </si>
  <si>
    <t>RATIO 64</t>
  </si>
  <si>
    <t>RATIO 32</t>
  </si>
  <si>
    <t>RATIO64</t>
  </si>
  <si>
    <t>BENCHMARK-FP</t>
  </si>
  <si>
    <t>BENCHMARK-INT</t>
  </si>
  <si>
    <t>Warehouses</t>
  </si>
  <si>
    <t>jdk 1.5</t>
  </si>
  <si>
    <t>Tasa soportada Nativo</t>
  </si>
  <si>
    <t>Sesiones Simultáneas</t>
  </si>
  <si>
    <t>DOCKER</t>
  </si>
  <si>
    <t>REAL</t>
  </si>
  <si>
    <t>log3</t>
  </si>
  <si>
    <t>log5</t>
  </si>
  <si>
    <t>log2</t>
  </si>
  <si>
    <t>log6</t>
  </si>
  <si>
    <t>jdk 1.7</t>
  </si>
  <si>
    <t>2Cont</t>
  </si>
  <si>
    <t>log7</t>
  </si>
  <si>
    <t>jessie1=1-3</t>
  </si>
  <si>
    <t>log8</t>
  </si>
  <si>
    <t>NATIVO</t>
  </si>
  <si>
    <t>ORIGINAL</t>
  </si>
  <si>
    <t>MEJORADO</t>
  </si>
  <si>
    <t>HMV</t>
  </si>
  <si>
    <t>PV</t>
  </si>
  <si>
    <t xml:space="preserve">ERROR-&gt; </t>
  </si>
  <si>
    <t>HVM</t>
  </si>
  <si>
    <t>2HVM</t>
  </si>
  <si>
    <t>Pesos:</t>
  </si>
  <si>
    <t>dom0: 256</t>
  </si>
  <si>
    <t>hmv2: 768</t>
  </si>
  <si>
    <t>hvm3: 128</t>
  </si>
  <si>
    <t>Nativo</t>
  </si>
  <si>
    <t>Docker</t>
  </si>
  <si>
    <t>Secs</t>
  </si>
  <si>
    <t>TEST</t>
  </si>
  <si>
    <t>TRAIN</t>
  </si>
  <si>
    <t>BENCHMARK 64b</t>
  </si>
  <si>
    <t>BENCHMARK64b</t>
  </si>
  <si>
    <t>BENCHMARK 32b</t>
  </si>
  <si>
    <t>BENCHMARK32b</t>
  </si>
  <si>
    <t>BENCHMARK-FP 453</t>
  </si>
  <si>
    <t>BENCHMARK-INT-456</t>
  </si>
  <si>
    <t>Base Ref.</t>
  </si>
  <si>
    <t>Base Run</t>
  </si>
  <si>
    <t>Estimated Ratio</t>
  </si>
  <si>
    <t>Ratio</t>
  </si>
  <si>
    <t>BENCHMARK FP</t>
  </si>
  <si>
    <t>BENCHMARK INT</t>
  </si>
  <si>
    <t>Peak Runtime</t>
  </si>
  <si>
    <t>Peak Ref</t>
  </si>
  <si>
    <t>Base</t>
  </si>
  <si>
    <t>Peak</t>
  </si>
  <si>
    <t>Tasa soportada Tolerable</t>
  </si>
  <si>
    <t>3CPUS-PV</t>
  </si>
  <si>
    <t>1vcpu / 1024 / igual peso</t>
  </si>
  <si>
    <t>4vcpu / 1024 / igual peso</t>
  </si>
  <si>
    <t>4vcpu / 1024 / 256-256-32</t>
  </si>
  <si>
    <t>4-4-1vcpu /2048 / 4096-256-32</t>
  </si>
  <si>
    <t>4-4-1vcpu / 1024 /4096-256-32</t>
  </si>
  <si>
    <t>xm sched -credit-d20 -c 400</t>
  </si>
  <si>
    <t>https://wiki.xen/wiki/Credit-Scheduler</t>
  </si>
  <si>
    <t>Nativo (PC clase)</t>
  </si>
  <si>
    <t>%</t>
  </si>
  <si>
    <t>BENCHMARK Nativo</t>
  </si>
  <si>
    <t>BENCHMARK HVM</t>
  </si>
  <si>
    <t>BENCHMARK PV</t>
  </si>
  <si>
    <t>Tiempo</t>
  </si>
  <si>
    <t>Portatil VMWare</t>
  </si>
  <si>
    <t>453 en PV</t>
  </si>
  <si>
    <t>456 en PV</t>
  </si>
  <si>
    <t>HVM vs PV</t>
  </si>
  <si>
    <t>%Nativo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</si>
</sst>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10" fontId="5" fillId="0" borderId="0" xfId="83" applyNumberFormat="1" applyFont="1"/>
    <xf numFmtId="10" fontId="0" fillId="0" borderId="1" xfId="83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84"/>
    <xf numFmtId="0" fontId="4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165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6" fillId="0" borderId="1" xfId="83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5" fillId="0" borderId="0" xfId="0" applyNumberFormat="1" applyFont="1"/>
    <xf numFmtId="0" fontId="4" fillId="0" borderId="1" xfId="0" applyFont="1" applyFill="1" applyBorder="1" applyAlignment="1">
      <alignment horizontal="center"/>
    </xf>
  </cellXfs>
  <cellStyles count="8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4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Normal" xfId="0" builtinId="0"/>
    <cellStyle name="Porcentaje" xfId="8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CPU!$B$22:$D$22</c:f>
              <c:strCache>
                <c:ptCount val="1"/>
                <c:pt idx="0">
                  <c:v>482.sphinx3 1,8 1,45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CPU!$B$6:$B$22</c:f>
              <c:strCache>
                <c:ptCount val="17"/>
                <c:pt idx="0">
                  <c:v>410.bwaves</c:v>
                </c:pt>
                <c:pt idx="1">
                  <c:v>416.gamess</c:v>
                </c:pt>
                <c:pt idx="2">
                  <c:v>433.milc</c:v>
                </c:pt>
                <c:pt idx="3">
                  <c:v>434.zeusmp</c:v>
                </c:pt>
                <c:pt idx="4">
                  <c:v>435.gromacs</c:v>
                </c:pt>
                <c:pt idx="5">
                  <c:v>436.cactusADM</c:v>
                </c:pt>
                <c:pt idx="6">
                  <c:v>437.leslie3d</c:v>
                </c:pt>
                <c:pt idx="7">
                  <c:v>444.namd</c:v>
                </c:pt>
                <c:pt idx="8">
                  <c:v>447.dealII</c:v>
                </c:pt>
                <c:pt idx="9">
                  <c:v>450.soplex</c:v>
                </c:pt>
                <c:pt idx="10">
                  <c:v>453.povray</c:v>
                </c:pt>
                <c:pt idx="11">
                  <c:v>454.calculix</c:v>
                </c:pt>
                <c:pt idx="12">
                  <c:v>459.GemsFDTD</c:v>
                </c:pt>
                <c:pt idx="13">
                  <c:v>465.tonto</c:v>
                </c:pt>
                <c:pt idx="14">
                  <c:v>470.lbm</c:v>
                </c:pt>
                <c:pt idx="15">
                  <c:v>481.wrf</c:v>
                </c:pt>
                <c:pt idx="16">
                  <c:v>482.sphinx3</c:v>
                </c:pt>
              </c:strCache>
            </c:strRef>
          </c:cat>
          <c:val>
            <c:numRef>
              <c:f>CPU!$E$6:$E$22</c:f>
              <c:numCache>
                <c:formatCode>General</c:formatCode>
                <c:ptCount val="17"/>
                <c:pt idx="0">
                  <c:v>11.3</c:v>
                </c:pt>
                <c:pt idx="1">
                  <c:v>0.27</c:v>
                </c:pt>
                <c:pt idx="2">
                  <c:v>7.48</c:v>
                </c:pt>
                <c:pt idx="3">
                  <c:v>9.08</c:v>
                </c:pt>
                <c:pt idx="4">
                  <c:v>0.78900000000000003</c:v>
                </c:pt>
                <c:pt idx="5">
                  <c:v>2.0099999999999998</c:v>
                </c:pt>
                <c:pt idx="6">
                  <c:v>8.66</c:v>
                </c:pt>
                <c:pt idx="7">
                  <c:v>9.84</c:v>
                </c:pt>
                <c:pt idx="8">
                  <c:v>0</c:v>
                </c:pt>
                <c:pt idx="9">
                  <c:v>1.4500000000000001E-2</c:v>
                </c:pt>
                <c:pt idx="10">
                  <c:v>0.38300000000000001</c:v>
                </c:pt>
                <c:pt idx="11">
                  <c:v>4.1000000000000002E-2</c:v>
                </c:pt>
                <c:pt idx="12">
                  <c:v>1.47</c:v>
                </c:pt>
                <c:pt idx="13">
                  <c:v>0.53300000000000003</c:v>
                </c:pt>
                <c:pt idx="14">
                  <c:v>1.96</c:v>
                </c:pt>
                <c:pt idx="15">
                  <c:v>8.0799999999999997E-2</c:v>
                </c:pt>
                <c:pt idx="16">
                  <c:v>1.44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24-4FD2-ACC4-8F56866A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925968"/>
        <c:axId val="260926752"/>
      </c:barChart>
      <c:catAx>
        <c:axId val="26092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26752"/>
        <c:crosses val="autoZero"/>
        <c:auto val="1"/>
        <c:lblAlgn val="ctr"/>
        <c:lblOffset val="100"/>
        <c:noMultiLvlLbl val="0"/>
      </c:catAx>
      <c:valAx>
        <c:axId val="260926752"/>
        <c:scaling>
          <c:orientation val="minMax"/>
          <c:max val="16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2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Jbb!$C$22:$C$27</c:f>
              <c:numCache>
                <c:formatCode>General</c:formatCode>
                <c:ptCount val="6"/>
                <c:pt idx="0">
                  <c:v>40666</c:v>
                </c:pt>
                <c:pt idx="1">
                  <c:v>74441</c:v>
                </c:pt>
                <c:pt idx="2">
                  <c:v>98844</c:v>
                </c:pt>
                <c:pt idx="3">
                  <c:v>115844</c:v>
                </c:pt>
                <c:pt idx="4">
                  <c:v>112397</c:v>
                </c:pt>
                <c:pt idx="5">
                  <c:v>107241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39-48D9-B367-07DB7FAA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567184"/>
        <c:axId val="262567576"/>
      </c:lineChart>
      <c:catAx>
        <c:axId val="2625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567576"/>
        <c:crosses val="autoZero"/>
        <c:auto val="1"/>
        <c:lblAlgn val="ctr"/>
        <c:lblOffset val="100"/>
        <c:noMultiLvlLbl val="0"/>
      </c:catAx>
      <c:valAx>
        <c:axId val="2625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5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Jbb!$C$40:$C$45</c:f>
              <c:numCache>
                <c:formatCode>General</c:formatCode>
                <c:ptCount val="6"/>
                <c:pt idx="0">
                  <c:v>67369</c:v>
                </c:pt>
                <c:pt idx="1">
                  <c:v>140749</c:v>
                </c:pt>
                <c:pt idx="2">
                  <c:v>188739</c:v>
                </c:pt>
                <c:pt idx="3">
                  <c:v>218448</c:v>
                </c:pt>
                <c:pt idx="4">
                  <c:v>212553</c:v>
                </c:pt>
                <c:pt idx="5">
                  <c:v>204490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FD-492F-BDFA-E6261846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568360"/>
        <c:axId val="262568752"/>
      </c:lineChart>
      <c:catAx>
        <c:axId val="26256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568752"/>
        <c:crosses val="autoZero"/>
        <c:auto val="1"/>
        <c:lblAlgn val="ctr"/>
        <c:lblOffset val="100"/>
        <c:noMultiLvlLbl val="0"/>
      </c:catAx>
      <c:valAx>
        <c:axId val="2625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56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Jbb!$D$60:$D$65</c:f>
              <c:numCache>
                <c:formatCode>General</c:formatCode>
                <c:ptCount val="6"/>
                <c:pt idx="0">
                  <c:v>65581</c:v>
                </c:pt>
                <c:pt idx="1">
                  <c:v>124740</c:v>
                </c:pt>
                <c:pt idx="2">
                  <c:v>165832</c:v>
                </c:pt>
                <c:pt idx="3">
                  <c:v>157123</c:v>
                </c:pt>
                <c:pt idx="4">
                  <c:v>147377</c:v>
                </c:pt>
                <c:pt idx="5">
                  <c:v>143157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04-45AC-83B4-FCF8F813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532408"/>
        <c:axId val="263532800"/>
      </c:lineChart>
      <c:catAx>
        <c:axId val="26353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532800"/>
        <c:crosses val="autoZero"/>
        <c:auto val="1"/>
        <c:lblAlgn val="ctr"/>
        <c:lblOffset val="100"/>
        <c:noMultiLvlLbl val="0"/>
      </c:catAx>
      <c:valAx>
        <c:axId val="2635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53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6486977589299"/>
          <c:y val="2.5061655028970401E-2"/>
          <c:w val="0.827789064534872"/>
          <c:h val="0.82253425091300603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dLbls>
            <c:dLbl>
              <c:idx val="8"/>
              <c:layout>
                <c:manualLayout>
                  <c:x val="-0.21884984025559101"/>
                  <c:y val="-3.60685302073939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java</a:t>
                    </a:r>
                    <a:r>
                      <a:rPr lang="en-US" baseline="0"/>
                      <a:t> 1.7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E55-4143-81B1-889AF86A278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Jbb!$C$22:$C$27</c:f>
              <c:numCache>
                <c:formatCode>General</c:formatCode>
                <c:ptCount val="6"/>
                <c:pt idx="0">
                  <c:v>40666</c:v>
                </c:pt>
                <c:pt idx="1">
                  <c:v>74441</c:v>
                </c:pt>
                <c:pt idx="2">
                  <c:v>98844</c:v>
                </c:pt>
                <c:pt idx="3">
                  <c:v>115844</c:v>
                </c:pt>
                <c:pt idx="4">
                  <c:v>112397</c:v>
                </c:pt>
                <c:pt idx="5">
                  <c:v>107241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55-4143-81B1-889AF86A2785}"/>
            </c:ext>
          </c:extLst>
        </c:ser>
        <c:ser>
          <c:idx val="0"/>
          <c:order val="1"/>
          <c:marker>
            <c:symbol val="none"/>
          </c:marker>
          <c:val>
            <c:numRef>
              <c:f>Jbb!$C$40:$C$45</c:f>
              <c:numCache>
                <c:formatCode>General</c:formatCode>
                <c:ptCount val="6"/>
                <c:pt idx="0">
                  <c:v>67369</c:v>
                </c:pt>
                <c:pt idx="1">
                  <c:v>140749</c:v>
                </c:pt>
                <c:pt idx="2">
                  <c:v>188739</c:v>
                </c:pt>
                <c:pt idx="3">
                  <c:v>218448</c:v>
                </c:pt>
                <c:pt idx="4">
                  <c:v>212553</c:v>
                </c:pt>
                <c:pt idx="5">
                  <c:v>204490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55-4143-81B1-889AF86A2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533584"/>
        <c:axId val="263533976"/>
      </c:lineChart>
      <c:catAx>
        <c:axId val="263533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63533976"/>
        <c:crosses val="autoZero"/>
        <c:auto val="1"/>
        <c:lblAlgn val="ctr"/>
        <c:lblOffset val="100"/>
        <c:noMultiLvlLbl val="0"/>
      </c:catAx>
      <c:valAx>
        <c:axId val="263533976"/>
        <c:scaling>
          <c:orientation val="minMax"/>
          <c:max val="25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353358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web!$B$5:$B$10</c:f>
              <c:numCache>
                <c:formatCode>General</c:formatCode>
                <c:ptCount val="6"/>
                <c:pt idx="0">
                  <c:v>100</c:v>
                </c:pt>
                <c:pt idx="1">
                  <c:v>140</c:v>
                </c:pt>
                <c:pt idx="2">
                  <c:v>145</c:v>
                </c:pt>
                <c:pt idx="3">
                  <c:v>146</c:v>
                </c:pt>
                <c:pt idx="4">
                  <c:v>147</c:v>
                </c:pt>
                <c:pt idx="5">
                  <c:v>150</c:v>
                </c:pt>
              </c:numCache>
            </c:numRef>
          </c:cat>
          <c:val>
            <c:numRef>
              <c:f>web!$C$5:$C$10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0.9415</c:v>
                </c:pt>
                <c:pt idx="5">
                  <c:v>0.77459999999999996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C-45EC-9751-9BE3A5B48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534760"/>
        <c:axId val="263535152"/>
      </c:lineChart>
      <c:catAx>
        <c:axId val="2635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535152"/>
        <c:crosses val="autoZero"/>
        <c:auto val="1"/>
        <c:lblAlgn val="ctr"/>
        <c:lblOffset val="100"/>
        <c:noMultiLvlLbl val="0"/>
      </c:catAx>
      <c:valAx>
        <c:axId val="2635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53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20533735678"/>
          <c:y val="3.12876052948255E-2"/>
          <c:w val="0.89947946626432196"/>
          <c:h val="0.80023195656499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CPU!$B$22:$D$22</c:f>
              <c:strCache>
                <c:ptCount val="1"/>
                <c:pt idx="0">
                  <c:v>482.sphinx3 1,8 1,45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CPU!$J$6:$J$17</c:f>
              <c:strCache>
                <c:ptCount val="12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</c:strCache>
            </c:strRef>
          </c:cat>
          <c:val>
            <c:numRef>
              <c:f>CPU!$M$6:$M$17</c:f>
              <c:numCache>
                <c:formatCode>General</c:formatCode>
                <c:ptCount val="12"/>
                <c:pt idx="0">
                  <c:v>3.44</c:v>
                </c:pt>
                <c:pt idx="1">
                  <c:v>4.8</c:v>
                </c:pt>
                <c:pt idx="2">
                  <c:v>0.97399999999999998</c:v>
                </c:pt>
                <c:pt idx="3">
                  <c:v>2.21</c:v>
                </c:pt>
                <c:pt idx="4">
                  <c:v>14.9</c:v>
                </c:pt>
                <c:pt idx="5">
                  <c:v>2.15</c:v>
                </c:pt>
                <c:pt idx="6">
                  <c:v>3.16</c:v>
                </c:pt>
                <c:pt idx="7">
                  <c:v>3.7900000000000003E-2</c:v>
                </c:pt>
                <c:pt idx="8">
                  <c:v>10.3</c:v>
                </c:pt>
                <c:pt idx="9">
                  <c:v>0.28999999999999998</c:v>
                </c:pt>
                <c:pt idx="10">
                  <c:v>8.19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97-4D7D-B423-4CFC5297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927536"/>
        <c:axId val="262760264"/>
      </c:barChart>
      <c:catAx>
        <c:axId val="26092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760264"/>
        <c:crosses val="autoZero"/>
        <c:auto val="1"/>
        <c:lblAlgn val="ctr"/>
        <c:lblOffset val="100"/>
        <c:noMultiLvlLbl val="0"/>
      </c:catAx>
      <c:valAx>
        <c:axId val="262760264"/>
        <c:scaling>
          <c:orientation val="minMax"/>
          <c:max val="16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2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49215595139648E-2"/>
          <c:y val="0.13298796444642449"/>
          <c:w val="0.84857311655308543"/>
          <c:h val="0.57623199498129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CPU!$B$22:$D$22</c:f>
              <c:strCache>
                <c:ptCount val="1"/>
                <c:pt idx="0">
                  <c:v>482.sphinx3 1,8 1,45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CPU!$B$6:$B$22</c:f>
              <c:strCache>
                <c:ptCount val="17"/>
                <c:pt idx="0">
                  <c:v>410.bwaves</c:v>
                </c:pt>
                <c:pt idx="1">
                  <c:v>416.gamess</c:v>
                </c:pt>
                <c:pt idx="2">
                  <c:v>433.milc</c:v>
                </c:pt>
                <c:pt idx="3">
                  <c:v>434.zeusmp</c:v>
                </c:pt>
                <c:pt idx="4">
                  <c:v>435.gromacs</c:v>
                </c:pt>
                <c:pt idx="5">
                  <c:v>436.cactusADM</c:v>
                </c:pt>
                <c:pt idx="6">
                  <c:v>437.leslie3d</c:v>
                </c:pt>
                <c:pt idx="7">
                  <c:v>444.namd</c:v>
                </c:pt>
                <c:pt idx="8">
                  <c:v>447.dealII</c:v>
                </c:pt>
                <c:pt idx="9">
                  <c:v>450.soplex</c:v>
                </c:pt>
                <c:pt idx="10">
                  <c:v>453.povray</c:v>
                </c:pt>
                <c:pt idx="11">
                  <c:v>454.calculix</c:v>
                </c:pt>
                <c:pt idx="12">
                  <c:v>459.GemsFDTD</c:v>
                </c:pt>
                <c:pt idx="13">
                  <c:v>465.tonto</c:v>
                </c:pt>
                <c:pt idx="14">
                  <c:v>470.lbm</c:v>
                </c:pt>
                <c:pt idx="15">
                  <c:v>481.wrf</c:v>
                </c:pt>
                <c:pt idx="16">
                  <c:v>482.sphinx3</c:v>
                </c:pt>
              </c:strCache>
            </c:strRef>
          </c:cat>
          <c:val>
            <c:numRef>
              <c:f>CPU!$C$62:$C$62</c:f>
              <c:numCache>
                <c:formatCode>General</c:formatCode>
                <c:ptCount val="1"/>
                <c:pt idx="0">
                  <c:v>39.1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C7-4953-85BD-3F345DC43463}"/>
            </c:ext>
          </c:extLst>
        </c:ser>
        <c:ser>
          <c:idx val="1"/>
          <c:order val="1"/>
          <c:spPr>
            <a:pattFill prst="lgCheck">
              <a:fgClr>
                <a:schemeClr val="tx2">
                  <a:lumMod val="60000"/>
                  <a:lumOff val="40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CPU!$D$62:$D$62</c:f>
              <c:numCache>
                <c:formatCode>General</c:formatCode>
                <c:ptCount val="1"/>
                <c:pt idx="0">
                  <c:v>28.9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C7-4953-85BD-3F345DC4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61440"/>
        <c:axId val="262761832"/>
      </c:barChart>
      <c:catAx>
        <c:axId val="26276144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262761832"/>
        <c:crosses val="autoZero"/>
        <c:auto val="1"/>
        <c:lblAlgn val="ctr"/>
        <c:lblOffset val="100"/>
        <c:noMultiLvlLbl val="0"/>
      </c:catAx>
      <c:valAx>
        <c:axId val="262761832"/>
        <c:scaling>
          <c:orientation val="minMax"/>
          <c:max val="52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276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CPU!$B$22:$D$22</c:f>
              <c:strCache>
                <c:ptCount val="1"/>
                <c:pt idx="0">
                  <c:v>482.sphinx3 1,8 1,45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CPU!$L$62:$L$62</c:f>
              <c:strCache>
                <c:ptCount val="1"/>
                <c:pt idx="0">
                  <c:v>Estimated Ratio</c:v>
                </c:pt>
              </c:strCache>
            </c:strRef>
          </c:cat>
          <c:val>
            <c:numRef>
              <c:f>CPU!$M$62:$M$62</c:f>
              <c:numCache>
                <c:formatCode>General</c:formatCode>
                <c:ptCount val="1"/>
                <c:pt idx="0">
                  <c:v>22.6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7F-4946-9B63-99E6DC69CB58}"/>
            </c:ext>
          </c:extLst>
        </c:ser>
        <c:ser>
          <c:idx val="1"/>
          <c:order val="1"/>
          <c:spPr>
            <a:pattFill prst="lgCheck">
              <a:fgClr>
                <a:schemeClr val="accent2">
                  <a:lumMod val="60000"/>
                  <a:lumOff val="40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CPU!$L$62:$L$62</c:f>
              <c:strCache>
                <c:ptCount val="1"/>
                <c:pt idx="0">
                  <c:v>Estimated Ratio</c:v>
                </c:pt>
              </c:strCache>
            </c:strRef>
          </c:cat>
          <c:val>
            <c:numRef>
              <c:f>CPU!$N$62:$N$62</c:f>
              <c:numCache>
                <c:formatCode>General</c:formatCode>
                <c:ptCount val="1"/>
                <c:pt idx="0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7F-4946-9B63-99E6DC69C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41288"/>
        <c:axId val="262841680"/>
      </c:barChart>
      <c:catAx>
        <c:axId val="26284128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262841680"/>
        <c:crosses val="autoZero"/>
        <c:auto val="1"/>
        <c:lblAlgn val="ctr"/>
        <c:lblOffset val="100"/>
        <c:noMultiLvlLbl val="0"/>
      </c:catAx>
      <c:valAx>
        <c:axId val="262841680"/>
        <c:scaling>
          <c:orientation val="minMax"/>
          <c:max val="23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284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CPU!$B$22:$D$22</c:f>
              <c:strCache>
                <c:ptCount val="1"/>
                <c:pt idx="0">
                  <c:v>482.sphinx3 1,8 1,45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CPU!$B$6:$B$22</c:f>
              <c:strCache>
                <c:ptCount val="17"/>
                <c:pt idx="0">
                  <c:v>410.bwaves</c:v>
                </c:pt>
                <c:pt idx="1">
                  <c:v>416.gamess</c:v>
                </c:pt>
                <c:pt idx="2">
                  <c:v>433.milc</c:v>
                </c:pt>
                <c:pt idx="3">
                  <c:v>434.zeusmp</c:v>
                </c:pt>
                <c:pt idx="4">
                  <c:v>435.gromacs</c:v>
                </c:pt>
                <c:pt idx="5">
                  <c:v>436.cactusADM</c:v>
                </c:pt>
                <c:pt idx="6">
                  <c:v>437.leslie3d</c:v>
                </c:pt>
                <c:pt idx="7">
                  <c:v>444.namd</c:v>
                </c:pt>
                <c:pt idx="8">
                  <c:v>447.dealII</c:v>
                </c:pt>
                <c:pt idx="9">
                  <c:v>450.soplex</c:v>
                </c:pt>
                <c:pt idx="10">
                  <c:v>453.povray</c:v>
                </c:pt>
                <c:pt idx="11">
                  <c:v>454.calculix</c:v>
                </c:pt>
                <c:pt idx="12">
                  <c:v>459.GemsFDTD</c:v>
                </c:pt>
                <c:pt idx="13">
                  <c:v>465.tonto</c:v>
                </c:pt>
                <c:pt idx="14">
                  <c:v>470.lbm</c:v>
                </c:pt>
                <c:pt idx="15">
                  <c:v>481.wrf</c:v>
                </c:pt>
                <c:pt idx="16">
                  <c:v>482.sphinx3</c:v>
                </c:pt>
              </c:strCache>
            </c:strRef>
          </c:cat>
          <c:val>
            <c:numRef>
              <c:f>CPU!$C$75</c:f>
              <c:numCache>
                <c:formatCode>General</c:formatCode>
                <c:ptCount val="1"/>
                <c:pt idx="0">
                  <c:v>39.1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D2-454E-9C4E-D0FB2E3B3688}"/>
            </c:ext>
          </c:extLst>
        </c:ser>
        <c:ser>
          <c:idx val="1"/>
          <c:order val="1"/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CPU!$B$6:$B$22</c:f>
              <c:strCache>
                <c:ptCount val="17"/>
                <c:pt idx="0">
                  <c:v>410.bwaves</c:v>
                </c:pt>
                <c:pt idx="1">
                  <c:v>416.gamess</c:v>
                </c:pt>
                <c:pt idx="2">
                  <c:v>433.milc</c:v>
                </c:pt>
                <c:pt idx="3">
                  <c:v>434.zeusmp</c:v>
                </c:pt>
                <c:pt idx="4">
                  <c:v>435.gromacs</c:v>
                </c:pt>
                <c:pt idx="5">
                  <c:v>436.cactusADM</c:v>
                </c:pt>
                <c:pt idx="6">
                  <c:v>437.leslie3d</c:v>
                </c:pt>
                <c:pt idx="7">
                  <c:v>444.namd</c:v>
                </c:pt>
                <c:pt idx="8">
                  <c:v>447.dealII</c:v>
                </c:pt>
                <c:pt idx="9">
                  <c:v>450.soplex</c:v>
                </c:pt>
                <c:pt idx="10">
                  <c:v>453.povray</c:v>
                </c:pt>
                <c:pt idx="11">
                  <c:v>454.calculix</c:v>
                </c:pt>
                <c:pt idx="12">
                  <c:v>459.GemsFDTD</c:v>
                </c:pt>
                <c:pt idx="13">
                  <c:v>465.tonto</c:v>
                </c:pt>
                <c:pt idx="14">
                  <c:v>470.lbm</c:v>
                </c:pt>
                <c:pt idx="15">
                  <c:v>481.wrf</c:v>
                </c:pt>
                <c:pt idx="16">
                  <c:v>482.sphinx3</c:v>
                </c:pt>
              </c:strCache>
            </c:strRef>
          </c:cat>
          <c:val>
            <c:numRef>
              <c:f>CPU!$D$75</c:f>
              <c:numCache>
                <c:formatCode>General</c:formatCode>
                <c:ptCount val="1"/>
                <c:pt idx="0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D2-454E-9C4E-D0FB2E3B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42856"/>
        <c:axId val="262843248"/>
      </c:barChart>
      <c:catAx>
        <c:axId val="26284285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262843248"/>
        <c:crosses val="autoZero"/>
        <c:auto val="1"/>
        <c:lblAlgn val="ctr"/>
        <c:lblOffset val="100"/>
        <c:noMultiLvlLbl val="0"/>
      </c:catAx>
      <c:valAx>
        <c:axId val="262843248"/>
        <c:scaling>
          <c:orientation val="minMax"/>
          <c:max val="4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284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CPU!$B$22:$D$22</c:f>
              <c:strCache>
                <c:ptCount val="1"/>
                <c:pt idx="0">
                  <c:v>482.sphinx3 1,8 1,45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CPU!$B$6:$B$22</c:f>
              <c:strCache>
                <c:ptCount val="17"/>
                <c:pt idx="0">
                  <c:v>410.bwaves</c:v>
                </c:pt>
                <c:pt idx="1">
                  <c:v>416.gamess</c:v>
                </c:pt>
                <c:pt idx="2">
                  <c:v>433.milc</c:v>
                </c:pt>
                <c:pt idx="3">
                  <c:v>434.zeusmp</c:v>
                </c:pt>
                <c:pt idx="4">
                  <c:v>435.gromacs</c:v>
                </c:pt>
                <c:pt idx="5">
                  <c:v>436.cactusADM</c:v>
                </c:pt>
                <c:pt idx="6">
                  <c:v>437.leslie3d</c:v>
                </c:pt>
                <c:pt idx="7">
                  <c:v>444.namd</c:v>
                </c:pt>
                <c:pt idx="8">
                  <c:v>447.dealII</c:v>
                </c:pt>
                <c:pt idx="9">
                  <c:v>450.soplex</c:v>
                </c:pt>
                <c:pt idx="10">
                  <c:v>453.povray</c:v>
                </c:pt>
                <c:pt idx="11">
                  <c:v>454.calculix</c:v>
                </c:pt>
                <c:pt idx="12">
                  <c:v>459.GemsFDTD</c:v>
                </c:pt>
                <c:pt idx="13">
                  <c:v>465.tonto</c:v>
                </c:pt>
                <c:pt idx="14">
                  <c:v>470.lbm</c:v>
                </c:pt>
                <c:pt idx="15">
                  <c:v>481.wrf</c:v>
                </c:pt>
                <c:pt idx="16">
                  <c:v>482.sphinx3</c:v>
                </c:pt>
              </c:strCache>
            </c:strRef>
          </c:cat>
          <c:val>
            <c:numRef>
              <c:f>CPU!$M$75</c:f>
              <c:numCache>
                <c:formatCode>General</c:formatCode>
                <c:ptCount val="1"/>
                <c:pt idx="0">
                  <c:v>22.6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09-4B30-8582-E462945897A9}"/>
            </c:ext>
          </c:extLst>
        </c:ser>
        <c:ser>
          <c:idx val="1"/>
          <c:order val="1"/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CPU!$B$6:$B$22</c:f>
              <c:strCache>
                <c:ptCount val="17"/>
                <c:pt idx="0">
                  <c:v>410.bwaves</c:v>
                </c:pt>
                <c:pt idx="1">
                  <c:v>416.gamess</c:v>
                </c:pt>
                <c:pt idx="2">
                  <c:v>433.milc</c:v>
                </c:pt>
                <c:pt idx="3">
                  <c:v>434.zeusmp</c:v>
                </c:pt>
                <c:pt idx="4">
                  <c:v>435.gromacs</c:v>
                </c:pt>
                <c:pt idx="5">
                  <c:v>436.cactusADM</c:v>
                </c:pt>
                <c:pt idx="6">
                  <c:v>437.leslie3d</c:v>
                </c:pt>
                <c:pt idx="7">
                  <c:v>444.namd</c:v>
                </c:pt>
                <c:pt idx="8">
                  <c:v>447.dealII</c:v>
                </c:pt>
                <c:pt idx="9">
                  <c:v>450.soplex</c:v>
                </c:pt>
                <c:pt idx="10">
                  <c:v>453.povray</c:v>
                </c:pt>
                <c:pt idx="11">
                  <c:v>454.calculix</c:v>
                </c:pt>
                <c:pt idx="12">
                  <c:v>459.GemsFDTD</c:v>
                </c:pt>
                <c:pt idx="13">
                  <c:v>465.tonto</c:v>
                </c:pt>
                <c:pt idx="14">
                  <c:v>470.lbm</c:v>
                </c:pt>
                <c:pt idx="15">
                  <c:v>481.wrf</c:v>
                </c:pt>
                <c:pt idx="16">
                  <c:v>482.sphinx3</c:v>
                </c:pt>
              </c:strCache>
            </c:strRef>
          </c:cat>
          <c:val>
            <c:numRef>
              <c:f>CPU!$N$75</c:f>
              <c:numCache>
                <c:formatCode>General</c:formatCode>
                <c:ptCount val="1"/>
                <c:pt idx="0">
                  <c:v>5.97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09-4B30-8582-E4629458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44032"/>
        <c:axId val="262844424"/>
      </c:barChart>
      <c:catAx>
        <c:axId val="26284403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262844424"/>
        <c:crosses val="autoZero"/>
        <c:auto val="1"/>
        <c:lblAlgn val="ctr"/>
        <c:lblOffset val="100"/>
        <c:noMultiLvlLbl val="0"/>
      </c:catAx>
      <c:valAx>
        <c:axId val="262844424"/>
        <c:scaling>
          <c:orientation val="minMax"/>
          <c:max val="23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284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CPU!$D$91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8DA-4D74-A03E-D6670C4905CE}"/>
            </c:ext>
          </c:extLst>
        </c:ser>
        <c:ser>
          <c:idx val="2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CPU!$D$96</c:f>
              <c:numCache>
                <c:formatCode>General</c:formatCode>
                <c:ptCount val="1"/>
                <c:pt idx="0">
                  <c:v>34.6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DA-4D74-A03E-D6670C4905CE}"/>
            </c:ext>
          </c:extLst>
        </c:ser>
        <c:ser>
          <c:idx val="3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CPU!$D$101</c:f>
              <c:numCache>
                <c:formatCode>General</c:formatCode>
                <c:ptCount val="1"/>
                <c:pt idx="0">
                  <c:v>39.200000000000003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8DA-4D74-A03E-D6670C49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42464"/>
        <c:axId val="262763792"/>
      </c:barChart>
      <c:catAx>
        <c:axId val="2628424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62763792"/>
        <c:crosses val="autoZero"/>
        <c:auto val="1"/>
        <c:lblAlgn val="ctr"/>
        <c:lblOffset val="100"/>
        <c:noMultiLvlLbl val="0"/>
      </c:catAx>
      <c:valAx>
        <c:axId val="262763792"/>
        <c:scaling>
          <c:orientation val="minMax"/>
          <c:max val="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4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CPU!$N$91</c:f>
              <c:numCache>
                <c:formatCode>General</c:formatCode>
                <c:ptCount val="1"/>
                <c:pt idx="0">
                  <c:v>24.8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BF-435C-92D7-9331B1197E3C}"/>
            </c:ext>
          </c:extLst>
        </c:ser>
        <c:ser>
          <c:idx val="2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CPU!$N$96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BF-435C-92D7-9331B1197E3C}"/>
            </c:ext>
          </c:extLst>
        </c:ser>
        <c:ser>
          <c:idx val="3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CPU!$N$101</c:f>
              <c:numCache>
                <c:formatCode>General</c:formatCode>
                <c:ptCount val="1"/>
                <c:pt idx="0">
                  <c:v>22.6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BF-435C-92D7-9331B119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63008"/>
        <c:axId val="262762616"/>
      </c:barChart>
      <c:catAx>
        <c:axId val="2627630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62762616"/>
        <c:crosses val="autoZero"/>
        <c:auto val="1"/>
        <c:lblAlgn val="ctr"/>
        <c:lblOffset val="100"/>
        <c:noMultiLvlLbl val="0"/>
      </c:catAx>
      <c:valAx>
        <c:axId val="262762616"/>
        <c:scaling>
          <c:orientation val="minMax"/>
          <c:max val="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76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3874740301406"/>
          <c:y val="7.3184663779137904E-2"/>
          <c:w val="0.85181094951112846"/>
          <c:h val="0.843575704708525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Jbb!$C$5:$C$9</c:f>
              <c:numCache>
                <c:formatCode>General</c:formatCode>
                <c:ptCount val="5"/>
                <c:pt idx="0">
                  <c:v>40188</c:v>
                </c:pt>
                <c:pt idx="1">
                  <c:v>74171</c:v>
                </c:pt>
                <c:pt idx="2">
                  <c:v>98217</c:v>
                </c:pt>
                <c:pt idx="3">
                  <c:v>116004</c:v>
                </c:pt>
                <c:pt idx="4">
                  <c:v>112595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71-4AF2-9DAA-88FA21F0E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566008"/>
        <c:axId val="262566400"/>
      </c:lineChart>
      <c:catAx>
        <c:axId val="26256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566400"/>
        <c:crosses val="autoZero"/>
        <c:auto val="1"/>
        <c:lblAlgn val="ctr"/>
        <c:lblOffset val="100"/>
        <c:noMultiLvlLbl val="0"/>
      </c:catAx>
      <c:valAx>
        <c:axId val="2625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56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326572</xdr:colOff>
      <xdr:row>23</xdr:row>
      <xdr:rowOff>0</xdr:rowOff>
    </xdr:from>
    <xdr:to>
      <xdr:col>7</xdr:col>
      <xdr:colOff>666750</xdr:colOff>
      <xdr:row>49</xdr:row>
      <xdr:rowOff>136071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707573</xdr:colOff>
      <xdr:row>22</xdr:row>
      <xdr:rowOff>204106</xdr:rowOff>
    </xdr:from>
    <xdr:to>
      <xdr:col>14</xdr:col>
      <xdr:colOff>421822</xdr:colOff>
      <xdr:row>49</xdr:row>
      <xdr:rowOff>149678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62</xdr:row>
      <xdr:rowOff>133350</xdr:rowOff>
    </xdr:from>
    <xdr:to>
      <xdr:col>3</xdr:col>
      <xdr:colOff>449036</xdr:colOff>
      <xdr:row>67</xdr:row>
      <xdr:rowOff>163285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62</xdr:row>
      <xdr:rowOff>114300</xdr:rowOff>
    </xdr:from>
    <xdr:to>
      <xdr:col>14</xdr:col>
      <xdr:colOff>38100</xdr:colOff>
      <xdr:row>67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3</xdr:col>
      <xdr:colOff>361950</xdr:colOff>
      <xdr:row>82</xdr:row>
      <xdr:rowOff>57150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77</xdr:row>
      <xdr:rowOff>0</xdr:rowOff>
    </xdr:from>
    <xdr:to>
      <xdr:col>14</xdr:col>
      <xdr:colOff>27214</xdr:colOff>
      <xdr:row>82</xdr:row>
      <xdr:rowOff>57150</xdr:rowOff>
    </xdr:to>
    <xdr:graphicFrame macro="">
      <xdr:nvGraphicFramePr>
        <xdr:cNvPr id="1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244927</xdr:colOff>
      <xdr:row>93</xdr:row>
      <xdr:rowOff>136071</xdr:rowOff>
    </xdr:from>
    <xdr:to>
      <xdr:col>9</xdr:col>
      <xdr:colOff>122463</xdr:colOff>
      <xdr:row>98</xdr:row>
      <xdr:rowOff>68035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95</xdr:row>
      <xdr:rowOff>0</xdr:rowOff>
    </xdr:from>
    <xdr:to>
      <xdr:col>19</xdr:col>
      <xdr:colOff>231321</xdr:colOff>
      <xdr:row>99</xdr:row>
      <xdr:rowOff>136072</xdr:rowOff>
    </xdr:to>
    <xdr:graphicFrame macro="">
      <xdr:nvGraphicFramePr>
        <xdr:cNvPr id="1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152400</xdr:rowOff>
    </xdr:from>
    <xdr:to>
      <xdr:col>8</xdr:col>
      <xdr:colOff>195263</xdr:colOff>
      <xdr:row>16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0</xdr:colOff>
      <xdr:row>34</xdr:row>
      <xdr:rowOff>142875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941917</xdr:colOff>
      <xdr:row>36</xdr:row>
      <xdr:rowOff>42334</xdr:rowOff>
    </xdr:from>
    <xdr:to>
      <xdr:col>8</xdr:col>
      <xdr:colOff>825500</xdr:colOff>
      <xdr:row>52</xdr:row>
      <xdr:rowOff>142875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107157</xdr:colOff>
      <xdr:row>57</xdr:row>
      <xdr:rowOff>178594</xdr:rowOff>
    </xdr:from>
    <xdr:to>
      <xdr:col>9</xdr:col>
      <xdr:colOff>109802</xdr:colOff>
      <xdr:row>74</xdr:row>
      <xdr:rowOff>76729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29</xdr:row>
      <xdr:rowOff>1</xdr:rowOff>
    </xdr:from>
    <xdr:to>
      <xdr:col>15</xdr:col>
      <xdr:colOff>642937</xdr:colOff>
      <xdr:row>46</xdr:row>
      <xdr:rowOff>119063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672040</xdr:colOff>
      <xdr:row>2</xdr:row>
      <xdr:rowOff>120650</xdr:rowOff>
    </xdr:from>
    <xdr:to>
      <xdr:col>9</xdr:col>
      <xdr:colOff>227540</xdr:colOff>
      <xdr:row>16</xdr:row>
      <xdr:rowOff>48684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ki.xen/wiki/Credit-Schedul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2"/>
  <sheetViews>
    <sheetView zoomScale="70" zoomScaleNormal="70" workbookViewId="0"/>
  </sheetViews>
  <sheetFormatPr baseColWidth="10" defaultRowHeight="15.75"/>
  <cols>
    <col min="1" max="1" width="4" customWidth="1"/>
    <col min="2" max="2" width="18.5" customWidth="1"/>
    <col min="9" max="9" width="4.625" customWidth="1"/>
    <col min="10" max="10" width="17.25" customWidth="1"/>
    <col min="12" max="12" width="19.125" customWidth="1"/>
  </cols>
  <sheetData>
    <row r="2" spans="2:16">
      <c r="B2" t="s">
        <v>50</v>
      </c>
    </row>
    <row r="4" spans="2:16">
      <c r="C4" s="38" t="s">
        <v>65</v>
      </c>
      <c r="D4" s="38"/>
      <c r="E4" s="38"/>
      <c r="F4" s="39" t="s">
        <v>66</v>
      </c>
      <c r="G4" s="40"/>
      <c r="H4" s="41"/>
      <c r="K4" s="39" t="s">
        <v>65</v>
      </c>
      <c r="L4" s="40"/>
      <c r="M4" s="41"/>
      <c r="N4" s="39" t="s">
        <v>66</v>
      </c>
      <c r="O4" s="40"/>
      <c r="P4" s="41"/>
    </row>
    <row r="5" spans="2:16">
      <c r="B5" s="1" t="s">
        <v>77</v>
      </c>
      <c r="C5" s="13" t="s">
        <v>64</v>
      </c>
      <c r="D5" s="13" t="s">
        <v>64</v>
      </c>
      <c r="E5" s="13" t="s">
        <v>64</v>
      </c>
      <c r="F5" s="13" t="s">
        <v>64</v>
      </c>
      <c r="G5" s="13" t="s">
        <v>64</v>
      </c>
      <c r="H5" s="13" t="s">
        <v>64</v>
      </c>
      <c r="J5" s="1" t="s">
        <v>78</v>
      </c>
      <c r="K5" s="13" t="s">
        <v>64</v>
      </c>
      <c r="L5" s="13" t="s">
        <v>64</v>
      </c>
      <c r="M5" s="13" t="s">
        <v>64</v>
      </c>
      <c r="N5" s="13" t="s">
        <v>64</v>
      </c>
      <c r="O5" s="13" t="s">
        <v>64</v>
      </c>
      <c r="P5" s="13" t="s">
        <v>64</v>
      </c>
    </row>
    <row r="6" spans="2:16">
      <c r="B6" s="3" t="s">
        <v>0</v>
      </c>
      <c r="C6" s="9">
        <v>16.2</v>
      </c>
      <c r="D6" s="9">
        <v>13.6</v>
      </c>
      <c r="E6" s="9">
        <v>11.3</v>
      </c>
      <c r="F6" s="9">
        <v>151</v>
      </c>
      <c r="G6" s="9">
        <v>122</v>
      </c>
      <c r="H6" s="9">
        <v>123</v>
      </c>
      <c r="J6" s="5" t="s">
        <v>18</v>
      </c>
      <c r="K6" s="9">
        <v>3.47</v>
      </c>
      <c r="L6" s="9">
        <v>3.59</v>
      </c>
      <c r="M6" s="9">
        <v>3.44</v>
      </c>
      <c r="N6" s="9">
        <v>16.5</v>
      </c>
      <c r="O6" s="9">
        <v>15.3</v>
      </c>
      <c r="P6" s="9">
        <v>15.2</v>
      </c>
    </row>
    <row r="7" spans="2:16">
      <c r="B7" s="3" t="s">
        <v>3</v>
      </c>
      <c r="C7" s="9">
        <v>0.35199999999999998</v>
      </c>
      <c r="D7" s="9">
        <v>0.27100000000000002</v>
      </c>
      <c r="E7" s="9">
        <v>0.27</v>
      </c>
      <c r="F7" s="9">
        <v>103</v>
      </c>
      <c r="G7" s="9">
        <v>88.3</v>
      </c>
      <c r="H7" s="9">
        <v>88</v>
      </c>
      <c r="J7" s="5" t="s">
        <v>19</v>
      </c>
      <c r="K7" s="9">
        <v>4.88</v>
      </c>
      <c r="L7" s="9">
        <v>6.74</v>
      </c>
      <c r="M7" s="9">
        <v>4.8</v>
      </c>
      <c r="N7" s="9">
        <v>35.299999999999997</v>
      </c>
      <c r="O7" s="9">
        <v>35.299999999999997</v>
      </c>
      <c r="P7" s="9">
        <v>35.200000000000003</v>
      </c>
    </row>
    <row r="8" spans="2:16">
      <c r="B8" s="3" t="s">
        <v>4</v>
      </c>
      <c r="C8" s="9">
        <v>9.1999999999999993</v>
      </c>
      <c r="D8" s="9">
        <v>7.62</v>
      </c>
      <c r="E8" s="9">
        <v>7.48</v>
      </c>
      <c r="F8" s="9">
        <v>14.9</v>
      </c>
      <c r="G8" s="9">
        <v>13.1</v>
      </c>
      <c r="H8" s="9">
        <v>13.2</v>
      </c>
      <c r="J8" s="5" t="s">
        <v>20</v>
      </c>
      <c r="K8" s="9">
        <v>0.97099999999999997</v>
      </c>
      <c r="L8" s="9">
        <v>1.19</v>
      </c>
      <c r="M8" s="9">
        <v>0.97399999999999998</v>
      </c>
      <c r="N8" s="9">
        <v>0.70199999999999996</v>
      </c>
      <c r="O8" s="9">
        <v>0.70299999999999996</v>
      </c>
      <c r="P8" s="9">
        <v>0.71499999999999997</v>
      </c>
    </row>
    <row r="9" spans="2:16">
      <c r="B9" s="3" t="s">
        <v>5</v>
      </c>
      <c r="C9" s="9">
        <v>11.8</v>
      </c>
      <c r="D9" s="9">
        <v>9.3000000000000007</v>
      </c>
      <c r="E9" s="9">
        <v>9.08</v>
      </c>
      <c r="F9" s="9">
        <v>24.8</v>
      </c>
      <c r="G9" s="9">
        <v>20.9</v>
      </c>
      <c r="H9" s="9">
        <v>20.9</v>
      </c>
      <c r="J9" s="5" t="s">
        <v>21</v>
      </c>
      <c r="K9" s="9">
        <v>2.9</v>
      </c>
      <c r="L9" s="9">
        <v>2.57</v>
      </c>
      <c r="M9" s="9">
        <v>2.21</v>
      </c>
      <c r="N9" s="9">
        <v>15.8</v>
      </c>
      <c r="O9" s="9">
        <v>16</v>
      </c>
      <c r="P9" s="9">
        <v>15.7</v>
      </c>
    </row>
    <row r="10" spans="2:16">
      <c r="B10" s="3" t="s">
        <v>6</v>
      </c>
      <c r="C10" s="9">
        <v>1.01</v>
      </c>
      <c r="D10" s="9">
        <v>0.83499999999999996</v>
      </c>
      <c r="E10" s="9">
        <v>0.78900000000000003</v>
      </c>
      <c r="F10" s="9">
        <v>87.2</v>
      </c>
      <c r="G10" s="9">
        <v>76.400000000000006</v>
      </c>
      <c r="H10" s="9">
        <v>76.599999999999994</v>
      </c>
      <c r="J10" s="5" t="s">
        <v>22</v>
      </c>
      <c r="K10" s="9">
        <v>15.1</v>
      </c>
      <c r="L10" s="9">
        <v>18.899999999999999</v>
      </c>
      <c r="M10" s="9">
        <v>14.9</v>
      </c>
      <c r="N10" s="9">
        <v>82.6</v>
      </c>
      <c r="O10" s="9">
        <v>82.4</v>
      </c>
      <c r="P10" s="9">
        <v>82.6</v>
      </c>
    </row>
    <row r="11" spans="2:16">
      <c r="B11" s="3" t="s">
        <v>7</v>
      </c>
      <c r="C11" s="9">
        <v>2.5099999999999998</v>
      </c>
      <c r="D11" s="9">
        <v>2.1</v>
      </c>
      <c r="E11" s="9">
        <v>2.0099999999999998</v>
      </c>
      <c r="F11" s="9">
        <v>20.3</v>
      </c>
      <c r="G11" s="9">
        <v>17</v>
      </c>
      <c r="H11" s="9">
        <v>17.600000000000001</v>
      </c>
      <c r="J11" s="16" t="s">
        <v>23</v>
      </c>
      <c r="K11" s="19">
        <v>2.14</v>
      </c>
      <c r="L11" s="19">
        <v>2.8</v>
      </c>
      <c r="M11" s="19">
        <v>2.15</v>
      </c>
      <c r="N11" s="19">
        <v>47.6</v>
      </c>
      <c r="O11" s="19">
        <v>41.3</v>
      </c>
      <c r="P11" s="19">
        <v>40.9</v>
      </c>
    </row>
    <row r="12" spans="2:16">
      <c r="B12" s="3" t="s">
        <v>8</v>
      </c>
      <c r="C12" s="9">
        <v>12</v>
      </c>
      <c r="D12" s="9">
        <v>9.09</v>
      </c>
      <c r="E12" s="9">
        <v>8.66</v>
      </c>
      <c r="F12" s="9">
        <v>61.9</v>
      </c>
      <c r="G12" s="9">
        <v>51.7</v>
      </c>
      <c r="H12" s="9">
        <v>51.9</v>
      </c>
      <c r="J12" s="5" t="s">
        <v>24</v>
      </c>
      <c r="K12" s="9">
        <v>3.45</v>
      </c>
      <c r="L12" s="9">
        <v>4.1399999999999997</v>
      </c>
      <c r="M12" s="9">
        <v>3.16</v>
      </c>
      <c r="N12" s="20">
        <v>126</v>
      </c>
      <c r="O12" s="20">
        <v>99.1</v>
      </c>
      <c r="P12" s="20">
        <v>98.7</v>
      </c>
    </row>
    <row r="13" spans="2:16">
      <c r="B13" s="3" t="s">
        <v>9</v>
      </c>
      <c r="C13" s="9">
        <v>12.1</v>
      </c>
      <c r="D13" s="9">
        <v>9.85</v>
      </c>
      <c r="E13" s="9">
        <v>9.84</v>
      </c>
      <c r="F13" s="9">
        <v>11.5</v>
      </c>
      <c r="G13" s="9">
        <v>9.81</v>
      </c>
      <c r="H13" s="9">
        <v>9.82</v>
      </c>
      <c r="J13" s="5" t="s">
        <v>25</v>
      </c>
      <c r="K13" s="9">
        <v>2.9100000000000001E-2</v>
      </c>
      <c r="L13" s="9">
        <v>4.3900000000000002E-2</v>
      </c>
      <c r="M13" s="9">
        <v>3.7900000000000003E-2</v>
      </c>
      <c r="N13" s="9">
        <v>1.53</v>
      </c>
      <c r="O13" s="9">
        <v>1.1399999999999999</v>
      </c>
      <c r="P13" s="9">
        <v>1.1299999999999999</v>
      </c>
    </row>
    <row r="14" spans="2:16">
      <c r="B14" s="3" t="s">
        <v>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J14" s="5" t="s">
        <v>26</v>
      </c>
      <c r="K14" s="9">
        <v>10.199999999999999</v>
      </c>
      <c r="L14" s="9">
        <v>14.2</v>
      </c>
      <c r="M14" s="9">
        <v>10.3</v>
      </c>
      <c r="N14" s="9">
        <v>74.599999999999994</v>
      </c>
      <c r="O14" s="9">
        <v>58</v>
      </c>
      <c r="P14" s="9">
        <v>58</v>
      </c>
    </row>
    <row r="15" spans="2:16">
      <c r="B15" s="3" t="s">
        <v>10</v>
      </c>
      <c r="C15" s="9">
        <v>1.7999999999999999E-2</v>
      </c>
      <c r="D15" s="9">
        <v>1.4500000000000001E-2</v>
      </c>
      <c r="E15" s="9">
        <v>1.4500000000000001E-2</v>
      </c>
      <c r="F15" s="9">
        <v>6.08</v>
      </c>
      <c r="G15" s="9">
        <v>4.8600000000000003</v>
      </c>
      <c r="H15" s="9">
        <v>4.79</v>
      </c>
      <c r="J15" s="5" t="s">
        <v>27</v>
      </c>
      <c r="K15" s="9">
        <v>0.29299999999999998</v>
      </c>
      <c r="L15" s="9">
        <v>0.377</v>
      </c>
      <c r="M15" s="9">
        <v>0.28999999999999998</v>
      </c>
      <c r="N15" s="9">
        <v>53.1</v>
      </c>
      <c r="O15" s="9">
        <v>41.5</v>
      </c>
      <c r="P15" s="9">
        <v>41.5</v>
      </c>
    </row>
    <row r="16" spans="2:16">
      <c r="B16" s="14" t="s">
        <v>11</v>
      </c>
      <c r="C16" s="19">
        <v>0.53300000000000003</v>
      </c>
      <c r="D16" s="19">
        <v>0.38700000000000001</v>
      </c>
      <c r="E16" s="19">
        <v>0.38300000000000001</v>
      </c>
      <c r="F16" s="19">
        <v>5.53</v>
      </c>
      <c r="G16" s="19">
        <v>4.72</v>
      </c>
      <c r="H16" s="19">
        <v>4.51</v>
      </c>
      <c r="J16" s="5" t="s">
        <v>28</v>
      </c>
      <c r="K16" s="9">
        <v>8.52</v>
      </c>
      <c r="L16" s="9">
        <v>9.89</v>
      </c>
      <c r="M16" s="9">
        <v>8.19</v>
      </c>
      <c r="N16" s="9">
        <v>115</v>
      </c>
      <c r="O16" s="9">
        <v>87.8</v>
      </c>
      <c r="P16" s="9">
        <v>88</v>
      </c>
    </row>
    <row r="17" spans="2:16">
      <c r="B17" s="3" t="s">
        <v>12</v>
      </c>
      <c r="C17" s="9">
        <v>4.1500000000000002E-2</v>
      </c>
      <c r="D17" s="9">
        <v>0.38100000000000001</v>
      </c>
      <c r="E17" s="9">
        <v>4.1000000000000002E-2</v>
      </c>
      <c r="F17" s="9">
        <v>1.31</v>
      </c>
      <c r="G17" s="9">
        <v>1.05</v>
      </c>
      <c r="H17" s="9">
        <v>1.05</v>
      </c>
      <c r="J17" s="5" t="s">
        <v>17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</row>
    <row r="18" spans="2:16">
      <c r="B18" s="3" t="s">
        <v>13</v>
      </c>
      <c r="C18" s="9">
        <v>76.599999999999994</v>
      </c>
      <c r="D18" s="9">
        <v>1.59</v>
      </c>
      <c r="E18" s="9">
        <v>1.47</v>
      </c>
      <c r="F18" s="9">
        <v>29.3</v>
      </c>
      <c r="G18" s="9">
        <v>25.4</v>
      </c>
      <c r="H18" s="9">
        <v>26.1</v>
      </c>
    </row>
    <row r="19" spans="2:16">
      <c r="B19" s="3" t="s">
        <v>14</v>
      </c>
      <c r="C19" s="9">
        <v>0.69799999999999995</v>
      </c>
      <c r="D19" s="9">
        <v>0.53</v>
      </c>
      <c r="E19" s="9">
        <v>0.53300000000000003</v>
      </c>
      <c r="F19" s="9">
        <v>153</v>
      </c>
      <c r="G19" s="9">
        <v>152</v>
      </c>
      <c r="H19" s="9">
        <v>153</v>
      </c>
    </row>
    <row r="20" spans="2:16">
      <c r="B20" s="3" t="s">
        <v>15</v>
      </c>
      <c r="C20" s="9">
        <v>2.61</v>
      </c>
      <c r="D20" s="9">
        <v>2</v>
      </c>
      <c r="E20" s="9">
        <v>1.96</v>
      </c>
      <c r="F20" s="9">
        <v>26.8</v>
      </c>
      <c r="G20" s="9">
        <v>26.9</v>
      </c>
      <c r="H20" s="9">
        <v>26.9</v>
      </c>
    </row>
    <row r="21" spans="2:16">
      <c r="B21" s="3" t="s">
        <v>2</v>
      </c>
      <c r="C21" s="9">
        <v>9.8799999999999999E-2</v>
      </c>
      <c r="D21" s="9">
        <v>8.0699999999999994E-2</v>
      </c>
      <c r="E21" s="9">
        <v>8.0799999999999997E-2</v>
      </c>
      <c r="F21" s="9">
        <v>7.6700000000000004E-2</v>
      </c>
      <c r="G21" s="9">
        <v>7.6100000000000001E-2</v>
      </c>
      <c r="H21" s="9">
        <v>7.6600000000000001E-2</v>
      </c>
    </row>
    <row r="22" spans="2:16">
      <c r="B22" s="3" t="s">
        <v>16</v>
      </c>
      <c r="C22" s="9">
        <v>1.8</v>
      </c>
      <c r="D22" s="9">
        <v>1.45</v>
      </c>
      <c r="E22" s="9">
        <v>1.44</v>
      </c>
      <c r="F22" s="9">
        <v>7.75</v>
      </c>
      <c r="G22" s="9">
        <v>7.81</v>
      </c>
      <c r="H22" s="9">
        <v>7.86</v>
      </c>
    </row>
    <row r="52" spans="2:18">
      <c r="B52" s="1" t="s">
        <v>67</v>
      </c>
      <c r="C52" s="13" t="s">
        <v>64</v>
      </c>
      <c r="D52" s="13" t="s">
        <v>76</v>
      </c>
      <c r="E52" s="13" t="s">
        <v>64</v>
      </c>
      <c r="F52" s="13" t="s">
        <v>76</v>
      </c>
      <c r="G52" s="13" t="s">
        <v>64</v>
      </c>
      <c r="H52" s="13" t="s">
        <v>76</v>
      </c>
      <c r="L52" s="1" t="s">
        <v>68</v>
      </c>
      <c r="M52" s="13" t="s">
        <v>64</v>
      </c>
      <c r="N52" s="13" t="s">
        <v>76</v>
      </c>
      <c r="O52" s="13" t="s">
        <v>64</v>
      </c>
      <c r="P52" s="13" t="s">
        <v>76</v>
      </c>
      <c r="Q52" s="13" t="s">
        <v>64</v>
      </c>
      <c r="R52" s="13" t="s">
        <v>76</v>
      </c>
    </row>
    <row r="53" spans="2:18">
      <c r="B53" s="14" t="s">
        <v>11</v>
      </c>
      <c r="C53" s="15">
        <v>137</v>
      </c>
      <c r="D53" s="15">
        <v>38.9</v>
      </c>
      <c r="E53" s="15">
        <v>136</v>
      </c>
      <c r="F53" s="15">
        <v>39.1</v>
      </c>
      <c r="G53" s="15">
        <v>136</v>
      </c>
      <c r="H53" s="15">
        <v>39.1</v>
      </c>
      <c r="I53" s="21"/>
      <c r="L53" s="16" t="s">
        <v>23</v>
      </c>
      <c r="M53" s="15">
        <v>416</v>
      </c>
      <c r="N53" s="15">
        <v>22.4</v>
      </c>
      <c r="O53" s="15">
        <v>413</v>
      </c>
      <c r="P53" s="15">
        <v>22.6</v>
      </c>
      <c r="Q53" s="15">
        <v>413</v>
      </c>
      <c r="R53" s="15">
        <v>22.6</v>
      </c>
    </row>
    <row r="54" spans="2:18">
      <c r="I54" s="21"/>
    </row>
    <row r="55" spans="2:18">
      <c r="B55" s="1" t="s">
        <v>69</v>
      </c>
      <c r="C55" s="13" t="s">
        <v>64</v>
      </c>
      <c r="D55" s="13" t="s">
        <v>76</v>
      </c>
      <c r="E55" s="13" t="s">
        <v>64</v>
      </c>
      <c r="F55" s="13" t="s">
        <v>76</v>
      </c>
      <c r="G55" s="13" t="s">
        <v>64</v>
      </c>
      <c r="H55" s="13" t="s">
        <v>76</v>
      </c>
      <c r="I55" s="21"/>
      <c r="L55" s="1" t="s">
        <v>70</v>
      </c>
      <c r="M55" s="13" t="s">
        <v>64</v>
      </c>
      <c r="N55" s="13" t="s">
        <v>76</v>
      </c>
      <c r="O55" s="13" t="s">
        <v>64</v>
      </c>
      <c r="P55" s="13" t="s">
        <v>76</v>
      </c>
      <c r="Q55" s="13" t="s">
        <v>64</v>
      </c>
      <c r="R55" s="13" t="s">
        <v>76</v>
      </c>
    </row>
    <row r="56" spans="2:18">
      <c r="B56" s="14" t="s">
        <v>11</v>
      </c>
      <c r="C56" s="15">
        <v>184</v>
      </c>
      <c r="D56" s="15">
        <v>28.9</v>
      </c>
      <c r="E56" s="15">
        <v>208</v>
      </c>
      <c r="F56" s="15">
        <v>25.6</v>
      </c>
      <c r="G56" s="15">
        <v>184</v>
      </c>
      <c r="H56" s="15">
        <v>28.9</v>
      </c>
      <c r="I56" s="21"/>
      <c r="L56" s="16" t="s">
        <v>23</v>
      </c>
      <c r="M56" s="15">
        <v>818</v>
      </c>
      <c r="N56" s="15">
        <v>11.4</v>
      </c>
      <c r="O56" s="15">
        <v>860</v>
      </c>
      <c r="P56" s="15">
        <v>10.9</v>
      </c>
      <c r="Q56" s="15">
        <v>736</v>
      </c>
      <c r="R56" s="15">
        <v>12.7</v>
      </c>
    </row>
    <row r="59" spans="2:18">
      <c r="B59" s="1" t="s">
        <v>71</v>
      </c>
      <c r="C59" s="2" t="s">
        <v>30</v>
      </c>
      <c r="D59" s="2" t="s">
        <v>29</v>
      </c>
      <c r="L59" s="1" t="s">
        <v>72</v>
      </c>
      <c r="M59" s="2" t="s">
        <v>32</v>
      </c>
      <c r="N59" s="2" t="s">
        <v>31</v>
      </c>
      <c r="O59" s="11"/>
      <c r="P59" s="11"/>
      <c r="Q59" s="11"/>
      <c r="R59" s="11"/>
    </row>
    <row r="60" spans="2:18">
      <c r="B60" s="22" t="s">
        <v>73</v>
      </c>
      <c r="C60" s="24">
        <v>5320</v>
      </c>
      <c r="D60" s="24">
        <v>5320</v>
      </c>
      <c r="L60" s="22" t="s">
        <v>73</v>
      </c>
      <c r="M60" s="24">
        <v>9330</v>
      </c>
      <c r="N60" s="24">
        <v>9330</v>
      </c>
      <c r="O60" s="11"/>
      <c r="P60" s="11"/>
      <c r="Q60" s="11"/>
      <c r="R60" s="11"/>
    </row>
    <row r="61" spans="2:18">
      <c r="B61" s="22" t="s">
        <v>74</v>
      </c>
      <c r="C61" s="24">
        <v>136</v>
      </c>
      <c r="D61" s="24">
        <v>184</v>
      </c>
      <c r="L61" s="22" t="s">
        <v>74</v>
      </c>
      <c r="M61" s="24">
        <v>413</v>
      </c>
      <c r="N61" s="24">
        <v>818</v>
      </c>
      <c r="O61" s="11"/>
      <c r="P61" s="11"/>
      <c r="Q61" s="11"/>
      <c r="R61" s="11"/>
    </row>
    <row r="62" spans="2:18">
      <c r="B62" s="23" t="s">
        <v>75</v>
      </c>
      <c r="C62" s="24">
        <v>39.1</v>
      </c>
      <c r="D62" s="24">
        <v>28.9</v>
      </c>
      <c r="E62" s="11"/>
      <c r="F62" s="11"/>
      <c r="G62" s="11"/>
      <c r="H62" s="11"/>
      <c r="L62" s="23" t="s">
        <v>75</v>
      </c>
      <c r="M62" s="24">
        <v>22.6</v>
      </c>
      <c r="N62" s="24">
        <v>11.4</v>
      </c>
      <c r="O62" s="12"/>
      <c r="P62" s="12"/>
      <c r="Q62" s="12"/>
      <c r="R62" s="12"/>
    </row>
    <row r="71" spans="2:18">
      <c r="B71" s="1" t="s">
        <v>33</v>
      </c>
      <c r="C71" s="2" t="s">
        <v>51</v>
      </c>
      <c r="D71" s="2" t="s">
        <v>52</v>
      </c>
      <c r="L71" s="1" t="s">
        <v>34</v>
      </c>
      <c r="M71" s="2" t="s">
        <v>51</v>
      </c>
      <c r="N71" s="2" t="s">
        <v>52</v>
      </c>
    </row>
    <row r="72" spans="2:18">
      <c r="B72" s="22" t="s">
        <v>79</v>
      </c>
      <c r="C72" s="2">
        <v>13</v>
      </c>
      <c r="D72" s="2">
        <v>13</v>
      </c>
      <c r="L72" s="22" t="s">
        <v>79</v>
      </c>
      <c r="M72" s="2">
        <v>156</v>
      </c>
      <c r="N72" s="2">
        <v>155</v>
      </c>
      <c r="O72" s="11"/>
      <c r="P72" s="11"/>
      <c r="Q72" s="11"/>
      <c r="R72" s="11"/>
    </row>
    <row r="74" spans="2:18">
      <c r="B74" s="1" t="s">
        <v>33</v>
      </c>
      <c r="C74" s="2" t="s">
        <v>51</v>
      </c>
      <c r="D74" s="2" t="s">
        <v>52</v>
      </c>
      <c r="L74" s="1" t="s">
        <v>34</v>
      </c>
      <c r="M74" s="2" t="s">
        <v>51</v>
      </c>
      <c r="N74" s="2" t="s">
        <v>52</v>
      </c>
      <c r="O74" s="11"/>
      <c r="P74" s="11"/>
      <c r="Q74" s="11"/>
      <c r="R74" s="11"/>
    </row>
    <row r="75" spans="2:18">
      <c r="B75" s="23" t="s">
        <v>75</v>
      </c>
      <c r="C75" s="24">
        <v>39.1</v>
      </c>
      <c r="D75" s="24">
        <v>13.3</v>
      </c>
      <c r="E75" s="11"/>
      <c r="F75" s="11"/>
      <c r="G75" s="11"/>
      <c r="H75" s="11"/>
      <c r="L75" s="23" t="s">
        <v>75</v>
      </c>
      <c r="M75" s="4">
        <v>22.6</v>
      </c>
      <c r="N75" s="24">
        <v>5.97</v>
      </c>
    </row>
    <row r="84" spans="2:18">
      <c r="B84" s="1" t="s">
        <v>33</v>
      </c>
      <c r="C84" s="2" t="s">
        <v>81</v>
      </c>
      <c r="D84" s="2" t="s">
        <v>82</v>
      </c>
      <c r="L84" s="1" t="s">
        <v>34</v>
      </c>
      <c r="M84" s="2" t="s">
        <v>81</v>
      </c>
      <c r="N84" s="2" t="s">
        <v>82</v>
      </c>
    </row>
    <row r="85" spans="2:18">
      <c r="B85" s="22" t="s">
        <v>80</v>
      </c>
      <c r="C85" s="24">
        <v>5320</v>
      </c>
      <c r="D85" s="24">
        <v>5320</v>
      </c>
      <c r="L85" s="22" t="s">
        <v>80</v>
      </c>
      <c r="M85" s="24">
        <v>9330</v>
      </c>
      <c r="N85" s="24">
        <v>5.97</v>
      </c>
    </row>
    <row r="88" spans="2:18">
      <c r="B88" t="s">
        <v>92</v>
      </c>
    </row>
    <row r="90" spans="2:18">
      <c r="B90" s="1" t="s">
        <v>94</v>
      </c>
      <c r="C90" s="13" t="s">
        <v>64</v>
      </c>
      <c r="D90" s="13" t="s">
        <v>76</v>
      </c>
      <c r="E90" s="13" t="s">
        <v>64</v>
      </c>
      <c r="F90" s="13" t="s">
        <v>76</v>
      </c>
      <c r="G90" s="13" t="s">
        <v>64</v>
      </c>
      <c r="H90" s="13" t="s">
        <v>76</v>
      </c>
      <c r="L90" s="1" t="s">
        <v>94</v>
      </c>
      <c r="M90" s="13" t="s">
        <v>64</v>
      </c>
      <c r="N90" s="13" t="s">
        <v>76</v>
      </c>
      <c r="O90" s="13" t="s">
        <v>64</v>
      </c>
      <c r="P90" s="13" t="s">
        <v>76</v>
      </c>
      <c r="Q90" s="13" t="s">
        <v>64</v>
      </c>
      <c r="R90" s="13" t="s">
        <v>76</v>
      </c>
    </row>
    <row r="91" spans="2:18">
      <c r="B91" s="19" t="s">
        <v>11</v>
      </c>
      <c r="C91" s="19">
        <v>137</v>
      </c>
      <c r="D91" s="19">
        <v>38.799999999999997</v>
      </c>
      <c r="E91" s="19">
        <v>138</v>
      </c>
      <c r="F91" s="19">
        <v>38.6</v>
      </c>
      <c r="G91" s="19">
        <v>137</v>
      </c>
      <c r="H91" s="19">
        <v>38.799999999999997</v>
      </c>
      <c r="L91" s="19" t="s">
        <v>23</v>
      </c>
      <c r="M91" s="19">
        <v>376</v>
      </c>
      <c r="N91" s="19">
        <v>24.8</v>
      </c>
      <c r="O91" s="19">
        <v>376</v>
      </c>
      <c r="P91" s="19">
        <v>24.8</v>
      </c>
      <c r="Q91" s="19">
        <v>376</v>
      </c>
      <c r="R91" s="19">
        <v>24.8</v>
      </c>
    </row>
    <row r="92" spans="2:18">
      <c r="B92" s="29"/>
      <c r="C92" s="12"/>
      <c r="D92" s="12"/>
      <c r="E92" s="12"/>
      <c r="F92" s="12"/>
      <c r="G92" s="12"/>
      <c r="H92" s="12"/>
      <c r="L92" s="30"/>
      <c r="M92" s="31"/>
      <c r="N92" s="31"/>
      <c r="O92" s="31"/>
      <c r="P92" s="31"/>
      <c r="Q92" s="31"/>
      <c r="R92" s="31"/>
    </row>
    <row r="93" spans="2:18">
      <c r="B93" t="s">
        <v>53</v>
      </c>
    </row>
    <row r="95" spans="2:18">
      <c r="B95" s="1" t="s">
        <v>95</v>
      </c>
      <c r="C95" s="13" t="s">
        <v>64</v>
      </c>
      <c r="D95" s="13" t="s">
        <v>76</v>
      </c>
      <c r="E95" s="13" t="s">
        <v>93</v>
      </c>
      <c r="L95" s="1" t="s">
        <v>95</v>
      </c>
      <c r="M95" s="13" t="s">
        <v>64</v>
      </c>
      <c r="N95" s="13" t="s">
        <v>76</v>
      </c>
      <c r="O95" s="13" t="s">
        <v>93</v>
      </c>
    </row>
    <row r="96" spans="2:18">
      <c r="B96" s="19" t="s">
        <v>11</v>
      </c>
      <c r="C96" s="19">
        <v>154</v>
      </c>
      <c r="D96" s="19">
        <v>34.6</v>
      </c>
      <c r="E96" s="33">
        <f>C91/C96</f>
        <v>0.88961038961038963</v>
      </c>
      <c r="L96" s="19" t="s">
        <v>23</v>
      </c>
      <c r="M96" s="19">
        <v>423</v>
      </c>
      <c r="N96" s="19">
        <v>22</v>
      </c>
      <c r="O96" s="33">
        <f>M91/M96</f>
        <v>0.88888888888888884</v>
      </c>
    </row>
    <row r="98" spans="2:15">
      <c r="B98" t="s">
        <v>54</v>
      </c>
    </row>
    <row r="100" spans="2:15">
      <c r="B100" s="1" t="s">
        <v>96</v>
      </c>
      <c r="C100" s="13" t="s">
        <v>64</v>
      </c>
      <c r="D100" s="13" t="s">
        <v>76</v>
      </c>
      <c r="E100" s="13" t="s">
        <v>93</v>
      </c>
      <c r="L100" s="1" t="s">
        <v>96</v>
      </c>
      <c r="M100" s="13" t="s">
        <v>64</v>
      </c>
      <c r="N100" s="13" t="s">
        <v>76</v>
      </c>
      <c r="O100" s="13" t="s">
        <v>93</v>
      </c>
    </row>
    <row r="101" spans="2:15">
      <c r="B101" s="19" t="s">
        <v>11</v>
      </c>
      <c r="C101" s="19">
        <v>125</v>
      </c>
      <c r="D101" s="19">
        <v>39.200000000000003</v>
      </c>
      <c r="E101" s="33">
        <f>C101/C91</f>
        <v>0.91240875912408759</v>
      </c>
      <c r="L101" s="19" t="s">
        <v>23</v>
      </c>
      <c r="M101" s="19">
        <v>413</v>
      </c>
      <c r="N101" s="19">
        <v>22.6</v>
      </c>
      <c r="O101" s="32">
        <f>M91/M101</f>
        <v>0.91041162227602901</v>
      </c>
    </row>
    <row r="105" spans="2:15">
      <c r="B105" s="28" t="s">
        <v>84</v>
      </c>
    </row>
    <row r="107" spans="2:15">
      <c r="B107" t="s">
        <v>85</v>
      </c>
      <c r="D107">
        <v>154</v>
      </c>
      <c r="E107">
        <v>154</v>
      </c>
      <c r="F107">
        <v>154</v>
      </c>
      <c r="H107">
        <v>-453</v>
      </c>
    </row>
    <row r="108" spans="2:15">
      <c r="B108" t="s">
        <v>85</v>
      </c>
      <c r="D108">
        <v>423</v>
      </c>
      <c r="E108">
        <v>423</v>
      </c>
      <c r="F108">
        <v>423</v>
      </c>
      <c r="H108">
        <v>-456</v>
      </c>
    </row>
    <row r="109" spans="2:15">
      <c r="B109" t="s">
        <v>86</v>
      </c>
      <c r="D109">
        <v>154</v>
      </c>
      <c r="E109">
        <v>154</v>
      </c>
      <c r="F109">
        <v>154</v>
      </c>
      <c r="H109">
        <v>-453</v>
      </c>
    </row>
    <row r="110" spans="2:15">
      <c r="B110" t="s">
        <v>87</v>
      </c>
      <c r="D110">
        <v>154</v>
      </c>
      <c r="E110">
        <v>154</v>
      </c>
      <c r="F110">
        <v>154</v>
      </c>
      <c r="H110">
        <v>-453</v>
      </c>
    </row>
    <row r="111" spans="2:15">
      <c r="B111" t="s">
        <v>89</v>
      </c>
      <c r="D111">
        <v>423</v>
      </c>
      <c r="E111">
        <v>423</v>
      </c>
      <c r="F111">
        <v>423</v>
      </c>
      <c r="H111">
        <v>-456</v>
      </c>
    </row>
    <row r="112" spans="2:15">
      <c r="B112" t="s">
        <v>88</v>
      </c>
      <c r="D112">
        <v>154</v>
      </c>
      <c r="E112">
        <v>154</v>
      </c>
      <c r="F112">
        <v>154</v>
      </c>
      <c r="H112">
        <v>-453</v>
      </c>
    </row>
    <row r="113" spans="2:18">
      <c r="B113" t="s">
        <v>88</v>
      </c>
      <c r="D113">
        <v>153</v>
      </c>
      <c r="E113">
        <v>153</v>
      </c>
      <c r="F113">
        <v>309</v>
      </c>
      <c r="H113">
        <v>-453</v>
      </c>
    </row>
    <row r="115" spans="2:18">
      <c r="B115" t="s">
        <v>90</v>
      </c>
      <c r="E115" s="27" t="s">
        <v>91</v>
      </c>
    </row>
    <row r="120" spans="2:18">
      <c r="B120" s="13" t="s">
        <v>71</v>
      </c>
      <c r="C120" s="13" t="s">
        <v>97</v>
      </c>
      <c r="L120" s="13" t="s">
        <v>72</v>
      </c>
      <c r="M120" s="13" t="s">
        <v>97</v>
      </c>
      <c r="O120" s="11"/>
      <c r="P120" s="11"/>
      <c r="Q120" s="11"/>
      <c r="R120" s="11"/>
    </row>
    <row r="121" spans="2:18">
      <c r="B121" s="34" t="s">
        <v>98</v>
      </c>
      <c r="C121" s="34">
        <v>136</v>
      </c>
      <c r="L121" s="34" t="s">
        <v>98</v>
      </c>
      <c r="M121" s="34">
        <v>413</v>
      </c>
      <c r="P121" s="11"/>
      <c r="Q121" s="11"/>
      <c r="R121" s="11"/>
    </row>
    <row r="122" spans="2:18">
      <c r="B122" s="19" t="s">
        <v>99</v>
      </c>
      <c r="C122" s="19">
        <v>125</v>
      </c>
      <c r="L122" s="19" t="s">
        <v>100</v>
      </c>
      <c r="M122" s="19">
        <v>413</v>
      </c>
    </row>
  </sheetData>
  <mergeCells count="4">
    <mergeCell ref="C4:E4"/>
    <mergeCell ref="F4:H4"/>
    <mergeCell ref="K4:M4"/>
    <mergeCell ref="N4:P4"/>
  </mergeCells>
  <hyperlinks>
    <hyperlink ref="E115" r:id="rId1"/>
  </hyperlinks>
  <pageMargins left="0.75" right="0.75" top="1" bottom="1" header="0.5" footer="0.5"/>
  <pageSetup paperSize="9"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7"/>
  <sheetViews>
    <sheetView zoomScale="80" zoomScaleNormal="80" workbookViewId="0"/>
  </sheetViews>
  <sheetFormatPr baseColWidth="10" defaultRowHeight="15.75"/>
  <cols>
    <col min="1" max="1" width="4.375" customWidth="1"/>
    <col min="2" max="2" width="12.25" customWidth="1"/>
    <col min="4" max="4" width="12.5" customWidth="1"/>
    <col min="5" max="5" width="11.875" customWidth="1"/>
    <col min="6" max="6" width="15.125" customWidth="1"/>
  </cols>
  <sheetData>
    <row r="2" spans="2:3">
      <c r="B2" t="s">
        <v>39</v>
      </c>
    </row>
    <row r="3" spans="2:3">
      <c r="C3" t="s">
        <v>43</v>
      </c>
    </row>
    <row r="4" spans="2:3">
      <c r="B4" s="7" t="s">
        <v>35</v>
      </c>
      <c r="C4" s="7" t="s">
        <v>36</v>
      </c>
    </row>
    <row r="5" spans="2:3">
      <c r="B5" s="8">
        <v>1</v>
      </c>
      <c r="C5" s="6">
        <v>40188</v>
      </c>
    </row>
    <row r="6" spans="2:3">
      <c r="B6" s="8">
        <v>2</v>
      </c>
      <c r="C6" s="6">
        <v>74171</v>
      </c>
    </row>
    <row r="7" spans="2:3">
      <c r="B7" s="8">
        <v>3</v>
      </c>
      <c r="C7" s="6">
        <v>98217</v>
      </c>
    </row>
    <row r="8" spans="2:3">
      <c r="B8" s="8">
        <v>4</v>
      </c>
      <c r="C8" s="6">
        <v>116004</v>
      </c>
    </row>
    <row r="9" spans="2:3">
      <c r="B9" s="8">
        <v>5</v>
      </c>
      <c r="C9" s="6">
        <v>112595</v>
      </c>
    </row>
    <row r="10" spans="2:3">
      <c r="B10" s="8">
        <v>6</v>
      </c>
      <c r="C10" s="6"/>
    </row>
    <row r="19" spans="2:4">
      <c r="B19" t="s">
        <v>40</v>
      </c>
    </row>
    <row r="20" spans="2:4">
      <c r="C20" t="s">
        <v>41</v>
      </c>
      <c r="D20" t="s">
        <v>42</v>
      </c>
    </row>
    <row r="21" spans="2:4">
      <c r="B21" s="7" t="s">
        <v>35</v>
      </c>
      <c r="C21" s="7" t="s">
        <v>36</v>
      </c>
    </row>
    <row r="22" spans="2:4">
      <c r="B22" s="8">
        <v>1</v>
      </c>
      <c r="C22" s="6">
        <v>40666</v>
      </c>
    </row>
    <row r="23" spans="2:4">
      <c r="B23" s="8">
        <v>2</v>
      </c>
      <c r="C23" s="6">
        <v>74441</v>
      </c>
    </row>
    <row r="24" spans="2:4">
      <c r="B24" s="8">
        <v>3</v>
      </c>
      <c r="C24" s="6">
        <v>98844</v>
      </c>
    </row>
    <row r="25" spans="2:4">
      <c r="B25" s="8">
        <v>4</v>
      </c>
      <c r="C25" s="6">
        <v>115844</v>
      </c>
      <c r="D25" s="25">
        <v>117878</v>
      </c>
    </row>
    <row r="26" spans="2:4">
      <c r="B26" s="8">
        <v>5</v>
      </c>
      <c r="C26" s="6">
        <v>112397</v>
      </c>
      <c r="D26" s="25">
        <v>114776</v>
      </c>
    </row>
    <row r="27" spans="2:4">
      <c r="B27" s="8">
        <v>6</v>
      </c>
      <c r="C27" s="6">
        <v>107241</v>
      </c>
      <c r="D27" s="25">
        <v>109836</v>
      </c>
    </row>
    <row r="31" spans="2:4">
      <c r="B31">
        <f>C43/C25</f>
        <v>1.8857083664238112</v>
      </c>
    </row>
    <row r="37" spans="2:4">
      <c r="B37" t="s">
        <v>40</v>
      </c>
    </row>
    <row r="38" spans="2:4">
      <c r="C38" t="s">
        <v>44</v>
      </c>
    </row>
    <row r="39" spans="2:4">
      <c r="B39" s="7" t="s">
        <v>35</v>
      </c>
      <c r="C39" s="7" t="s">
        <v>45</v>
      </c>
    </row>
    <row r="40" spans="2:4">
      <c r="B40" s="8">
        <v>1</v>
      </c>
      <c r="C40" s="6">
        <v>67369</v>
      </c>
    </row>
    <row r="41" spans="2:4">
      <c r="B41" s="8">
        <v>2</v>
      </c>
      <c r="C41" s="6">
        <v>140749</v>
      </c>
    </row>
    <row r="42" spans="2:4">
      <c r="B42" s="8">
        <v>3</v>
      </c>
      <c r="C42" s="6">
        <v>188739</v>
      </c>
    </row>
    <row r="43" spans="2:4">
      <c r="B43" s="8">
        <v>4</v>
      </c>
      <c r="C43" s="6">
        <v>218448</v>
      </c>
      <c r="D43" s="26">
        <f>C43*0.75</f>
        <v>163836</v>
      </c>
    </row>
    <row r="44" spans="2:4">
      <c r="B44" s="8">
        <v>5</v>
      </c>
      <c r="C44" s="6">
        <v>212553</v>
      </c>
    </row>
    <row r="45" spans="2:4">
      <c r="B45" s="8">
        <v>6</v>
      </c>
      <c r="C45" s="6">
        <v>204490</v>
      </c>
    </row>
    <row r="50" spans="2:13">
      <c r="C50">
        <f>C43*0.8</f>
        <v>174758.40000000002</v>
      </c>
    </row>
    <row r="51" spans="2:13">
      <c r="K51" s="7" t="s">
        <v>35</v>
      </c>
      <c r="L51" s="7" t="s">
        <v>36</v>
      </c>
      <c r="M51" s="7" t="s">
        <v>45</v>
      </c>
    </row>
    <row r="52" spans="2:13">
      <c r="K52" s="8">
        <v>1</v>
      </c>
      <c r="L52" s="6">
        <v>40666</v>
      </c>
      <c r="M52" s="6">
        <v>67369</v>
      </c>
    </row>
    <row r="53" spans="2:13">
      <c r="K53" s="8">
        <v>2</v>
      </c>
      <c r="L53" s="6">
        <v>74441</v>
      </c>
      <c r="M53" s="6">
        <v>140749</v>
      </c>
    </row>
    <row r="54" spans="2:13">
      <c r="K54" s="8">
        <v>3</v>
      </c>
      <c r="L54" s="6">
        <v>98844</v>
      </c>
      <c r="M54" s="6">
        <v>188739</v>
      </c>
    </row>
    <row r="55" spans="2:13">
      <c r="K55" s="8">
        <v>4</v>
      </c>
      <c r="L55" s="6">
        <v>115844</v>
      </c>
      <c r="M55" s="6">
        <v>218448</v>
      </c>
    </row>
    <row r="56" spans="2:13">
      <c r="K56" s="8">
        <v>5</v>
      </c>
      <c r="L56" s="6">
        <v>112397</v>
      </c>
      <c r="M56" s="6">
        <v>212553</v>
      </c>
    </row>
    <row r="57" spans="2:13">
      <c r="B57" t="s">
        <v>46</v>
      </c>
      <c r="K57" s="8">
        <v>6</v>
      </c>
      <c r="L57" s="6">
        <v>107241</v>
      </c>
      <c r="M57" s="6">
        <v>204490</v>
      </c>
    </row>
    <row r="58" spans="2:13">
      <c r="C58" t="s">
        <v>47</v>
      </c>
      <c r="D58" t="s">
        <v>49</v>
      </c>
    </row>
    <row r="59" spans="2:13">
      <c r="B59" s="7" t="s">
        <v>35</v>
      </c>
      <c r="C59" s="7" t="s">
        <v>45</v>
      </c>
      <c r="D59" s="7" t="s">
        <v>45</v>
      </c>
    </row>
    <row r="60" spans="2:13">
      <c r="B60" s="8">
        <v>1</v>
      </c>
      <c r="C60" s="6">
        <v>66119</v>
      </c>
      <c r="D60" s="6">
        <v>65581</v>
      </c>
    </row>
    <row r="61" spans="2:13">
      <c r="B61" s="8">
        <v>2</v>
      </c>
      <c r="C61" s="6">
        <v>123393</v>
      </c>
      <c r="D61" s="6">
        <v>124740</v>
      </c>
    </row>
    <row r="62" spans="2:13">
      <c r="B62" s="8">
        <v>3</v>
      </c>
      <c r="C62" s="6">
        <v>162715</v>
      </c>
      <c r="D62" s="6">
        <v>165832</v>
      </c>
    </row>
    <row r="63" spans="2:13">
      <c r="B63" s="8">
        <v>4</v>
      </c>
      <c r="C63" s="6">
        <v>153594</v>
      </c>
      <c r="D63" s="6">
        <v>157123</v>
      </c>
    </row>
    <row r="64" spans="2:13">
      <c r="B64" s="8">
        <v>5</v>
      </c>
      <c r="C64" s="6"/>
      <c r="D64" s="6">
        <v>147377</v>
      </c>
    </row>
    <row r="65" spans="2:11">
      <c r="B65" s="8">
        <v>6</v>
      </c>
      <c r="C65" s="6"/>
      <c r="D65" s="6">
        <v>143157</v>
      </c>
    </row>
    <row r="67" spans="2:11">
      <c r="B67" t="s">
        <v>48</v>
      </c>
      <c r="C67" t="s">
        <v>55</v>
      </c>
    </row>
    <row r="68" spans="2:11">
      <c r="C68" s="17">
        <f>C62/C43</f>
        <v>0.74486834395370982</v>
      </c>
    </row>
    <row r="77" spans="2:11">
      <c r="B77" t="s">
        <v>56</v>
      </c>
      <c r="E77" t="s">
        <v>57</v>
      </c>
    </row>
    <row r="79" spans="2:11">
      <c r="B79" s="7" t="s">
        <v>35</v>
      </c>
      <c r="C79" s="7" t="s">
        <v>45</v>
      </c>
      <c r="E79" s="7" t="s">
        <v>35</v>
      </c>
      <c r="F79" s="7" t="s">
        <v>45</v>
      </c>
      <c r="H79" s="43" t="s">
        <v>58</v>
      </c>
      <c r="J79" s="7" t="s">
        <v>35</v>
      </c>
      <c r="K79" s="7" t="s">
        <v>45</v>
      </c>
    </row>
    <row r="80" spans="2:11">
      <c r="B80" s="8">
        <v>1</v>
      </c>
      <c r="C80" s="6">
        <v>59002</v>
      </c>
      <c r="E80" s="8">
        <v>3</v>
      </c>
      <c r="F80" s="6">
        <v>145574</v>
      </c>
      <c r="H80" s="3" t="s">
        <v>59</v>
      </c>
      <c r="J80" s="8">
        <v>3</v>
      </c>
      <c r="K80" s="6">
        <v>188739</v>
      </c>
    </row>
    <row r="81" spans="2:11">
      <c r="B81" s="8">
        <v>2</v>
      </c>
      <c r="C81" s="6">
        <v>117802</v>
      </c>
      <c r="E81" s="8">
        <v>4</v>
      </c>
      <c r="F81" s="6">
        <v>171015</v>
      </c>
      <c r="H81" s="3" t="s">
        <v>60</v>
      </c>
      <c r="J81" s="8">
        <v>4</v>
      </c>
      <c r="K81" s="6">
        <v>218448</v>
      </c>
    </row>
    <row r="82" spans="2:11">
      <c r="B82" s="8">
        <v>3</v>
      </c>
      <c r="C82" s="6">
        <v>165047</v>
      </c>
      <c r="F82" s="17">
        <f>F81/C43</f>
        <v>0.78286365633926613</v>
      </c>
      <c r="H82" s="3" t="s">
        <v>61</v>
      </c>
      <c r="K82" s="42">
        <v>1</v>
      </c>
    </row>
    <row r="83" spans="2:11">
      <c r="B83" s="8">
        <v>4</v>
      </c>
      <c r="C83" s="6">
        <v>191935</v>
      </c>
    </row>
    <row r="84" spans="2:11">
      <c r="B84" s="8">
        <v>5</v>
      </c>
      <c r="C84" s="6">
        <v>184317</v>
      </c>
    </row>
    <row r="85" spans="2:11">
      <c r="B85" s="8">
        <v>6</v>
      </c>
      <c r="C85" s="6">
        <v>177593</v>
      </c>
    </row>
    <row r="86" spans="2:11">
      <c r="B86" s="7" t="s">
        <v>102</v>
      </c>
      <c r="C86" s="36">
        <f>C83/C43</f>
        <v>0.87863015454478866</v>
      </c>
      <c r="D86" s="17"/>
      <c r="E86" s="17"/>
    </row>
    <row r="88" spans="2:11">
      <c r="B88" t="s">
        <v>54</v>
      </c>
    </row>
    <row r="90" spans="2:11">
      <c r="B90" s="7" t="s">
        <v>35</v>
      </c>
      <c r="C90" s="7" t="s">
        <v>45</v>
      </c>
    </row>
    <row r="91" spans="2:11">
      <c r="B91" s="35">
        <v>1</v>
      </c>
      <c r="C91" s="35">
        <v>54211</v>
      </c>
    </row>
    <row r="92" spans="2:11">
      <c r="B92" s="35">
        <v>2</v>
      </c>
      <c r="C92" s="35">
        <v>109170</v>
      </c>
    </row>
    <row r="93" spans="2:11">
      <c r="B93" s="35">
        <v>3</v>
      </c>
      <c r="C93" s="35">
        <v>151526</v>
      </c>
    </row>
    <row r="94" spans="2:11">
      <c r="B94" s="35">
        <v>4</v>
      </c>
      <c r="C94" s="35">
        <v>184005</v>
      </c>
    </row>
    <row r="95" spans="2:11">
      <c r="B95" s="35">
        <v>5</v>
      </c>
      <c r="C95" s="35">
        <v>177647</v>
      </c>
    </row>
    <row r="96" spans="2:11">
      <c r="B96" s="35">
        <v>6</v>
      </c>
      <c r="C96" s="35">
        <v>172575</v>
      </c>
    </row>
    <row r="97" spans="2:3">
      <c r="B97" s="7" t="s">
        <v>102</v>
      </c>
      <c r="C97" s="37">
        <v>0.84230000000000005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tabSelected="1" zoomScale="90" zoomScaleNormal="90" workbookViewId="0"/>
  </sheetViews>
  <sheetFormatPr baseColWidth="10" defaultRowHeight="15.75"/>
  <cols>
    <col min="1" max="1" width="2.625" customWidth="1"/>
    <col min="2" max="2" width="32.5" customWidth="1"/>
    <col min="3" max="3" width="26" customWidth="1"/>
  </cols>
  <sheetData>
    <row r="2" spans="2:3">
      <c r="B2" t="s">
        <v>62</v>
      </c>
    </row>
    <row r="4" spans="2:3">
      <c r="B4" s="9" t="s">
        <v>38</v>
      </c>
      <c r="C4" s="9" t="s">
        <v>83</v>
      </c>
    </row>
    <row r="5" spans="2:3">
      <c r="B5" s="9">
        <v>100</v>
      </c>
      <c r="C5" s="10">
        <v>1</v>
      </c>
    </row>
    <row r="6" spans="2:3">
      <c r="B6" s="9">
        <v>140</v>
      </c>
      <c r="C6" s="18">
        <v>1</v>
      </c>
    </row>
    <row r="7" spans="2:3">
      <c r="B7" s="9">
        <v>145</v>
      </c>
      <c r="C7" s="18">
        <v>1</v>
      </c>
    </row>
    <row r="8" spans="2:3">
      <c r="B8" s="9">
        <v>146</v>
      </c>
      <c r="C8" s="18">
        <v>0.98</v>
      </c>
    </row>
    <row r="9" spans="2:3">
      <c r="B9" s="9">
        <v>147</v>
      </c>
      <c r="C9" s="18">
        <v>0.9415</v>
      </c>
    </row>
    <row r="10" spans="2:3">
      <c r="B10" s="9">
        <v>150</v>
      </c>
      <c r="C10" s="18">
        <v>0.77459999999999996</v>
      </c>
    </row>
    <row r="12" spans="2:3">
      <c r="B12" t="s">
        <v>101</v>
      </c>
    </row>
    <row r="14" spans="2:3">
      <c r="B14" s="9" t="s">
        <v>38</v>
      </c>
      <c r="C14" s="9" t="s">
        <v>37</v>
      </c>
    </row>
    <row r="15" spans="2:3">
      <c r="B15" s="9"/>
      <c r="C15" s="10"/>
    </row>
    <row r="16" spans="2:3">
      <c r="B16" s="9"/>
      <c r="C16" s="18"/>
    </row>
    <row r="18" spans="2:3">
      <c r="B18" t="s">
        <v>63</v>
      </c>
    </row>
    <row r="20" spans="2:3">
      <c r="B20" s="9" t="s">
        <v>38</v>
      </c>
      <c r="C20" s="9" t="s">
        <v>37</v>
      </c>
    </row>
    <row r="21" spans="2:3">
      <c r="B21" s="9"/>
      <c r="C21" s="10"/>
    </row>
    <row r="22" spans="2:3">
      <c r="B22" s="9"/>
      <c r="C22" s="18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idboxElements>
  <DicTables/>
  <documents/>
  <tables/>
  <graphs/>
  <lastValues/>
</idboxElements>
</file>

<file path=customXml/itemProps1.xml><?xml version="1.0" encoding="utf-8"?>
<ds:datastoreItem xmlns:ds="http://schemas.openxmlformats.org/officeDocument/2006/customXml" ds:itemID="{C624AEF0-9043-4A58-8E62-34F431E141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CPU</vt:lpstr>
      <vt:lpstr>Jbb</vt:lpstr>
      <vt:lpstr>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R</dc:creator>
  <cp:lastModifiedBy>Israel Rubio Llarena</cp:lastModifiedBy>
  <dcterms:created xsi:type="dcterms:W3CDTF">2016-09-10T10:31:55Z</dcterms:created>
  <dcterms:modified xsi:type="dcterms:W3CDTF">2017-02-02T07:48:02Z</dcterms:modified>
</cp:coreProperties>
</file>