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-105" yWindow="-105" windowWidth="20730" windowHeight="11760" activeTab="1"/>
  </bookViews>
  <sheets>
    <sheet name="Задания 1, 2" sheetId="1" r:id="rId1"/>
    <sheet name="д" sheetId="6" r:id="rId2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4" i="6" l="1"/>
  <c r="E4" i="6"/>
  <c r="E5" i="6" s="1"/>
  <c r="F3" i="6"/>
  <c r="B2" i="6"/>
  <c r="E6" i="6" l="1"/>
  <c r="F5" i="6"/>
  <c r="B4" i="6"/>
  <c r="H4" i="6" s="1"/>
  <c r="G4" i="6"/>
  <c r="G5" i="6" s="1"/>
  <c r="G6" i="6" s="1"/>
  <c r="G7" i="6" l="1"/>
  <c r="H5" i="6"/>
  <c r="E7" i="6"/>
  <c r="F6" i="6"/>
  <c r="E8" i="6" l="1"/>
  <c r="F7" i="6"/>
  <c r="H6" i="6"/>
  <c r="H7" i="6" s="1"/>
  <c r="G8" i="6"/>
  <c r="G9" i="6" l="1"/>
  <c r="G10" i="6" s="1"/>
  <c r="E9" i="6"/>
  <c r="F8" i="6"/>
  <c r="H8" i="6"/>
  <c r="H9" i="6" s="1"/>
  <c r="H10" i="6" l="1"/>
  <c r="E10" i="6"/>
  <c r="F9" i="6"/>
  <c r="H11" i="6" l="1"/>
  <c r="E11" i="6"/>
  <c r="F10" i="6"/>
  <c r="G11" i="6"/>
  <c r="H12" i="6" l="1"/>
  <c r="G12" i="6"/>
  <c r="G13" i="6" s="1"/>
  <c r="E12" i="6"/>
  <c r="F11" i="6"/>
  <c r="E13" i="6" l="1"/>
  <c r="F13" i="6" s="1"/>
  <c r="F12" i="6"/>
  <c r="H13" i="6"/>
  <c r="I3" i="6" l="1"/>
  <c r="I5" i="6" s="1"/>
  <c r="J3" i="6"/>
  <c r="J5" i="6" s="1"/>
  <c r="G35" i="6" l="1"/>
  <c r="G37" i="6" s="1"/>
  <c r="H35" i="6"/>
  <c r="H37" i="6" s="1"/>
  <c r="E11" i="1"/>
  <c r="G11" i="1" s="1"/>
  <c r="I11" i="1" s="1"/>
  <c r="D8" i="1"/>
  <c r="D9" i="1"/>
  <c r="C9" i="1" s="1"/>
  <c r="F9" i="1" s="1"/>
  <c r="H9" i="1" s="1"/>
  <c r="D10" i="1"/>
  <c r="C10" i="1" s="1"/>
  <c r="F10" i="1" s="1"/>
  <c r="H10" i="1" s="1"/>
  <c r="D11" i="1"/>
  <c r="C11" i="1" s="1"/>
  <c r="F11" i="1" s="1"/>
  <c r="H11" i="1" s="1"/>
  <c r="D12" i="1"/>
  <c r="C12" i="1" s="1"/>
  <c r="F12" i="1" s="1"/>
  <c r="H12" i="1" s="1"/>
  <c r="D13" i="1"/>
  <c r="C13" i="1" s="1"/>
  <c r="F13" i="1" s="1"/>
  <c r="H13" i="1" s="1"/>
  <c r="D14" i="1"/>
  <c r="C14" i="1" s="1"/>
  <c r="F14" i="1" s="1"/>
  <c r="H14" i="1" s="1"/>
  <c r="D15" i="1"/>
  <c r="D16" i="1"/>
  <c r="D17" i="1"/>
  <c r="C17" i="1" s="1"/>
  <c r="F17" i="1" s="1"/>
  <c r="H17" i="1" s="1"/>
  <c r="D7" i="1"/>
  <c r="C7" i="1" s="1"/>
  <c r="F7" i="1" s="1"/>
  <c r="H7" i="1" s="1"/>
  <c r="E13" i="1" l="1"/>
  <c r="G13" i="1" s="1"/>
  <c r="I13" i="1" s="1"/>
  <c r="E17" i="1"/>
  <c r="G17" i="1" s="1"/>
  <c r="I17" i="1" s="1"/>
  <c r="E9" i="1"/>
  <c r="G9" i="1" s="1"/>
  <c r="I9" i="1" s="1"/>
  <c r="E16" i="1"/>
  <c r="G16" i="1" s="1"/>
  <c r="I16" i="1" s="1"/>
  <c r="E12" i="1"/>
  <c r="G12" i="1" s="1"/>
  <c r="I12" i="1" s="1"/>
  <c r="C16" i="1"/>
  <c r="F16" i="1" s="1"/>
  <c r="H16" i="1" s="1"/>
  <c r="C8" i="1"/>
  <c r="F8" i="1" s="1"/>
  <c r="H8" i="1" s="1"/>
  <c r="C15" i="1"/>
  <c r="F15" i="1" s="1"/>
  <c r="H15" i="1" s="1"/>
  <c r="E15" i="1"/>
  <c r="G15" i="1" s="1"/>
  <c r="I15" i="1" s="1"/>
  <c r="E8" i="1"/>
  <c r="G8" i="1" s="1"/>
  <c r="I8" i="1" s="1"/>
  <c r="E14" i="1"/>
  <c r="G14" i="1" s="1"/>
  <c r="I14" i="1" s="1"/>
  <c r="E10" i="1"/>
  <c r="G10" i="1" s="1"/>
  <c r="I10" i="1" s="1"/>
</calcChain>
</file>

<file path=xl/sharedStrings.xml><?xml version="1.0" encoding="utf-8"?>
<sst xmlns="http://schemas.openxmlformats.org/spreadsheetml/2006/main" count="35" uniqueCount="24">
  <si>
    <t>Общее решение</t>
  </si>
  <si>
    <t>y = C/x+(x^2)/3</t>
  </si>
  <si>
    <t>y = 5/3x+(x^2)/3</t>
  </si>
  <si>
    <t>i</t>
  </si>
  <si>
    <t>xi</t>
  </si>
  <si>
    <t>5/3x+(x^2)/3</t>
  </si>
  <si>
    <t>y(i+1)=y(i) + h*f(xi,yi)</t>
  </si>
  <si>
    <t>y(i+1)=y(i-1) + 2h*f(xi,yi)</t>
  </si>
  <si>
    <t>точный</t>
  </si>
  <si>
    <t>δ Эйлера</t>
  </si>
  <si>
    <t>δ Уточненого</t>
  </si>
  <si>
    <t>h</t>
  </si>
  <si>
    <t>Частное решение при x = 1, y = 2</t>
  </si>
  <si>
    <t>метод Эйлера</t>
  </si>
  <si>
    <t>уточненный метод</t>
  </si>
  <si>
    <t>Δ Эйлера</t>
  </si>
  <si>
    <t xml:space="preserve"> Δ Уточненная</t>
  </si>
  <si>
    <t>Метод Эйлера</t>
  </si>
  <si>
    <t>Уточненный</t>
  </si>
  <si>
    <t>Xi</t>
  </si>
  <si>
    <t>Yi</t>
  </si>
  <si>
    <t>Y1/2</t>
  </si>
  <si>
    <t>ϭx</t>
  </si>
  <si>
    <t>Ɛx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</si>
</sst>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333333"/>
      <name val="Calibri"/>
      <family val="2"/>
      <charset val="204"/>
      <scheme val="minor"/>
    </font>
    <font>
      <sz val="8"/>
      <color theme="1"/>
      <name val="Calibri"/>
      <family val="2"/>
      <scheme val="minor"/>
    </font>
    <font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/>
    <xf numFmtId="0" fontId="0" fillId="0" borderId="3" xfId="0" applyBorder="1"/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0" xfId="0" applyBorder="1" applyAlignment="1"/>
    <xf numFmtId="0" fontId="1" fillId="0" borderId="1" xfId="0" applyFont="1" applyBorder="1" applyAlignment="1"/>
    <xf numFmtId="0" fontId="0" fillId="0" borderId="1" xfId="0" applyBorder="1" applyAlignment="1"/>
    <xf numFmtId="0" fontId="2" fillId="0" borderId="0" xfId="0" applyFont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0" fillId="3" borderId="9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3" fillId="0" borderId="0" xfId="0" applyFont="1"/>
    <xf numFmtId="0" fontId="3" fillId="0" borderId="1" xfId="0" applyFont="1" applyBorder="1"/>
    <xf numFmtId="0" fontId="3" fillId="0" borderId="2" xfId="0" applyFont="1" applyBorder="1"/>
    <xf numFmtId="0" fontId="3" fillId="2" borderId="1" xfId="0" applyFont="1" applyFill="1" applyBorder="1"/>
    <xf numFmtId="0" fontId="3" fillId="2" borderId="0" xfId="0" applyFon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C26" sqref="C26"/>
    </sheetView>
  </sheetViews>
  <sheetFormatPr defaultRowHeight="15" x14ac:dyDescent="0.25"/>
  <cols>
    <col min="3" max="3" width="20.140625" bestFit="1" customWidth="1"/>
    <col min="4" max="4" width="17.140625" customWidth="1"/>
    <col min="5" max="5" width="21.85546875" customWidth="1"/>
    <col min="6" max="6" width="10.28515625" customWidth="1"/>
    <col min="7" max="7" width="11.42578125" customWidth="1"/>
    <col min="8" max="8" width="12.140625" customWidth="1"/>
    <col min="9" max="9" width="12.42578125" customWidth="1"/>
  </cols>
  <sheetData>
    <row r="1" spans="1:9" x14ac:dyDescent="0.25">
      <c r="A1" s="3" t="s">
        <v>0</v>
      </c>
      <c r="B1" s="3"/>
      <c r="C1" s="7"/>
      <c r="D1" s="9" t="s">
        <v>1</v>
      </c>
      <c r="F1" s="4" t="s">
        <v>11</v>
      </c>
      <c r="G1" s="1">
        <v>0.1</v>
      </c>
    </row>
    <row r="2" spans="1:9" x14ac:dyDescent="0.25">
      <c r="A2" s="3" t="s">
        <v>12</v>
      </c>
      <c r="B2" s="3"/>
      <c r="C2" s="7"/>
      <c r="D2" s="10" t="s">
        <v>2</v>
      </c>
      <c r="E2" s="8"/>
    </row>
    <row r="6" spans="1:9" x14ac:dyDescent="0.25">
      <c r="A6" s="4" t="s">
        <v>3</v>
      </c>
      <c r="B6" s="5" t="s">
        <v>4</v>
      </c>
      <c r="C6" s="4" t="s">
        <v>6</v>
      </c>
      <c r="D6" s="4" t="s">
        <v>5</v>
      </c>
      <c r="E6" s="4" t="s">
        <v>7</v>
      </c>
      <c r="F6" s="4" t="s">
        <v>15</v>
      </c>
      <c r="G6" s="4" t="s">
        <v>16</v>
      </c>
      <c r="H6" s="4" t="s">
        <v>9</v>
      </c>
      <c r="I6" s="4" t="s">
        <v>10</v>
      </c>
    </row>
    <row r="7" spans="1:9" x14ac:dyDescent="0.25">
      <c r="A7" s="1">
        <v>0</v>
      </c>
      <c r="B7" s="2">
        <v>1</v>
      </c>
      <c r="C7" s="1">
        <f>D7+$G$1*($B7-$D7/$B7)</f>
        <v>1.9</v>
      </c>
      <c r="D7" s="1">
        <f t="shared" ref="D7:D17" si="0">5/(3*$B7)+($B7*$B7)/3</f>
        <v>2</v>
      </c>
      <c r="E7" s="1"/>
      <c r="F7" s="1">
        <f>ABS(C7-D7)</f>
        <v>0.10000000000000009</v>
      </c>
      <c r="G7" s="1"/>
      <c r="H7" s="1">
        <f>F7/C7</f>
        <v>5.2631578947368474E-2</v>
      </c>
      <c r="I7" s="1"/>
    </row>
    <row r="8" spans="1:9" x14ac:dyDescent="0.25">
      <c r="A8" s="1">
        <v>1</v>
      </c>
      <c r="B8" s="2">
        <v>1.1000000000000001</v>
      </c>
      <c r="C8" s="1">
        <f>D8+$G$1*($B8-$D8/$B8)</f>
        <v>1.8540771349862259</v>
      </c>
      <c r="D8" s="1">
        <f t="shared" si="0"/>
        <v>1.9184848484848485</v>
      </c>
      <c r="E8" s="1">
        <f>D7+(2*$G$1)*($B8-$D8/$B8)</f>
        <v>1.871184573002755</v>
      </c>
      <c r="F8" s="1">
        <f t="shared" ref="F8:F17" si="1">ABS(C8-D8)</f>
        <v>6.440771349862251E-2</v>
      </c>
      <c r="G8" s="1">
        <f>ABS(E8-D8)</f>
        <v>4.7300275482093479E-2</v>
      </c>
      <c r="H8" s="1">
        <f t="shared" ref="H8:I17" si="2">F8/C8</f>
        <v>3.4738421764260091E-2</v>
      </c>
      <c r="I8" s="1">
        <f>G8/D8</f>
        <v>2.4655016441463985E-2</v>
      </c>
    </row>
    <row r="9" spans="1:9" x14ac:dyDescent="0.25">
      <c r="A9" s="1">
        <v>2</v>
      </c>
      <c r="B9" s="2">
        <v>1.2</v>
      </c>
      <c r="C9" s="1">
        <f>D9+$G$1*($B9-$D9/$B9)</f>
        <v>1.8331481481481482</v>
      </c>
      <c r="D9" s="1">
        <f t="shared" si="0"/>
        <v>1.868888888888889</v>
      </c>
      <c r="E9" s="1">
        <f>D8+(2*$G$1)*($B9-$D9/$B9)</f>
        <v>1.847003367003367</v>
      </c>
      <c r="F9" s="1">
        <f t="shared" si="1"/>
        <v>3.5740740740740851E-2</v>
      </c>
      <c r="G9" s="1">
        <f t="shared" ref="G9:G17" si="3">ABS(E9-D9)</f>
        <v>2.1885521885522063E-2</v>
      </c>
      <c r="H9" s="1">
        <f t="shared" si="2"/>
        <v>1.9496918880695078E-2</v>
      </c>
      <c r="I9" s="1">
        <f t="shared" si="2"/>
        <v>1.1710445717580176E-2</v>
      </c>
    </row>
    <row r="10" spans="1:9" x14ac:dyDescent="0.25">
      <c r="A10" s="1">
        <v>3</v>
      </c>
      <c r="B10" s="2">
        <v>1.3</v>
      </c>
      <c r="C10" s="1">
        <f>D10+$G$1*($B10-$D10/$B10)</f>
        <v>1.8334319526627219</v>
      </c>
      <c r="D10" s="1">
        <f t="shared" si="0"/>
        <v>1.8453846153846154</v>
      </c>
      <c r="E10" s="1">
        <f>D9+(2*$G$1)*($B10-$D10/$B10)</f>
        <v>1.8449835634451022</v>
      </c>
      <c r="F10" s="1">
        <f t="shared" si="1"/>
        <v>1.1952662721893548E-2</v>
      </c>
      <c r="G10" s="1">
        <f t="shared" si="3"/>
        <v>4.0105193951323059E-4</v>
      </c>
      <c r="H10" s="1">
        <f t="shared" si="2"/>
        <v>6.5192835242859756E-3</v>
      </c>
      <c r="I10" s="1">
        <f t="shared" si="2"/>
        <v>2.1732702016140048E-4</v>
      </c>
    </row>
    <row r="11" spans="1:9" x14ac:dyDescent="0.25">
      <c r="A11" s="1">
        <v>4</v>
      </c>
      <c r="B11" s="2">
        <v>1.4</v>
      </c>
      <c r="C11" s="1">
        <f>D11+$G$1*($B11-$D11/$B11)</f>
        <v>1.8521088435374151</v>
      </c>
      <c r="D11" s="1">
        <f t="shared" si="0"/>
        <v>1.843809523809524</v>
      </c>
      <c r="E11" s="1">
        <f>D10+(2*$G$1)*($B11-$D11/$B11)</f>
        <v>1.8619832548403976</v>
      </c>
      <c r="F11" s="1">
        <f t="shared" si="1"/>
        <v>8.2993197278911079E-3</v>
      </c>
      <c r="G11" s="1">
        <f t="shared" si="3"/>
        <v>1.8173731030873608E-2</v>
      </c>
      <c r="H11" s="1">
        <f t="shared" si="2"/>
        <v>4.4810107985014062E-3</v>
      </c>
      <c r="I11" s="1">
        <f t="shared" si="2"/>
        <v>9.856620652075045E-3</v>
      </c>
    </row>
    <row r="12" spans="1:9" x14ac:dyDescent="0.25">
      <c r="A12" s="1">
        <v>5</v>
      </c>
      <c r="B12" s="2">
        <v>1.5</v>
      </c>
      <c r="C12" s="1">
        <f>D12+$G$1*($B12-$D12/$B12)</f>
        <v>1.8870370370370371</v>
      </c>
      <c r="D12" s="1">
        <f t="shared" si="0"/>
        <v>1.8611111111111112</v>
      </c>
      <c r="E12" s="1">
        <f>D11+(2*$G$1)*($B12-$D12/$B12)</f>
        <v>1.8956613756613758</v>
      </c>
      <c r="F12" s="1">
        <f t="shared" si="1"/>
        <v>2.5925925925925908E-2</v>
      </c>
      <c r="G12" s="1">
        <f t="shared" si="3"/>
        <v>3.4550264550264664E-2</v>
      </c>
      <c r="H12" s="1">
        <f t="shared" si="2"/>
        <v>1.3738959764474966E-2</v>
      </c>
      <c r="I12" s="1">
        <f t="shared" si="2"/>
        <v>1.8564321250888475E-2</v>
      </c>
    </row>
    <row r="13" spans="1:9" x14ac:dyDescent="0.25">
      <c r="A13" s="1">
        <v>6</v>
      </c>
      <c r="B13" s="2">
        <v>1.6</v>
      </c>
      <c r="C13" s="1">
        <f>D13+$G$1*($B13-$D13/$B13)</f>
        <v>1.9365625</v>
      </c>
      <c r="D13" s="1">
        <f t="shared" si="0"/>
        <v>1.895</v>
      </c>
      <c r="E13" s="1">
        <f>D12+(2*$G$1)*($B13-$D13/$B13)</f>
        <v>1.9442361111111113</v>
      </c>
      <c r="F13" s="1">
        <f t="shared" si="1"/>
        <v>4.1562499999999947E-2</v>
      </c>
      <c r="G13" s="1">
        <f t="shared" si="3"/>
        <v>4.9236111111111258E-2</v>
      </c>
      <c r="H13" s="1">
        <f t="shared" si="2"/>
        <v>2.1461997740842315E-2</v>
      </c>
      <c r="I13" s="1">
        <f t="shared" si="2"/>
        <v>2.5982116681325201E-2</v>
      </c>
    </row>
    <row r="14" spans="1:9" x14ac:dyDescent="0.25">
      <c r="A14" s="1">
        <v>7</v>
      </c>
      <c r="B14" s="2">
        <v>1.7</v>
      </c>
      <c r="C14" s="1">
        <f>D14+$G$1*($B14-$D14/$B14)</f>
        <v>1.9993886966551329</v>
      </c>
      <c r="D14" s="1">
        <f t="shared" si="0"/>
        <v>1.9437254901960785</v>
      </c>
      <c r="E14" s="1">
        <f>D13+(2*$G$1)*($B14-$D14/$B14)</f>
        <v>2.0063264129181082</v>
      </c>
      <c r="F14" s="1">
        <f t="shared" si="1"/>
        <v>5.5663206459054315E-2</v>
      </c>
      <c r="G14" s="1">
        <f t="shared" si="3"/>
        <v>6.2600922722029662E-2</v>
      </c>
      <c r="H14" s="1">
        <f t="shared" si="2"/>
        <v>2.7840112606506075E-2</v>
      </c>
      <c r="I14" s="1">
        <f t="shared" si="2"/>
        <v>3.2206668605099492E-2</v>
      </c>
    </row>
    <row r="15" spans="1:9" x14ac:dyDescent="0.25">
      <c r="A15" s="1">
        <v>8</v>
      </c>
      <c r="B15" s="2">
        <v>1.8</v>
      </c>
      <c r="C15" s="1">
        <f>D15+$G$1*($B15-$D15/$B15)</f>
        <v>2.0744855967078188</v>
      </c>
      <c r="D15" s="1">
        <f t="shared" si="0"/>
        <v>2.0059259259259257</v>
      </c>
      <c r="E15" s="1">
        <f>D14+(2*$G$1)*($B15-$D15/$B15)</f>
        <v>2.0808448317598645</v>
      </c>
      <c r="F15" s="1">
        <f t="shared" si="1"/>
        <v>6.8559670781893178E-2</v>
      </c>
      <c r="G15" s="1">
        <f t="shared" si="3"/>
        <v>7.4918905833938787E-2</v>
      </c>
      <c r="H15" s="1">
        <f t="shared" si="2"/>
        <v>3.3048998214640038E-2</v>
      </c>
      <c r="I15" s="1">
        <f t="shared" si="2"/>
        <v>3.7348789835973922E-2</v>
      </c>
    </row>
    <row r="16" spans="1:9" x14ac:dyDescent="0.25">
      <c r="A16" s="1">
        <v>9</v>
      </c>
      <c r="B16" s="2">
        <v>1.9</v>
      </c>
      <c r="C16" s="1">
        <f>D16+$G$1*($B16-$D16/$B16)</f>
        <v>2.1610249307479221</v>
      </c>
      <c r="D16" s="1">
        <f t="shared" si="0"/>
        <v>2.0805263157894736</v>
      </c>
      <c r="E16" s="1">
        <f>D15+(2*$G$1)*($B16-$D16/$B16)</f>
        <v>2.1669231558428232</v>
      </c>
      <c r="F16" s="1">
        <f t="shared" si="1"/>
        <v>8.0498614958448567E-2</v>
      </c>
      <c r="G16" s="1">
        <f t="shared" si="3"/>
        <v>8.6396840053349688E-2</v>
      </c>
      <c r="H16" s="1">
        <f t="shared" si="2"/>
        <v>3.7250201889428604E-2</v>
      </c>
      <c r="I16" s="1">
        <f t="shared" si="2"/>
        <v>4.1526434632270279E-2</v>
      </c>
    </row>
    <row r="17" spans="1:9" x14ac:dyDescent="0.25">
      <c r="A17" s="1">
        <v>10</v>
      </c>
      <c r="B17" s="2">
        <v>2</v>
      </c>
      <c r="C17" s="1">
        <f>D17+$G$1*($B17-$D17/$B17)</f>
        <v>2.2583333333333333</v>
      </c>
      <c r="D17" s="1">
        <f t="shared" si="0"/>
        <v>2.1666666666666665</v>
      </c>
      <c r="E17" s="1">
        <f>D16+(2*$G$1)*($B17-$D17/$B17)</f>
        <v>2.2638596491228071</v>
      </c>
      <c r="F17" s="1">
        <f t="shared" si="1"/>
        <v>9.1666666666666785E-2</v>
      </c>
      <c r="G17" s="1">
        <f t="shared" si="3"/>
        <v>9.7192982456140609E-2</v>
      </c>
      <c r="H17" s="1">
        <f t="shared" si="2"/>
        <v>4.0590405904059094E-2</v>
      </c>
      <c r="I17" s="1">
        <f t="shared" si="2"/>
        <v>4.4858299595141822E-2</v>
      </c>
    </row>
    <row r="18" spans="1:9" x14ac:dyDescent="0.25">
      <c r="C18" s="6" t="s">
        <v>13</v>
      </c>
      <c r="D18" s="6" t="s">
        <v>8</v>
      </c>
      <c r="E18" s="6" t="s">
        <v>14</v>
      </c>
    </row>
  </sheetData>
  <mergeCells count="2">
    <mergeCell ref="A1:C1"/>
    <mergeCell ref="A2:C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tabSelected="1" workbookViewId="0">
      <selection activeCell="C19" sqref="C19"/>
    </sheetView>
  </sheetViews>
  <sheetFormatPr defaultRowHeight="15" x14ac:dyDescent="0.25"/>
  <cols>
    <col min="3" max="3" width="20.140625" bestFit="1" customWidth="1"/>
    <col min="4" max="4" width="12.140625" bestFit="1" customWidth="1"/>
    <col min="5" max="5" width="18" customWidth="1"/>
    <col min="6" max="6" width="20.28515625" bestFit="1" customWidth="1"/>
    <col min="7" max="7" width="17.42578125" customWidth="1"/>
    <col min="8" max="8" width="14.5703125" customWidth="1"/>
    <col min="9" max="9" width="16.85546875" bestFit="1" customWidth="1"/>
  </cols>
  <sheetData>
    <row r="1" spans="1:11" x14ac:dyDescent="0.25">
      <c r="A1" s="21"/>
      <c r="B1" s="21"/>
      <c r="C1" s="21"/>
      <c r="D1" s="21"/>
      <c r="E1" s="21"/>
      <c r="F1" s="25" t="s">
        <v>8</v>
      </c>
      <c r="G1" s="25" t="s">
        <v>17</v>
      </c>
      <c r="H1" s="25" t="s">
        <v>18</v>
      </c>
      <c r="I1" s="21"/>
      <c r="J1" s="21"/>
      <c r="K1" s="21"/>
    </row>
    <row r="2" spans="1:11" x14ac:dyDescent="0.25">
      <c r="A2" s="24" t="s">
        <v>11</v>
      </c>
      <c r="B2" s="22">
        <f>E4-E3</f>
        <v>0.1</v>
      </c>
      <c r="C2" s="21"/>
      <c r="D2" s="22" t="s">
        <v>3</v>
      </c>
      <c r="E2" s="22" t="s">
        <v>19</v>
      </c>
      <c r="F2" s="22" t="s">
        <v>20</v>
      </c>
      <c r="G2" s="22" t="s">
        <v>20</v>
      </c>
      <c r="H2" s="22" t="s">
        <v>20</v>
      </c>
      <c r="I2" s="22" t="s">
        <v>22</v>
      </c>
      <c r="J2" s="22" t="s">
        <v>22</v>
      </c>
    </row>
    <row r="3" spans="1:11" x14ac:dyDescent="0.25">
      <c r="A3" s="21"/>
      <c r="B3" s="21"/>
      <c r="C3" s="21"/>
      <c r="D3" s="22">
        <v>0</v>
      </c>
      <c r="E3" s="22">
        <v>0</v>
      </c>
      <c r="F3" s="22">
        <f>(-0.386+2*LN(EXP(E3)+1))^(1/2)</f>
        <v>1.0001471697304805</v>
      </c>
      <c r="G3" s="22">
        <v>1</v>
      </c>
      <c r="H3" s="22">
        <v>1</v>
      </c>
      <c r="I3" s="24">
        <f>ABS($F$13-G13)</f>
        <v>4.1333127103815315E-4</v>
      </c>
      <c r="J3" s="24">
        <f>ABS($F$13-H13)</f>
        <v>5.7434130921185655E-5</v>
      </c>
      <c r="K3" s="21"/>
    </row>
    <row r="4" spans="1:11" x14ac:dyDescent="0.25">
      <c r="A4" s="24" t="s">
        <v>21</v>
      </c>
      <c r="B4" s="23">
        <f>H3+($B$2/2)*(EXP(E3)/((1+EXP(E3))*G3))</f>
        <v>1.0249999999999999</v>
      </c>
      <c r="C4" s="21"/>
      <c r="D4" s="22">
        <v>1</v>
      </c>
      <c r="E4" s="22">
        <f>E3+0.1</f>
        <v>0.1</v>
      </c>
      <c r="F4" s="22">
        <f t="shared" ref="F4:F13" si="0">(-0.386+2*LN(EXP(E4)+1))^(1/2)</f>
        <v>1.0501396669715615</v>
      </c>
      <c r="G4" s="22">
        <f>G3+$B$2*(EXP(E3)/((1+EXP(E3))*G3))</f>
        <v>1.05</v>
      </c>
      <c r="H4" s="22">
        <f>H3+B2*(EXP(E3+(B2/2))/((1+EXP(E3+(B2/2)))*B4))</f>
        <v>1.0499997459984596</v>
      </c>
      <c r="I4" s="22" t="s">
        <v>23</v>
      </c>
      <c r="J4" s="22" t="s">
        <v>23</v>
      </c>
      <c r="K4" s="21"/>
    </row>
    <row r="5" spans="1:11" x14ac:dyDescent="0.25">
      <c r="A5" s="21"/>
      <c r="B5" s="21"/>
      <c r="C5" s="21"/>
      <c r="D5" s="22">
        <v>2</v>
      </c>
      <c r="E5" s="22">
        <f t="shared" ref="E5:E13" si="1">E4+0.1</f>
        <v>0.2</v>
      </c>
      <c r="F5" s="22">
        <f t="shared" si="0"/>
        <v>1.1001262376487453</v>
      </c>
      <c r="G5" s="22">
        <f t="shared" ref="G5:G13" si="2">G4+$B$2*(EXP(E4)/((1+EXP(E4))*G4))</f>
        <v>1.0999980178551372</v>
      </c>
      <c r="H5" s="22">
        <f>H3+2*$B$2*(EXP(E4)/((1+EXP(E4))*H4))</f>
        <v>1.0999960598999441</v>
      </c>
      <c r="I5" s="24">
        <f>I3/ABS(G13)</f>
        <v>2.7606008415166676E-4</v>
      </c>
      <c r="J5" s="24">
        <f>J3/ABS(H13)</f>
        <v>3.8371782891149366E-5</v>
      </c>
      <c r="K5" s="21"/>
    </row>
    <row r="6" spans="1:11" x14ac:dyDescent="0.25">
      <c r="A6" s="21"/>
      <c r="B6" s="21"/>
      <c r="C6" s="21"/>
      <c r="D6" s="22">
        <v>3</v>
      </c>
      <c r="E6" s="22">
        <f t="shared" si="1"/>
        <v>0.30000000000000004</v>
      </c>
      <c r="F6" s="22">
        <f t="shared" si="0"/>
        <v>1.1500915132879881</v>
      </c>
      <c r="G6" s="22">
        <f t="shared" si="2"/>
        <v>1.1499830167721887</v>
      </c>
      <c r="H6" s="22">
        <f t="shared" ref="H6:H13" si="3">H4+2*$B$2*(EXP(E5)/((1+EXP(E5))*H5))</f>
        <v>1.149969921775724</v>
      </c>
      <c r="I6" s="21"/>
      <c r="J6" s="21"/>
      <c r="K6" s="21"/>
    </row>
    <row r="7" spans="1:11" x14ac:dyDescent="0.25">
      <c r="A7" s="21"/>
      <c r="B7" s="21"/>
      <c r="C7" s="21"/>
      <c r="D7" s="22">
        <v>4</v>
      </c>
      <c r="E7" s="22">
        <f t="shared" si="1"/>
        <v>0.4</v>
      </c>
      <c r="F7" s="22">
        <f t="shared" si="0"/>
        <v>1.200012710265981</v>
      </c>
      <c r="G7" s="22">
        <f t="shared" si="2"/>
        <v>1.1999352776693994</v>
      </c>
      <c r="H7" s="22">
        <f t="shared" si="3"/>
        <v>1.1999017193322594</v>
      </c>
      <c r="I7" s="21"/>
      <c r="J7" s="21"/>
      <c r="K7" s="21"/>
    </row>
    <row r="8" spans="1:11" x14ac:dyDescent="0.25">
      <c r="A8" s="21"/>
      <c r="B8" s="21"/>
      <c r="C8" s="21"/>
      <c r="D8" s="22">
        <v>5</v>
      </c>
      <c r="E8" s="22">
        <f t="shared" si="1"/>
        <v>0.5</v>
      </c>
      <c r="F8" s="22">
        <f t="shared" si="0"/>
        <v>1.2498615796800112</v>
      </c>
      <c r="G8" s="22">
        <f t="shared" si="2"/>
        <v>1.2498286070225681</v>
      </c>
      <c r="H8" s="22">
        <f t="shared" si="3"/>
        <v>1.2497593712725743</v>
      </c>
      <c r="I8" s="21"/>
      <c r="J8" s="21"/>
      <c r="K8" s="21"/>
    </row>
    <row r="9" spans="1:11" x14ac:dyDescent="0.25">
      <c r="A9" s="21"/>
      <c r="B9" s="21"/>
      <c r="C9" s="21"/>
      <c r="D9" s="22">
        <v>6</v>
      </c>
      <c r="E9" s="22">
        <f t="shared" si="1"/>
        <v>0.6</v>
      </c>
      <c r="F9" s="22">
        <f t="shared" si="0"/>
        <v>1.2996060560692118</v>
      </c>
      <c r="G9" s="22">
        <f t="shared" si="2"/>
        <v>1.29963218230516</v>
      </c>
      <c r="H9" s="22">
        <f t="shared" si="3"/>
        <v>1.2995143880603253</v>
      </c>
      <c r="I9" s="21"/>
      <c r="J9" s="21"/>
      <c r="K9" s="21"/>
    </row>
    <row r="10" spans="1:11" x14ac:dyDescent="0.25">
      <c r="A10" s="21"/>
      <c r="B10" s="21"/>
      <c r="C10" s="21"/>
      <c r="D10" s="22">
        <v>7</v>
      </c>
      <c r="E10" s="22">
        <f t="shared" si="1"/>
        <v>0.7</v>
      </c>
      <c r="F10" s="22">
        <f t="shared" si="0"/>
        <v>1.3492116578843052</v>
      </c>
      <c r="G10" s="22">
        <f t="shared" si="2"/>
        <v>1.3493121082885713</v>
      </c>
      <c r="H10" s="22">
        <f t="shared" si="3"/>
        <v>1.3491282296950673</v>
      </c>
      <c r="I10" s="21"/>
      <c r="J10" s="21"/>
      <c r="K10" s="21"/>
    </row>
    <row r="11" spans="1:11" x14ac:dyDescent="0.25">
      <c r="A11" s="21"/>
      <c r="B11" s="21"/>
      <c r="C11" s="21"/>
      <c r="D11" s="22">
        <v>8</v>
      </c>
      <c r="E11" s="22">
        <f t="shared" si="1"/>
        <v>0.79999999999999993</v>
      </c>
      <c r="F11" s="22">
        <f t="shared" si="0"/>
        <v>1.3986426748442775</v>
      </c>
      <c r="G11" s="22">
        <f t="shared" si="2"/>
        <v>1.3988327320244449</v>
      </c>
      <c r="H11" s="22">
        <f t="shared" si="3"/>
        <v>1.3985691342973365</v>
      </c>
      <c r="I11" s="21"/>
      <c r="J11" s="21"/>
      <c r="K11" s="21"/>
    </row>
    <row r="12" spans="1:11" x14ac:dyDescent="0.25">
      <c r="A12" s="21"/>
      <c r="B12" s="21"/>
      <c r="C12" s="21"/>
      <c r="D12" s="22">
        <v>9</v>
      </c>
      <c r="E12" s="22">
        <f t="shared" si="1"/>
        <v>0.89999999999999991</v>
      </c>
      <c r="F12" s="22">
        <f t="shared" si="0"/>
        <v>1.4478631666922726</v>
      </c>
      <c r="G12" s="22">
        <f t="shared" si="2"/>
        <v>1.4481577488996973</v>
      </c>
      <c r="H12" s="22">
        <f t="shared" si="3"/>
        <v>1.4477968566806423</v>
      </c>
      <c r="I12" s="21"/>
      <c r="J12" s="21"/>
      <c r="K12" s="21"/>
    </row>
    <row r="13" spans="1:11" x14ac:dyDescent="0.25">
      <c r="A13" s="21"/>
      <c r="B13" s="21"/>
      <c r="C13" s="21"/>
      <c r="D13" s="22">
        <v>10</v>
      </c>
      <c r="E13" s="22">
        <f t="shared" si="1"/>
        <v>0.99999999999999989</v>
      </c>
      <c r="F13" s="24">
        <f t="shared" si="0"/>
        <v>1.4968377918253017</v>
      </c>
      <c r="G13" s="24">
        <f t="shared" si="2"/>
        <v>1.4972511230963399</v>
      </c>
      <c r="H13" s="24">
        <f t="shared" si="3"/>
        <v>1.4967803576943806</v>
      </c>
      <c r="I13" s="21"/>
      <c r="J13" s="21"/>
      <c r="K13" s="21"/>
    </row>
    <row r="14" spans="1:11" x14ac:dyDescent="0.25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</row>
    <row r="15" spans="1:11" x14ac:dyDescent="0.25">
      <c r="A15" s="21"/>
      <c r="B15" s="21"/>
      <c r="C15" s="21"/>
      <c r="D15" s="21"/>
      <c r="E15" s="21"/>
      <c r="F15" s="21"/>
      <c r="I15" s="21"/>
      <c r="J15" s="21"/>
      <c r="K15" s="21"/>
    </row>
    <row r="16" spans="1:11" x14ac:dyDescent="0.25">
      <c r="A16" s="21"/>
      <c r="B16" s="21"/>
      <c r="C16" s="21"/>
      <c r="D16" s="21"/>
      <c r="E16" s="21"/>
      <c r="F16" s="21"/>
      <c r="I16" s="21"/>
      <c r="J16" s="21"/>
      <c r="K16" s="21"/>
    </row>
    <row r="17" spans="1:11" x14ac:dyDescent="0.25">
      <c r="A17" s="21"/>
      <c r="B17" s="21"/>
      <c r="C17" s="21"/>
      <c r="D17" s="21"/>
      <c r="E17" s="21"/>
      <c r="F17" s="21"/>
      <c r="I17" s="21"/>
      <c r="J17" s="21"/>
      <c r="K17" s="21"/>
    </row>
    <row r="18" spans="1:11" x14ac:dyDescent="0.25">
      <c r="A18" s="21"/>
      <c r="B18" s="21"/>
      <c r="C18" s="21"/>
      <c r="D18" s="21"/>
      <c r="E18" s="21"/>
      <c r="F18" s="21"/>
      <c r="I18" s="21"/>
      <c r="J18" s="21"/>
      <c r="K18" s="21"/>
    </row>
    <row r="19" spans="1:11" x14ac:dyDescent="0.25">
      <c r="A19" s="21"/>
      <c r="B19" s="21"/>
      <c r="C19" s="21"/>
      <c r="D19" s="21"/>
      <c r="E19" s="21"/>
      <c r="F19" s="21"/>
      <c r="G19" s="21"/>
      <c r="H19" s="21"/>
      <c r="I19" s="21"/>
      <c r="J19" s="21"/>
      <c r="K19" s="21"/>
    </row>
    <row r="20" spans="1:11" x14ac:dyDescent="0.25">
      <c r="F20" s="11"/>
      <c r="G20" s="11"/>
      <c r="H20" s="11"/>
    </row>
    <row r="21" spans="1:11" x14ac:dyDescent="0.25">
      <c r="A21" s="15"/>
      <c r="B21" s="15"/>
      <c r="J21" s="15"/>
      <c r="K21" s="15"/>
    </row>
    <row r="34" spans="7:8" x14ac:dyDescent="0.25">
      <c r="G34" s="12" t="s">
        <v>22</v>
      </c>
      <c r="H34" s="13" t="s">
        <v>22</v>
      </c>
    </row>
    <row r="35" spans="7:8" x14ac:dyDescent="0.25">
      <c r="G35" s="18">
        <f>ABS($H$11-D16)</f>
        <v>1.3985691342973365</v>
      </c>
      <c r="H35" s="19">
        <f>ABS($H$11-E16)</f>
        <v>1.3985691342973365</v>
      </c>
    </row>
    <row r="36" spans="7:8" x14ac:dyDescent="0.25">
      <c r="G36" s="14" t="s">
        <v>23</v>
      </c>
      <c r="H36" s="16" t="s">
        <v>23</v>
      </c>
    </row>
    <row r="37" spans="7:8" x14ac:dyDescent="0.25">
      <c r="G37" s="20" t="e">
        <f>G35/ABS(D16)</f>
        <v>#DIV/0!</v>
      </c>
      <c r="H37" s="17" t="e">
        <f>H35/ABS(E16)</f>
        <v>#DIV/0!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Задания 1, 2</vt:lpstr>
      <vt:lpstr>д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Шпалитов Аскар Эдуардович</dc:creator>
  <cp:lastModifiedBy>home</cp:lastModifiedBy>
  <dcterms:created xsi:type="dcterms:W3CDTF">2015-06-05T18:19:34Z</dcterms:created>
  <dcterms:modified xsi:type="dcterms:W3CDTF">2020-12-16T20:51:56Z</dcterms:modified>
</cp:coreProperties>
</file>