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usmithreddy/"/>
    </mc:Choice>
  </mc:AlternateContent>
  <xr:revisionPtr revIDLastSave="0" documentId="13_ncr:1_{699474A0-26BB-F14F-B07D-A7FC17C11ECA}" xr6:coauthVersionLast="47" xr6:coauthVersionMax="47" xr10:uidLastSave="{00000000-0000-0000-0000-000000000000}"/>
  <bookViews>
    <workbookView xWindow="0" yWindow="760" windowWidth="30240" windowHeight="17840" xr2:uid="{00000000-000D-0000-FFFF-FFFF00000000}"/>
  </bookViews>
  <sheets>
    <sheet name="Sheet1" sheetId="1" r:id="rId1"/>
    <sheet name="Sheet2" sheetId="2" r:id="rId2"/>
  </sheets>
  <calcPr calcId="191029"/>
  <pivotCaches>
    <pivotCache cacheId="20" r:id="rId3"/>
    <pivotCache cacheId="2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" i="1"/>
  <c r="G85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<sst xmlns="http://schemas.openxmlformats.org/spreadsheetml/2006/main" count="1504" uniqueCount="353">
  <si>
    <t>Action</t>
  </si>
  <si>
    <t>Count</t>
  </si>
  <si>
    <t>action.environmental.variety.Deterioration</t>
  </si>
  <si>
    <t>action.environmental.variety.EMI</t>
  </si>
  <si>
    <t>action.environmental.variety.ESD</t>
  </si>
  <si>
    <t>action.environmental.variety.Earthquake</t>
  </si>
  <si>
    <t>action.environmental.variety.Fire</t>
  </si>
  <si>
    <t>action.environmental.variety.Flood</t>
  </si>
  <si>
    <t>action.environmental.variety.Hazmat</t>
  </si>
  <si>
    <t>action.environmental.variety.Humidity</t>
  </si>
  <si>
    <t>action.environmental.variety.Hurricane</t>
  </si>
  <si>
    <t>action.environmental.variety.Ice</t>
  </si>
  <si>
    <t>action.environmental.variety.Landslide</t>
  </si>
  <si>
    <t>action.environmental.variety.Leak</t>
  </si>
  <si>
    <t>action.environmental.variety.Lightning</t>
  </si>
  <si>
    <t>action.environmental.variety.Meteorite</t>
  </si>
  <si>
    <t>action.environmental.variety.Other</t>
  </si>
  <si>
    <t>action.environmental.variety.Particulates</t>
  </si>
  <si>
    <t>action.environmental.variety.Pathogen</t>
  </si>
  <si>
    <t>action.environmental.variety.Power failure</t>
  </si>
  <si>
    <t>action.environmental.variety.Temperature</t>
  </si>
  <si>
    <t>action.environmental.variety.Tornado</t>
  </si>
  <si>
    <t>action.environmental.variety.Tsunami</t>
  </si>
  <si>
    <t>action.environmental.variety.Unknown</t>
  </si>
  <si>
    <t>action.environmental.variety.Vermin</t>
  </si>
  <si>
    <t>action.environmental.variety.Volcano</t>
  </si>
  <si>
    <t>action.environmental.variety.Wind</t>
  </si>
  <si>
    <t>action.error.variety.Capacity shortage</t>
  </si>
  <si>
    <t>action.error.variety.Classification error</t>
  </si>
  <si>
    <t>action.error.variety.Data entry error</t>
  </si>
  <si>
    <t>action.error.variety.Disposal error</t>
  </si>
  <si>
    <t>action.error.variety.Gaffe</t>
  </si>
  <si>
    <t>action.error.variety.Loss</t>
  </si>
  <si>
    <t>action.error.variety.Maintenance error</t>
  </si>
  <si>
    <t>action.error.variety.Malfunction</t>
  </si>
  <si>
    <t>action.error.variety.Misconfiguration</t>
  </si>
  <si>
    <t>action.error.variety.Misdelivery</t>
  </si>
  <si>
    <t>action.error.variety.Misinformation</t>
  </si>
  <si>
    <t>action.error.variety.Other</t>
  </si>
  <si>
    <t>action.error.variety.Physical accidents</t>
  </si>
  <si>
    <t>action.error.variety.Programming error</t>
  </si>
  <si>
    <t>action.error.variety.Publishing error</t>
  </si>
  <si>
    <t>action.error.variety.Unknown</t>
  </si>
  <si>
    <t>action.error.vector.Carelessness</t>
  </si>
  <si>
    <t>action.error.vector.Inadequate personnel</t>
  </si>
  <si>
    <t>action.error.vector.Inadequate processes</t>
  </si>
  <si>
    <t>action.error.vector.Inadequate technology</t>
  </si>
  <si>
    <t>action.error.vector.Other</t>
  </si>
  <si>
    <t>action.error.vector.Random error</t>
  </si>
  <si>
    <t>action.error.vector.Unknown</t>
  </si>
  <si>
    <t>action.error.vector.Web application</t>
  </si>
  <si>
    <t>action.hacking.variety.Abuse of functionality</t>
  </si>
  <si>
    <t>action.hacking.variety.Backdoor</t>
  </si>
  <si>
    <t>action.hacking.variety.Brute force</t>
  </si>
  <si>
    <t>action.hacking.variety.Buffer overflow</t>
  </si>
  <si>
    <t>action.hacking.variety.CSRF</t>
  </si>
  <si>
    <t>action.hacking.variety.Cache poisoning</t>
  </si>
  <si>
    <t>action.hacking.variety.Cryptanalysis</t>
  </si>
  <si>
    <t>action.hacking.variety.Disable controls</t>
  </si>
  <si>
    <t>action.hacking.variety.DoS</t>
  </si>
  <si>
    <t>action.hacking.variety.Evade Defenses</t>
  </si>
  <si>
    <t>action.hacking.variety.Exploit misconfig</t>
  </si>
  <si>
    <t>action.hacking.variety.Exploit vuln</t>
  </si>
  <si>
    <t>action.hacking.variety.Forced browsing</t>
  </si>
  <si>
    <t>action.hacking.variety.Format string attack</t>
  </si>
  <si>
    <t>action.hacking.variety.Fuzz testing</t>
  </si>
  <si>
    <t>action.hacking.variety.HTTP request smuggling</t>
  </si>
  <si>
    <t>action.hacking.variety.HTTP request splitting</t>
  </si>
  <si>
    <t>action.hacking.variety.HTTP response smuggling</t>
  </si>
  <si>
    <t>action.hacking.variety.HTTP response splitting</t>
  </si>
  <si>
    <t>action.hacking.variety.Hijack</t>
  </si>
  <si>
    <t>action.hacking.variety.Insecure deserialization</t>
  </si>
  <si>
    <t>action.hacking.variety.Integer overflows</t>
  </si>
  <si>
    <t>action.hacking.variety.LDAP injection</t>
  </si>
  <si>
    <t>action.hacking.variety.Mail command injection</t>
  </si>
  <si>
    <t>action.hacking.variety.MitM</t>
  </si>
  <si>
    <t>action.hacking.variety.Null byte injection</t>
  </si>
  <si>
    <t>action.hacking.variety.OS commanding</t>
  </si>
  <si>
    <t>action.hacking.variety.Offline cracking</t>
  </si>
  <si>
    <t>action.hacking.variety.Other</t>
  </si>
  <si>
    <t>action.hacking.variety.Pass-the-hash</t>
  </si>
  <si>
    <t>action.hacking.variety.Path traversal</t>
  </si>
  <si>
    <t>action.hacking.variety.Profile host</t>
  </si>
  <si>
    <t>action.hacking.variety.RFI</t>
  </si>
  <si>
    <t>action.hacking.variety.Reverse engineering</t>
  </si>
  <si>
    <t>action.hacking.variety.Routing detour</t>
  </si>
  <si>
    <t>action.hacking.variety.SQLi</t>
  </si>
  <si>
    <t>action.hacking.variety.SSI injection</t>
  </si>
  <si>
    <t>action.hacking.variety.Scan network</t>
  </si>
  <si>
    <t>action.hacking.variety.Session fixation</t>
  </si>
  <si>
    <t>action.hacking.variety.Session prediction</t>
  </si>
  <si>
    <t>action.hacking.variety.Session replay</t>
  </si>
  <si>
    <t>action.hacking.variety.Soap array abuse</t>
  </si>
  <si>
    <t>action.hacking.variety.Special element injection</t>
  </si>
  <si>
    <t>action.hacking.variety.URL redirector abuse</t>
  </si>
  <si>
    <t>action.hacking.variety.Unknown</t>
  </si>
  <si>
    <t>action.hacking.variety.Use of stolen creds</t>
  </si>
  <si>
    <t>action.hacking.variety.User breakout</t>
  </si>
  <si>
    <t>action.hacking.variety.Virtual machine escape</t>
  </si>
  <si>
    <t>action.hacking.variety.XML attribute blowup</t>
  </si>
  <si>
    <t>action.hacking.variety.XML entity expansion</t>
  </si>
  <si>
    <t>action.hacking.variety.XML external entities</t>
  </si>
  <si>
    <t>action.hacking.variety.XML injection</t>
  </si>
  <si>
    <t>action.hacking.variety.XPath injection</t>
  </si>
  <si>
    <t>action.hacking.variety.XQuery injection</t>
  </si>
  <si>
    <t>action.hacking.variety.XSS</t>
  </si>
  <si>
    <t>action.hacking.vector.3rd party desktop</t>
  </si>
  <si>
    <t>action.hacking.vector.Backdoor</t>
  </si>
  <si>
    <t>action.hacking.vector.Command shell</t>
  </si>
  <si>
    <t>action.hacking.vector.Desktop sharing</t>
  </si>
  <si>
    <t>action.hacking.vector.Desktop sharing software</t>
  </si>
  <si>
    <t>action.hacking.vector.Hypervisor</t>
  </si>
  <si>
    <t>action.hacking.vector.Inter-tenant</t>
  </si>
  <si>
    <t>action.hacking.vector.Other</t>
  </si>
  <si>
    <t>action.hacking.vector.Other network service</t>
  </si>
  <si>
    <t>action.hacking.vector.Partner</t>
  </si>
  <si>
    <t>action.hacking.vector.Physical access</t>
  </si>
  <si>
    <t>action.hacking.vector.Unknown</t>
  </si>
  <si>
    <t>action.hacking.vector.VPN</t>
  </si>
  <si>
    <t>action.hacking.vector.Web application</t>
  </si>
  <si>
    <t>action.malware.variety.Adminware</t>
  </si>
  <si>
    <t>action.malware.variety.Adware</t>
  </si>
  <si>
    <t>action.malware.variety.Backdoor</t>
  </si>
  <si>
    <t>action.malware.variety.Backdoor or C2</t>
  </si>
  <si>
    <t>action.malware.variety.Brute force</t>
  </si>
  <si>
    <t>action.malware.variety.C2</t>
  </si>
  <si>
    <t>action.malware.variety.Capture app data</t>
  </si>
  <si>
    <t>action.malware.variety.Capture stored data</t>
  </si>
  <si>
    <t>action.malware.variety.Click fraud</t>
  </si>
  <si>
    <t>action.malware.variety.Click fraud and cryptocurrency mining</t>
  </si>
  <si>
    <t>action.malware.variety.Client-side attack</t>
  </si>
  <si>
    <t>action.malware.variety.Cryptocurrency mining</t>
  </si>
  <si>
    <t>action.malware.variety.Destroy data</t>
  </si>
  <si>
    <t>action.malware.variety.Disable controls</t>
  </si>
  <si>
    <t>action.malware.variety.DoS</t>
  </si>
  <si>
    <t>action.malware.variety.Downloader</t>
  </si>
  <si>
    <t>action.malware.variety.Evade Defenses</t>
  </si>
  <si>
    <t>action.malware.variety.Exploit misconfig</t>
  </si>
  <si>
    <t>action.malware.variety.Exploit vuln</t>
  </si>
  <si>
    <t>action.malware.variety.Export data</t>
  </si>
  <si>
    <t>action.malware.variety.In-memory</t>
  </si>
  <si>
    <t>action.malware.variety.MitM</t>
  </si>
  <si>
    <t>action.malware.variety.Modify data</t>
  </si>
  <si>
    <t>action.malware.variety.Other</t>
  </si>
  <si>
    <t>action.malware.variety.Packet sniffer</t>
  </si>
  <si>
    <t>action.malware.variety.Pass-the-hash</t>
  </si>
  <si>
    <t>action.malware.variety.Password dumper</t>
  </si>
  <si>
    <t>action.malware.variety.Profile host</t>
  </si>
  <si>
    <t>action.malware.variety.RAM scraper</t>
  </si>
  <si>
    <t>action.malware.variety.RAT</t>
  </si>
  <si>
    <t>action.malware.variety.Ransomware</t>
  </si>
  <si>
    <t>action.malware.variety.Rootkit</t>
  </si>
  <si>
    <t>action.malware.variety.Scan network</t>
  </si>
  <si>
    <t>action.malware.variety.Spam</t>
  </si>
  <si>
    <t>action.malware.variety.Spyware/Keylogger</t>
  </si>
  <si>
    <t>action.malware.variety.Trojan</t>
  </si>
  <si>
    <t>action.malware.variety.Unknown</t>
  </si>
  <si>
    <t>action.malware.variety.Worm</t>
  </si>
  <si>
    <t>action.malware.vector.C2</t>
  </si>
  <si>
    <t>action.malware.vector.Direct install</t>
  </si>
  <si>
    <t>action.malware.vector.Download by malware</t>
  </si>
  <si>
    <t>action.malware.vector.Email</t>
  </si>
  <si>
    <t>action.malware.vector.Email attachment</t>
  </si>
  <si>
    <t>action.malware.vector.Email autoexecute</t>
  </si>
  <si>
    <t>action.malware.vector.Email link</t>
  </si>
  <si>
    <t>action.malware.vector.Email other</t>
  </si>
  <si>
    <t>action.malware.vector.Email unknown</t>
  </si>
  <si>
    <t>action.malware.vector.Instant messaging</t>
  </si>
  <si>
    <t>action.malware.vector.Network propagation</t>
  </si>
  <si>
    <t>action.malware.vector.Other</t>
  </si>
  <si>
    <t>action.malware.vector.Partner</t>
  </si>
  <si>
    <t>action.malware.vector.Remote injection</t>
  </si>
  <si>
    <t>action.malware.vector.Removable media</t>
  </si>
  <si>
    <t>action.malware.vector.Software update</t>
  </si>
  <si>
    <t>action.malware.vector.Unknown</t>
  </si>
  <si>
    <t>action.malware.vector.Web application</t>
  </si>
  <si>
    <t>action.malware.vector.Web application - download</t>
  </si>
  <si>
    <t>action.malware.vector.Web application - drive-by</t>
  </si>
  <si>
    <t>action.misuse.variety.Data mishandling</t>
  </si>
  <si>
    <t>action.misuse.variety.Email misuse</t>
  </si>
  <si>
    <t>action.misuse.variety.Evade Defenses</t>
  </si>
  <si>
    <t>action.misuse.variety.Illicit content</t>
  </si>
  <si>
    <t>action.misuse.variety.Knowledge abuse</t>
  </si>
  <si>
    <t>action.misuse.variety.Net misuse</t>
  </si>
  <si>
    <t>action.misuse.variety.Other</t>
  </si>
  <si>
    <t>action.misuse.variety.Possession abuse</t>
  </si>
  <si>
    <t>action.misuse.variety.Privilege abuse</t>
  </si>
  <si>
    <t>action.misuse.variety.Snap picture</t>
  </si>
  <si>
    <t>action.misuse.variety.Unapproved hardware</t>
  </si>
  <si>
    <t>action.misuse.variety.Unapproved software</t>
  </si>
  <si>
    <t>action.misuse.variety.Unapproved workaround</t>
  </si>
  <si>
    <t>action.misuse.variety.Unknown</t>
  </si>
  <si>
    <t>action.misuse.vector.LAN access</t>
  </si>
  <si>
    <t>action.misuse.vector.Non-corporate</t>
  </si>
  <si>
    <t>action.misuse.vector.Other</t>
  </si>
  <si>
    <t>action.misuse.vector.Physical access</t>
  </si>
  <si>
    <t>action.misuse.vector.Remote access</t>
  </si>
  <si>
    <t>action.misuse.vector.Unknown</t>
  </si>
  <si>
    <t>action.misuse.vector.Web application</t>
  </si>
  <si>
    <t>action.physical.variety.Assault</t>
  </si>
  <si>
    <t>action.physical.variety.Bypassed controls</t>
  </si>
  <si>
    <t>action.physical.variety.Connection</t>
  </si>
  <si>
    <t>action.physical.variety.Destruction</t>
  </si>
  <si>
    <t>action.physical.variety.Disabled controls</t>
  </si>
  <si>
    <t>action.physical.variety.Evade Defenses</t>
  </si>
  <si>
    <t>action.physical.variety.Other</t>
  </si>
  <si>
    <t>action.physical.variety.Skimmer</t>
  </si>
  <si>
    <t>action.physical.variety.Snooping</t>
  </si>
  <si>
    <t>action.physical.variety.Surveillance</t>
  </si>
  <si>
    <t>action.physical.variety.Tampering</t>
  </si>
  <si>
    <t>action.physical.variety.Theft</t>
  </si>
  <si>
    <t>action.physical.variety.Unknown</t>
  </si>
  <si>
    <t>action.physical.variety.Wiretapping</t>
  </si>
  <si>
    <t>action.physical.vector.Other</t>
  </si>
  <si>
    <t>action.physical.vector.Partner facility</t>
  </si>
  <si>
    <t>action.physical.vector.Partner vehicle</t>
  </si>
  <si>
    <t>action.physical.vector.Personal residence</t>
  </si>
  <si>
    <t>action.physical.vector.Personal vehicle</t>
  </si>
  <si>
    <t>action.physical.vector.Public facility</t>
  </si>
  <si>
    <t>action.physical.vector.Public vehicle</t>
  </si>
  <si>
    <t>action.physical.vector.Unknown</t>
  </si>
  <si>
    <t>action.physical.vector.Victim grounds</t>
  </si>
  <si>
    <t>action.physical.vector.Victim public area</t>
  </si>
  <si>
    <t>action.physical.vector.Victim secure area</t>
  </si>
  <si>
    <t>action.physical.vector.Victim work area</t>
  </si>
  <si>
    <t>action.social.variety.Baiting</t>
  </si>
  <si>
    <t>action.social.variety.Bribery</t>
  </si>
  <si>
    <t>action.social.variety.Elicitation</t>
  </si>
  <si>
    <t>action.social.variety.Evade Defenses</t>
  </si>
  <si>
    <t>action.social.variety.Extortion</t>
  </si>
  <si>
    <t>action.social.variety.Forgery</t>
  </si>
  <si>
    <t>action.social.variety.Influence</t>
  </si>
  <si>
    <t>action.social.variety.Other</t>
  </si>
  <si>
    <t>action.social.variety.Phishing</t>
  </si>
  <si>
    <t>action.social.variety.Pretexting</t>
  </si>
  <si>
    <t>action.social.variety.Prompt bombing</t>
  </si>
  <si>
    <t>action.social.variety.Propaganda</t>
  </si>
  <si>
    <t>action.social.variety.Scam</t>
  </si>
  <si>
    <t>action.social.variety.Spam</t>
  </si>
  <si>
    <t>action.social.variety.Unknown</t>
  </si>
  <si>
    <t>action.social.vector.Documents</t>
  </si>
  <si>
    <t>action.social.vector.Email</t>
  </si>
  <si>
    <t>action.social.vector.IM</t>
  </si>
  <si>
    <t>action.social.vector.In-person</t>
  </si>
  <si>
    <t>action.social.vector.Other</t>
  </si>
  <si>
    <t>action.social.vector.Partner</t>
  </si>
  <si>
    <t>action.social.vector.Phone</t>
  </si>
  <si>
    <t>action.social.vector.Removable media</t>
  </si>
  <si>
    <t>action.social.vector.SMS</t>
  </si>
  <si>
    <t>action.social.vector.Social media</t>
  </si>
  <si>
    <t>action.social.vector.Software</t>
  </si>
  <si>
    <t>action.social.vector.Unknown</t>
  </si>
  <si>
    <t>action.social.vector.Web application</t>
  </si>
  <si>
    <t>LLM Technique</t>
  </si>
  <si>
    <t>Veris attack name</t>
  </si>
  <si>
    <t>Acquire Infrastructure</t>
  </si>
  <si>
    <t>Acquire Public ML Artifacts</t>
  </si>
  <si>
    <t>Active Scanning</t>
  </si>
  <si>
    <t>Adversarial ML Attack Implementations</t>
  </si>
  <si>
    <t>Adversarial ML Attacks</t>
  </si>
  <si>
    <t>Backdoor ML Model</t>
  </si>
  <si>
    <t>Black-Box Optimization</t>
  </si>
  <si>
    <t>Black-Box Transfer</t>
  </si>
  <si>
    <t>Command and Scripting Interpreter</t>
  </si>
  <si>
    <t>Consumer Hardware</t>
  </si>
  <si>
    <t>Cost Harvesting</t>
  </si>
  <si>
    <t>Craft Adversarial Data</t>
  </si>
  <si>
    <t>Create Proxy ML Model</t>
  </si>
  <si>
    <t>Data</t>
  </si>
  <si>
    <t>Data from Information Repositories</t>
  </si>
  <si>
    <t>Data from Local System</t>
  </si>
  <si>
    <t>Datasets</t>
  </si>
  <si>
    <t>Denial of ML Service</t>
  </si>
  <si>
    <t>Develop Capabilities</t>
  </si>
  <si>
    <t>Direct</t>
  </si>
  <si>
    <t>Discover ML Artifacts</t>
  </si>
  <si>
    <t>Discover ML Model Family</t>
  </si>
  <si>
    <t>Discover ML Model Ontology</t>
  </si>
  <si>
    <t>Erode ML Model Integrity</t>
  </si>
  <si>
    <t>Establish Accounts</t>
  </si>
  <si>
    <t>count</t>
  </si>
  <si>
    <t>Row Labels</t>
  </si>
  <si>
    <t>Grand Total</t>
  </si>
  <si>
    <t>Sum of count</t>
  </si>
  <si>
    <t>percentage</t>
  </si>
  <si>
    <t>score</t>
  </si>
  <si>
    <t>Evade ML Model</t>
  </si>
  <si>
    <t>Exfiltration via Cyber Means</t>
  </si>
  <si>
    <t>Exfiltration via ML Inference API</t>
  </si>
  <si>
    <t>Exploit Public-Facing Application</t>
  </si>
  <si>
    <t>External Harms</t>
  </si>
  <si>
    <t>Extract ML Model</t>
  </si>
  <si>
    <t>Financial Harm</t>
  </si>
  <si>
    <t>Full ML Model Access</t>
  </si>
  <si>
    <t>GPU Hardware</t>
  </si>
  <si>
    <t>Indirect</t>
  </si>
  <si>
    <t>Infer Training Data Membership</t>
  </si>
  <si>
    <t>Inject Payload</t>
  </si>
  <si>
    <t>Insert Backdoor Trigger</t>
  </si>
  <si>
    <t>Invert ML Model</t>
  </si>
  <si>
    <t>Journals and Conference Proceedings</t>
  </si>
  <si>
    <t>LLM Data Leakage</t>
  </si>
  <si>
    <t>LLM Jailbreak</t>
  </si>
  <si>
    <t>LLM Meta Prompt Extraction</t>
  </si>
  <si>
    <t>LLM Plugin Compromise</t>
  </si>
  <si>
    <t>LLM Prompt Injection</t>
  </si>
  <si>
    <t>ML Artifact Collection</t>
  </si>
  <si>
    <t>ML Development Workspaces</t>
  </si>
  <si>
    <t>ML Intellectual Property Theft</t>
  </si>
  <si>
    <t>ML Model Inference API Access</t>
  </si>
  <si>
    <t>ML Software</t>
  </si>
  <si>
    <t>ML Supply Chain Compromise</t>
  </si>
  <si>
    <t>ML-Enabled Product or Service</t>
  </si>
  <si>
    <t>Manual Modification</t>
  </si>
  <si>
    <t>action.error.variety.disposal error</t>
  </si>
  <si>
    <t>Models</t>
  </si>
  <si>
    <t>Obtain Capabilities</t>
  </si>
  <si>
    <t>Phishing</t>
  </si>
  <si>
    <t>Physical Environment Access</t>
  </si>
  <si>
    <t>Poison ML Model</t>
  </si>
  <si>
    <t>action.error.variety.gaffe</t>
  </si>
  <si>
    <t>action.hacking.variety.backdoor</t>
  </si>
  <si>
    <t>Pre-Print Repositories</t>
  </si>
  <si>
    <t>Publish Poisoned Datasets</t>
  </si>
  <si>
    <t>Reputational Harm</t>
  </si>
  <si>
    <t>Search Application Repositories</t>
  </si>
  <si>
    <t>Search Victim-Owned Websites</t>
  </si>
  <si>
    <t>Search for Publicly Available Adversarial Vulnerability Research</t>
  </si>
  <si>
    <t>Search for Victim's Publicly Available Research and Development</t>
  </si>
  <si>
    <t>Software Tools</t>
  </si>
  <si>
    <t>Spamming ML System with Chaff Data</t>
  </si>
  <si>
    <t>Spearphishing via Social Engineering LLM</t>
  </si>
  <si>
    <t>Technical Blogs</t>
  </si>
  <si>
    <t>Train Proxy via Gathered ML Artifacts</t>
  </si>
  <si>
    <t>Train Proxy via Replication</t>
  </si>
  <si>
    <t>Unsafe ML Artifacts</t>
  </si>
  <si>
    <t>Unsecured Credentials</t>
  </si>
  <si>
    <t>Use Pre-Trained Model</t>
  </si>
  <si>
    <t>Poison Training Data</t>
  </si>
  <si>
    <t>Search for Publicly Available Adversarial Vulnerability Analysis</t>
  </si>
  <si>
    <t>Search for Victim's Publicly Available Research Materials</t>
  </si>
  <si>
    <t>Societal Harm</t>
  </si>
  <si>
    <t>User Execution</t>
  </si>
  <si>
    <t>User Harm</t>
  </si>
  <si>
    <t>Valid Accounts</t>
  </si>
  <si>
    <t>Verify Attack</t>
  </si>
  <si>
    <t>White-Box Optimization</t>
  </si>
  <si>
    <t>Attack types</t>
  </si>
  <si>
    <t>Attack Preparation and Development</t>
  </si>
  <si>
    <t>Data and Model Targeting Attacks</t>
  </si>
  <si>
    <t>Resource and Service Disruption</t>
  </si>
  <si>
    <t>Exploitation and Exfiltration</t>
  </si>
  <si>
    <t>Deception and Intrusion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</si>
</sst>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pto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[Education_action_counts.xlsx]Sheet2!PivotTable6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Sheet2!$A$2:$A$85</c:f>
              <c:strCache>
                <c:ptCount val="83"/>
                <c:pt idx="0">
                  <c:v>Acquire Infrastructure</c:v>
                </c:pt>
                <c:pt idx="1">
                  <c:v>Acquire Public ML Artifacts</c:v>
                </c:pt>
                <c:pt idx="2">
                  <c:v>Active Scanning</c:v>
                </c:pt>
                <c:pt idx="3">
                  <c:v>Adversarial ML Attack Implementations</c:v>
                </c:pt>
                <c:pt idx="4">
                  <c:v>Adversarial ML Attacks</c:v>
                </c:pt>
                <c:pt idx="5">
                  <c:v>Backdoor ML Model</c:v>
                </c:pt>
                <c:pt idx="6">
                  <c:v>Black-Box Optimization</c:v>
                </c:pt>
                <c:pt idx="7">
                  <c:v>Black-Box Transfer</c:v>
                </c:pt>
                <c:pt idx="8">
                  <c:v>Command and Scripting Interpreter</c:v>
                </c:pt>
                <c:pt idx="9">
                  <c:v>Consumer Hardware</c:v>
                </c:pt>
                <c:pt idx="10">
                  <c:v>Cost Harvesting</c:v>
                </c:pt>
                <c:pt idx="11">
                  <c:v>Craft Adversarial Data</c:v>
                </c:pt>
                <c:pt idx="12">
                  <c:v>Create Proxy ML Model</c:v>
                </c:pt>
                <c:pt idx="13">
                  <c:v>Data</c:v>
                </c:pt>
                <c:pt idx="14">
                  <c:v>Data from Information Repositories</c:v>
                </c:pt>
                <c:pt idx="15">
                  <c:v>Data from Local System</c:v>
                </c:pt>
                <c:pt idx="16">
                  <c:v>Datasets</c:v>
                </c:pt>
                <c:pt idx="17">
                  <c:v>Denial of ML Service</c:v>
                </c:pt>
                <c:pt idx="18">
                  <c:v>Develop Capabilities</c:v>
                </c:pt>
                <c:pt idx="19">
                  <c:v>Direct</c:v>
                </c:pt>
                <c:pt idx="20">
                  <c:v>Discover ML Artifacts</c:v>
                </c:pt>
                <c:pt idx="21">
                  <c:v>Discover ML Model Family</c:v>
                </c:pt>
                <c:pt idx="22">
                  <c:v>Discover ML Model Ontology</c:v>
                </c:pt>
                <c:pt idx="23">
                  <c:v>Erode ML Model Integrity</c:v>
                </c:pt>
                <c:pt idx="24">
                  <c:v>Establish Accounts</c:v>
                </c:pt>
                <c:pt idx="25">
                  <c:v>Evade ML Model</c:v>
                </c:pt>
                <c:pt idx="26">
                  <c:v>Exfiltration via Cyber Means</c:v>
                </c:pt>
                <c:pt idx="27">
                  <c:v>Exfiltration via ML Inference API</c:v>
                </c:pt>
                <c:pt idx="28">
                  <c:v>Exploit Public-Facing Application</c:v>
                </c:pt>
                <c:pt idx="29">
                  <c:v>External Harms</c:v>
                </c:pt>
                <c:pt idx="30">
                  <c:v>Extract ML Model</c:v>
                </c:pt>
                <c:pt idx="31">
                  <c:v>Financial Harm</c:v>
                </c:pt>
                <c:pt idx="32">
                  <c:v>Full ML Model Access</c:v>
                </c:pt>
                <c:pt idx="33">
                  <c:v>GPU Hardware</c:v>
                </c:pt>
                <c:pt idx="34">
                  <c:v>Indirect</c:v>
                </c:pt>
                <c:pt idx="35">
                  <c:v>Infer Training Data Membership</c:v>
                </c:pt>
                <c:pt idx="36">
                  <c:v>Inject Payload</c:v>
                </c:pt>
                <c:pt idx="37">
                  <c:v>Insert Backdoor Trigger</c:v>
                </c:pt>
                <c:pt idx="38">
                  <c:v>Invert ML Model</c:v>
                </c:pt>
                <c:pt idx="39">
                  <c:v>Journals and Conference Proceedings</c:v>
                </c:pt>
                <c:pt idx="40">
                  <c:v>LLM Data Leakage</c:v>
                </c:pt>
                <c:pt idx="41">
                  <c:v>LLM Jailbreak</c:v>
                </c:pt>
                <c:pt idx="42">
                  <c:v>LLM Meta Prompt Extraction</c:v>
                </c:pt>
                <c:pt idx="43">
                  <c:v>LLM Plugin Compromise</c:v>
                </c:pt>
                <c:pt idx="44">
                  <c:v>LLM Prompt Injection</c:v>
                </c:pt>
                <c:pt idx="45">
                  <c:v>ML Artifact Collection</c:v>
                </c:pt>
                <c:pt idx="46">
                  <c:v>ML Development Workspaces</c:v>
                </c:pt>
                <c:pt idx="47">
                  <c:v>ML Intellectual Property Theft</c:v>
                </c:pt>
                <c:pt idx="48">
                  <c:v>ML Model Inference API Access</c:v>
                </c:pt>
                <c:pt idx="49">
                  <c:v>ML Software</c:v>
                </c:pt>
                <c:pt idx="50">
                  <c:v>ML Supply Chain Compromise</c:v>
                </c:pt>
                <c:pt idx="51">
                  <c:v>ML-Enabled Product or Service</c:v>
                </c:pt>
                <c:pt idx="52">
                  <c:v>Manual Modification</c:v>
                </c:pt>
                <c:pt idx="53">
                  <c:v>Models</c:v>
                </c:pt>
                <c:pt idx="54">
                  <c:v>Obtain Capabilities</c:v>
                </c:pt>
                <c:pt idx="55">
                  <c:v>Phishing</c:v>
                </c:pt>
                <c:pt idx="56">
                  <c:v>Physical Environment Access</c:v>
                </c:pt>
                <c:pt idx="57">
                  <c:v>Poison ML Model</c:v>
                </c:pt>
                <c:pt idx="58">
                  <c:v>Pre-Print Repositories</c:v>
                </c:pt>
                <c:pt idx="59">
                  <c:v>Publish Poisoned Datasets</c:v>
                </c:pt>
                <c:pt idx="60">
                  <c:v>Reputational Harm</c:v>
                </c:pt>
                <c:pt idx="61">
                  <c:v>Search Application Repositories</c:v>
                </c:pt>
                <c:pt idx="62">
                  <c:v>Search Victim-Owned Websites</c:v>
                </c:pt>
                <c:pt idx="63">
                  <c:v>Search for Publicly Available Adversarial Vulnerability Research</c:v>
                </c:pt>
                <c:pt idx="64">
                  <c:v>Search for Victim's Publicly Available Research and Development</c:v>
                </c:pt>
                <c:pt idx="65">
                  <c:v>Software Tools</c:v>
                </c:pt>
                <c:pt idx="66">
                  <c:v>Spamming ML System with Chaff Data</c:v>
                </c:pt>
                <c:pt idx="67">
                  <c:v>Spearphishing via Social Engineering LLM</c:v>
                </c:pt>
                <c:pt idx="68">
                  <c:v>Technical Blogs</c:v>
                </c:pt>
                <c:pt idx="69">
                  <c:v>Train Proxy via Gathered ML Artifacts</c:v>
                </c:pt>
                <c:pt idx="70">
                  <c:v>Train Proxy via Replication</c:v>
                </c:pt>
                <c:pt idx="71">
                  <c:v>Unsafe ML Artifacts</c:v>
                </c:pt>
                <c:pt idx="72">
                  <c:v>Unsecured Credentials</c:v>
                </c:pt>
                <c:pt idx="73">
                  <c:v>Use Pre-Trained Model</c:v>
                </c:pt>
                <c:pt idx="74">
                  <c:v>Poison Training Data</c:v>
                </c:pt>
                <c:pt idx="75">
                  <c:v>Search for Publicly Available Adversarial Vulnerability Analysis</c:v>
                </c:pt>
                <c:pt idx="76">
                  <c:v>Search for Victim's Publicly Available Research Materials</c:v>
                </c:pt>
                <c:pt idx="77">
                  <c:v>Societal Harm</c:v>
                </c:pt>
                <c:pt idx="78">
                  <c:v>User Execution</c:v>
                </c:pt>
                <c:pt idx="79">
                  <c:v>User Harm</c:v>
                </c:pt>
                <c:pt idx="80">
                  <c:v>Valid Accounts</c:v>
                </c:pt>
                <c:pt idx="81">
                  <c:v>Verify Attack</c:v>
                </c:pt>
                <c:pt idx="82">
                  <c:v>White-Box Optimization</c:v>
                </c:pt>
              </c:strCache>
            </c:strRef>
          </c:cat>
          <c:val>
            <c:numRef>
              <c:f>Sheet2!$B$2:$B$85</c:f>
              <c:numCache>
                <c:formatCode>General</c:formatCode>
                <c:ptCount val="83"/>
                <c:pt idx="0">
                  <c:v>2651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3</c:v>
                </c:pt>
                <c:pt idx="6">
                  <c:v>40</c:v>
                </c:pt>
                <c:pt idx="7">
                  <c:v>1851</c:v>
                </c:pt>
                <c:pt idx="8">
                  <c:v>625</c:v>
                </c:pt>
                <c:pt idx="9">
                  <c:v>10</c:v>
                </c:pt>
                <c:pt idx="10">
                  <c:v>625</c:v>
                </c:pt>
                <c:pt idx="11">
                  <c:v>74</c:v>
                </c:pt>
                <c:pt idx="12">
                  <c:v>2</c:v>
                </c:pt>
                <c:pt idx="13">
                  <c:v>199</c:v>
                </c:pt>
                <c:pt idx="14">
                  <c:v>29</c:v>
                </c:pt>
                <c:pt idx="15">
                  <c:v>6</c:v>
                </c:pt>
                <c:pt idx="16">
                  <c:v>1</c:v>
                </c:pt>
                <c:pt idx="17">
                  <c:v>0</c:v>
                </c:pt>
                <c:pt idx="18">
                  <c:v>199</c:v>
                </c:pt>
                <c:pt idx="19">
                  <c:v>627</c:v>
                </c:pt>
                <c:pt idx="20">
                  <c:v>39</c:v>
                </c:pt>
                <c:pt idx="21">
                  <c:v>627</c:v>
                </c:pt>
                <c:pt idx="22">
                  <c:v>627</c:v>
                </c:pt>
                <c:pt idx="23">
                  <c:v>627</c:v>
                </c:pt>
                <c:pt idx="24">
                  <c:v>0</c:v>
                </c:pt>
                <c:pt idx="25">
                  <c:v>630</c:v>
                </c:pt>
                <c:pt idx="26">
                  <c:v>114</c:v>
                </c:pt>
                <c:pt idx="27">
                  <c:v>114</c:v>
                </c:pt>
                <c:pt idx="28">
                  <c:v>625</c:v>
                </c:pt>
                <c:pt idx="29">
                  <c:v>117</c:v>
                </c:pt>
                <c:pt idx="30">
                  <c:v>114</c:v>
                </c:pt>
                <c:pt idx="31">
                  <c:v>70</c:v>
                </c:pt>
                <c:pt idx="32">
                  <c:v>114</c:v>
                </c:pt>
                <c:pt idx="33">
                  <c:v>73</c:v>
                </c:pt>
                <c:pt idx="34">
                  <c:v>0</c:v>
                </c:pt>
                <c:pt idx="35">
                  <c:v>114</c:v>
                </c:pt>
                <c:pt idx="36">
                  <c:v>0</c:v>
                </c:pt>
                <c:pt idx="37">
                  <c:v>114</c:v>
                </c:pt>
                <c:pt idx="38">
                  <c:v>114</c:v>
                </c:pt>
                <c:pt idx="39">
                  <c:v>70</c:v>
                </c:pt>
                <c:pt idx="40">
                  <c:v>114</c:v>
                </c:pt>
                <c:pt idx="41">
                  <c:v>629</c:v>
                </c:pt>
                <c:pt idx="42">
                  <c:v>70</c:v>
                </c:pt>
                <c:pt idx="43">
                  <c:v>625</c:v>
                </c:pt>
                <c:pt idx="44">
                  <c:v>630</c:v>
                </c:pt>
                <c:pt idx="45">
                  <c:v>70</c:v>
                </c:pt>
                <c:pt idx="46">
                  <c:v>114</c:v>
                </c:pt>
                <c:pt idx="47">
                  <c:v>70</c:v>
                </c:pt>
                <c:pt idx="48">
                  <c:v>114</c:v>
                </c:pt>
                <c:pt idx="49">
                  <c:v>0</c:v>
                </c:pt>
                <c:pt idx="50">
                  <c:v>652</c:v>
                </c:pt>
                <c:pt idx="51">
                  <c:v>26</c:v>
                </c:pt>
                <c:pt idx="52">
                  <c:v>104</c:v>
                </c:pt>
                <c:pt idx="53">
                  <c:v>654</c:v>
                </c:pt>
                <c:pt idx="54">
                  <c:v>55</c:v>
                </c:pt>
                <c:pt idx="55">
                  <c:v>42</c:v>
                </c:pt>
                <c:pt idx="56">
                  <c:v>71</c:v>
                </c:pt>
                <c:pt idx="57">
                  <c:v>687</c:v>
                </c:pt>
                <c:pt idx="58">
                  <c:v>1575</c:v>
                </c:pt>
                <c:pt idx="59">
                  <c:v>44</c:v>
                </c:pt>
                <c:pt idx="60">
                  <c:v>789</c:v>
                </c:pt>
                <c:pt idx="61">
                  <c:v>1388</c:v>
                </c:pt>
                <c:pt idx="62">
                  <c:v>1344</c:v>
                </c:pt>
                <c:pt idx="63">
                  <c:v>7</c:v>
                </c:pt>
                <c:pt idx="64">
                  <c:v>1344</c:v>
                </c:pt>
                <c:pt idx="65">
                  <c:v>0</c:v>
                </c:pt>
                <c:pt idx="66">
                  <c:v>1318</c:v>
                </c:pt>
                <c:pt idx="67">
                  <c:v>1344</c:v>
                </c:pt>
                <c:pt idx="68">
                  <c:v>7</c:v>
                </c:pt>
                <c:pt idx="69">
                  <c:v>1325</c:v>
                </c:pt>
                <c:pt idx="70">
                  <c:v>1325</c:v>
                </c:pt>
                <c:pt idx="71">
                  <c:v>1344</c:v>
                </c:pt>
                <c:pt idx="72">
                  <c:v>26</c:v>
                </c:pt>
                <c:pt idx="73">
                  <c:v>1344</c:v>
                </c:pt>
                <c:pt idx="74">
                  <c:v>1</c:v>
                </c:pt>
                <c:pt idx="75">
                  <c:v>0</c:v>
                </c:pt>
                <c:pt idx="76">
                  <c:v>243</c:v>
                </c:pt>
                <c:pt idx="77">
                  <c:v>243</c:v>
                </c:pt>
                <c:pt idx="78">
                  <c:v>55</c:v>
                </c:pt>
                <c:pt idx="79">
                  <c:v>77</c:v>
                </c:pt>
                <c:pt idx="80">
                  <c:v>53</c:v>
                </c:pt>
                <c:pt idx="81">
                  <c:v>1288</c:v>
                </c:pt>
                <c:pt idx="82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D4-1248-AC7E-64B8210E1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42832"/>
        <c:axId val="46164176"/>
      </c:barChart>
      <c:catAx>
        <c:axId val="463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4176"/>
        <c:crosses val="autoZero"/>
        <c:auto val="1"/>
        <c:lblAlgn val="ctr"/>
        <c:lblOffset val="100"/>
        <c:noMultiLvlLbl val="0"/>
      </c:catAx>
      <c:valAx>
        <c:axId val="461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1504950</xdr:colOff>
      <xdr:row>125</xdr:row>
      <xdr:rowOff>120650</xdr:rowOff>
    </xdr:from>
    <xdr:to>
      <xdr:col>8</xdr:col>
      <xdr:colOff>387350</xdr:colOff>
      <xdr:row>140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F31D6-481C-86BC-DB38-FD5DF94E4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mith Reddy" refreshedDate="45376.561741550926" createdVersion="8" refreshedVersion="8" minRefreshableVersion="3" recordCount="121" xr:uid="{A67B2D81-53DE-8D4D-81BE-98258DCE704E}">
  <cacheSource type="worksheet">
    <worksheetSource ref="C1:E122" sheet="Sheet1"/>
  </cacheSource>
  <cacheFields count="3">
    <cacheField name="LLM Technique" numFmtId="0">
      <sharedItems count="25">
        <s v="Acquire Infrastructure"/>
        <s v="Acquire Public ML Artifacts"/>
        <s v="Active Scanning"/>
        <s v="Adversarial ML Attack Implementations"/>
        <s v="Adversarial ML Attacks"/>
        <s v="Backdoor ML Model"/>
        <s v="Black-Box Optimization"/>
        <s v="Black-Box Transfer"/>
        <s v="Command and Scripting Interpreter"/>
        <s v="Consumer Hardware"/>
        <s v="Cost Harvesting"/>
        <s v="Craft Adversarial Data"/>
        <s v="Create Proxy ML Model"/>
        <s v="Data"/>
        <s v="Data from Information Repositories"/>
        <s v="Data from Local System"/>
        <s v="Datasets"/>
        <s v="Denial of ML Service"/>
        <s v="Develop Capabilities"/>
        <s v="Direct"/>
        <s v="Discover ML Artifacts"/>
        <s v="Discover ML Model Family"/>
        <s v="Discover ML Model Ontology"/>
        <s v="Erode ML Model Integrity"/>
        <s v="Establish Accounts"/>
      </sharedItems>
    </cacheField>
    <cacheField name="Veris attack name" numFmtId="0">
      <sharedItems/>
    </cacheField>
    <cacheField name="count" numFmtId="0">
      <sharedItems containsSemiMixedTypes="0" containsString="0" containsNumber="1" containsInteger="1" minValue="0" maxValue="6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mith Reddy" refreshedDate="45397.443368749999" createdVersion="8" refreshedVersion="8" minRefreshableVersion="3" recordCount="521" xr:uid="{AD386B0E-B0E4-514F-8577-C752ED87FE00}">
  <cacheSource type="worksheet">
    <worksheetSource ref="C1:E522" sheet="Sheet1"/>
  </cacheSource>
  <cacheFields count="3">
    <cacheField name="LLM Technique" numFmtId="0">
      <sharedItems count="83">
        <s v="Acquire Infrastructure"/>
        <s v="Acquire Public ML Artifacts"/>
        <s v="Active Scanning"/>
        <s v="Adversarial ML Attack Implementations"/>
        <s v="Adversarial ML Attacks"/>
        <s v="Backdoor ML Model"/>
        <s v="Black-Box Optimization"/>
        <s v="Black-Box Transfer"/>
        <s v="Command and Scripting Interpreter"/>
        <s v="Consumer Hardware"/>
        <s v="Cost Harvesting"/>
        <s v="Craft Adversarial Data"/>
        <s v="Create Proxy ML Model"/>
        <s v="Data"/>
        <s v="Data from Information Repositories"/>
        <s v="Data from Local System"/>
        <s v="Datasets"/>
        <s v="Denial of ML Service"/>
        <s v="Develop Capabilities"/>
        <s v="Direct"/>
        <s v="Discover ML Artifacts"/>
        <s v="Discover ML Model Family"/>
        <s v="Discover ML Model Ontology"/>
        <s v="Erode ML Model Integrity"/>
        <s v="Establish Accounts"/>
        <s v="Evade ML Model"/>
        <s v="Exfiltration via Cyber Means"/>
        <s v="Exfiltration via ML Inference API"/>
        <s v="Exploit Public-Facing Application"/>
        <s v="External Harms"/>
        <s v="Extract ML Model"/>
        <s v="Financial Harm"/>
        <s v="Full ML Model Access"/>
        <s v="GPU Hardware"/>
        <s v="Indirect"/>
        <s v="Infer Training Data Membership"/>
        <s v="Inject Payload"/>
        <s v="Insert Backdoor Trigger"/>
        <s v="Invert ML Model"/>
        <s v="Journals and Conference Proceedings"/>
        <s v="LLM Data Leakage"/>
        <s v="LLM Jailbreak"/>
        <s v="LLM Meta Prompt Extraction"/>
        <s v="LLM Plugin Compromise"/>
        <s v="LLM Prompt Injection"/>
        <s v="ML Artifact Collection"/>
        <s v="ML Development Workspaces"/>
        <s v="ML Intellectual Property Theft"/>
        <s v="ML Model Inference API Access"/>
        <s v="ML Software"/>
        <s v="ML Supply Chain Compromise"/>
        <s v="ML-Enabled Product or Service"/>
        <s v="Manual Modification"/>
        <s v="Models"/>
        <s v="Obtain Capabilities"/>
        <s v="Phishing"/>
        <s v="Physical Environment Access"/>
        <s v="Poison ML Model"/>
        <s v="Pre-Print Repositories"/>
        <s v="Publish Poisoned Datasets"/>
        <s v="Reputational Harm"/>
        <s v="Search Application Repositories"/>
        <s v="Search Victim-Owned Websites"/>
        <s v="Search for Publicly Available Adversarial Vulnerability Research"/>
        <s v="Search for Victim's Publicly Available Research and Development"/>
        <s v="Software Tools"/>
        <s v="Spamming ML System with Chaff Data"/>
        <s v="Spearphishing via Social Engineering LLM"/>
        <s v="Technical Blogs"/>
        <s v="Train Proxy via Gathered ML Artifacts"/>
        <s v="Train Proxy via Replication"/>
        <s v="Unsafe ML Artifacts"/>
        <s v="Unsecured Credentials"/>
        <s v="Use Pre-Trained Model"/>
        <s v="Poison Training Data"/>
        <s v="Search for Publicly Available Adversarial Vulnerability Analysis"/>
        <s v="Search for Victim's Publicly Available Research Materials"/>
        <s v="Societal Harm"/>
        <s v="User Execution"/>
        <s v="User Harm"/>
        <s v="Valid Accounts"/>
        <s v="Verify Attack"/>
        <s v="White-Box Optimization"/>
      </sharedItems>
    </cacheField>
    <cacheField name="Veris attack name" numFmtId="0">
      <sharedItems/>
    </cacheField>
    <cacheField name="count" numFmtId="0">
      <sharedItems containsSemiMixedTypes="0" containsString="0" containsNumber="1" containsInteger="1" minValue="0" maxValue="6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  <s v="action.hacking.vector.Web application"/>
    <n v="693"/>
  </r>
  <r>
    <x v="0"/>
    <s v="action.misuse.vector.Remote access"/>
    <n v="1"/>
  </r>
  <r>
    <x v="0"/>
    <s v="action.malware.vector.Direct install"/>
    <n v="619"/>
  </r>
  <r>
    <x v="0"/>
    <s v="action.malware.variety.Backdoor"/>
    <n v="615"/>
  </r>
  <r>
    <x v="0"/>
    <s v="action.hacking.variety.Exploit vuln"/>
    <n v="625"/>
  </r>
  <r>
    <x v="0"/>
    <s v="action.misuse.vector.LAN access"/>
    <n v="28"/>
  </r>
  <r>
    <x v="0"/>
    <s v="action.physical.variety.Theft"/>
    <n v="70"/>
  </r>
  <r>
    <x v="1"/>
    <s v="action.hacking.variety.XML injection"/>
    <n v="0"/>
  </r>
  <r>
    <x v="1"/>
    <s v="action.hacking.variety.XML external entities"/>
    <n v="0"/>
  </r>
  <r>
    <x v="1"/>
    <s v="action.hacking.variety.XML entity expansion"/>
    <n v="0"/>
  </r>
  <r>
    <x v="1"/>
    <s v="action.hacking.variety.XML attribute blowup"/>
    <n v="0"/>
  </r>
  <r>
    <x v="1"/>
    <s v="action.hacking.variety.Scan network"/>
    <n v="0"/>
  </r>
  <r>
    <x v="1"/>
    <s v="action.malware.variety.Scan network"/>
    <n v="0"/>
  </r>
  <r>
    <x v="1"/>
    <s v="action.physical.vector.Victim public area"/>
    <n v="3"/>
  </r>
  <r>
    <x v="1"/>
    <s v="action.physical.vector.Public facility"/>
    <n v="2"/>
  </r>
  <r>
    <x v="1"/>
    <s v="action.physical.vector.Public vehicle"/>
    <n v="1"/>
  </r>
  <r>
    <x v="2"/>
    <s v="action.hacking.variety.XML injection"/>
    <n v="0"/>
  </r>
  <r>
    <x v="2"/>
    <s v="action.hacking.variety.XML external entities"/>
    <n v="0"/>
  </r>
  <r>
    <x v="2"/>
    <s v="action.hacking.variety.XML entity expansion"/>
    <n v="0"/>
  </r>
  <r>
    <x v="2"/>
    <s v="action.hacking.variety.XML attribute blowup"/>
    <n v="0"/>
  </r>
  <r>
    <x v="2"/>
    <s v="action.hacking.variety.Scan network"/>
    <n v="0"/>
  </r>
  <r>
    <x v="2"/>
    <s v="action.malware.variety.Scan network"/>
    <n v="0"/>
  </r>
  <r>
    <x v="2"/>
    <s v="action.physical.vector.Victim public area"/>
    <n v="3"/>
  </r>
  <r>
    <x v="2"/>
    <s v="action.physical.vector.Public facility"/>
    <n v="2"/>
  </r>
  <r>
    <x v="2"/>
    <s v="action.physical.vector.Public vehicle"/>
    <n v="1"/>
  </r>
  <r>
    <x v="3"/>
    <s v="action.hacking.variety.XML injection"/>
    <n v="0"/>
  </r>
  <r>
    <x v="3"/>
    <s v="action.hacking.variety.XML external entities"/>
    <n v="0"/>
  </r>
  <r>
    <x v="3"/>
    <s v="action.hacking.variety.XML entity expansion"/>
    <n v="0"/>
  </r>
  <r>
    <x v="3"/>
    <s v="action.hacking.variety.XML attribute blowup"/>
    <n v="0"/>
  </r>
  <r>
    <x v="3"/>
    <s v="action.hacking.variety.Scan network"/>
    <n v="0"/>
  </r>
  <r>
    <x v="3"/>
    <s v="action.malware.variety.Scan network"/>
    <n v="0"/>
  </r>
  <r>
    <x v="3"/>
    <s v="action.physical.vector.Victim public area"/>
    <n v="3"/>
  </r>
  <r>
    <x v="3"/>
    <s v="action.physical.vector.Public facility"/>
    <n v="2"/>
  </r>
  <r>
    <x v="3"/>
    <s v="action.physical.vector.Public vehicle"/>
    <n v="1"/>
  </r>
  <r>
    <x v="3"/>
    <s v="action.hacking.variety.SSI injection"/>
    <n v="0"/>
  </r>
  <r>
    <x v="3"/>
    <s v="action.hacking.variety.Mail command injection"/>
    <n v="0"/>
  </r>
  <r>
    <x v="3"/>
    <s v="action.hacking.variety.LDAP injection"/>
    <n v="0"/>
  </r>
  <r>
    <x v="3"/>
    <s v="action.hacking.variety.Null byte injection"/>
    <n v="0"/>
  </r>
  <r>
    <x v="4"/>
    <s v="action.hacking.variety.Cache poisoning"/>
    <n v="0"/>
  </r>
  <r>
    <x v="4"/>
    <s v="action.hacking.variety.Cache poisoning"/>
    <n v="0"/>
  </r>
  <r>
    <x v="4"/>
    <s v="action.hacking.variety.SSI injection"/>
    <n v="0"/>
  </r>
  <r>
    <x v="4"/>
    <s v="action.hacking.variety.Mail command injection"/>
    <n v="0"/>
  </r>
  <r>
    <x v="4"/>
    <s v="action.hacking.variety.LDAP injection"/>
    <n v="0"/>
  </r>
  <r>
    <x v="4"/>
    <s v="action.hacking.variety.Null byte injection"/>
    <n v="0"/>
  </r>
  <r>
    <x v="5"/>
    <s v="action.error.variety.Data entry error"/>
    <n v="0"/>
  </r>
  <r>
    <x v="5"/>
    <s v="action.hacking.variety.SSI injection"/>
    <n v="0"/>
  </r>
  <r>
    <x v="5"/>
    <s v="action.hacking.variety.Mail command injection"/>
    <n v="0"/>
  </r>
  <r>
    <x v="5"/>
    <s v="action.hacking.variety.LDAP injection"/>
    <n v="0"/>
  </r>
  <r>
    <x v="5"/>
    <s v="action.error.variety.Data entry error"/>
    <n v="0"/>
  </r>
  <r>
    <x v="5"/>
    <s v="action.hacking.vector.Physical access"/>
    <n v="2"/>
  </r>
  <r>
    <x v="5"/>
    <s v="action.malware.variety.Capture stored data"/>
    <n v="0"/>
  </r>
  <r>
    <x v="5"/>
    <s v="action.malware.variety.Export data"/>
    <n v="1"/>
  </r>
  <r>
    <x v="6"/>
    <s v="action.hacking.vector.Physical access"/>
    <n v="2"/>
  </r>
  <r>
    <x v="6"/>
    <s v="action.misuse.vector.LAN access"/>
    <n v="28"/>
  </r>
  <r>
    <x v="6"/>
    <s v="action.misuse.vector.Physical access"/>
    <n v="9"/>
  </r>
  <r>
    <x v="6"/>
    <s v="action.misuse.vector.Remote access"/>
    <n v="1"/>
  </r>
  <r>
    <x v="7"/>
    <s v="action.hacking.vector.Desktop sharing software"/>
    <n v="0"/>
  </r>
  <r>
    <x v="7"/>
    <s v="action.malware.variety.Backdoor or C2"/>
    <n v="617"/>
  </r>
  <r>
    <x v="7"/>
    <s v="action.malware.variety.Backdoor"/>
    <n v="615"/>
  </r>
  <r>
    <x v="7"/>
    <s v="action.malware.vector.Direct install"/>
    <n v="619"/>
  </r>
  <r>
    <x v="8"/>
    <s v="action.hacking.variety.Exploit vuln"/>
    <n v="625"/>
  </r>
  <r>
    <x v="8"/>
    <s v="action.hacking.variety.XSS"/>
    <n v="0"/>
  </r>
  <r>
    <x v="8"/>
    <s v="action.hacking.variety.Exploit misconfig"/>
    <n v="0"/>
  </r>
  <r>
    <x v="8"/>
    <s v="action.hacking.variety.Buffer overflow"/>
    <n v="0"/>
  </r>
  <r>
    <x v="9"/>
    <s v="action.hacking.variety.DoS"/>
    <n v="9"/>
  </r>
  <r>
    <x v="9"/>
    <s v="action.malware.variety.DoS"/>
    <n v="1"/>
  </r>
  <r>
    <x v="10"/>
    <s v="action.hacking.variety.Exploit vuln"/>
    <n v="625"/>
  </r>
  <r>
    <x v="10"/>
    <s v="action.hacking.variety.Exploit misconfig"/>
    <n v="0"/>
  </r>
  <r>
    <x v="10"/>
    <s v="action.malware.variety.Exploit vuln"/>
    <n v="0"/>
  </r>
  <r>
    <x v="10"/>
    <s v="action.malware.variety.Exploit misconfig"/>
    <n v="0"/>
  </r>
  <r>
    <x v="11"/>
    <s v="action.hacking.variety.Brute force"/>
    <n v="4"/>
  </r>
  <r>
    <x v="11"/>
    <s v="action.malware.variety.Brute force"/>
    <n v="0"/>
  </r>
  <r>
    <x v="11"/>
    <s v="action.malware.variety.Password dumper"/>
    <n v="0"/>
  </r>
  <r>
    <x v="11"/>
    <s v="action.physical.variety.Theft"/>
    <n v="70"/>
  </r>
  <r>
    <x v="12"/>
    <s v="action.error.variety.Data entry error"/>
    <n v="0"/>
  </r>
  <r>
    <x v="12"/>
    <s v="action.malware.variety.Capture stored data"/>
    <n v="0"/>
  </r>
  <r>
    <x v="12"/>
    <s v="action.malware.variety.Export data"/>
    <n v="1"/>
  </r>
  <r>
    <x v="12"/>
    <s v="action.malware.variety.Capture app data"/>
    <n v="1"/>
  </r>
  <r>
    <x v="13"/>
    <s v="action.error.vector.Unknown"/>
    <n v="98"/>
  </r>
  <r>
    <x v="13"/>
    <s v="action.error.vector.Carelessness"/>
    <n v="41"/>
  </r>
  <r>
    <x v="13"/>
    <s v="action.error.variety.Misdelivery"/>
    <n v="49"/>
  </r>
  <r>
    <x v="13"/>
    <s v="action.error.variety.Loss"/>
    <n v="11"/>
  </r>
  <r>
    <x v="14"/>
    <s v="action.hacking.variety.Abuse of functionality"/>
    <n v="3"/>
  </r>
  <r>
    <x v="14"/>
    <s v="action.hacking.variety.URL redirector abuse"/>
    <n v="0"/>
  </r>
  <r>
    <x v="14"/>
    <s v="action.hacking.variety.Soap array abuse"/>
    <n v="0"/>
  </r>
  <r>
    <x v="14"/>
    <s v="action.misuse.variety.Privilege abuse"/>
    <n v="26"/>
  </r>
  <r>
    <x v="15"/>
    <s v="action.malware.variety.Spyware/Keylogger"/>
    <n v="6"/>
  </r>
  <r>
    <x v="15"/>
    <s v="action.physical.variety.Surveillance"/>
    <n v="0"/>
  </r>
  <r>
    <x v="15"/>
    <s v="action.physical.variety.Snooping"/>
    <n v="0"/>
  </r>
  <r>
    <x v="16"/>
    <s v="action.malware.variety.Modify data"/>
    <n v="0"/>
  </r>
  <r>
    <x v="16"/>
    <s v="action.physical.variety.Tampering"/>
    <n v="1"/>
  </r>
  <r>
    <x v="17"/>
    <s v="action.malware.variety.Destroy data"/>
    <n v="0"/>
  </r>
  <r>
    <x v="17"/>
    <s v="action.physical.variety.Destruction"/>
    <n v="0"/>
  </r>
  <r>
    <x v="18"/>
    <s v="action.error.vector.Unknown"/>
    <n v="98"/>
  </r>
  <r>
    <x v="18"/>
    <s v="action.error.vector.Carelessness"/>
    <n v="41"/>
  </r>
  <r>
    <x v="18"/>
    <s v="action.error.variety.Misdelivery"/>
    <n v="49"/>
  </r>
  <r>
    <x v="18"/>
    <s v="action.error.variety.Loss"/>
    <n v="11"/>
  </r>
  <r>
    <x v="19"/>
    <s v="action.hacking.variety.Exploit vuln"/>
    <n v="625"/>
  </r>
  <r>
    <x v="19"/>
    <s v="action.hacking.vector.Physical access"/>
    <n v="2"/>
  </r>
  <r>
    <x v="19"/>
    <s v="action.hacking.variety.Exploit misconfig"/>
    <n v="0"/>
  </r>
  <r>
    <x v="19"/>
    <s v="action.malware.variety.Exploit vuln"/>
    <n v="0"/>
  </r>
  <r>
    <x v="20"/>
    <s v="action.error.variety.Data entry error"/>
    <n v="0"/>
  </r>
  <r>
    <x v="20"/>
    <s v="action.hacking.vector.Physical access"/>
    <n v="2"/>
  </r>
  <r>
    <x v="20"/>
    <s v="action.misuse.vector.LAN access"/>
    <n v="28"/>
  </r>
  <r>
    <x v="20"/>
    <s v="action.misuse.vector.Physical access"/>
    <n v="9"/>
  </r>
  <r>
    <x v="21"/>
    <s v="action.error.variety.Data entry error"/>
    <n v="0"/>
  </r>
  <r>
    <x v="21"/>
    <s v="action.hacking.variety.Exploit vuln"/>
    <n v="625"/>
  </r>
  <r>
    <x v="21"/>
    <s v="action.hacking.vector.Physical access"/>
    <n v="2"/>
  </r>
  <r>
    <x v="21"/>
    <s v="action.hacking.variety.Exploit misconfig"/>
    <n v="0"/>
  </r>
  <r>
    <x v="22"/>
    <s v="action.error.variety.Data entry error"/>
    <n v="0"/>
  </r>
  <r>
    <x v="22"/>
    <s v="action.hacking.variety.Exploit vuln"/>
    <n v="625"/>
  </r>
  <r>
    <x v="22"/>
    <s v="action.hacking.vector.Physical access"/>
    <n v="2"/>
  </r>
  <r>
    <x v="22"/>
    <s v="action.hacking.variety.Exploit misconfig"/>
    <n v="0"/>
  </r>
  <r>
    <x v="23"/>
    <s v="action.error.variety.Data entry error"/>
    <n v="0"/>
  </r>
  <r>
    <x v="23"/>
    <s v="action.hacking.variety.Exploit vuln"/>
    <n v="625"/>
  </r>
  <r>
    <x v="23"/>
    <s v="action.hacking.vector.Physical access"/>
    <n v="2"/>
  </r>
  <r>
    <x v="23"/>
    <s v="action.hacking.variety.Exploit misconfig"/>
    <n v="0"/>
  </r>
  <r>
    <x v="24"/>
    <s v="action.hacking.variety.Evade Defenses"/>
    <n v="0"/>
  </r>
  <r>
    <x v="24"/>
    <s v="action.hacking.variety.Virtual machine escape"/>
    <n v="0"/>
  </r>
  <r>
    <x v="24"/>
    <s v="action.malware.variety.Evade Defenses"/>
    <n v="0"/>
  </r>
  <r>
    <x v="24"/>
    <s v="action.misuse.variety.Evade Defenses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x v="0"/>
    <s v="action.hacking.vector.Web application"/>
    <n v="693"/>
  </r>
  <r>
    <x v="0"/>
    <s v="action.misuse.vector.Remote access"/>
    <n v="1"/>
  </r>
  <r>
    <x v="0"/>
    <s v="action.malware.vector.Direct install"/>
    <n v="619"/>
  </r>
  <r>
    <x v="0"/>
    <s v="action.malware.variety.Backdoor"/>
    <n v="615"/>
  </r>
  <r>
    <x v="0"/>
    <s v="action.hacking.variety.Exploit vuln"/>
    <n v="625"/>
  </r>
  <r>
    <x v="0"/>
    <s v="action.misuse.vector.LAN access"/>
    <n v="28"/>
  </r>
  <r>
    <x v="0"/>
    <s v="action.physical.variety.Theft"/>
    <n v="70"/>
  </r>
  <r>
    <x v="1"/>
    <s v="action.hacking.variety.XML injection"/>
    <n v="0"/>
  </r>
  <r>
    <x v="1"/>
    <s v="action.hacking.variety.XML external entities"/>
    <n v="0"/>
  </r>
  <r>
    <x v="1"/>
    <s v="action.hacking.variety.XML entity expansion"/>
    <n v="0"/>
  </r>
  <r>
    <x v="1"/>
    <s v="action.hacking.variety.XML attribute blowup"/>
    <n v="0"/>
  </r>
  <r>
    <x v="1"/>
    <s v="action.hacking.variety.Scan network"/>
    <n v="0"/>
  </r>
  <r>
    <x v="1"/>
    <s v="action.malware.variety.Scan network"/>
    <n v="0"/>
  </r>
  <r>
    <x v="1"/>
    <s v="action.physical.vector.Victim public area"/>
    <n v="3"/>
  </r>
  <r>
    <x v="1"/>
    <s v="action.physical.vector.Public facility"/>
    <n v="2"/>
  </r>
  <r>
    <x v="1"/>
    <s v="action.physical.vector.Public vehicle"/>
    <n v="1"/>
  </r>
  <r>
    <x v="2"/>
    <s v="action.hacking.variety.XML injection"/>
    <n v="0"/>
  </r>
  <r>
    <x v="2"/>
    <s v="action.hacking.variety.XML external entities"/>
    <n v="0"/>
  </r>
  <r>
    <x v="2"/>
    <s v="action.hacking.variety.XML entity expansion"/>
    <n v="0"/>
  </r>
  <r>
    <x v="2"/>
    <s v="action.hacking.variety.XML attribute blowup"/>
    <n v="0"/>
  </r>
  <r>
    <x v="2"/>
    <s v="action.hacking.variety.Scan network"/>
    <n v="0"/>
  </r>
  <r>
    <x v="2"/>
    <s v="action.malware.variety.Scan network"/>
    <n v="0"/>
  </r>
  <r>
    <x v="2"/>
    <s v="action.physical.vector.Victim public area"/>
    <n v="3"/>
  </r>
  <r>
    <x v="2"/>
    <s v="action.physical.vector.Public facility"/>
    <n v="2"/>
  </r>
  <r>
    <x v="2"/>
    <s v="action.physical.vector.Public vehicle"/>
    <n v="1"/>
  </r>
  <r>
    <x v="3"/>
    <s v="action.hacking.variety.XML injection"/>
    <n v="0"/>
  </r>
  <r>
    <x v="3"/>
    <s v="action.hacking.variety.XML external entities"/>
    <n v="0"/>
  </r>
  <r>
    <x v="3"/>
    <s v="action.hacking.variety.XML entity expansion"/>
    <n v="0"/>
  </r>
  <r>
    <x v="3"/>
    <s v="action.hacking.variety.XML attribute blowup"/>
    <n v="0"/>
  </r>
  <r>
    <x v="3"/>
    <s v="action.hacking.variety.Scan network"/>
    <n v="0"/>
  </r>
  <r>
    <x v="3"/>
    <s v="action.malware.variety.Scan network"/>
    <n v="0"/>
  </r>
  <r>
    <x v="3"/>
    <s v="action.physical.vector.Victim public area"/>
    <n v="3"/>
  </r>
  <r>
    <x v="3"/>
    <s v="action.physical.vector.Public facility"/>
    <n v="2"/>
  </r>
  <r>
    <x v="3"/>
    <s v="action.physical.vector.Public vehicle"/>
    <n v="1"/>
  </r>
  <r>
    <x v="3"/>
    <s v="action.hacking.variety.SSI injection"/>
    <n v="0"/>
  </r>
  <r>
    <x v="3"/>
    <s v="action.hacking.variety.Mail command injection"/>
    <n v="0"/>
  </r>
  <r>
    <x v="3"/>
    <s v="action.hacking.variety.LDAP injection"/>
    <n v="0"/>
  </r>
  <r>
    <x v="3"/>
    <s v="action.hacking.variety.Null byte injection"/>
    <n v="0"/>
  </r>
  <r>
    <x v="4"/>
    <s v="action.hacking.variety.Cache poisoning"/>
    <n v="0"/>
  </r>
  <r>
    <x v="4"/>
    <s v="action.hacking.variety.Cache poisoning"/>
    <n v="0"/>
  </r>
  <r>
    <x v="4"/>
    <s v="action.hacking.variety.SSI injection"/>
    <n v="0"/>
  </r>
  <r>
    <x v="4"/>
    <s v="action.hacking.variety.Mail command injection"/>
    <n v="0"/>
  </r>
  <r>
    <x v="4"/>
    <s v="action.hacking.variety.LDAP injection"/>
    <n v="0"/>
  </r>
  <r>
    <x v="4"/>
    <s v="action.hacking.variety.Null byte injection"/>
    <n v="0"/>
  </r>
  <r>
    <x v="5"/>
    <s v="action.error.variety.Data entry error"/>
    <n v="0"/>
  </r>
  <r>
    <x v="5"/>
    <s v="action.hacking.variety.SSI injection"/>
    <n v="0"/>
  </r>
  <r>
    <x v="5"/>
    <s v="action.hacking.variety.Mail command injection"/>
    <n v="0"/>
  </r>
  <r>
    <x v="5"/>
    <s v="action.hacking.variety.LDAP injection"/>
    <n v="0"/>
  </r>
  <r>
    <x v="5"/>
    <s v="action.error.variety.Data entry error"/>
    <n v="0"/>
  </r>
  <r>
    <x v="5"/>
    <s v="action.hacking.vector.Physical access"/>
    <n v="2"/>
  </r>
  <r>
    <x v="5"/>
    <s v="action.malware.variety.Capture stored data"/>
    <n v="0"/>
  </r>
  <r>
    <x v="5"/>
    <s v="action.malware.variety.Export data"/>
    <n v="1"/>
  </r>
  <r>
    <x v="6"/>
    <s v="action.hacking.vector.Physical access"/>
    <n v="2"/>
  </r>
  <r>
    <x v="6"/>
    <s v="action.misuse.vector.LAN access"/>
    <n v="28"/>
  </r>
  <r>
    <x v="6"/>
    <s v="action.misuse.vector.Physical access"/>
    <n v="9"/>
  </r>
  <r>
    <x v="6"/>
    <s v="action.misuse.vector.Remote access"/>
    <n v="1"/>
  </r>
  <r>
    <x v="7"/>
    <s v="action.hacking.vector.Desktop sharing software"/>
    <n v="0"/>
  </r>
  <r>
    <x v="7"/>
    <s v="action.malware.variety.Backdoor or C2"/>
    <n v="617"/>
  </r>
  <r>
    <x v="7"/>
    <s v="action.malware.variety.Backdoor"/>
    <n v="615"/>
  </r>
  <r>
    <x v="7"/>
    <s v="action.malware.vector.Direct install"/>
    <n v="619"/>
  </r>
  <r>
    <x v="8"/>
    <s v="action.hacking.variety.Exploit vuln"/>
    <n v="625"/>
  </r>
  <r>
    <x v="8"/>
    <s v="action.hacking.variety.XSS"/>
    <n v="0"/>
  </r>
  <r>
    <x v="8"/>
    <s v="action.hacking.variety.Exploit misconfig"/>
    <n v="0"/>
  </r>
  <r>
    <x v="8"/>
    <s v="action.hacking.variety.Buffer overflow"/>
    <n v="0"/>
  </r>
  <r>
    <x v="9"/>
    <s v="action.hacking.variety.DoS"/>
    <n v="9"/>
  </r>
  <r>
    <x v="9"/>
    <s v="action.malware.variety.DoS"/>
    <n v="1"/>
  </r>
  <r>
    <x v="10"/>
    <s v="action.hacking.variety.Exploit vuln"/>
    <n v="625"/>
  </r>
  <r>
    <x v="10"/>
    <s v="action.hacking.variety.Exploit misconfig"/>
    <n v="0"/>
  </r>
  <r>
    <x v="10"/>
    <s v="action.malware.variety.Exploit vuln"/>
    <n v="0"/>
  </r>
  <r>
    <x v="10"/>
    <s v="action.malware.variety.Exploit misconfig"/>
    <n v="0"/>
  </r>
  <r>
    <x v="11"/>
    <s v="action.hacking.variety.Brute force"/>
    <n v="4"/>
  </r>
  <r>
    <x v="11"/>
    <s v="action.malware.variety.Brute force"/>
    <n v="0"/>
  </r>
  <r>
    <x v="11"/>
    <s v="action.malware.variety.Password dumper"/>
    <n v="0"/>
  </r>
  <r>
    <x v="11"/>
    <s v="action.physical.variety.Theft"/>
    <n v="70"/>
  </r>
  <r>
    <x v="12"/>
    <s v="action.error.variety.Data entry error"/>
    <n v="0"/>
  </r>
  <r>
    <x v="12"/>
    <s v="action.malware.variety.Capture stored data"/>
    <n v="0"/>
  </r>
  <r>
    <x v="12"/>
    <s v="action.malware.variety.Export data"/>
    <n v="1"/>
  </r>
  <r>
    <x v="12"/>
    <s v="action.malware.variety.Capture app data"/>
    <n v="1"/>
  </r>
  <r>
    <x v="13"/>
    <s v="action.error.vector.Unknown"/>
    <n v="98"/>
  </r>
  <r>
    <x v="13"/>
    <s v="action.error.vector.Carelessness"/>
    <n v="41"/>
  </r>
  <r>
    <x v="13"/>
    <s v="action.error.variety.Misdelivery"/>
    <n v="49"/>
  </r>
  <r>
    <x v="13"/>
    <s v="action.error.variety.Loss"/>
    <n v="11"/>
  </r>
  <r>
    <x v="14"/>
    <s v="action.hacking.variety.Abuse of functionality"/>
    <n v="3"/>
  </r>
  <r>
    <x v="14"/>
    <s v="action.hacking.variety.URL redirector abuse"/>
    <n v="0"/>
  </r>
  <r>
    <x v="14"/>
    <s v="action.hacking.variety.Soap array abuse"/>
    <n v="0"/>
  </r>
  <r>
    <x v="14"/>
    <s v="action.misuse.variety.Privilege abuse"/>
    <n v="26"/>
  </r>
  <r>
    <x v="15"/>
    <s v="action.malware.variety.Spyware/Keylogger"/>
    <n v="6"/>
  </r>
  <r>
    <x v="15"/>
    <s v="action.physical.variety.Surveillance"/>
    <n v="0"/>
  </r>
  <r>
    <x v="15"/>
    <s v="action.physical.variety.Snooping"/>
    <n v="0"/>
  </r>
  <r>
    <x v="16"/>
    <s v="action.malware.variety.Modify data"/>
    <n v="0"/>
  </r>
  <r>
    <x v="16"/>
    <s v="action.physical.variety.Tampering"/>
    <n v="1"/>
  </r>
  <r>
    <x v="17"/>
    <s v="action.malware.variety.Destroy data"/>
    <n v="0"/>
  </r>
  <r>
    <x v="17"/>
    <s v="action.physical.variety.Destruction"/>
    <n v="0"/>
  </r>
  <r>
    <x v="18"/>
    <s v="action.error.vector.Unknown"/>
    <n v="98"/>
  </r>
  <r>
    <x v="18"/>
    <s v="action.error.vector.Carelessness"/>
    <n v="41"/>
  </r>
  <r>
    <x v="18"/>
    <s v="action.error.variety.Misdelivery"/>
    <n v="49"/>
  </r>
  <r>
    <x v="18"/>
    <s v="action.error.variety.Loss"/>
    <n v="11"/>
  </r>
  <r>
    <x v="19"/>
    <s v="action.hacking.variety.Exploit vuln"/>
    <n v="625"/>
  </r>
  <r>
    <x v="19"/>
    <s v="action.hacking.vector.Physical access"/>
    <n v="2"/>
  </r>
  <r>
    <x v="19"/>
    <s v="action.hacking.variety.Exploit misconfig"/>
    <n v="0"/>
  </r>
  <r>
    <x v="19"/>
    <s v="action.malware.variety.Exploit vuln"/>
    <n v="0"/>
  </r>
  <r>
    <x v="20"/>
    <s v="action.error.variety.Data entry error"/>
    <n v="0"/>
  </r>
  <r>
    <x v="20"/>
    <s v="action.hacking.vector.Physical access"/>
    <n v="2"/>
  </r>
  <r>
    <x v="20"/>
    <s v="action.misuse.vector.LAN access"/>
    <n v="28"/>
  </r>
  <r>
    <x v="20"/>
    <s v="action.misuse.vector.Physical access"/>
    <n v="9"/>
  </r>
  <r>
    <x v="21"/>
    <s v="action.error.variety.Data entry error"/>
    <n v="0"/>
  </r>
  <r>
    <x v="21"/>
    <s v="action.hacking.variety.Exploit vuln"/>
    <n v="625"/>
  </r>
  <r>
    <x v="21"/>
    <s v="action.hacking.vector.Physical access"/>
    <n v="2"/>
  </r>
  <r>
    <x v="21"/>
    <s v="action.hacking.variety.Exploit misconfig"/>
    <n v="0"/>
  </r>
  <r>
    <x v="22"/>
    <s v="action.error.variety.Data entry error"/>
    <n v="0"/>
  </r>
  <r>
    <x v="22"/>
    <s v="action.hacking.variety.Exploit vuln"/>
    <n v="625"/>
  </r>
  <r>
    <x v="22"/>
    <s v="action.hacking.vector.Physical access"/>
    <n v="2"/>
  </r>
  <r>
    <x v="22"/>
    <s v="action.hacking.variety.Exploit misconfig"/>
    <n v="0"/>
  </r>
  <r>
    <x v="23"/>
    <s v="action.error.variety.Data entry error"/>
    <n v="0"/>
  </r>
  <r>
    <x v="23"/>
    <s v="action.hacking.variety.Exploit vuln"/>
    <n v="625"/>
  </r>
  <r>
    <x v="23"/>
    <s v="action.hacking.vector.Physical access"/>
    <n v="2"/>
  </r>
  <r>
    <x v="23"/>
    <s v="action.hacking.variety.Exploit misconfig"/>
    <n v="0"/>
  </r>
  <r>
    <x v="24"/>
    <s v="action.hacking.variety.Evade Defenses"/>
    <n v="0"/>
  </r>
  <r>
    <x v="24"/>
    <s v="action.hacking.variety.Virtual machine escape"/>
    <n v="0"/>
  </r>
  <r>
    <x v="24"/>
    <s v="action.malware.variety.Evade Defenses"/>
    <n v="0"/>
  </r>
  <r>
    <x v="24"/>
    <s v="action.misuse.variety.Evade Defenses"/>
    <n v="0"/>
  </r>
  <r>
    <x v="25"/>
    <s v="action.hacking.variety.Exploit vuln"/>
    <n v="625"/>
  </r>
  <r>
    <x v="25"/>
    <s v="action.hacking.variety.Exploit misconfig"/>
    <n v="0"/>
  </r>
  <r>
    <x v="25"/>
    <s v="action.malware.variety.Exploit vuln"/>
    <n v="0"/>
  </r>
  <r>
    <x v="25"/>
    <s v="action.malware.variety.Exploit misconfig"/>
    <n v="0"/>
  </r>
  <r>
    <x v="25"/>
    <s v="action.physical.variety.Tampering"/>
    <n v="1"/>
  </r>
  <r>
    <x v="25"/>
    <s v="action.physical.variety.Bypassed controls"/>
    <n v="4"/>
  </r>
  <r>
    <x v="26"/>
    <s v="action.misuse.variety.Privilege abuse"/>
    <n v="26"/>
  </r>
  <r>
    <x v="26"/>
    <s v="action.misuse.vector.LAN access"/>
    <n v="28"/>
  </r>
  <r>
    <x v="26"/>
    <s v="action.misuse.vector.Physical access"/>
    <n v="9"/>
  </r>
  <r>
    <x v="26"/>
    <s v="action.misuse.variety.Possession abuse"/>
    <n v="3"/>
  </r>
  <r>
    <x v="26"/>
    <s v="action.misuse.variety.Data mishandling"/>
    <n v="13"/>
  </r>
  <r>
    <x v="26"/>
    <s v="action.misuse.variety.Knowledge abuse"/>
    <n v="7"/>
  </r>
  <r>
    <x v="26"/>
    <s v="action.misuse.vector.Unknown"/>
    <n v="10"/>
  </r>
  <r>
    <x v="26"/>
    <s v="action.misuse.variety.Unapproved hardware"/>
    <n v="2"/>
  </r>
  <r>
    <x v="26"/>
    <s v="action.misuse.vector.Remote access"/>
    <n v="1"/>
  </r>
  <r>
    <x v="26"/>
    <s v="action.misuse.variety.Unknown"/>
    <n v="2"/>
  </r>
  <r>
    <x v="26"/>
    <s v="action.misuse.variety.Email misuse"/>
    <n v="1"/>
  </r>
  <r>
    <x v="26"/>
    <s v="action.misuse.vector.Non-corporate"/>
    <n v="1"/>
  </r>
  <r>
    <x v="26"/>
    <s v="action.misuse.vector.Other"/>
    <n v="2"/>
  </r>
  <r>
    <x v="26"/>
    <s v="action.misuse.variety.Net misuse"/>
    <n v="4"/>
  </r>
  <r>
    <x v="26"/>
    <s v="action.misuse.variety.Unapproved workaround"/>
    <n v="2"/>
  </r>
  <r>
    <x v="26"/>
    <s v="action.misuse.variety.Unapproved software"/>
    <n v="0"/>
  </r>
  <r>
    <x v="26"/>
    <s v="action.misuse.variety.Illicit content"/>
    <n v="2"/>
  </r>
  <r>
    <x v="26"/>
    <s v="action.misuse.variety.Snap picture"/>
    <n v="0"/>
  </r>
  <r>
    <x v="26"/>
    <s v="action.misuse.variety.Other"/>
    <n v="0"/>
  </r>
  <r>
    <x v="26"/>
    <s v="action.misuse.vector.Web application"/>
    <n v="1"/>
  </r>
  <r>
    <x v="26"/>
    <s v="action.misuse.variety.Evade Defenses"/>
    <n v="0"/>
  </r>
  <r>
    <x v="27"/>
    <s v="action.misuse.variety.Privilege abuse"/>
    <n v="26"/>
  </r>
  <r>
    <x v="27"/>
    <s v="action.misuse.vector.LAN access"/>
    <n v="28"/>
  </r>
  <r>
    <x v="27"/>
    <s v="action.misuse.vector.Physical access"/>
    <n v="9"/>
  </r>
  <r>
    <x v="27"/>
    <s v="action.misuse.variety.Possession abuse"/>
    <n v="3"/>
  </r>
  <r>
    <x v="27"/>
    <s v="action.misuse.variety.Data mishandling"/>
    <n v="13"/>
  </r>
  <r>
    <x v="27"/>
    <s v="action.misuse.variety.Knowledge abuse"/>
    <n v="7"/>
  </r>
  <r>
    <x v="27"/>
    <s v="action.misuse.vector.Unknown"/>
    <n v="10"/>
  </r>
  <r>
    <x v="27"/>
    <s v="action.misuse.variety.Unapproved hardware"/>
    <n v="2"/>
  </r>
  <r>
    <x v="27"/>
    <s v="action.misuse.vector.Remote access"/>
    <n v="1"/>
  </r>
  <r>
    <x v="27"/>
    <s v="action.misuse.variety.Unknown"/>
    <n v="2"/>
  </r>
  <r>
    <x v="27"/>
    <s v="action.misuse.variety.Email misuse"/>
    <n v="1"/>
  </r>
  <r>
    <x v="27"/>
    <s v="action.misuse.vector.Non-corporate"/>
    <n v="1"/>
  </r>
  <r>
    <x v="27"/>
    <s v="action.misuse.vector.Other"/>
    <n v="2"/>
  </r>
  <r>
    <x v="27"/>
    <s v="action.misuse.variety.Net misuse"/>
    <n v="4"/>
  </r>
  <r>
    <x v="27"/>
    <s v="action.misuse.variety.Unapproved workaround"/>
    <n v="2"/>
  </r>
  <r>
    <x v="27"/>
    <s v="action.misuse.variety.Unapproved software"/>
    <n v="0"/>
  </r>
  <r>
    <x v="27"/>
    <s v="action.misuse.variety.Illicit content"/>
    <n v="2"/>
  </r>
  <r>
    <x v="27"/>
    <s v="action.misuse.variety.Snap picture"/>
    <n v="0"/>
  </r>
  <r>
    <x v="27"/>
    <s v="action.misuse.variety.Other"/>
    <n v="0"/>
  </r>
  <r>
    <x v="27"/>
    <s v="action.misuse.vector.Web application"/>
    <n v="1"/>
  </r>
  <r>
    <x v="27"/>
    <s v="action.misuse.variety.Evade Defenses"/>
    <n v="0"/>
  </r>
  <r>
    <x v="28"/>
    <s v="action.hacking.variety.Exploit vuln"/>
    <n v="625"/>
  </r>
  <r>
    <x v="28"/>
    <s v="action.hacking.variety.Exploit misconfig"/>
    <n v="0"/>
  </r>
  <r>
    <x v="28"/>
    <s v="action.malware.variety.Exploit vuln"/>
    <n v="0"/>
  </r>
  <r>
    <x v="28"/>
    <s v="action.malware.variety.Exploit misconfig"/>
    <n v="0"/>
  </r>
  <r>
    <x v="29"/>
    <s v="action.hacking.variety.Abuse of functionality"/>
    <n v="3"/>
  </r>
  <r>
    <x v="29"/>
    <s v="action.hacking.variety.URL redirector abuse"/>
    <n v="0"/>
  </r>
  <r>
    <x v="29"/>
    <s v="action.hacking.variety.Soap array abuse"/>
    <n v="0"/>
  </r>
  <r>
    <x v="29"/>
    <s v="action.misuse.variety.Privilege abuse"/>
    <n v="26"/>
  </r>
  <r>
    <x v="29"/>
    <s v="action.misuse.vector.LAN access"/>
    <n v="28"/>
  </r>
  <r>
    <x v="29"/>
    <s v="action.misuse.vector.Physical access"/>
    <n v="9"/>
  </r>
  <r>
    <x v="29"/>
    <s v="action.misuse.variety.Possession abuse"/>
    <n v="3"/>
  </r>
  <r>
    <x v="29"/>
    <s v="action.misuse.variety.Data mishandling"/>
    <n v="13"/>
  </r>
  <r>
    <x v="29"/>
    <s v="action.misuse.variety.Knowledge abuse"/>
    <n v="7"/>
  </r>
  <r>
    <x v="29"/>
    <s v="action.misuse.vector.Unknown"/>
    <n v="10"/>
  </r>
  <r>
    <x v="29"/>
    <s v="action.misuse.variety.Unapproved hardware"/>
    <n v="2"/>
  </r>
  <r>
    <x v="29"/>
    <s v="action.misuse.vector.Remote access"/>
    <n v="1"/>
  </r>
  <r>
    <x v="29"/>
    <s v="action.misuse.variety.Unknown"/>
    <n v="2"/>
  </r>
  <r>
    <x v="29"/>
    <s v="action.misuse.variety.Email misuse"/>
    <n v="1"/>
  </r>
  <r>
    <x v="29"/>
    <s v="action.misuse.vector.Non-corporate"/>
    <n v="1"/>
  </r>
  <r>
    <x v="29"/>
    <s v="action.misuse.vector.Other"/>
    <n v="2"/>
  </r>
  <r>
    <x v="29"/>
    <s v="action.misuse.variety.Net misuse"/>
    <n v="4"/>
  </r>
  <r>
    <x v="29"/>
    <s v="action.misuse.variety.Unapproved workaround"/>
    <n v="2"/>
  </r>
  <r>
    <x v="29"/>
    <s v="action.misuse.variety.Unapproved software"/>
    <n v="0"/>
  </r>
  <r>
    <x v="29"/>
    <s v="action.misuse.variety.Illicit content"/>
    <n v="2"/>
  </r>
  <r>
    <x v="29"/>
    <s v="action.misuse.variety.Snap picture"/>
    <n v="0"/>
  </r>
  <r>
    <x v="29"/>
    <s v="action.misuse.variety.Other"/>
    <n v="0"/>
  </r>
  <r>
    <x v="29"/>
    <s v="action.misuse.vector.Web application"/>
    <n v="1"/>
  </r>
  <r>
    <x v="29"/>
    <s v="action.misuse.variety.Evade Defenses"/>
    <n v="0"/>
  </r>
  <r>
    <x v="30"/>
    <s v="action.misuse.variety.Privilege abuse"/>
    <n v="26"/>
  </r>
  <r>
    <x v="30"/>
    <s v="action.misuse.vector.LAN access"/>
    <n v="28"/>
  </r>
  <r>
    <x v="30"/>
    <s v="action.misuse.vector.Physical access"/>
    <n v="9"/>
  </r>
  <r>
    <x v="30"/>
    <s v="action.misuse.variety.Possession abuse"/>
    <n v="3"/>
  </r>
  <r>
    <x v="30"/>
    <s v="action.misuse.variety.Data mishandling"/>
    <n v="13"/>
  </r>
  <r>
    <x v="30"/>
    <s v="action.misuse.variety.Knowledge abuse"/>
    <n v="7"/>
  </r>
  <r>
    <x v="30"/>
    <s v="action.misuse.vector.Unknown"/>
    <n v="10"/>
  </r>
  <r>
    <x v="30"/>
    <s v="action.misuse.variety.Unapproved hardware"/>
    <n v="2"/>
  </r>
  <r>
    <x v="30"/>
    <s v="action.misuse.vector.Remote access"/>
    <n v="1"/>
  </r>
  <r>
    <x v="30"/>
    <s v="action.misuse.variety.Unknown"/>
    <n v="2"/>
  </r>
  <r>
    <x v="30"/>
    <s v="action.misuse.variety.Email misuse"/>
    <n v="1"/>
  </r>
  <r>
    <x v="30"/>
    <s v="action.misuse.vector.Non-corporate"/>
    <n v="1"/>
  </r>
  <r>
    <x v="30"/>
    <s v="action.misuse.vector.Other"/>
    <n v="2"/>
  </r>
  <r>
    <x v="30"/>
    <s v="action.misuse.variety.Net misuse"/>
    <n v="4"/>
  </r>
  <r>
    <x v="30"/>
    <s v="action.misuse.variety.Unapproved workaround"/>
    <n v="2"/>
  </r>
  <r>
    <x v="30"/>
    <s v="action.misuse.variety.Unapproved software"/>
    <n v="0"/>
  </r>
  <r>
    <x v="30"/>
    <s v="action.misuse.variety.Illicit content"/>
    <n v="2"/>
  </r>
  <r>
    <x v="30"/>
    <s v="action.misuse.variety.Snap picture"/>
    <n v="0"/>
  </r>
  <r>
    <x v="30"/>
    <s v="action.misuse.variety.Other"/>
    <n v="0"/>
  </r>
  <r>
    <x v="30"/>
    <s v="action.misuse.vector.Web application"/>
    <n v="1"/>
  </r>
  <r>
    <x v="30"/>
    <s v="action.misuse.variety.Evade Defenses"/>
    <n v="0"/>
  </r>
  <r>
    <x v="31"/>
    <s v="action.malware.variety.Click fraud and cryptocurrency mining"/>
    <n v="0"/>
  </r>
  <r>
    <x v="31"/>
    <s v="action.malware.variety.Click fraud"/>
    <n v="0"/>
  </r>
  <r>
    <x v="31"/>
    <s v="action.physical.variety.Theft"/>
    <n v="70"/>
  </r>
  <r>
    <x v="32"/>
    <s v="action.misuse.variety.Privilege abuse"/>
    <n v="26"/>
  </r>
  <r>
    <x v="32"/>
    <s v="action.misuse.vector.LAN access"/>
    <n v="28"/>
  </r>
  <r>
    <x v="32"/>
    <s v="action.misuse.vector.Physical access"/>
    <n v="9"/>
  </r>
  <r>
    <x v="32"/>
    <s v="action.misuse.variety.Possession abuse"/>
    <n v="3"/>
  </r>
  <r>
    <x v="32"/>
    <s v="action.misuse.variety.Data mishandling"/>
    <n v="13"/>
  </r>
  <r>
    <x v="32"/>
    <s v="action.misuse.variety.Knowledge abuse"/>
    <n v="7"/>
  </r>
  <r>
    <x v="32"/>
    <s v="action.misuse.vector.Unknown"/>
    <n v="10"/>
  </r>
  <r>
    <x v="32"/>
    <s v="action.misuse.variety.Unapproved hardware"/>
    <n v="2"/>
  </r>
  <r>
    <x v="32"/>
    <s v="action.misuse.vector.Remote access"/>
    <n v="1"/>
  </r>
  <r>
    <x v="32"/>
    <s v="action.misuse.variety.Unknown"/>
    <n v="2"/>
  </r>
  <r>
    <x v="32"/>
    <s v="action.misuse.variety.Email misuse"/>
    <n v="1"/>
  </r>
  <r>
    <x v="32"/>
    <s v="action.misuse.vector.Non-corporate"/>
    <n v="1"/>
  </r>
  <r>
    <x v="32"/>
    <s v="action.misuse.vector.Other"/>
    <n v="2"/>
  </r>
  <r>
    <x v="32"/>
    <s v="action.misuse.variety.Net misuse"/>
    <n v="4"/>
  </r>
  <r>
    <x v="32"/>
    <s v="action.misuse.variety.Unapproved workaround"/>
    <n v="2"/>
  </r>
  <r>
    <x v="32"/>
    <s v="action.misuse.variety.Unapproved software"/>
    <n v="0"/>
  </r>
  <r>
    <x v="32"/>
    <s v="action.misuse.variety.Illicit content"/>
    <n v="2"/>
  </r>
  <r>
    <x v="32"/>
    <s v="action.misuse.variety.Snap picture"/>
    <n v="0"/>
  </r>
  <r>
    <x v="32"/>
    <s v="action.misuse.variety.Other"/>
    <n v="0"/>
  </r>
  <r>
    <x v="32"/>
    <s v="action.misuse.vector.Web application"/>
    <n v="1"/>
  </r>
  <r>
    <x v="32"/>
    <s v="action.misuse.variety.Evade Defenses"/>
    <n v="0"/>
  </r>
  <r>
    <x v="33"/>
    <s v="action.misuse.variety.Unapproved hardware"/>
    <n v="2"/>
  </r>
  <r>
    <x v="33"/>
    <s v="action.physical.variety.Theft"/>
    <n v="70"/>
  </r>
  <r>
    <x v="33"/>
    <s v="action.physical.variety.Tampering"/>
    <n v="1"/>
  </r>
  <r>
    <x v="34"/>
    <s v="action.hacking.variety.SSI injection"/>
    <n v="0"/>
  </r>
  <r>
    <x v="34"/>
    <s v="action.hacking.variety.Mail command injection"/>
    <n v="0"/>
  </r>
  <r>
    <x v="34"/>
    <s v="action.hacking.variety.LDAP injection"/>
    <n v="0"/>
  </r>
  <r>
    <x v="34"/>
    <s v="action.hacking.variety.Null byte injection"/>
    <n v="0"/>
  </r>
  <r>
    <x v="34"/>
    <s v="action.hacking.variety.XPath injection"/>
    <n v="0"/>
  </r>
  <r>
    <x v="34"/>
    <s v="action.hacking.variety.XQuery injection"/>
    <n v="0"/>
  </r>
  <r>
    <x v="34"/>
    <s v="action.hacking.variety.XML injection"/>
    <n v="0"/>
  </r>
  <r>
    <x v="34"/>
    <s v="action.hacking.variety.Special element injection"/>
    <n v="0"/>
  </r>
  <r>
    <x v="34"/>
    <s v="action.malware.vector.Remote injection"/>
    <n v="0"/>
  </r>
  <r>
    <x v="35"/>
    <s v="action.misuse.variety.Privilege abuse"/>
    <n v="26"/>
  </r>
  <r>
    <x v="35"/>
    <s v="action.misuse.vector.LAN access"/>
    <n v="28"/>
  </r>
  <r>
    <x v="35"/>
    <s v="action.misuse.vector.Physical access"/>
    <n v="9"/>
  </r>
  <r>
    <x v="35"/>
    <s v="action.misuse.variety.Possession abuse"/>
    <n v="3"/>
  </r>
  <r>
    <x v="35"/>
    <s v="action.misuse.variety.Data mishandling"/>
    <n v="13"/>
  </r>
  <r>
    <x v="35"/>
    <s v="action.misuse.variety.Knowledge abuse"/>
    <n v="7"/>
  </r>
  <r>
    <x v="35"/>
    <s v="action.misuse.vector.Unknown"/>
    <n v="10"/>
  </r>
  <r>
    <x v="35"/>
    <s v="action.misuse.variety.Unapproved hardware"/>
    <n v="2"/>
  </r>
  <r>
    <x v="35"/>
    <s v="action.misuse.vector.Remote access"/>
    <n v="1"/>
  </r>
  <r>
    <x v="35"/>
    <s v="action.misuse.variety.Unknown"/>
    <n v="2"/>
  </r>
  <r>
    <x v="35"/>
    <s v="action.misuse.variety.Email misuse"/>
    <n v="1"/>
  </r>
  <r>
    <x v="35"/>
    <s v="action.misuse.vector.Non-corporate"/>
    <n v="1"/>
  </r>
  <r>
    <x v="35"/>
    <s v="action.misuse.vector.Other"/>
    <n v="2"/>
  </r>
  <r>
    <x v="35"/>
    <s v="action.misuse.variety.Net misuse"/>
    <n v="4"/>
  </r>
  <r>
    <x v="35"/>
    <s v="action.misuse.variety.Unapproved workaround"/>
    <n v="2"/>
  </r>
  <r>
    <x v="35"/>
    <s v="action.misuse.variety.Unapproved software"/>
    <n v="0"/>
  </r>
  <r>
    <x v="35"/>
    <s v="action.misuse.variety.Illicit content"/>
    <n v="2"/>
  </r>
  <r>
    <x v="35"/>
    <s v="action.misuse.variety.Snap picture"/>
    <n v="0"/>
  </r>
  <r>
    <x v="35"/>
    <s v="action.misuse.variety.Other"/>
    <n v="0"/>
  </r>
  <r>
    <x v="35"/>
    <s v="action.misuse.vector.Web application"/>
    <n v="1"/>
  </r>
  <r>
    <x v="35"/>
    <s v="action.misuse.variety.Evade Defenses"/>
    <n v="0"/>
  </r>
  <r>
    <x v="36"/>
    <s v="action.hacking.variety.SSI injection"/>
    <n v="0"/>
  </r>
  <r>
    <x v="36"/>
    <s v="action.hacking.variety.Mail command injection"/>
    <n v="0"/>
  </r>
  <r>
    <x v="36"/>
    <s v="action.hacking.variety.LDAP injection"/>
    <n v="0"/>
  </r>
  <r>
    <x v="36"/>
    <s v="action.hacking.variety.Null byte injection"/>
    <n v="0"/>
  </r>
  <r>
    <x v="36"/>
    <s v="action.hacking.variety.XPath injection"/>
    <n v="0"/>
  </r>
  <r>
    <x v="36"/>
    <s v="action.hacking.variety.XQuery injection"/>
    <n v="0"/>
  </r>
  <r>
    <x v="36"/>
    <s v="action.hacking.variety.XML injection"/>
    <n v="0"/>
  </r>
  <r>
    <x v="36"/>
    <s v="action.hacking.variety.Special element injection"/>
    <n v="0"/>
  </r>
  <r>
    <x v="36"/>
    <s v="action.malware.vector.Remote injection"/>
    <n v="0"/>
  </r>
  <r>
    <x v="37"/>
    <s v="action.misuse.variety.Privilege abuse"/>
    <n v="26"/>
  </r>
  <r>
    <x v="37"/>
    <s v="action.misuse.vector.LAN access"/>
    <n v="28"/>
  </r>
  <r>
    <x v="37"/>
    <s v="action.misuse.vector.Physical access"/>
    <n v="9"/>
  </r>
  <r>
    <x v="37"/>
    <s v="action.misuse.variety.Possession abuse"/>
    <n v="3"/>
  </r>
  <r>
    <x v="37"/>
    <s v="action.misuse.variety.Data mishandling"/>
    <n v="13"/>
  </r>
  <r>
    <x v="37"/>
    <s v="action.misuse.variety.Knowledge abuse"/>
    <n v="7"/>
  </r>
  <r>
    <x v="37"/>
    <s v="action.misuse.vector.Unknown"/>
    <n v="10"/>
  </r>
  <r>
    <x v="37"/>
    <s v="action.misuse.variety.Unapproved hardware"/>
    <n v="2"/>
  </r>
  <r>
    <x v="37"/>
    <s v="action.misuse.vector.Remote access"/>
    <n v="1"/>
  </r>
  <r>
    <x v="37"/>
    <s v="action.misuse.variety.Unknown"/>
    <n v="2"/>
  </r>
  <r>
    <x v="37"/>
    <s v="action.misuse.variety.Email misuse"/>
    <n v="1"/>
  </r>
  <r>
    <x v="37"/>
    <s v="action.misuse.vector.Non-corporate"/>
    <n v="1"/>
  </r>
  <r>
    <x v="37"/>
    <s v="action.misuse.vector.Other"/>
    <n v="2"/>
  </r>
  <r>
    <x v="37"/>
    <s v="action.misuse.variety.Net misuse"/>
    <n v="4"/>
  </r>
  <r>
    <x v="37"/>
    <s v="action.misuse.variety.Unapproved workaround"/>
    <n v="2"/>
  </r>
  <r>
    <x v="37"/>
    <s v="action.misuse.variety.Unapproved software"/>
    <n v="0"/>
  </r>
  <r>
    <x v="37"/>
    <s v="action.misuse.variety.Illicit content"/>
    <n v="2"/>
  </r>
  <r>
    <x v="37"/>
    <s v="action.misuse.variety.Snap picture"/>
    <n v="0"/>
  </r>
  <r>
    <x v="37"/>
    <s v="action.misuse.variety.Other"/>
    <n v="0"/>
  </r>
  <r>
    <x v="37"/>
    <s v="action.misuse.vector.Web application"/>
    <n v="1"/>
  </r>
  <r>
    <x v="37"/>
    <s v="action.misuse.variety.Evade Defenses"/>
    <n v="0"/>
  </r>
  <r>
    <x v="38"/>
    <s v="action.misuse.variety.Privilege abuse"/>
    <n v="26"/>
  </r>
  <r>
    <x v="38"/>
    <s v="action.misuse.vector.LAN access"/>
    <n v="28"/>
  </r>
  <r>
    <x v="38"/>
    <s v="action.misuse.vector.Physical access"/>
    <n v="9"/>
  </r>
  <r>
    <x v="38"/>
    <s v="action.misuse.variety.Possession abuse"/>
    <n v="3"/>
  </r>
  <r>
    <x v="38"/>
    <s v="action.misuse.variety.Data mishandling"/>
    <n v="13"/>
  </r>
  <r>
    <x v="38"/>
    <s v="action.misuse.variety.Knowledge abuse"/>
    <n v="7"/>
  </r>
  <r>
    <x v="38"/>
    <s v="action.misuse.vector.Unknown"/>
    <n v="10"/>
  </r>
  <r>
    <x v="38"/>
    <s v="action.misuse.variety.Unapproved hardware"/>
    <n v="2"/>
  </r>
  <r>
    <x v="38"/>
    <s v="action.misuse.vector.Remote access"/>
    <n v="1"/>
  </r>
  <r>
    <x v="38"/>
    <s v="action.misuse.variety.Unknown"/>
    <n v="2"/>
  </r>
  <r>
    <x v="38"/>
    <s v="action.misuse.variety.Email misuse"/>
    <n v="1"/>
  </r>
  <r>
    <x v="38"/>
    <s v="action.misuse.vector.Non-corporate"/>
    <n v="1"/>
  </r>
  <r>
    <x v="38"/>
    <s v="action.misuse.vector.Other"/>
    <n v="2"/>
  </r>
  <r>
    <x v="38"/>
    <s v="action.misuse.variety.Net misuse"/>
    <n v="4"/>
  </r>
  <r>
    <x v="38"/>
    <s v="action.misuse.variety.Unapproved workaround"/>
    <n v="2"/>
  </r>
  <r>
    <x v="38"/>
    <s v="action.misuse.variety.Unapproved software"/>
    <n v="0"/>
  </r>
  <r>
    <x v="38"/>
    <s v="action.misuse.variety.Illicit content"/>
    <n v="2"/>
  </r>
  <r>
    <x v="38"/>
    <s v="action.misuse.variety.Snap picture"/>
    <n v="0"/>
  </r>
  <r>
    <x v="38"/>
    <s v="action.misuse.variety.Other"/>
    <n v="0"/>
  </r>
  <r>
    <x v="38"/>
    <s v="action.misuse.vector.Web application"/>
    <n v="1"/>
  </r>
  <r>
    <x v="38"/>
    <s v="action.misuse.variety.Evade Defenses"/>
    <n v="0"/>
  </r>
  <r>
    <x v="39"/>
    <s v="action.physical.variety.Theft"/>
    <n v="70"/>
  </r>
  <r>
    <x v="40"/>
    <s v="action.misuse.variety.Privilege abuse"/>
    <n v="26"/>
  </r>
  <r>
    <x v="40"/>
    <s v="action.misuse.vector.LAN access"/>
    <n v="28"/>
  </r>
  <r>
    <x v="40"/>
    <s v="action.misuse.vector.Physical access"/>
    <n v="9"/>
  </r>
  <r>
    <x v="40"/>
    <s v="action.misuse.variety.Possession abuse"/>
    <n v="3"/>
  </r>
  <r>
    <x v="40"/>
    <s v="action.misuse.variety.Data mishandling"/>
    <n v="13"/>
  </r>
  <r>
    <x v="40"/>
    <s v="action.misuse.variety.Knowledge abuse"/>
    <n v="7"/>
  </r>
  <r>
    <x v="40"/>
    <s v="action.misuse.vector.Unknown"/>
    <n v="10"/>
  </r>
  <r>
    <x v="40"/>
    <s v="action.misuse.variety.Unapproved hardware"/>
    <n v="2"/>
  </r>
  <r>
    <x v="40"/>
    <s v="action.misuse.vector.Remote access"/>
    <n v="1"/>
  </r>
  <r>
    <x v="40"/>
    <s v="action.misuse.variety.Unknown"/>
    <n v="2"/>
  </r>
  <r>
    <x v="40"/>
    <s v="action.misuse.variety.Email misuse"/>
    <n v="1"/>
  </r>
  <r>
    <x v="40"/>
    <s v="action.misuse.vector.Non-corporate"/>
    <n v="1"/>
  </r>
  <r>
    <x v="40"/>
    <s v="action.misuse.vector.Other"/>
    <n v="2"/>
  </r>
  <r>
    <x v="40"/>
    <s v="action.misuse.variety.Net misuse"/>
    <n v="4"/>
  </r>
  <r>
    <x v="40"/>
    <s v="action.misuse.variety.Unapproved workaround"/>
    <n v="2"/>
  </r>
  <r>
    <x v="40"/>
    <s v="action.misuse.variety.Unapproved software"/>
    <n v="0"/>
  </r>
  <r>
    <x v="40"/>
    <s v="action.misuse.variety.Illicit content"/>
    <n v="2"/>
  </r>
  <r>
    <x v="40"/>
    <s v="action.misuse.variety.Snap picture"/>
    <n v="0"/>
  </r>
  <r>
    <x v="40"/>
    <s v="action.misuse.variety.Other"/>
    <n v="0"/>
  </r>
  <r>
    <x v="40"/>
    <s v="action.misuse.vector.Web application"/>
    <n v="1"/>
  </r>
  <r>
    <x v="40"/>
    <s v="action.misuse.variety.Evade Defenses"/>
    <n v="0"/>
  </r>
  <r>
    <x v="41"/>
    <s v="action.hacking.variety.Exploit vuln"/>
    <n v="625"/>
  </r>
  <r>
    <x v="41"/>
    <s v="action.hacking.variety.Exploit misconfig"/>
    <n v="0"/>
  </r>
  <r>
    <x v="41"/>
    <s v="action.malware.variety.Exploit vuln"/>
    <n v="0"/>
  </r>
  <r>
    <x v="41"/>
    <s v="action.malware.variety.Exploit misconfig"/>
    <n v="0"/>
  </r>
  <r>
    <x v="41"/>
    <s v="action.physical.variety.Bypassed controls"/>
    <n v="4"/>
  </r>
  <r>
    <x v="42"/>
    <s v="action.physical.variety.Theft"/>
    <n v="70"/>
  </r>
  <r>
    <x v="43"/>
    <s v="action.hacking.variety.Exploit vuln"/>
    <n v="625"/>
  </r>
  <r>
    <x v="43"/>
    <s v="action.hacking.variety.Exploit misconfig"/>
    <n v="0"/>
  </r>
  <r>
    <x v="43"/>
    <s v="action.malware.variety.Exploit vuln"/>
    <n v="0"/>
  </r>
  <r>
    <x v="43"/>
    <s v="action.malware.variety.Exploit misconfig"/>
    <n v="0"/>
  </r>
  <r>
    <x v="44"/>
    <s v="action.hacking.variety.Exploit vuln"/>
    <n v="625"/>
  </r>
  <r>
    <x v="44"/>
    <s v="action.hacking.vector.Command shell"/>
    <n v="1"/>
  </r>
  <r>
    <x v="44"/>
    <s v="action.hacking.variety.Exploit misconfig"/>
    <n v="0"/>
  </r>
  <r>
    <x v="44"/>
    <s v="action.hacking.variety.OS commanding"/>
    <n v="0"/>
  </r>
  <r>
    <x v="44"/>
    <s v="action.hacking.variety.Mail command injection"/>
    <n v="0"/>
  </r>
  <r>
    <x v="44"/>
    <s v="action.malware.variety.Exploit vuln"/>
    <n v="0"/>
  </r>
  <r>
    <x v="44"/>
    <s v="action.malware.variety.Exploit misconfig"/>
    <n v="0"/>
  </r>
  <r>
    <x v="44"/>
    <s v="action.physical.variety.Bypassed controls"/>
    <n v="4"/>
  </r>
  <r>
    <x v="45"/>
    <s v="action.physical.variety.Theft"/>
    <n v="70"/>
  </r>
  <r>
    <x v="46"/>
    <s v="action.hacking.vector.Other network service"/>
    <n v="0"/>
  </r>
  <r>
    <x v="46"/>
    <s v="action.misuse.variety.Privilege abuse"/>
    <n v="26"/>
  </r>
  <r>
    <x v="46"/>
    <s v="action.misuse.vector.LAN access"/>
    <n v="28"/>
  </r>
  <r>
    <x v="46"/>
    <s v="action.misuse.vector.Physical access"/>
    <n v="9"/>
  </r>
  <r>
    <x v="46"/>
    <s v="action.misuse.variety.Possession abuse"/>
    <n v="3"/>
  </r>
  <r>
    <x v="46"/>
    <s v="action.misuse.variety.Data mishandling"/>
    <n v="13"/>
  </r>
  <r>
    <x v="46"/>
    <s v="action.misuse.variety.Knowledge abuse"/>
    <n v="7"/>
  </r>
  <r>
    <x v="46"/>
    <s v="action.misuse.vector.Unknown"/>
    <n v="10"/>
  </r>
  <r>
    <x v="46"/>
    <s v="action.misuse.variety.Unapproved hardware"/>
    <n v="2"/>
  </r>
  <r>
    <x v="46"/>
    <s v="action.misuse.vector.Remote access"/>
    <n v="1"/>
  </r>
  <r>
    <x v="46"/>
    <s v="action.misuse.variety.Unknown"/>
    <n v="2"/>
  </r>
  <r>
    <x v="46"/>
    <s v="action.misuse.variety.Email misuse"/>
    <n v="1"/>
  </r>
  <r>
    <x v="46"/>
    <s v="action.misuse.vector.Non-corporate"/>
    <n v="1"/>
  </r>
  <r>
    <x v="46"/>
    <s v="action.misuse.vector.Other"/>
    <n v="2"/>
  </r>
  <r>
    <x v="46"/>
    <s v="action.misuse.variety.Net misuse"/>
    <n v="4"/>
  </r>
  <r>
    <x v="46"/>
    <s v="action.misuse.variety.Unapproved workaround"/>
    <n v="2"/>
  </r>
  <r>
    <x v="46"/>
    <s v="action.misuse.variety.Unapproved software"/>
    <n v="0"/>
  </r>
  <r>
    <x v="46"/>
    <s v="action.misuse.variety.Illicit content"/>
    <n v="2"/>
  </r>
  <r>
    <x v="46"/>
    <s v="action.misuse.variety.Snap picture"/>
    <n v="0"/>
  </r>
  <r>
    <x v="46"/>
    <s v="action.misuse.variety.Other"/>
    <n v="0"/>
  </r>
  <r>
    <x v="46"/>
    <s v="action.misuse.vector.Web application"/>
    <n v="1"/>
  </r>
  <r>
    <x v="46"/>
    <s v="action.misuse.variety.Evade Defenses"/>
    <n v="0"/>
  </r>
  <r>
    <x v="47"/>
    <s v="action.physical.variety.Theft"/>
    <n v="70"/>
  </r>
  <r>
    <x v="48"/>
    <s v="action.misuse.variety.Privilege abuse"/>
    <n v="26"/>
  </r>
  <r>
    <x v="48"/>
    <s v="action.misuse.vector.LAN access"/>
    <n v="28"/>
  </r>
  <r>
    <x v="48"/>
    <s v="action.misuse.vector.Physical access"/>
    <n v="9"/>
  </r>
  <r>
    <x v="48"/>
    <s v="action.misuse.variety.Possession abuse"/>
    <n v="3"/>
  </r>
  <r>
    <x v="48"/>
    <s v="action.misuse.variety.Data mishandling"/>
    <n v="13"/>
  </r>
  <r>
    <x v="48"/>
    <s v="action.misuse.variety.Knowledge abuse"/>
    <n v="7"/>
  </r>
  <r>
    <x v="48"/>
    <s v="action.misuse.vector.Unknown"/>
    <n v="10"/>
  </r>
  <r>
    <x v="48"/>
    <s v="action.misuse.variety.Unapproved hardware"/>
    <n v="2"/>
  </r>
  <r>
    <x v="48"/>
    <s v="action.misuse.vector.Remote access"/>
    <n v="1"/>
  </r>
  <r>
    <x v="48"/>
    <s v="action.misuse.variety.Unknown"/>
    <n v="2"/>
  </r>
  <r>
    <x v="48"/>
    <s v="action.misuse.variety.Email misuse"/>
    <n v="1"/>
  </r>
  <r>
    <x v="48"/>
    <s v="action.misuse.vector.Non-corporate"/>
    <n v="1"/>
  </r>
  <r>
    <x v="48"/>
    <s v="action.misuse.vector.Other"/>
    <n v="2"/>
  </r>
  <r>
    <x v="48"/>
    <s v="action.misuse.variety.Net misuse"/>
    <n v="4"/>
  </r>
  <r>
    <x v="48"/>
    <s v="action.misuse.variety.Unapproved workaround"/>
    <n v="2"/>
  </r>
  <r>
    <x v="48"/>
    <s v="action.misuse.variety.Unapproved software"/>
    <n v="0"/>
  </r>
  <r>
    <x v="48"/>
    <s v="action.misuse.variety.Illicit content"/>
    <n v="2"/>
  </r>
  <r>
    <x v="48"/>
    <s v="action.misuse.variety.Snap picture"/>
    <n v="0"/>
  </r>
  <r>
    <x v="48"/>
    <s v="action.misuse.variety.Other"/>
    <n v="0"/>
  </r>
  <r>
    <x v="48"/>
    <s v="action.misuse.vector.Web application"/>
    <n v="1"/>
  </r>
  <r>
    <x v="48"/>
    <s v="action.misuse.variety.Evade Defenses"/>
    <n v="0"/>
  </r>
  <r>
    <x v="49"/>
    <s v="action.hacking.vector.Desktop sharing software"/>
    <n v="0"/>
  </r>
  <r>
    <x v="49"/>
    <s v="action.malware.vector.Software update"/>
    <n v="0"/>
  </r>
  <r>
    <x v="49"/>
    <s v="action.misuse.variety.Unapproved software"/>
    <n v="0"/>
  </r>
  <r>
    <x v="50"/>
    <s v="action.hacking.variety.Exploit vuln"/>
    <n v="625"/>
  </r>
  <r>
    <x v="50"/>
    <s v="action.misuse.variety.Privilege abuse"/>
    <n v="26"/>
  </r>
  <r>
    <x v="50"/>
    <s v="action.physical.variety.Tampering"/>
    <n v="1"/>
  </r>
  <r>
    <x v="51"/>
    <s v="action.misuse.variety.Privilege abuse"/>
    <n v="26"/>
  </r>
  <r>
    <x v="52"/>
    <s v="action.error.variety.Data entry error"/>
    <n v="0"/>
  </r>
  <r>
    <x v="52"/>
    <s v="action.error.variety.disposal error"/>
    <n v="11"/>
  </r>
  <r>
    <x v="52"/>
    <s v="action.error.variety.Misdelivery"/>
    <n v="49"/>
  </r>
  <r>
    <x v="52"/>
    <s v="action.error.variety.Publishing error"/>
    <n v="44"/>
  </r>
  <r>
    <x v="53"/>
    <s v="action.hacking.variety.Abuse of functionality"/>
    <n v="3"/>
  </r>
  <r>
    <x v="53"/>
    <s v="action.misuse.variety.Privilege abuse"/>
    <n v="26"/>
  </r>
  <r>
    <x v="53"/>
    <s v="action.hacking.variety.Exploit vuln"/>
    <n v="625"/>
  </r>
  <r>
    <x v="53"/>
    <s v="action.hacking.variety.Exploit misconfig"/>
    <n v="0"/>
  </r>
  <r>
    <x v="54"/>
    <s v="action.hacking.variety.Abuse of functionality"/>
    <n v="3"/>
  </r>
  <r>
    <x v="54"/>
    <s v="action.misuse.variety.Privilege abuse"/>
    <n v="26"/>
  </r>
  <r>
    <x v="54"/>
    <s v="action.hacking.variety.Use of stolen creds"/>
    <n v="26"/>
  </r>
  <r>
    <x v="55"/>
    <s v="action.social.variety.Phishing"/>
    <n v="37"/>
  </r>
  <r>
    <x v="55"/>
    <s v="action.social.variety.Pretexting"/>
    <n v="5"/>
  </r>
  <r>
    <x v="56"/>
    <s v="action.physical.variety.Tampering"/>
    <n v="1"/>
  </r>
  <r>
    <x v="56"/>
    <s v="action.physical.variety.Theft"/>
    <n v="70"/>
  </r>
  <r>
    <x v="56"/>
    <s v="action.physical.variety.Destruction"/>
    <n v="0"/>
  </r>
  <r>
    <x v="57"/>
    <s v="action.error.variety.gaffe"/>
    <n v="1"/>
  </r>
  <r>
    <x v="57"/>
    <s v="action.misuse.variety.Privilege abuse"/>
    <n v="26"/>
  </r>
  <r>
    <x v="57"/>
    <s v="action.hacking.variety.backdoor"/>
    <n v="612"/>
  </r>
  <r>
    <x v="57"/>
    <s v="action.error.variety.Programming error"/>
    <n v="4"/>
  </r>
  <r>
    <x v="57"/>
    <s v="action.error.variety.Publishing error"/>
    <n v="44"/>
  </r>
  <r>
    <x v="58"/>
    <s v="action.misuse.variety.Privilege abuse"/>
    <n v="26"/>
  </r>
  <r>
    <x v="58"/>
    <s v="action.hacking.vector.Web application"/>
    <n v="693"/>
  </r>
  <r>
    <x v="58"/>
    <s v="action.hacking.variety.Unknown"/>
    <n v="133"/>
  </r>
  <r>
    <x v="58"/>
    <s v="action.physical.variety.Theft"/>
    <n v="70"/>
  </r>
  <r>
    <x v="58"/>
    <s v="action.misuse.vector.LAN access"/>
    <n v="28"/>
  </r>
  <r>
    <x v="58"/>
    <s v="action.hacking.variety.Exploit vuln"/>
    <n v="625"/>
  </r>
  <r>
    <x v="59"/>
    <s v="action.error.variety.Publishing error"/>
    <n v="44"/>
  </r>
  <r>
    <x v="60"/>
    <s v="action.misuse.variety.Privilege abuse"/>
    <n v="26"/>
  </r>
  <r>
    <x v="60"/>
    <s v="action.hacking.vector.Web application"/>
    <n v="693"/>
  </r>
  <r>
    <x v="60"/>
    <s v="action.physical.variety.Theft"/>
    <n v="70"/>
  </r>
  <r>
    <x v="61"/>
    <s v="action.hacking.vector.Web application"/>
    <n v="693"/>
  </r>
  <r>
    <x v="61"/>
    <s v="action.hacking.variety.Exploit vuln"/>
    <n v="625"/>
  </r>
  <r>
    <x v="61"/>
    <s v="action.physical.variety.Theft"/>
    <n v="70"/>
  </r>
  <r>
    <x v="62"/>
    <s v="action.hacking.vector.Web application"/>
    <n v="693"/>
  </r>
  <r>
    <x v="62"/>
    <s v="action.hacking.variety.Exploit vuln"/>
    <n v="625"/>
  </r>
  <r>
    <x v="62"/>
    <s v="action.misuse.variety.Privilege abuse"/>
    <n v="26"/>
  </r>
  <r>
    <x v="63"/>
    <s v="action.misuse.variety.Knowledge abuse"/>
    <n v="7"/>
  </r>
  <r>
    <x v="64"/>
    <s v="action.hacking.vector.Web application"/>
    <n v="693"/>
  </r>
  <r>
    <x v="64"/>
    <s v="action.hacking.variety.Exploit vuln"/>
    <n v="625"/>
  </r>
  <r>
    <x v="64"/>
    <s v="action.misuse.variety.Privilege abuse"/>
    <n v="26"/>
  </r>
  <r>
    <x v="65"/>
    <s v="action.malware.variety.Other"/>
    <n v="0"/>
  </r>
  <r>
    <x v="66"/>
    <s v="action.hacking.vector.Web application"/>
    <n v="693"/>
  </r>
  <r>
    <x v="66"/>
    <s v="action.hacking.variety.Exploit vuln"/>
    <n v="625"/>
  </r>
  <r>
    <x v="67"/>
    <s v="action.hacking.vector.Web application"/>
    <n v="693"/>
  </r>
  <r>
    <x v="67"/>
    <s v="action.hacking.variety.Exploit vuln"/>
    <n v="625"/>
  </r>
  <r>
    <x v="67"/>
    <s v="action.misuse.variety.Privilege abuse"/>
    <n v="26"/>
  </r>
  <r>
    <x v="68"/>
    <s v="action.misuse.variety.Knowledge abuse"/>
    <n v="7"/>
  </r>
  <r>
    <x v="69"/>
    <s v="action.misuse.variety.Knowledge abuse"/>
    <n v="7"/>
  </r>
  <r>
    <x v="69"/>
    <s v="action.hacking.vector.Web application"/>
    <n v="693"/>
  </r>
  <r>
    <x v="69"/>
    <s v="action.hacking.variety.Exploit vuln"/>
    <n v="625"/>
  </r>
  <r>
    <x v="70"/>
    <s v="action.misuse.variety.Knowledge abuse"/>
    <n v="7"/>
  </r>
  <r>
    <x v="70"/>
    <s v="action.hacking.vector.Web application"/>
    <n v="693"/>
  </r>
  <r>
    <x v="70"/>
    <s v="action.hacking.variety.Exploit vuln"/>
    <n v="625"/>
  </r>
  <r>
    <x v="71"/>
    <s v="action.hacking.vector.Web application"/>
    <n v="693"/>
  </r>
  <r>
    <x v="71"/>
    <s v="action.hacking.variety.Exploit vuln"/>
    <n v="625"/>
  </r>
  <r>
    <x v="71"/>
    <s v="action.misuse.variety.Privilege abuse"/>
    <n v="26"/>
  </r>
  <r>
    <x v="72"/>
    <s v="action.misuse.variety.Privilege abuse"/>
    <n v="26"/>
  </r>
  <r>
    <x v="73"/>
    <s v="action.hacking.vector.Web application"/>
    <n v="693"/>
  </r>
  <r>
    <x v="73"/>
    <s v="action.hacking.variety.Exploit vuln"/>
    <n v="625"/>
  </r>
  <r>
    <x v="73"/>
    <s v="action.misuse.variety.Privilege abuse"/>
    <n v="26"/>
  </r>
  <r>
    <x v="74"/>
    <s v="action.hacking.variety.SSI injection"/>
    <n v="0"/>
  </r>
  <r>
    <x v="74"/>
    <s v="action.hacking.variety.Mail command injection"/>
    <n v="0"/>
  </r>
  <r>
    <x v="74"/>
    <s v="action.hacking.variety.LDAP injection"/>
    <n v="0"/>
  </r>
  <r>
    <x v="74"/>
    <s v="action.hacking.variety.Null byte injection"/>
    <n v="0"/>
  </r>
  <r>
    <x v="74"/>
    <s v="action.hacking.variety.XPath injection"/>
    <n v="0"/>
  </r>
  <r>
    <x v="74"/>
    <s v="action.hacking.variety.XQuery injection"/>
    <n v="0"/>
  </r>
  <r>
    <x v="74"/>
    <s v="action.hacking.variety.XML injection"/>
    <n v="0"/>
  </r>
  <r>
    <x v="74"/>
    <s v="action.hacking.variety.Special element injection"/>
    <n v="0"/>
  </r>
  <r>
    <x v="74"/>
    <s v="action.malware.vector.Remote injection"/>
    <n v="0"/>
  </r>
  <r>
    <x v="74"/>
    <s v="action.physical.variety.Tampering"/>
    <n v="1"/>
  </r>
  <r>
    <x v="75"/>
    <s v="action.error.variety.Misinformation"/>
    <n v="0"/>
  </r>
  <r>
    <x v="75"/>
    <s v="action.hacking.variety.Cryptanalysis"/>
    <n v="0"/>
  </r>
  <r>
    <x v="76"/>
    <s v="action.error.variety.Misdelivery"/>
    <n v="49"/>
  </r>
  <r>
    <x v="76"/>
    <s v="action.error.vector.Carelessness"/>
    <n v="41"/>
  </r>
  <r>
    <x v="76"/>
    <s v="action.error.vector.Unknown"/>
    <n v="98"/>
  </r>
  <r>
    <x v="76"/>
    <s v="action.error.variety.Loss"/>
    <n v="11"/>
  </r>
  <r>
    <x v="76"/>
    <s v="action.error.variety.Publishing error"/>
    <n v="44"/>
  </r>
  <r>
    <x v="77"/>
    <s v="action.error.variety.Misdelivery"/>
    <n v="49"/>
  </r>
  <r>
    <x v="77"/>
    <s v="action.error.vector.Carelessness"/>
    <n v="41"/>
  </r>
  <r>
    <x v="77"/>
    <s v="action.error.variety.Loss"/>
    <n v="11"/>
  </r>
  <r>
    <x v="77"/>
    <s v="action.error.variety.Publishing error"/>
    <n v="44"/>
  </r>
  <r>
    <x v="77"/>
    <s v="action.error.vector.Unknown"/>
    <n v="98"/>
  </r>
  <r>
    <x v="78"/>
    <s v="action.misuse.variety.Privilege abuse"/>
    <n v="26"/>
  </r>
  <r>
    <x v="78"/>
    <s v="action.misuse.vector.Remote access"/>
    <n v="1"/>
  </r>
  <r>
    <x v="78"/>
    <s v="action.hacking.variety.Use of stolen creds"/>
    <n v="26"/>
  </r>
  <r>
    <x v="78"/>
    <s v="action.misuse.variety.Unapproved hardware"/>
    <n v="2"/>
  </r>
  <r>
    <x v="79"/>
    <s v="action.misuse.variety.Privilege abuse"/>
    <n v="26"/>
  </r>
  <r>
    <x v="79"/>
    <s v="action.misuse.variety.Unapproved hardware"/>
    <n v="2"/>
  </r>
  <r>
    <x v="79"/>
    <s v="action.error.variety.Misdelivery"/>
    <n v="49"/>
  </r>
  <r>
    <x v="80"/>
    <s v="action.hacking.variety.Use of stolen creds"/>
    <n v="26"/>
  </r>
  <r>
    <x v="80"/>
    <s v="action.misuse.vector.Remote access"/>
    <n v="1"/>
  </r>
  <r>
    <x v="80"/>
    <s v="action.misuse.variety.Privilege abuse"/>
    <n v="26"/>
  </r>
  <r>
    <x v="81"/>
    <s v="action.hacking.variety.SQLi"/>
    <n v="8"/>
  </r>
  <r>
    <x v="81"/>
    <s v="action.hacking.variety.Brute force"/>
    <n v="4"/>
  </r>
  <r>
    <x v="81"/>
    <s v="action.hacking.variety.Exploit vuln"/>
    <n v="625"/>
  </r>
  <r>
    <x v="81"/>
    <s v="action.malware.variety.Ransomware"/>
    <n v="39"/>
  </r>
  <r>
    <x v="81"/>
    <s v="action.hacking.variety.backdoor"/>
    <n v="612"/>
  </r>
  <r>
    <x v="82"/>
    <s v="action.hacking.variety.Exploit vuln"/>
    <n v="625"/>
  </r>
  <r>
    <x v="82"/>
    <s v="action.hacking.variety.SQLi"/>
    <n v="8"/>
  </r>
  <r>
    <x v="82"/>
    <s v="action.hacking.variety.Brute force"/>
    <n v="4"/>
  </r>
  <r>
    <x v="82"/>
    <s v="action.malware.variety.Ransomware"/>
    <n v="39"/>
  </r>
  <r>
    <x v="82"/>
    <s v="action.malware.variety.Spyware/Keylogger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8ECF9-140F-B949-AF4E-58E5F562A4EC}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O42:P68" firstHeaderRow="1" firstDataRow="1" firstDataCol="1"/>
  <pivotFields count="3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count" fld="2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56C03-69E6-2F41-831A-97FE978A9156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85" firstHeaderRow="1" firstDataRow="1" firstDataCol="1"/>
  <pivotFields count="3">
    <pivotField axis="axisRow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showAll="0"/>
    <pivotField dataField="1" showAl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Items count="1">
    <i/>
  </colItems>
  <dataFields count="1">
    <dataField name="Sum of count" fld="2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2"/>
  <sheetViews>
    <sheetView tabSelected="1" topLeftCell="D1" workbookViewId="0">
      <selection activeCell="J18" sqref="J18"/>
    </sheetView>
  </sheetViews>
  <sheetFormatPr baseColWidth="10" defaultColWidth="8.83203125" defaultRowHeight="15" x14ac:dyDescent="0.2"/>
  <cols>
    <col min="1" max="1" width="36.6640625" customWidth="1"/>
    <col min="3" max="3" width="28.83203125" customWidth="1"/>
    <col min="4" max="4" width="39.33203125" customWidth="1"/>
    <col min="6" max="6" width="21.33203125" customWidth="1"/>
    <col min="7" max="7" width="18.1640625" customWidth="1"/>
    <col min="8" max="8" width="31.1640625" bestFit="1" customWidth="1"/>
    <col min="9" max="9" width="11.1640625" bestFit="1" customWidth="1"/>
    <col min="10" max="10" width="32.33203125" customWidth="1"/>
  </cols>
  <sheetData>
    <row r="1" spans="1:11" x14ac:dyDescent="0.2">
      <c r="A1" s="1" t="s">
        <v>0</v>
      </c>
      <c r="B1" s="1" t="s">
        <v>1</v>
      </c>
      <c r="C1" s="2" t="s">
        <v>253</v>
      </c>
      <c r="D1" s="2" t="s">
        <v>254</v>
      </c>
      <c r="E1" t="s">
        <v>280</v>
      </c>
      <c r="H1" t="s">
        <v>284</v>
      </c>
      <c r="I1" t="s">
        <v>285</v>
      </c>
      <c r="J1" s="2" t="s">
        <v>347</v>
      </c>
      <c r="K1" s="2" t="s">
        <v>280</v>
      </c>
    </row>
    <row r="2" spans="1:11" ht="16" x14ac:dyDescent="0.2">
      <c r="A2" t="s">
        <v>2</v>
      </c>
      <c r="B2">
        <v>0</v>
      </c>
      <c r="C2" t="s">
        <v>255</v>
      </c>
      <c r="D2" t="s">
        <v>119</v>
      </c>
      <c r="E2">
        <f>VLOOKUP(D2,A:B,2,FALSE)</f>
        <v>693</v>
      </c>
      <c r="F2" s="4" t="s">
        <v>255</v>
      </c>
      <c r="G2" s="5">
        <v>2651</v>
      </c>
      <c r="H2">
        <f>G2/$G$85</f>
        <v>7.9955362528652429E-2</v>
      </c>
      <c r="I2">
        <f>G2*H2</f>
        <v>211.96166606345759</v>
      </c>
      <c r="J2" s="6" t="s">
        <v>348</v>
      </c>
      <c r="K2">
        <f>SUM(G2+G3+G20+G22+G23+G24+G48+G49+G56+G75+G76+G79)</f>
        <v>5976</v>
      </c>
    </row>
    <row r="3" spans="1:11" ht="16" x14ac:dyDescent="0.2">
      <c r="A3" t="s">
        <v>3</v>
      </c>
      <c r="B3">
        <v>0</v>
      </c>
      <c r="C3" t="s">
        <v>255</v>
      </c>
      <c r="D3" t="s">
        <v>196</v>
      </c>
      <c r="E3">
        <f t="shared" ref="E3:E66" si="0">VLOOKUP(D3,A:B,2,FALSE)</f>
        <v>1</v>
      </c>
      <c r="F3" s="4" t="s">
        <v>256</v>
      </c>
      <c r="G3" s="5">
        <v>6</v>
      </c>
      <c r="H3">
        <f t="shared" ref="H3:H66" si="1">G3/$G$85</f>
        <v>1.8096272167933406E-4</v>
      </c>
      <c r="I3">
        <f t="shared" ref="I3:I66" si="2">G3*H3</f>
        <v>1.0857763300760044E-3</v>
      </c>
      <c r="J3" s="7" t="s">
        <v>349</v>
      </c>
      <c r="K3">
        <f>SUM(G6+G5+G7+G9+G13+G14+G16+G15+G17+G18+G25+G27+G32+G34+G37+G40+G59+G60+G62)</f>
        <v>6935</v>
      </c>
    </row>
    <row r="4" spans="1:11" ht="16" x14ac:dyDescent="0.2">
      <c r="A4" t="s">
        <v>4</v>
      </c>
      <c r="B4">
        <v>0</v>
      </c>
      <c r="C4" t="s">
        <v>255</v>
      </c>
      <c r="D4" t="s">
        <v>159</v>
      </c>
      <c r="E4">
        <f t="shared" si="0"/>
        <v>619</v>
      </c>
      <c r="F4" s="4" t="s">
        <v>257</v>
      </c>
      <c r="G4" s="5">
        <v>6</v>
      </c>
      <c r="H4">
        <f t="shared" si="1"/>
        <v>1.8096272167933406E-4</v>
      </c>
      <c r="I4">
        <f t="shared" si="2"/>
        <v>1.0857763300760044E-3</v>
      </c>
      <c r="J4" s="7" t="s">
        <v>350</v>
      </c>
      <c r="K4">
        <f>SUM(G8+G12+G19+G35+G72+G84)</f>
        <v>2745</v>
      </c>
    </row>
    <row r="5" spans="1:11" ht="16" x14ac:dyDescent="0.2">
      <c r="A5" t="s">
        <v>5</v>
      </c>
      <c r="B5">
        <v>0</v>
      </c>
      <c r="C5" t="s">
        <v>255</v>
      </c>
      <c r="D5" t="s">
        <v>122</v>
      </c>
      <c r="E5">
        <f t="shared" si="0"/>
        <v>615</v>
      </c>
      <c r="F5" s="4" t="s">
        <v>258</v>
      </c>
      <c r="G5" s="5">
        <v>6</v>
      </c>
      <c r="H5">
        <f t="shared" si="1"/>
        <v>1.8096272167933406E-4</v>
      </c>
      <c r="I5">
        <f t="shared" si="2"/>
        <v>1.0857763300760044E-3</v>
      </c>
      <c r="J5" s="6" t="s">
        <v>351</v>
      </c>
      <c r="K5">
        <f>SUM(G10+G30+G28+G29+G33+G50+G51+G52+G53)</f>
        <v>2340</v>
      </c>
    </row>
    <row r="6" spans="1:11" ht="16" x14ac:dyDescent="0.2">
      <c r="A6" t="s">
        <v>6</v>
      </c>
      <c r="B6">
        <v>0</v>
      </c>
      <c r="C6" t="s">
        <v>255</v>
      </c>
      <c r="D6" t="s">
        <v>62</v>
      </c>
      <c r="E6">
        <f t="shared" si="0"/>
        <v>625</v>
      </c>
      <c r="F6" s="4" t="s">
        <v>259</v>
      </c>
      <c r="G6" s="5">
        <v>0</v>
      </c>
      <c r="H6">
        <f t="shared" si="1"/>
        <v>0</v>
      </c>
      <c r="I6">
        <f t="shared" si="2"/>
        <v>0</v>
      </c>
      <c r="J6" s="6" t="s">
        <v>352</v>
      </c>
      <c r="K6">
        <f>SUM(G11+G26+G47+G57+G58+G64+G65+G66+G67+G68+G69+G73+G78+G80+G82)</f>
        <v>7245</v>
      </c>
    </row>
    <row r="7" spans="1:11" x14ac:dyDescent="0.2">
      <c r="A7" t="s">
        <v>7</v>
      </c>
      <c r="B7">
        <v>0</v>
      </c>
      <c r="C7" t="s">
        <v>255</v>
      </c>
      <c r="D7" t="s">
        <v>192</v>
      </c>
      <c r="E7">
        <f t="shared" si="0"/>
        <v>28</v>
      </c>
      <c r="F7" s="4" t="s">
        <v>260</v>
      </c>
      <c r="G7" s="5">
        <v>3</v>
      </c>
      <c r="H7">
        <f t="shared" si="1"/>
        <v>9.0481360839667028E-5</v>
      </c>
      <c r="I7">
        <f t="shared" si="2"/>
        <v>2.714440825190011E-4</v>
      </c>
    </row>
    <row r="8" spans="1:11" x14ac:dyDescent="0.2">
      <c r="A8" t="s">
        <v>8</v>
      </c>
      <c r="B8">
        <v>0</v>
      </c>
      <c r="C8" t="s">
        <v>255</v>
      </c>
      <c r="D8" t="s">
        <v>210</v>
      </c>
      <c r="E8">
        <f t="shared" si="0"/>
        <v>70</v>
      </c>
      <c r="F8" s="4" t="s">
        <v>261</v>
      </c>
      <c r="G8" s="5">
        <v>40</v>
      </c>
      <c r="H8">
        <f t="shared" si="1"/>
        <v>1.2064181445288937E-3</v>
      </c>
      <c r="I8">
        <f t="shared" si="2"/>
        <v>4.8256725781155752E-2</v>
      </c>
    </row>
    <row r="9" spans="1:11" x14ac:dyDescent="0.2">
      <c r="A9" t="s">
        <v>9</v>
      </c>
      <c r="B9">
        <v>0</v>
      </c>
      <c r="C9" t="s">
        <v>256</v>
      </c>
      <c r="D9" t="s">
        <v>102</v>
      </c>
      <c r="E9">
        <f t="shared" si="0"/>
        <v>0</v>
      </c>
      <c r="F9" s="4" t="s">
        <v>262</v>
      </c>
      <c r="G9" s="5">
        <v>1851</v>
      </c>
      <c r="H9">
        <f t="shared" si="1"/>
        <v>5.5826999638074554E-2</v>
      </c>
      <c r="I9">
        <f t="shared" si="2"/>
        <v>103.335776330076</v>
      </c>
    </row>
    <row r="10" spans="1:11" x14ac:dyDescent="0.2">
      <c r="A10" t="s">
        <v>10</v>
      </c>
      <c r="B10">
        <v>0</v>
      </c>
      <c r="C10" t="s">
        <v>256</v>
      </c>
      <c r="D10" t="s">
        <v>101</v>
      </c>
      <c r="E10">
        <f t="shared" si="0"/>
        <v>0</v>
      </c>
      <c r="F10" s="4" t="s">
        <v>263</v>
      </c>
      <c r="G10" s="5">
        <v>625</v>
      </c>
      <c r="H10">
        <f t="shared" si="1"/>
        <v>1.8850283508263965E-2</v>
      </c>
      <c r="I10">
        <f t="shared" si="2"/>
        <v>11.781427192664978</v>
      </c>
    </row>
    <row r="11" spans="1:11" x14ac:dyDescent="0.2">
      <c r="A11" t="s">
        <v>11</v>
      </c>
      <c r="B11">
        <v>0</v>
      </c>
      <c r="C11" t="s">
        <v>256</v>
      </c>
      <c r="D11" t="s">
        <v>100</v>
      </c>
      <c r="E11">
        <f t="shared" si="0"/>
        <v>0</v>
      </c>
      <c r="F11" s="4" t="s">
        <v>264</v>
      </c>
      <c r="G11" s="5">
        <v>10</v>
      </c>
      <c r="H11">
        <f t="shared" si="1"/>
        <v>3.0160453613222344E-4</v>
      </c>
      <c r="I11">
        <f t="shared" si="2"/>
        <v>3.0160453613222345E-3</v>
      </c>
    </row>
    <row r="12" spans="1:11" x14ac:dyDescent="0.2">
      <c r="A12" t="s">
        <v>12</v>
      </c>
      <c r="B12">
        <v>0</v>
      </c>
      <c r="C12" t="s">
        <v>256</v>
      </c>
      <c r="D12" t="s">
        <v>99</v>
      </c>
      <c r="E12">
        <f t="shared" si="0"/>
        <v>0</v>
      </c>
      <c r="F12" s="4" t="s">
        <v>265</v>
      </c>
      <c r="G12" s="5">
        <v>625</v>
      </c>
      <c r="H12">
        <f t="shared" si="1"/>
        <v>1.8850283508263965E-2</v>
      </c>
      <c r="I12">
        <f t="shared" si="2"/>
        <v>11.781427192664978</v>
      </c>
    </row>
    <row r="13" spans="1:11" x14ac:dyDescent="0.2">
      <c r="A13" t="s">
        <v>13</v>
      </c>
      <c r="B13">
        <v>0</v>
      </c>
      <c r="C13" t="s">
        <v>256</v>
      </c>
      <c r="D13" t="s">
        <v>88</v>
      </c>
      <c r="E13">
        <f t="shared" si="0"/>
        <v>0</v>
      </c>
      <c r="F13" s="4" t="s">
        <v>266</v>
      </c>
      <c r="G13" s="5">
        <v>74</v>
      </c>
      <c r="H13">
        <f t="shared" si="1"/>
        <v>2.2318735673784534E-3</v>
      </c>
      <c r="I13">
        <f t="shared" si="2"/>
        <v>0.16515864398600555</v>
      </c>
    </row>
    <row r="14" spans="1:11" x14ac:dyDescent="0.2">
      <c r="A14" t="s">
        <v>14</v>
      </c>
      <c r="B14">
        <v>0</v>
      </c>
      <c r="C14" t="s">
        <v>256</v>
      </c>
      <c r="D14" t="s">
        <v>152</v>
      </c>
      <c r="E14">
        <f t="shared" si="0"/>
        <v>0</v>
      </c>
      <c r="F14" s="4" t="s">
        <v>267</v>
      </c>
      <c r="G14" s="5">
        <v>2</v>
      </c>
      <c r="H14">
        <f t="shared" si="1"/>
        <v>6.0320907226444683E-5</v>
      </c>
      <c r="I14">
        <f t="shared" si="2"/>
        <v>1.2064181445288937E-4</v>
      </c>
    </row>
    <row r="15" spans="1:11" x14ac:dyDescent="0.2">
      <c r="A15" t="s">
        <v>15</v>
      </c>
      <c r="B15">
        <v>0</v>
      </c>
      <c r="C15" t="s">
        <v>256</v>
      </c>
      <c r="D15" t="s">
        <v>222</v>
      </c>
      <c r="E15">
        <f t="shared" si="0"/>
        <v>3</v>
      </c>
      <c r="F15" s="4" t="s">
        <v>268</v>
      </c>
      <c r="G15" s="5">
        <v>199</v>
      </c>
      <c r="H15">
        <f t="shared" si="1"/>
        <v>6.001930269031246E-3</v>
      </c>
      <c r="I15">
        <f t="shared" si="2"/>
        <v>1.1943841235372179</v>
      </c>
    </row>
    <row r="16" spans="1:11" x14ac:dyDescent="0.2">
      <c r="A16" t="s">
        <v>16</v>
      </c>
      <c r="B16">
        <v>0</v>
      </c>
      <c r="C16" t="s">
        <v>256</v>
      </c>
      <c r="D16" t="s">
        <v>218</v>
      </c>
      <c r="E16">
        <f t="shared" si="0"/>
        <v>2</v>
      </c>
      <c r="F16" s="4" t="s">
        <v>269</v>
      </c>
      <c r="G16" s="5">
        <v>29</v>
      </c>
      <c r="H16">
        <f t="shared" si="1"/>
        <v>8.7465315478344797E-4</v>
      </c>
      <c r="I16">
        <f t="shared" si="2"/>
        <v>2.536494148871999E-2</v>
      </c>
    </row>
    <row r="17" spans="1:9" x14ac:dyDescent="0.2">
      <c r="A17" t="s">
        <v>17</v>
      </c>
      <c r="B17">
        <v>0</v>
      </c>
      <c r="C17" t="s">
        <v>256</v>
      </c>
      <c r="D17" t="s">
        <v>219</v>
      </c>
      <c r="E17">
        <f t="shared" si="0"/>
        <v>1</v>
      </c>
      <c r="F17" s="4" t="s">
        <v>270</v>
      </c>
      <c r="G17" s="5">
        <v>6</v>
      </c>
      <c r="H17">
        <f t="shared" si="1"/>
        <v>1.8096272167933406E-4</v>
      </c>
      <c r="I17">
        <f t="shared" si="2"/>
        <v>1.0857763300760044E-3</v>
      </c>
    </row>
    <row r="18" spans="1:9" x14ac:dyDescent="0.2">
      <c r="A18" t="s">
        <v>18</v>
      </c>
      <c r="B18">
        <v>0</v>
      </c>
      <c r="C18" t="s">
        <v>257</v>
      </c>
      <c r="D18" t="s">
        <v>102</v>
      </c>
      <c r="E18">
        <f t="shared" si="0"/>
        <v>0</v>
      </c>
      <c r="F18" s="4" t="s">
        <v>271</v>
      </c>
      <c r="G18" s="5">
        <v>1</v>
      </c>
      <c r="H18">
        <f t="shared" si="1"/>
        <v>3.0160453613222342E-5</v>
      </c>
      <c r="I18">
        <f t="shared" si="2"/>
        <v>3.0160453613222342E-5</v>
      </c>
    </row>
    <row r="19" spans="1:9" x14ac:dyDescent="0.2">
      <c r="A19" t="s">
        <v>19</v>
      </c>
      <c r="B19">
        <v>0</v>
      </c>
      <c r="C19" t="s">
        <v>257</v>
      </c>
      <c r="D19" t="s">
        <v>101</v>
      </c>
      <c r="E19">
        <f t="shared" si="0"/>
        <v>0</v>
      </c>
      <c r="F19" s="4" t="s">
        <v>272</v>
      </c>
      <c r="G19" s="5">
        <v>0</v>
      </c>
      <c r="H19">
        <f t="shared" si="1"/>
        <v>0</v>
      </c>
      <c r="I19">
        <f t="shared" si="2"/>
        <v>0</v>
      </c>
    </row>
    <row r="20" spans="1:9" x14ac:dyDescent="0.2">
      <c r="A20" t="s">
        <v>20</v>
      </c>
      <c r="B20">
        <v>0</v>
      </c>
      <c r="C20" t="s">
        <v>257</v>
      </c>
      <c r="D20" t="s">
        <v>100</v>
      </c>
      <c r="E20">
        <f t="shared" si="0"/>
        <v>0</v>
      </c>
      <c r="F20" s="4" t="s">
        <v>273</v>
      </c>
      <c r="G20" s="5">
        <v>199</v>
      </c>
      <c r="H20">
        <f t="shared" si="1"/>
        <v>6.001930269031246E-3</v>
      </c>
      <c r="I20">
        <f t="shared" si="2"/>
        <v>1.1943841235372179</v>
      </c>
    </row>
    <row r="21" spans="1:9" x14ac:dyDescent="0.2">
      <c r="A21" t="s">
        <v>21</v>
      </c>
      <c r="B21">
        <v>0</v>
      </c>
      <c r="C21" t="s">
        <v>257</v>
      </c>
      <c r="D21" t="s">
        <v>99</v>
      </c>
      <c r="E21">
        <f t="shared" si="0"/>
        <v>0</v>
      </c>
      <c r="F21" s="4" t="s">
        <v>274</v>
      </c>
      <c r="G21" s="5">
        <v>627</v>
      </c>
      <c r="H21">
        <f t="shared" si="1"/>
        <v>1.891060441549041E-2</v>
      </c>
      <c r="I21">
        <f t="shared" si="2"/>
        <v>11.856948968512487</v>
      </c>
    </row>
    <row r="22" spans="1:9" x14ac:dyDescent="0.2">
      <c r="A22" t="s">
        <v>22</v>
      </c>
      <c r="B22">
        <v>0</v>
      </c>
      <c r="C22" t="s">
        <v>257</v>
      </c>
      <c r="D22" t="s">
        <v>88</v>
      </c>
      <c r="E22">
        <f t="shared" si="0"/>
        <v>0</v>
      </c>
      <c r="F22" s="4" t="s">
        <v>275</v>
      </c>
      <c r="G22" s="5">
        <v>39</v>
      </c>
      <c r="H22">
        <f t="shared" si="1"/>
        <v>1.1762576909156715E-3</v>
      </c>
      <c r="I22">
        <f t="shared" si="2"/>
        <v>4.587404994571119E-2</v>
      </c>
    </row>
    <row r="23" spans="1:9" x14ac:dyDescent="0.2">
      <c r="A23" t="s">
        <v>23</v>
      </c>
      <c r="B23">
        <v>0</v>
      </c>
      <c r="C23" t="s">
        <v>257</v>
      </c>
      <c r="D23" t="s">
        <v>152</v>
      </c>
      <c r="E23">
        <f t="shared" si="0"/>
        <v>0</v>
      </c>
      <c r="F23" s="4" t="s">
        <v>276</v>
      </c>
      <c r="G23" s="5">
        <v>627</v>
      </c>
      <c r="H23">
        <f t="shared" si="1"/>
        <v>1.891060441549041E-2</v>
      </c>
      <c r="I23">
        <f t="shared" si="2"/>
        <v>11.856948968512487</v>
      </c>
    </row>
    <row r="24" spans="1:9" x14ac:dyDescent="0.2">
      <c r="A24" t="s">
        <v>24</v>
      </c>
      <c r="B24">
        <v>0</v>
      </c>
      <c r="C24" t="s">
        <v>257</v>
      </c>
      <c r="D24" t="s">
        <v>222</v>
      </c>
      <c r="E24">
        <f t="shared" si="0"/>
        <v>3</v>
      </c>
      <c r="F24" s="4" t="s">
        <v>277</v>
      </c>
      <c r="G24" s="5">
        <v>627</v>
      </c>
      <c r="H24">
        <f t="shared" si="1"/>
        <v>1.891060441549041E-2</v>
      </c>
      <c r="I24">
        <f t="shared" si="2"/>
        <v>11.856948968512487</v>
      </c>
    </row>
    <row r="25" spans="1:9" x14ac:dyDescent="0.2">
      <c r="A25" t="s">
        <v>25</v>
      </c>
      <c r="B25">
        <v>0</v>
      </c>
      <c r="C25" t="s">
        <v>257</v>
      </c>
      <c r="D25" t="s">
        <v>218</v>
      </c>
      <c r="E25">
        <f t="shared" si="0"/>
        <v>2</v>
      </c>
      <c r="F25" s="4" t="s">
        <v>278</v>
      </c>
      <c r="G25" s="5">
        <v>627</v>
      </c>
      <c r="H25">
        <f t="shared" si="1"/>
        <v>1.891060441549041E-2</v>
      </c>
      <c r="I25">
        <f t="shared" si="2"/>
        <v>11.856948968512487</v>
      </c>
    </row>
    <row r="26" spans="1:9" x14ac:dyDescent="0.2">
      <c r="A26" t="s">
        <v>26</v>
      </c>
      <c r="B26">
        <v>0</v>
      </c>
      <c r="C26" t="s">
        <v>257</v>
      </c>
      <c r="D26" t="s">
        <v>219</v>
      </c>
      <c r="E26">
        <f t="shared" si="0"/>
        <v>1</v>
      </c>
      <c r="F26" s="4" t="s">
        <v>279</v>
      </c>
      <c r="G26" s="5">
        <v>0</v>
      </c>
      <c r="H26">
        <f t="shared" si="1"/>
        <v>0</v>
      </c>
      <c r="I26">
        <f t="shared" si="2"/>
        <v>0</v>
      </c>
    </row>
    <row r="27" spans="1:9" x14ac:dyDescent="0.2">
      <c r="A27" t="s">
        <v>27</v>
      </c>
      <c r="B27">
        <v>0</v>
      </c>
      <c r="C27" t="s">
        <v>258</v>
      </c>
      <c r="D27" t="s">
        <v>102</v>
      </c>
      <c r="E27">
        <f t="shared" si="0"/>
        <v>0</v>
      </c>
      <c r="F27" s="4" t="s">
        <v>286</v>
      </c>
      <c r="G27" s="5">
        <v>630</v>
      </c>
      <c r="H27">
        <f t="shared" si="1"/>
        <v>1.9001085776330078E-2</v>
      </c>
      <c r="I27">
        <f t="shared" si="2"/>
        <v>11.970684039087949</v>
      </c>
    </row>
    <row r="28" spans="1:9" x14ac:dyDescent="0.2">
      <c r="A28" t="s">
        <v>28</v>
      </c>
      <c r="B28">
        <v>0</v>
      </c>
      <c r="C28" t="s">
        <v>258</v>
      </c>
      <c r="D28" t="s">
        <v>101</v>
      </c>
      <c r="E28">
        <f t="shared" si="0"/>
        <v>0</v>
      </c>
      <c r="F28" s="4" t="s">
        <v>287</v>
      </c>
      <c r="G28" s="5">
        <v>114</v>
      </c>
      <c r="H28">
        <f t="shared" si="1"/>
        <v>3.4382917119073469E-3</v>
      </c>
      <c r="I28">
        <f t="shared" si="2"/>
        <v>0.39196525515743752</v>
      </c>
    </row>
    <row r="29" spans="1:9" x14ac:dyDescent="0.2">
      <c r="A29" t="s">
        <v>29</v>
      </c>
      <c r="B29">
        <v>0</v>
      </c>
      <c r="C29" t="s">
        <v>258</v>
      </c>
      <c r="D29" t="s">
        <v>100</v>
      </c>
      <c r="E29">
        <f t="shared" si="0"/>
        <v>0</v>
      </c>
      <c r="F29" s="4" t="s">
        <v>288</v>
      </c>
      <c r="G29" s="5">
        <v>114</v>
      </c>
      <c r="H29">
        <f t="shared" si="1"/>
        <v>3.4382917119073469E-3</v>
      </c>
      <c r="I29">
        <f t="shared" si="2"/>
        <v>0.39196525515743752</v>
      </c>
    </row>
    <row r="30" spans="1:9" x14ac:dyDescent="0.2">
      <c r="A30" t="s">
        <v>30</v>
      </c>
      <c r="B30">
        <v>11</v>
      </c>
      <c r="C30" t="s">
        <v>258</v>
      </c>
      <c r="D30" t="s">
        <v>99</v>
      </c>
      <c r="E30">
        <f t="shared" si="0"/>
        <v>0</v>
      </c>
      <c r="F30" s="4" t="s">
        <v>289</v>
      </c>
      <c r="G30" s="5">
        <v>625</v>
      </c>
      <c r="H30">
        <f t="shared" si="1"/>
        <v>1.8850283508263965E-2</v>
      </c>
      <c r="I30">
        <f t="shared" si="2"/>
        <v>11.781427192664978</v>
      </c>
    </row>
    <row r="31" spans="1:9" x14ac:dyDescent="0.2">
      <c r="A31" t="s">
        <v>31</v>
      </c>
      <c r="B31">
        <v>1</v>
      </c>
      <c r="C31" t="s">
        <v>258</v>
      </c>
      <c r="D31" t="s">
        <v>88</v>
      </c>
      <c r="E31">
        <f t="shared" si="0"/>
        <v>0</v>
      </c>
      <c r="F31" s="4" t="s">
        <v>290</v>
      </c>
      <c r="G31" s="5">
        <v>117</v>
      </c>
      <c r="H31">
        <f t="shared" si="1"/>
        <v>3.5287730727470139E-3</v>
      </c>
      <c r="I31">
        <f t="shared" si="2"/>
        <v>0.41286644951140061</v>
      </c>
    </row>
    <row r="32" spans="1:9" x14ac:dyDescent="0.2">
      <c r="A32" t="s">
        <v>32</v>
      </c>
      <c r="B32">
        <v>11</v>
      </c>
      <c r="C32" t="s">
        <v>258</v>
      </c>
      <c r="D32" t="s">
        <v>152</v>
      </c>
      <c r="E32">
        <f t="shared" si="0"/>
        <v>0</v>
      </c>
      <c r="F32" s="4" t="s">
        <v>291</v>
      </c>
      <c r="G32" s="5">
        <v>114</v>
      </c>
      <c r="H32">
        <f t="shared" si="1"/>
        <v>3.4382917119073469E-3</v>
      </c>
      <c r="I32">
        <f t="shared" si="2"/>
        <v>0.39196525515743752</v>
      </c>
    </row>
    <row r="33" spans="1:16" x14ac:dyDescent="0.2">
      <c r="A33" t="s">
        <v>33</v>
      </c>
      <c r="B33">
        <v>1</v>
      </c>
      <c r="C33" t="s">
        <v>258</v>
      </c>
      <c r="D33" t="s">
        <v>222</v>
      </c>
      <c r="E33">
        <f t="shared" si="0"/>
        <v>3</v>
      </c>
      <c r="F33" s="4" t="s">
        <v>292</v>
      </c>
      <c r="G33" s="5">
        <v>70</v>
      </c>
      <c r="H33">
        <f t="shared" si="1"/>
        <v>2.1112317529255642E-3</v>
      </c>
      <c r="I33">
        <f t="shared" si="2"/>
        <v>0.1477862227047895</v>
      </c>
    </row>
    <row r="34" spans="1:16" x14ac:dyDescent="0.2">
      <c r="A34" t="s">
        <v>34</v>
      </c>
      <c r="B34">
        <v>0</v>
      </c>
      <c r="C34" t="s">
        <v>258</v>
      </c>
      <c r="D34" t="s">
        <v>218</v>
      </c>
      <c r="E34">
        <f t="shared" si="0"/>
        <v>2</v>
      </c>
      <c r="F34" s="4" t="s">
        <v>293</v>
      </c>
      <c r="G34" s="5">
        <v>114</v>
      </c>
      <c r="H34">
        <f t="shared" si="1"/>
        <v>3.4382917119073469E-3</v>
      </c>
      <c r="I34">
        <f t="shared" si="2"/>
        <v>0.39196525515743752</v>
      </c>
    </row>
    <row r="35" spans="1:16" x14ac:dyDescent="0.2">
      <c r="A35" t="s">
        <v>35</v>
      </c>
      <c r="B35">
        <v>25</v>
      </c>
      <c r="C35" t="s">
        <v>258</v>
      </c>
      <c r="D35" t="s">
        <v>219</v>
      </c>
      <c r="E35">
        <f t="shared" si="0"/>
        <v>1</v>
      </c>
      <c r="F35" s="4" t="s">
        <v>294</v>
      </c>
      <c r="G35" s="5">
        <v>73</v>
      </c>
      <c r="H35">
        <f t="shared" si="1"/>
        <v>2.2017131137652309E-3</v>
      </c>
      <c r="I35">
        <f t="shared" si="2"/>
        <v>0.16072505730486186</v>
      </c>
    </row>
    <row r="36" spans="1:16" x14ac:dyDescent="0.2">
      <c r="A36" t="s">
        <v>36</v>
      </c>
      <c r="B36">
        <v>49</v>
      </c>
      <c r="C36" t="s">
        <v>258</v>
      </c>
      <c r="D36" t="s">
        <v>87</v>
      </c>
      <c r="E36">
        <f t="shared" si="0"/>
        <v>0</v>
      </c>
      <c r="F36" s="4" t="s">
        <v>295</v>
      </c>
      <c r="G36" s="5">
        <v>0</v>
      </c>
      <c r="H36">
        <f t="shared" si="1"/>
        <v>0</v>
      </c>
      <c r="I36">
        <f t="shared" si="2"/>
        <v>0</v>
      </c>
    </row>
    <row r="37" spans="1:16" x14ac:dyDescent="0.2">
      <c r="A37" t="s">
        <v>37</v>
      </c>
      <c r="B37">
        <v>0</v>
      </c>
      <c r="C37" t="s">
        <v>258</v>
      </c>
      <c r="D37" t="s">
        <v>74</v>
      </c>
      <c r="E37">
        <f t="shared" si="0"/>
        <v>0</v>
      </c>
      <c r="F37" s="4" t="s">
        <v>296</v>
      </c>
      <c r="G37" s="5">
        <v>114</v>
      </c>
      <c r="H37">
        <f t="shared" si="1"/>
        <v>3.4382917119073469E-3</v>
      </c>
      <c r="I37">
        <f t="shared" si="2"/>
        <v>0.39196525515743752</v>
      </c>
    </row>
    <row r="38" spans="1:16" x14ac:dyDescent="0.2">
      <c r="A38" t="s">
        <v>38</v>
      </c>
      <c r="B38">
        <v>2</v>
      </c>
      <c r="C38" t="s">
        <v>258</v>
      </c>
      <c r="D38" t="s">
        <v>73</v>
      </c>
      <c r="E38">
        <f t="shared" si="0"/>
        <v>0</v>
      </c>
      <c r="F38" s="4" t="s">
        <v>297</v>
      </c>
      <c r="G38" s="5">
        <v>0</v>
      </c>
      <c r="H38">
        <f t="shared" si="1"/>
        <v>0</v>
      </c>
      <c r="I38">
        <f t="shared" si="2"/>
        <v>0</v>
      </c>
    </row>
    <row r="39" spans="1:16" x14ac:dyDescent="0.2">
      <c r="A39" t="s">
        <v>39</v>
      </c>
      <c r="B39">
        <v>0</v>
      </c>
      <c r="C39" t="s">
        <v>258</v>
      </c>
      <c r="D39" t="s">
        <v>76</v>
      </c>
      <c r="E39">
        <f t="shared" si="0"/>
        <v>0</v>
      </c>
      <c r="F39" s="4" t="s">
        <v>298</v>
      </c>
      <c r="G39" s="5">
        <v>114</v>
      </c>
      <c r="H39">
        <f t="shared" si="1"/>
        <v>3.4382917119073469E-3</v>
      </c>
      <c r="I39">
        <f t="shared" si="2"/>
        <v>0.39196525515743752</v>
      </c>
    </row>
    <row r="40" spans="1:16" x14ac:dyDescent="0.2">
      <c r="A40" t="s">
        <v>40</v>
      </c>
      <c r="B40">
        <v>4</v>
      </c>
      <c r="C40" t="s">
        <v>259</v>
      </c>
      <c r="D40" t="s">
        <v>56</v>
      </c>
      <c r="E40">
        <f t="shared" si="0"/>
        <v>0</v>
      </c>
      <c r="F40" s="4" t="s">
        <v>299</v>
      </c>
      <c r="G40" s="5">
        <v>114</v>
      </c>
      <c r="H40">
        <f t="shared" si="1"/>
        <v>3.4382917119073469E-3</v>
      </c>
      <c r="I40">
        <f t="shared" si="2"/>
        <v>0.39196525515743752</v>
      </c>
    </row>
    <row r="41" spans="1:16" x14ac:dyDescent="0.2">
      <c r="A41" t="s">
        <v>41</v>
      </c>
      <c r="B41">
        <v>44</v>
      </c>
      <c r="C41" t="s">
        <v>259</v>
      </c>
      <c r="D41" t="s">
        <v>56</v>
      </c>
      <c r="E41">
        <f t="shared" si="0"/>
        <v>0</v>
      </c>
      <c r="F41" s="4" t="s">
        <v>300</v>
      </c>
      <c r="G41" s="5">
        <v>70</v>
      </c>
      <c r="H41">
        <f t="shared" si="1"/>
        <v>2.1112317529255642E-3</v>
      </c>
      <c r="I41">
        <f t="shared" si="2"/>
        <v>0.1477862227047895</v>
      </c>
    </row>
    <row r="42" spans="1:16" x14ac:dyDescent="0.2">
      <c r="A42" t="s">
        <v>42</v>
      </c>
      <c r="B42">
        <v>5</v>
      </c>
      <c r="C42" t="s">
        <v>259</v>
      </c>
      <c r="D42" t="s">
        <v>87</v>
      </c>
      <c r="E42">
        <f t="shared" si="0"/>
        <v>0</v>
      </c>
      <c r="F42" s="4" t="s">
        <v>301</v>
      </c>
      <c r="G42" s="5">
        <v>114</v>
      </c>
      <c r="H42">
        <f t="shared" si="1"/>
        <v>3.4382917119073469E-3</v>
      </c>
      <c r="I42">
        <f t="shared" si="2"/>
        <v>0.39196525515743752</v>
      </c>
      <c r="O42" s="3" t="s">
        <v>281</v>
      </c>
      <c r="P42" t="s">
        <v>283</v>
      </c>
    </row>
    <row r="43" spans="1:16" x14ac:dyDescent="0.2">
      <c r="A43" t="s">
        <v>43</v>
      </c>
      <c r="B43">
        <v>41</v>
      </c>
      <c r="C43" t="s">
        <v>259</v>
      </c>
      <c r="D43" t="s">
        <v>74</v>
      </c>
      <c r="E43">
        <f t="shared" si="0"/>
        <v>0</v>
      </c>
      <c r="F43" s="4" t="s">
        <v>302</v>
      </c>
      <c r="G43" s="5">
        <v>629</v>
      </c>
      <c r="H43">
        <f t="shared" si="1"/>
        <v>1.8970925322716853E-2</v>
      </c>
      <c r="I43">
        <f t="shared" si="2"/>
        <v>11.932712027988901</v>
      </c>
      <c r="O43" s="4" t="s">
        <v>255</v>
      </c>
      <c r="P43">
        <v>2651</v>
      </c>
    </row>
    <row r="44" spans="1:16" x14ac:dyDescent="0.2">
      <c r="A44" t="s">
        <v>44</v>
      </c>
      <c r="B44">
        <v>1</v>
      </c>
      <c r="C44" t="s">
        <v>259</v>
      </c>
      <c r="D44" t="s">
        <v>73</v>
      </c>
      <c r="E44">
        <f t="shared" si="0"/>
        <v>0</v>
      </c>
      <c r="F44" s="4" t="s">
        <v>303</v>
      </c>
      <c r="G44" s="5">
        <v>70</v>
      </c>
      <c r="H44">
        <f t="shared" si="1"/>
        <v>2.1112317529255642E-3</v>
      </c>
      <c r="I44">
        <f t="shared" si="2"/>
        <v>0.1477862227047895</v>
      </c>
      <c r="O44" s="4" t="s">
        <v>256</v>
      </c>
      <c r="P44">
        <v>6</v>
      </c>
    </row>
    <row r="45" spans="1:16" x14ac:dyDescent="0.2">
      <c r="A45" t="s">
        <v>45</v>
      </c>
      <c r="B45">
        <v>6</v>
      </c>
      <c r="C45" t="s">
        <v>259</v>
      </c>
      <c r="D45" t="s">
        <v>76</v>
      </c>
      <c r="E45">
        <f t="shared" si="0"/>
        <v>0</v>
      </c>
      <c r="F45" s="4" t="s">
        <v>304</v>
      </c>
      <c r="G45" s="5">
        <v>625</v>
      </c>
      <c r="H45">
        <f t="shared" si="1"/>
        <v>1.8850283508263965E-2</v>
      </c>
      <c r="I45">
        <f t="shared" si="2"/>
        <v>11.781427192664978</v>
      </c>
      <c r="O45" s="4" t="s">
        <v>257</v>
      </c>
      <c r="P45">
        <v>6</v>
      </c>
    </row>
    <row r="46" spans="1:16" x14ac:dyDescent="0.2">
      <c r="A46" t="s">
        <v>46</v>
      </c>
      <c r="B46">
        <v>2</v>
      </c>
      <c r="C46" t="s">
        <v>260</v>
      </c>
      <c r="D46" t="s">
        <v>29</v>
      </c>
      <c r="E46">
        <f t="shared" si="0"/>
        <v>0</v>
      </c>
      <c r="F46" s="4" t="s">
        <v>305</v>
      </c>
      <c r="G46" s="5">
        <v>630</v>
      </c>
      <c r="H46">
        <f t="shared" si="1"/>
        <v>1.9001085776330078E-2</v>
      </c>
      <c r="I46">
        <f t="shared" si="2"/>
        <v>11.970684039087949</v>
      </c>
      <c r="O46" s="4" t="s">
        <v>258</v>
      </c>
      <c r="P46">
        <v>6</v>
      </c>
    </row>
    <row r="47" spans="1:16" x14ac:dyDescent="0.2">
      <c r="A47" t="s">
        <v>47</v>
      </c>
      <c r="B47">
        <v>0</v>
      </c>
      <c r="C47" t="s">
        <v>260</v>
      </c>
      <c r="D47" t="s">
        <v>87</v>
      </c>
      <c r="E47">
        <f t="shared" si="0"/>
        <v>0</v>
      </c>
      <c r="F47" s="4" t="s">
        <v>306</v>
      </c>
      <c r="G47" s="5">
        <v>70</v>
      </c>
      <c r="H47">
        <f t="shared" si="1"/>
        <v>2.1112317529255642E-3</v>
      </c>
      <c r="I47">
        <f t="shared" si="2"/>
        <v>0.1477862227047895</v>
      </c>
      <c r="O47" s="4" t="s">
        <v>259</v>
      </c>
      <c r="P47">
        <v>0</v>
      </c>
    </row>
    <row r="48" spans="1:16" x14ac:dyDescent="0.2">
      <c r="A48" t="s">
        <v>48</v>
      </c>
      <c r="B48">
        <v>2</v>
      </c>
      <c r="C48" t="s">
        <v>260</v>
      </c>
      <c r="D48" t="s">
        <v>74</v>
      </c>
      <c r="E48">
        <f t="shared" si="0"/>
        <v>0</v>
      </c>
      <c r="F48" s="4" t="s">
        <v>307</v>
      </c>
      <c r="G48" s="5">
        <v>114</v>
      </c>
      <c r="H48">
        <f t="shared" si="1"/>
        <v>3.4382917119073469E-3</v>
      </c>
      <c r="I48">
        <f t="shared" si="2"/>
        <v>0.39196525515743752</v>
      </c>
      <c r="O48" s="4" t="s">
        <v>260</v>
      </c>
      <c r="P48">
        <v>3</v>
      </c>
    </row>
    <row r="49" spans="1:16" x14ac:dyDescent="0.2">
      <c r="A49" t="s">
        <v>49</v>
      </c>
      <c r="B49">
        <v>98</v>
      </c>
      <c r="C49" t="s">
        <v>260</v>
      </c>
      <c r="D49" t="s">
        <v>73</v>
      </c>
      <c r="E49">
        <f t="shared" si="0"/>
        <v>0</v>
      </c>
      <c r="F49" s="4" t="s">
        <v>308</v>
      </c>
      <c r="G49" s="5">
        <v>70</v>
      </c>
      <c r="H49">
        <f t="shared" si="1"/>
        <v>2.1112317529255642E-3</v>
      </c>
      <c r="I49">
        <f t="shared" si="2"/>
        <v>0.1477862227047895</v>
      </c>
      <c r="O49" s="4" t="s">
        <v>261</v>
      </c>
      <c r="P49">
        <v>40</v>
      </c>
    </row>
    <row r="50" spans="1:16" x14ac:dyDescent="0.2">
      <c r="A50" t="s">
        <v>50</v>
      </c>
      <c r="B50">
        <v>0</v>
      </c>
      <c r="C50" t="s">
        <v>260</v>
      </c>
      <c r="D50" t="s">
        <v>29</v>
      </c>
      <c r="E50">
        <f t="shared" si="0"/>
        <v>0</v>
      </c>
      <c r="F50" s="4" t="s">
        <v>309</v>
      </c>
      <c r="G50" s="5">
        <v>114</v>
      </c>
      <c r="H50">
        <f t="shared" si="1"/>
        <v>3.4382917119073469E-3</v>
      </c>
      <c r="I50">
        <f t="shared" si="2"/>
        <v>0.39196525515743752</v>
      </c>
      <c r="O50" s="4" t="s">
        <v>262</v>
      </c>
      <c r="P50">
        <v>1851</v>
      </c>
    </row>
    <row r="51" spans="1:16" x14ac:dyDescent="0.2">
      <c r="A51" t="s">
        <v>51</v>
      </c>
      <c r="B51">
        <v>3</v>
      </c>
      <c r="C51" t="s">
        <v>260</v>
      </c>
      <c r="D51" t="s">
        <v>116</v>
      </c>
      <c r="E51">
        <f t="shared" si="0"/>
        <v>2</v>
      </c>
      <c r="F51" s="4" t="s">
        <v>310</v>
      </c>
      <c r="G51" s="5">
        <v>0</v>
      </c>
      <c r="H51">
        <f t="shared" si="1"/>
        <v>0</v>
      </c>
      <c r="I51">
        <f t="shared" si="2"/>
        <v>0</v>
      </c>
      <c r="O51" s="4" t="s">
        <v>263</v>
      </c>
      <c r="P51">
        <v>625</v>
      </c>
    </row>
    <row r="52" spans="1:16" x14ac:dyDescent="0.2">
      <c r="A52" t="s">
        <v>52</v>
      </c>
      <c r="B52">
        <v>612</v>
      </c>
      <c r="C52" t="s">
        <v>260</v>
      </c>
      <c r="D52" t="s">
        <v>127</v>
      </c>
      <c r="E52">
        <f t="shared" si="0"/>
        <v>0</v>
      </c>
      <c r="F52" s="4" t="s">
        <v>311</v>
      </c>
      <c r="G52" s="5">
        <v>652</v>
      </c>
      <c r="H52">
        <f t="shared" si="1"/>
        <v>1.9664615755820968E-2</v>
      </c>
      <c r="I52">
        <f t="shared" si="2"/>
        <v>12.821329472795272</v>
      </c>
      <c r="O52" s="4" t="s">
        <v>264</v>
      </c>
      <c r="P52">
        <v>10</v>
      </c>
    </row>
    <row r="53" spans="1:16" x14ac:dyDescent="0.2">
      <c r="A53" t="s">
        <v>53</v>
      </c>
      <c r="B53">
        <v>4</v>
      </c>
      <c r="C53" t="s">
        <v>260</v>
      </c>
      <c r="D53" t="s">
        <v>139</v>
      </c>
      <c r="E53">
        <f t="shared" si="0"/>
        <v>1</v>
      </c>
      <c r="F53" s="4" t="s">
        <v>312</v>
      </c>
      <c r="G53" s="5">
        <v>26</v>
      </c>
      <c r="H53">
        <f t="shared" si="1"/>
        <v>7.841717939437809E-4</v>
      </c>
      <c r="I53">
        <f t="shared" si="2"/>
        <v>2.0388466642538305E-2</v>
      </c>
      <c r="O53" s="4" t="s">
        <v>265</v>
      </c>
      <c r="P53">
        <v>625</v>
      </c>
    </row>
    <row r="54" spans="1:16" x14ac:dyDescent="0.2">
      <c r="A54" t="s">
        <v>54</v>
      </c>
      <c r="B54">
        <v>0</v>
      </c>
      <c r="C54" t="s">
        <v>261</v>
      </c>
      <c r="D54" t="s">
        <v>116</v>
      </c>
      <c r="E54">
        <f t="shared" si="0"/>
        <v>2</v>
      </c>
      <c r="F54" s="4" t="s">
        <v>313</v>
      </c>
      <c r="G54" s="5">
        <v>104</v>
      </c>
      <c r="H54">
        <f t="shared" si="1"/>
        <v>3.1366871757751236E-3</v>
      </c>
      <c r="I54">
        <f t="shared" si="2"/>
        <v>0.32621546628061288</v>
      </c>
      <c r="O54" s="4" t="s">
        <v>266</v>
      </c>
      <c r="P54">
        <v>74</v>
      </c>
    </row>
    <row r="55" spans="1:16" x14ac:dyDescent="0.2">
      <c r="A55" t="s">
        <v>55</v>
      </c>
      <c r="B55">
        <v>0</v>
      </c>
      <c r="C55" t="s">
        <v>261</v>
      </c>
      <c r="D55" t="s">
        <v>192</v>
      </c>
      <c r="E55">
        <f t="shared" si="0"/>
        <v>28</v>
      </c>
      <c r="F55" s="4" t="s">
        <v>315</v>
      </c>
      <c r="G55" s="5">
        <v>654</v>
      </c>
      <c r="H55">
        <f t="shared" si="1"/>
        <v>1.9724936663047411E-2</v>
      </c>
      <c r="I55">
        <f t="shared" si="2"/>
        <v>12.900108577633006</v>
      </c>
      <c r="O55" s="4" t="s">
        <v>267</v>
      </c>
      <c r="P55">
        <v>2</v>
      </c>
    </row>
    <row r="56" spans="1:16" x14ac:dyDescent="0.2">
      <c r="A56" t="s">
        <v>56</v>
      </c>
      <c r="B56">
        <v>0</v>
      </c>
      <c r="C56" t="s">
        <v>261</v>
      </c>
      <c r="D56" t="s">
        <v>195</v>
      </c>
      <c r="E56">
        <f t="shared" si="0"/>
        <v>9</v>
      </c>
      <c r="F56" s="4" t="s">
        <v>316</v>
      </c>
      <c r="G56" s="5">
        <v>55</v>
      </c>
      <c r="H56">
        <f t="shared" si="1"/>
        <v>1.6588249487272289E-3</v>
      </c>
      <c r="I56">
        <f t="shared" si="2"/>
        <v>9.1235372179997581E-2</v>
      </c>
      <c r="O56" s="4" t="s">
        <v>268</v>
      </c>
      <c r="P56">
        <v>199</v>
      </c>
    </row>
    <row r="57" spans="1:16" x14ac:dyDescent="0.2">
      <c r="A57" t="s">
        <v>57</v>
      </c>
      <c r="B57">
        <v>0</v>
      </c>
      <c r="C57" t="s">
        <v>261</v>
      </c>
      <c r="D57" t="s">
        <v>196</v>
      </c>
      <c r="E57">
        <f t="shared" si="0"/>
        <v>1</v>
      </c>
      <c r="F57" s="4" t="s">
        <v>317</v>
      </c>
      <c r="G57" s="5">
        <v>42</v>
      </c>
      <c r="H57">
        <f t="shared" si="1"/>
        <v>1.2667390517553383E-3</v>
      </c>
      <c r="I57">
        <f t="shared" si="2"/>
        <v>5.3203040173724209E-2</v>
      </c>
      <c r="O57" s="4" t="s">
        <v>269</v>
      </c>
      <c r="P57">
        <v>29</v>
      </c>
    </row>
    <row r="58" spans="1:16" x14ac:dyDescent="0.2">
      <c r="A58" t="s">
        <v>58</v>
      </c>
      <c r="B58">
        <v>0</v>
      </c>
      <c r="C58" t="s">
        <v>262</v>
      </c>
      <c r="D58" t="s">
        <v>110</v>
      </c>
      <c r="E58">
        <f t="shared" si="0"/>
        <v>0</v>
      </c>
      <c r="F58" s="4" t="s">
        <v>318</v>
      </c>
      <c r="G58" s="5">
        <v>71</v>
      </c>
      <c r="H58">
        <f t="shared" si="1"/>
        <v>2.1413922065387863E-3</v>
      </c>
      <c r="I58">
        <f t="shared" si="2"/>
        <v>0.15203884666425382</v>
      </c>
      <c r="O58" s="4" t="s">
        <v>270</v>
      </c>
      <c r="P58">
        <v>6</v>
      </c>
    </row>
    <row r="59" spans="1:16" x14ac:dyDescent="0.2">
      <c r="A59" t="s">
        <v>59</v>
      </c>
      <c r="B59">
        <v>9</v>
      </c>
      <c r="C59" t="s">
        <v>262</v>
      </c>
      <c r="D59" t="s">
        <v>123</v>
      </c>
      <c r="E59">
        <f t="shared" si="0"/>
        <v>617</v>
      </c>
      <c r="F59" s="4" t="s">
        <v>319</v>
      </c>
      <c r="G59" s="5">
        <v>687</v>
      </c>
      <c r="H59">
        <f t="shared" si="1"/>
        <v>2.0720231632283748E-2</v>
      </c>
      <c r="I59">
        <f t="shared" si="2"/>
        <v>14.234799131378935</v>
      </c>
      <c r="O59" s="4" t="s">
        <v>271</v>
      </c>
      <c r="P59">
        <v>1</v>
      </c>
    </row>
    <row r="60" spans="1:16" x14ac:dyDescent="0.2">
      <c r="A60" t="s">
        <v>60</v>
      </c>
      <c r="B60">
        <v>0</v>
      </c>
      <c r="C60" t="s">
        <v>262</v>
      </c>
      <c r="D60" t="s">
        <v>122</v>
      </c>
      <c r="E60">
        <f t="shared" si="0"/>
        <v>615</v>
      </c>
      <c r="F60" s="4" t="s">
        <v>322</v>
      </c>
      <c r="G60" s="5">
        <v>1575</v>
      </c>
      <c r="H60">
        <f t="shared" si="1"/>
        <v>4.750271444082519E-2</v>
      </c>
      <c r="I60">
        <f t="shared" si="2"/>
        <v>74.816775244299677</v>
      </c>
      <c r="O60" s="4" t="s">
        <v>272</v>
      </c>
      <c r="P60">
        <v>0</v>
      </c>
    </row>
    <row r="61" spans="1:16" x14ac:dyDescent="0.2">
      <c r="A61" t="s">
        <v>61</v>
      </c>
      <c r="B61">
        <v>0</v>
      </c>
      <c r="C61" t="s">
        <v>262</v>
      </c>
      <c r="D61" t="s">
        <v>159</v>
      </c>
      <c r="E61">
        <f t="shared" si="0"/>
        <v>619</v>
      </c>
      <c r="F61" s="4" t="s">
        <v>323</v>
      </c>
      <c r="G61" s="5">
        <v>44</v>
      </c>
      <c r="H61">
        <f t="shared" si="1"/>
        <v>1.3270599589817831E-3</v>
      </c>
      <c r="I61">
        <f t="shared" si="2"/>
        <v>5.8390638195198456E-2</v>
      </c>
      <c r="O61" s="4" t="s">
        <v>273</v>
      </c>
      <c r="P61">
        <v>199</v>
      </c>
    </row>
    <row r="62" spans="1:16" x14ac:dyDescent="0.2">
      <c r="A62" t="s">
        <v>62</v>
      </c>
      <c r="B62">
        <v>625</v>
      </c>
      <c r="C62" t="s">
        <v>263</v>
      </c>
      <c r="D62" t="s">
        <v>62</v>
      </c>
      <c r="E62">
        <f t="shared" si="0"/>
        <v>625</v>
      </c>
      <c r="F62" s="4" t="s">
        <v>324</v>
      </c>
      <c r="G62" s="5">
        <v>789</v>
      </c>
      <c r="H62">
        <f t="shared" si="1"/>
        <v>2.3796597900832429E-2</v>
      </c>
      <c r="I62">
        <f t="shared" si="2"/>
        <v>18.775515743756785</v>
      </c>
      <c r="O62" s="4" t="s">
        <v>274</v>
      </c>
      <c r="P62">
        <v>627</v>
      </c>
    </row>
    <row r="63" spans="1:16" x14ac:dyDescent="0.2">
      <c r="A63" t="s">
        <v>63</v>
      </c>
      <c r="B63">
        <v>1</v>
      </c>
      <c r="C63" t="s">
        <v>263</v>
      </c>
      <c r="D63" t="s">
        <v>105</v>
      </c>
      <c r="E63">
        <f t="shared" si="0"/>
        <v>0</v>
      </c>
      <c r="F63" s="4" t="s">
        <v>325</v>
      </c>
      <c r="G63" s="5">
        <v>1388</v>
      </c>
      <c r="H63">
        <f t="shared" si="1"/>
        <v>4.1862709615152614E-2</v>
      </c>
      <c r="I63">
        <f t="shared" si="2"/>
        <v>58.10544094583183</v>
      </c>
      <c r="O63" s="4" t="s">
        <v>275</v>
      </c>
      <c r="P63">
        <v>39</v>
      </c>
    </row>
    <row r="64" spans="1:16" x14ac:dyDescent="0.2">
      <c r="A64" t="s">
        <v>64</v>
      </c>
      <c r="B64">
        <v>0</v>
      </c>
      <c r="C64" t="s">
        <v>263</v>
      </c>
      <c r="D64" t="s">
        <v>61</v>
      </c>
      <c r="E64">
        <f t="shared" si="0"/>
        <v>0</v>
      </c>
      <c r="F64" s="4" t="s">
        <v>326</v>
      </c>
      <c r="G64" s="5">
        <v>1344</v>
      </c>
      <c r="H64">
        <f t="shared" si="1"/>
        <v>4.0535649656170826E-2</v>
      </c>
      <c r="I64">
        <f t="shared" si="2"/>
        <v>54.47991313789359</v>
      </c>
      <c r="O64" s="4" t="s">
        <v>276</v>
      </c>
      <c r="P64">
        <v>627</v>
      </c>
    </row>
    <row r="65" spans="1:16" x14ac:dyDescent="0.2">
      <c r="A65" t="s">
        <v>65</v>
      </c>
      <c r="B65">
        <v>0</v>
      </c>
      <c r="C65" t="s">
        <v>263</v>
      </c>
      <c r="D65" t="s">
        <v>54</v>
      </c>
      <c r="E65">
        <f t="shared" si="0"/>
        <v>0</v>
      </c>
      <c r="F65" s="4" t="s">
        <v>327</v>
      </c>
      <c r="G65" s="5">
        <v>7</v>
      </c>
      <c r="H65">
        <f t="shared" si="1"/>
        <v>2.1112317529255639E-4</v>
      </c>
      <c r="I65">
        <f t="shared" si="2"/>
        <v>1.4778622270478947E-3</v>
      </c>
      <c r="O65" s="4" t="s">
        <v>277</v>
      </c>
      <c r="P65">
        <v>627</v>
      </c>
    </row>
    <row r="66" spans="1:16" x14ac:dyDescent="0.2">
      <c r="A66" t="s">
        <v>66</v>
      </c>
      <c r="B66">
        <v>0</v>
      </c>
      <c r="C66" t="s">
        <v>264</v>
      </c>
      <c r="D66" t="s">
        <v>59</v>
      </c>
      <c r="E66">
        <f t="shared" si="0"/>
        <v>9</v>
      </c>
      <c r="F66" s="4" t="s">
        <v>328</v>
      </c>
      <c r="G66" s="5">
        <v>1344</v>
      </c>
      <c r="H66">
        <f t="shared" si="1"/>
        <v>4.0535649656170826E-2</v>
      </c>
      <c r="I66">
        <f t="shared" si="2"/>
        <v>54.47991313789359</v>
      </c>
      <c r="O66" s="4" t="s">
        <v>278</v>
      </c>
      <c r="P66">
        <v>627</v>
      </c>
    </row>
    <row r="67" spans="1:16" x14ac:dyDescent="0.2">
      <c r="A67" t="s">
        <v>67</v>
      </c>
      <c r="B67">
        <v>0</v>
      </c>
      <c r="C67" t="s">
        <v>264</v>
      </c>
      <c r="D67" t="s">
        <v>134</v>
      </c>
      <c r="E67">
        <f t="shared" ref="E67:E130" si="3">VLOOKUP(D67,A:B,2,FALSE)</f>
        <v>1</v>
      </c>
      <c r="F67" s="4" t="s">
        <v>329</v>
      </c>
      <c r="G67" s="5">
        <v>0</v>
      </c>
      <c r="H67">
        <f t="shared" ref="H67:H84" si="4">G67/$G$85</f>
        <v>0</v>
      </c>
      <c r="I67">
        <f t="shared" ref="I67:I84" si="5">G67*H67</f>
        <v>0</v>
      </c>
      <c r="O67" s="4" t="s">
        <v>279</v>
      </c>
      <c r="P67">
        <v>0</v>
      </c>
    </row>
    <row r="68" spans="1:16" x14ac:dyDescent="0.2">
      <c r="A68" t="s">
        <v>68</v>
      </c>
      <c r="B68">
        <v>0</v>
      </c>
      <c r="C68" t="s">
        <v>265</v>
      </c>
      <c r="D68" t="s">
        <v>62</v>
      </c>
      <c r="E68">
        <f t="shared" si="3"/>
        <v>625</v>
      </c>
      <c r="F68" s="4" t="s">
        <v>330</v>
      </c>
      <c r="G68" s="5">
        <v>1318</v>
      </c>
      <c r="H68">
        <f t="shared" si="4"/>
        <v>3.9751477862227047E-2</v>
      </c>
      <c r="I68">
        <f t="shared" si="5"/>
        <v>52.392447822415249</v>
      </c>
      <c r="O68" s="4" t="s">
        <v>282</v>
      </c>
      <c r="P68">
        <v>8880</v>
      </c>
    </row>
    <row r="69" spans="1:16" x14ac:dyDescent="0.2">
      <c r="A69" t="s">
        <v>69</v>
      </c>
      <c r="B69">
        <v>0</v>
      </c>
      <c r="C69" t="s">
        <v>265</v>
      </c>
      <c r="D69" t="s">
        <v>61</v>
      </c>
      <c r="E69">
        <f t="shared" si="3"/>
        <v>0</v>
      </c>
      <c r="F69" s="4" t="s">
        <v>331</v>
      </c>
      <c r="G69" s="5">
        <v>1344</v>
      </c>
      <c r="H69">
        <f t="shared" si="4"/>
        <v>4.0535649656170826E-2</v>
      </c>
      <c r="I69">
        <f t="shared" si="5"/>
        <v>54.47991313789359</v>
      </c>
    </row>
    <row r="70" spans="1:16" x14ac:dyDescent="0.2">
      <c r="A70" t="s">
        <v>70</v>
      </c>
      <c r="B70">
        <v>0</v>
      </c>
      <c r="C70" t="s">
        <v>265</v>
      </c>
      <c r="D70" t="s">
        <v>138</v>
      </c>
      <c r="E70">
        <f t="shared" si="3"/>
        <v>0</v>
      </c>
      <c r="F70" s="4" t="s">
        <v>332</v>
      </c>
      <c r="G70" s="5">
        <v>7</v>
      </c>
      <c r="H70">
        <f t="shared" si="4"/>
        <v>2.1112317529255639E-4</v>
      </c>
      <c r="I70">
        <f t="shared" si="5"/>
        <v>1.4778622270478947E-3</v>
      </c>
    </row>
    <row r="71" spans="1:16" x14ac:dyDescent="0.2">
      <c r="A71" t="s">
        <v>71</v>
      </c>
      <c r="B71">
        <v>0</v>
      </c>
      <c r="C71" t="s">
        <v>265</v>
      </c>
      <c r="D71" t="s">
        <v>137</v>
      </c>
      <c r="E71">
        <f t="shared" si="3"/>
        <v>0</v>
      </c>
      <c r="F71" s="4" t="s">
        <v>333</v>
      </c>
      <c r="G71" s="5">
        <v>1325</v>
      </c>
      <c r="H71">
        <f t="shared" si="4"/>
        <v>3.9962601037519606E-2</v>
      </c>
      <c r="I71">
        <f t="shared" si="5"/>
        <v>52.950446374713479</v>
      </c>
    </row>
    <row r="72" spans="1:16" x14ac:dyDescent="0.2">
      <c r="A72" t="s">
        <v>72</v>
      </c>
      <c r="B72">
        <v>0</v>
      </c>
      <c r="C72" t="s">
        <v>266</v>
      </c>
      <c r="D72" t="s">
        <v>53</v>
      </c>
      <c r="E72">
        <f t="shared" si="3"/>
        <v>4</v>
      </c>
      <c r="F72" s="4" t="s">
        <v>334</v>
      </c>
      <c r="G72" s="5">
        <v>1325</v>
      </c>
      <c r="H72">
        <f t="shared" si="4"/>
        <v>3.9962601037519606E-2</v>
      </c>
      <c r="I72">
        <f t="shared" si="5"/>
        <v>52.950446374713479</v>
      </c>
    </row>
    <row r="73" spans="1:16" x14ac:dyDescent="0.2">
      <c r="A73" t="s">
        <v>73</v>
      </c>
      <c r="B73">
        <v>0</v>
      </c>
      <c r="C73" t="s">
        <v>266</v>
      </c>
      <c r="D73" t="s">
        <v>124</v>
      </c>
      <c r="E73">
        <f t="shared" si="3"/>
        <v>0</v>
      </c>
      <c r="F73" s="4" t="s">
        <v>335</v>
      </c>
      <c r="G73" s="5">
        <v>1344</v>
      </c>
      <c r="H73">
        <f t="shared" si="4"/>
        <v>4.0535649656170826E-2</v>
      </c>
      <c r="I73">
        <f t="shared" si="5"/>
        <v>54.47991313789359</v>
      </c>
    </row>
    <row r="74" spans="1:16" x14ac:dyDescent="0.2">
      <c r="A74" t="s">
        <v>74</v>
      </c>
      <c r="B74">
        <v>0</v>
      </c>
      <c r="C74" t="s">
        <v>266</v>
      </c>
      <c r="D74" t="s">
        <v>146</v>
      </c>
      <c r="E74">
        <f t="shared" si="3"/>
        <v>0</v>
      </c>
      <c r="F74" s="4" t="s">
        <v>336</v>
      </c>
      <c r="G74" s="5">
        <v>26</v>
      </c>
      <c r="H74">
        <f t="shared" si="4"/>
        <v>7.841717939437809E-4</v>
      </c>
      <c r="I74">
        <f t="shared" si="5"/>
        <v>2.0388466642538305E-2</v>
      </c>
    </row>
    <row r="75" spans="1:16" x14ac:dyDescent="0.2">
      <c r="A75" t="s">
        <v>75</v>
      </c>
      <c r="B75">
        <v>0</v>
      </c>
      <c r="C75" t="s">
        <v>266</v>
      </c>
      <c r="D75" t="s">
        <v>210</v>
      </c>
      <c r="E75">
        <f t="shared" si="3"/>
        <v>70</v>
      </c>
      <c r="F75" s="4" t="s">
        <v>337</v>
      </c>
      <c r="G75" s="5">
        <v>1344</v>
      </c>
      <c r="H75">
        <f t="shared" si="4"/>
        <v>4.0535649656170826E-2</v>
      </c>
      <c r="I75">
        <f t="shared" si="5"/>
        <v>54.47991313789359</v>
      </c>
    </row>
    <row r="76" spans="1:16" x14ac:dyDescent="0.2">
      <c r="A76" t="s">
        <v>76</v>
      </c>
      <c r="B76">
        <v>0</v>
      </c>
      <c r="C76" t="s">
        <v>267</v>
      </c>
      <c r="D76" t="s">
        <v>29</v>
      </c>
      <c r="E76">
        <f t="shared" si="3"/>
        <v>0</v>
      </c>
      <c r="F76" s="4" t="s">
        <v>338</v>
      </c>
      <c r="G76" s="5">
        <v>1</v>
      </c>
      <c r="H76">
        <f t="shared" si="4"/>
        <v>3.0160453613222342E-5</v>
      </c>
      <c r="I76">
        <f t="shared" si="5"/>
        <v>3.0160453613222342E-5</v>
      </c>
    </row>
    <row r="77" spans="1:16" x14ac:dyDescent="0.2">
      <c r="A77" t="s">
        <v>77</v>
      </c>
      <c r="B77">
        <v>0</v>
      </c>
      <c r="C77" t="s">
        <v>267</v>
      </c>
      <c r="D77" t="s">
        <v>127</v>
      </c>
      <c r="E77">
        <f t="shared" si="3"/>
        <v>0</v>
      </c>
      <c r="F77" s="4" t="s">
        <v>339</v>
      </c>
      <c r="G77" s="5">
        <v>0</v>
      </c>
      <c r="H77">
        <f t="shared" si="4"/>
        <v>0</v>
      </c>
      <c r="I77">
        <f t="shared" si="5"/>
        <v>0</v>
      </c>
    </row>
    <row r="78" spans="1:16" x14ac:dyDescent="0.2">
      <c r="A78" t="s">
        <v>78</v>
      </c>
      <c r="B78">
        <v>0</v>
      </c>
      <c r="C78" t="s">
        <v>267</v>
      </c>
      <c r="D78" t="s">
        <v>139</v>
      </c>
      <c r="E78">
        <f t="shared" si="3"/>
        <v>1</v>
      </c>
      <c r="F78" s="4" t="s">
        <v>340</v>
      </c>
      <c r="G78" s="5">
        <v>243</v>
      </c>
      <c r="H78">
        <f t="shared" si="4"/>
        <v>7.3289902280130291E-3</v>
      </c>
      <c r="I78">
        <f t="shared" si="5"/>
        <v>1.7809446254071661</v>
      </c>
    </row>
    <row r="79" spans="1:16" x14ac:dyDescent="0.2">
      <c r="A79" t="s">
        <v>79</v>
      </c>
      <c r="B79">
        <v>1</v>
      </c>
      <c r="C79" t="s">
        <v>267</v>
      </c>
      <c r="D79" t="s">
        <v>126</v>
      </c>
      <c r="E79">
        <f t="shared" si="3"/>
        <v>1</v>
      </c>
      <c r="F79" s="4" t="s">
        <v>341</v>
      </c>
      <c r="G79" s="5">
        <v>243</v>
      </c>
      <c r="H79">
        <f t="shared" si="4"/>
        <v>7.3289902280130291E-3</v>
      </c>
      <c r="I79">
        <f t="shared" si="5"/>
        <v>1.7809446254071661</v>
      </c>
    </row>
    <row r="80" spans="1:16" x14ac:dyDescent="0.2">
      <c r="A80" t="s">
        <v>80</v>
      </c>
      <c r="B80">
        <v>0</v>
      </c>
      <c r="C80" t="s">
        <v>268</v>
      </c>
      <c r="D80" t="s">
        <v>49</v>
      </c>
      <c r="E80">
        <f t="shared" si="3"/>
        <v>98</v>
      </c>
      <c r="F80" s="4" t="s">
        <v>342</v>
      </c>
      <c r="G80" s="5">
        <v>55</v>
      </c>
      <c r="H80">
        <f t="shared" si="4"/>
        <v>1.6588249487272289E-3</v>
      </c>
      <c r="I80">
        <f t="shared" si="5"/>
        <v>9.1235372179997581E-2</v>
      </c>
    </row>
    <row r="81" spans="1:9" x14ac:dyDescent="0.2">
      <c r="A81" t="s">
        <v>81</v>
      </c>
      <c r="B81">
        <v>0</v>
      </c>
      <c r="C81" t="s">
        <v>268</v>
      </c>
      <c r="D81" t="s">
        <v>43</v>
      </c>
      <c r="E81">
        <f t="shared" si="3"/>
        <v>41</v>
      </c>
      <c r="F81" s="4" t="s">
        <v>343</v>
      </c>
      <c r="G81" s="5">
        <v>77</v>
      </c>
      <c r="H81">
        <f t="shared" si="4"/>
        <v>2.3223549282181204E-3</v>
      </c>
      <c r="I81">
        <f t="shared" si="5"/>
        <v>0.17882132947279528</v>
      </c>
    </row>
    <row r="82" spans="1:9" x14ac:dyDescent="0.2">
      <c r="A82" t="s">
        <v>82</v>
      </c>
      <c r="B82">
        <v>0</v>
      </c>
      <c r="C82" t="s">
        <v>268</v>
      </c>
      <c r="D82" t="s">
        <v>36</v>
      </c>
      <c r="E82">
        <f t="shared" si="3"/>
        <v>49</v>
      </c>
      <c r="F82" s="4" t="s">
        <v>344</v>
      </c>
      <c r="G82" s="5">
        <v>53</v>
      </c>
      <c r="H82">
        <f t="shared" si="4"/>
        <v>1.5985040415007841E-3</v>
      </c>
      <c r="I82">
        <f t="shared" si="5"/>
        <v>8.4720714199541552E-2</v>
      </c>
    </row>
    <row r="83" spans="1:9" x14ac:dyDescent="0.2">
      <c r="A83" t="s">
        <v>83</v>
      </c>
      <c r="B83">
        <v>1</v>
      </c>
      <c r="C83" t="s">
        <v>268</v>
      </c>
      <c r="D83" t="s">
        <v>32</v>
      </c>
      <c r="E83">
        <f t="shared" si="3"/>
        <v>11</v>
      </c>
      <c r="F83" s="4" t="s">
        <v>345</v>
      </c>
      <c r="G83" s="5">
        <v>1288</v>
      </c>
      <c r="H83">
        <f t="shared" si="4"/>
        <v>3.8846664253830376E-2</v>
      </c>
      <c r="I83">
        <f t="shared" si="5"/>
        <v>50.034503558933523</v>
      </c>
    </row>
    <row r="84" spans="1:9" x14ac:dyDescent="0.2">
      <c r="A84" t="s">
        <v>84</v>
      </c>
      <c r="B84">
        <v>0</v>
      </c>
      <c r="C84" t="s">
        <v>269</v>
      </c>
      <c r="D84" t="s">
        <v>51</v>
      </c>
      <c r="E84">
        <f t="shared" si="3"/>
        <v>3</v>
      </c>
      <c r="F84" s="4" t="s">
        <v>346</v>
      </c>
      <c r="G84" s="5">
        <v>682</v>
      </c>
      <c r="H84">
        <f t="shared" si="4"/>
        <v>2.0569429364217639E-2</v>
      </c>
      <c r="I84">
        <f t="shared" si="5"/>
        <v>14.02835082639643</v>
      </c>
    </row>
    <row r="85" spans="1:9" x14ac:dyDescent="0.2">
      <c r="A85" t="s">
        <v>85</v>
      </c>
      <c r="B85">
        <v>0</v>
      </c>
      <c r="C85" t="s">
        <v>269</v>
      </c>
      <c r="D85" t="s">
        <v>94</v>
      </c>
      <c r="E85">
        <f t="shared" si="3"/>
        <v>0</v>
      </c>
      <c r="G85">
        <f>SUM(G2:G84)</f>
        <v>33156</v>
      </c>
    </row>
    <row r="86" spans="1:9" x14ac:dyDescent="0.2">
      <c r="A86" t="s">
        <v>86</v>
      </c>
      <c r="B86">
        <v>8</v>
      </c>
      <c r="C86" t="s">
        <v>269</v>
      </c>
      <c r="D86" t="s">
        <v>92</v>
      </c>
      <c r="E86">
        <f t="shared" si="3"/>
        <v>0</v>
      </c>
    </row>
    <row r="87" spans="1:9" x14ac:dyDescent="0.2">
      <c r="A87" t="s">
        <v>87</v>
      </c>
      <c r="B87">
        <v>0</v>
      </c>
      <c r="C87" t="s">
        <v>269</v>
      </c>
      <c r="D87" t="s">
        <v>186</v>
      </c>
      <c r="E87">
        <f t="shared" si="3"/>
        <v>26</v>
      </c>
    </row>
    <row r="88" spans="1:9" x14ac:dyDescent="0.2">
      <c r="A88" t="s">
        <v>88</v>
      </c>
      <c r="B88">
        <v>0</v>
      </c>
      <c r="C88" t="s">
        <v>270</v>
      </c>
      <c r="D88" t="s">
        <v>154</v>
      </c>
      <c r="E88">
        <f t="shared" si="3"/>
        <v>6</v>
      </c>
    </row>
    <row r="89" spans="1:9" x14ac:dyDescent="0.2">
      <c r="A89" t="s">
        <v>89</v>
      </c>
      <c r="B89">
        <v>0</v>
      </c>
      <c r="C89" t="s">
        <v>270</v>
      </c>
      <c r="D89" t="s">
        <v>208</v>
      </c>
      <c r="E89">
        <f t="shared" si="3"/>
        <v>0</v>
      </c>
    </row>
    <row r="90" spans="1:9" x14ac:dyDescent="0.2">
      <c r="A90" t="s">
        <v>90</v>
      </c>
      <c r="B90">
        <v>0</v>
      </c>
      <c r="C90" t="s">
        <v>270</v>
      </c>
      <c r="D90" t="s">
        <v>207</v>
      </c>
      <c r="E90">
        <f t="shared" si="3"/>
        <v>0</v>
      </c>
    </row>
    <row r="91" spans="1:9" x14ac:dyDescent="0.2">
      <c r="A91" t="s">
        <v>91</v>
      </c>
      <c r="B91">
        <v>0</v>
      </c>
      <c r="C91" t="s">
        <v>271</v>
      </c>
      <c r="D91" t="s">
        <v>142</v>
      </c>
      <c r="E91">
        <f t="shared" si="3"/>
        <v>0</v>
      </c>
    </row>
    <row r="92" spans="1:9" x14ac:dyDescent="0.2">
      <c r="A92" t="s">
        <v>92</v>
      </c>
      <c r="B92">
        <v>0</v>
      </c>
      <c r="C92" t="s">
        <v>271</v>
      </c>
      <c r="D92" t="s">
        <v>209</v>
      </c>
      <c r="E92">
        <f t="shared" si="3"/>
        <v>1</v>
      </c>
    </row>
    <row r="93" spans="1:9" x14ac:dyDescent="0.2">
      <c r="A93" t="s">
        <v>93</v>
      </c>
      <c r="B93">
        <v>0</v>
      </c>
      <c r="C93" t="s">
        <v>272</v>
      </c>
      <c r="D93" t="s">
        <v>132</v>
      </c>
      <c r="E93">
        <f t="shared" si="3"/>
        <v>0</v>
      </c>
    </row>
    <row r="94" spans="1:9" x14ac:dyDescent="0.2">
      <c r="A94" t="s">
        <v>94</v>
      </c>
      <c r="B94">
        <v>0</v>
      </c>
      <c r="C94" t="s">
        <v>272</v>
      </c>
      <c r="D94" t="s">
        <v>202</v>
      </c>
      <c r="E94">
        <f t="shared" si="3"/>
        <v>0</v>
      </c>
    </row>
    <row r="95" spans="1:9" x14ac:dyDescent="0.2">
      <c r="A95" t="s">
        <v>95</v>
      </c>
      <c r="B95">
        <v>133</v>
      </c>
      <c r="C95" t="s">
        <v>273</v>
      </c>
      <c r="D95" t="s">
        <v>49</v>
      </c>
      <c r="E95">
        <f t="shared" si="3"/>
        <v>98</v>
      </c>
    </row>
    <row r="96" spans="1:9" x14ac:dyDescent="0.2">
      <c r="A96" t="s">
        <v>96</v>
      </c>
      <c r="B96">
        <v>26</v>
      </c>
      <c r="C96" t="s">
        <v>273</v>
      </c>
      <c r="D96" t="s">
        <v>43</v>
      </c>
      <c r="E96">
        <f t="shared" si="3"/>
        <v>41</v>
      </c>
    </row>
    <row r="97" spans="1:5" x14ac:dyDescent="0.2">
      <c r="A97" t="s">
        <v>97</v>
      </c>
      <c r="B97">
        <v>0</v>
      </c>
      <c r="C97" t="s">
        <v>273</v>
      </c>
      <c r="D97" t="s">
        <v>36</v>
      </c>
      <c r="E97">
        <f t="shared" si="3"/>
        <v>49</v>
      </c>
    </row>
    <row r="98" spans="1:5" x14ac:dyDescent="0.2">
      <c r="A98" t="s">
        <v>98</v>
      </c>
      <c r="B98">
        <v>0</v>
      </c>
      <c r="C98" t="s">
        <v>273</v>
      </c>
      <c r="D98" t="s">
        <v>32</v>
      </c>
      <c r="E98">
        <f t="shared" si="3"/>
        <v>11</v>
      </c>
    </row>
    <row r="99" spans="1:5" x14ac:dyDescent="0.2">
      <c r="A99" t="s">
        <v>99</v>
      </c>
      <c r="B99">
        <v>0</v>
      </c>
      <c r="C99" t="s">
        <v>274</v>
      </c>
      <c r="D99" t="s">
        <v>62</v>
      </c>
      <c r="E99">
        <f t="shared" si="3"/>
        <v>625</v>
      </c>
    </row>
    <row r="100" spans="1:5" x14ac:dyDescent="0.2">
      <c r="A100" t="s">
        <v>100</v>
      </c>
      <c r="B100">
        <v>0</v>
      </c>
      <c r="C100" t="s">
        <v>274</v>
      </c>
      <c r="D100" t="s">
        <v>116</v>
      </c>
      <c r="E100">
        <f t="shared" si="3"/>
        <v>2</v>
      </c>
    </row>
    <row r="101" spans="1:5" x14ac:dyDescent="0.2">
      <c r="A101" t="s">
        <v>101</v>
      </c>
      <c r="B101">
        <v>0</v>
      </c>
      <c r="C101" t="s">
        <v>274</v>
      </c>
      <c r="D101" t="s">
        <v>61</v>
      </c>
      <c r="E101">
        <f t="shared" si="3"/>
        <v>0</v>
      </c>
    </row>
    <row r="102" spans="1:5" x14ac:dyDescent="0.2">
      <c r="A102" t="s">
        <v>102</v>
      </c>
      <c r="B102">
        <v>0</v>
      </c>
      <c r="C102" t="s">
        <v>274</v>
      </c>
      <c r="D102" t="s">
        <v>138</v>
      </c>
      <c r="E102">
        <f t="shared" si="3"/>
        <v>0</v>
      </c>
    </row>
    <row r="103" spans="1:5" x14ac:dyDescent="0.2">
      <c r="A103" t="s">
        <v>103</v>
      </c>
      <c r="B103">
        <v>0</v>
      </c>
      <c r="C103" t="s">
        <v>275</v>
      </c>
      <c r="D103" t="s">
        <v>29</v>
      </c>
      <c r="E103">
        <f t="shared" si="3"/>
        <v>0</v>
      </c>
    </row>
    <row r="104" spans="1:5" x14ac:dyDescent="0.2">
      <c r="A104" t="s">
        <v>104</v>
      </c>
      <c r="B104">
        <v>0</v>
      </c>
      <c r="C104" t="s">
        <v>275</v>
      </c>
      <c r="D104" t="s">
        <v>116</v>
      </c>
      <c r="E104">
        <f t="shared" si="3"/>
        <v>2</v>
      </c>
    </row>
    <row r="105" spans="1:5" x14ac:dyDescent="0.2">
      <c r="A105" t="s">
        <v>105</v>
      </c>
      <c r="B105">
        <v>0</v>
      </c>
      <c r="C105" t="s">
        <v>275</v>
      </c>
      <c r="D105" t="s">
        <v>192</v>
      </c>
      <c r="E105">
        <f t="shared" si="3"/>
        <v>28</v>
      </c>
    </row>
    <row r="106" spans="1:5" x14ac:dyDescent="0.2">
      <c r="A106" t="s">
        <v>106</v>
      </c>
      <c r="B106">
        <v>0</v>
      </c>
      <c r="C106" t="s">
        <v>275</v>
      </c>
      <c r="D106" t="s">
        <v>195</v>
      </c>
      <c r="E106">
        <f t="shared" si="3"/>
        <v>9</v>
      </c>
    </row>
    <row r="107" spans="1:5" x14ac:dyDescent="0.2">
      <c r="A107" t="s">
        <v>107</v>
      </c>
      <c r="B107">
        <v>1</v>
      </c>
      <c r="C107" t="s">
        <v>276</v>
      </c>
      <c r="D107" t="s">
        <v>29</v>
      </c>
      <c r="E107">
        <f t="shared" si="3"/>
        <v>0</v>
      </c>
    </row>
    <row r="108" spans="1:5" x14ac:dyDescent="0.2">
      <c r="A108" t="s">
        <v>108</v>
      </c>
      <c r="B108">
        <v>1</v>
      </c>
      <c r="C108" t="s">
        <v>276</v>
      </c>
      <c r="D108" t="s">
        <v>62</v>
      </c>
      <c r="E108">
        <f t="shared" si="3"/>
        <v>625</v>
      </c>
    </row>
    <row r="109" spans="1:5" x14ac:dyDescent="0.2">
      <c r="A109" t="s">
        <v>109</v>
      </c>
      <c r="B109">
        <v>0</v>
      </c>
      <c r="C109" t="s">
        <v>276</v>
      </c>
      <c r="D109" t="s">
        <v>116</v>
      </c>
      <c r="E109">
        <f t="shared" si="3"/>
        <v>2</v>
      </c>
    </row>
    <row r="110" spans="1:5" x14ac:dyDescent="0.2">
      <c r="A110" t="s">
        <v>110</v>
      </c>
      <c r="B110">
        <v>0</v>
      </c>
      <c r="C110" t="s">
        <v>276</v>
      </c>
      <c r="D110" t="s">
        <v>61</v>
      </c>
      <c r="E110">
        <f t="shared" si="3"/>
        <v>0</v>
      </c>
    </row>
    <row r="111" spans="1:5" x14ac:dyDescent="0.2">
      <c r="A111" t="s">
        <v>111</v>
      </c>
      <c r="B111">
        <v>0</v>
      </c>
      <c r="C111" t="s">
        <v>277</v>
      </c>
      <c r="D111" t="s">
        <v>29</v>
      </c>
      <c r="E111">
        <f t="shared" si="3"/>
        <v>0</v>
      </c>
    </row>
    <row r="112" spans="1:5" x14ac:dyDescent="0.2">
      <c r="A112" t="s">
        <v>112</v>
      </c>
      <c r="B112">
        <v>1</v>
      </c>
      <c r="C112" t="s">
        <v>277</v>
      </c>
      <c r="D112" t="s">
        <v>62</v>
      </c>
      <c r="E112">
        <f t="shared" si="3"/>
        <v>625</v>
      </c>
    </row>
    <row r="113" spans="1:5" x14ac:dyDescent="0.2">
      <c r="A113" t="s">
        <v>113</v>
      </c>
      <c r="B113">
        <v>4</v>
      </c>
      <c r="C113" t="s">
        <v>277</v>
      </c>
      <c r="D113" t="s">
        <v>116</v>
      </c>
      <c r="E113">
        <f t="shared" si="3"/>
        <v>2</v>
      </c>
    </row>
    <row r="114" spans="1:5" x14ac:dyDescent="0.2">
      <c r="A114" t="s">
        <v>114</v>
      </c>
      <c r="B114">
        <v>0</v>
      </c>
      <c r="C114" t="s">
        <v>277</v>
      </c>
      <c r="D114" t="s">
        <v>61</v>
      </c>
      <c r="E114">
        <f t="shared" si="3"/>
        <v>0</v>
      </c>
    </row>
    <row r="115" spans="1:5" x14ac:dyDescent="0.2">
      <c r="A115" t="s">
        <v>115</v>
      </c>
      <c r="B115">
        <v>1</v>
      </c>
      <c r="C115" t="s">
        <v>278</v>
      </c>
      <c r="D115" t="s">
        <v>29</v>
      </c>
      <c r="E115">
        <f t="shared" si="3"/>
        <v>0</v>
      </c>
    </row>
    <row r="116" spans="1:5" x14ac:dyDescent="0.2">
      <c r="A116" t="s">
        <v>116</v>
      </c>
      <c r="B116">
        <v>2</v>
      </c>
      <c r="C116" t="s">
        <v>278</v>
      </c>
      <c r="D116" t="s">
        <v>62</v>
      </c>
      <c r="E116">
        <f t="shared" si="3"/>
        <v>625</v>
      </c>
    </row>
    <row r="117" spans="1:5" x14ac:dyDescent="0.2">
      <c r="A117" t="s">
        <v>117</v>
      </c>
      <c r="B117">
        <v>92</v>
      </c>
      <c r="C117" t="s">
        <v>278</v>
      </c>
      <c r="D117" t="s">
        <v>116</v>
      </c>
      <c r="E117">
        <f t="shared" si="3"/>
        <v>2</v>
      </c>
    </row>
    <row r="118" spans="1:5" x14ac:dyDescent="0.2">
      <c r="A118" t="s">
        <v>118</v>
      </c>
      <c r="B118">
        <v>0</v>
      </c>
      <c r="C118" t="s">
        <v>278</v>
      </c>
      <c r="D118" t="s">
        <v>61</v>
      </c>
      <c r="E118">
        <f t="shared" si="3"/>
        <v>0</v>
      </c>
    </row>
    <row r="119" spans="1:5" x14ac:dyDescent="0.2">
      <c r="A119" t="s">
        <v>119</v>
      </c>
      <c r="B119">
        <v>693</v>
      </c>
      <c r="C119" t="s">
        <v>279</v>
      </c>
      <c r="D119" t="s">
        <v>60</v>
      </c>
      <c r="E119">
        <f t="shared" si="3"/>
        <v>0</v>
      </c>
    </row>
    <row r="120" spans="1:5" x14ac:dyDescent="0.2">
      <c r="A120" t="s">
        <v>120</v>
      </c>
      <c r="B120">
        <v>0</v>
      </c>
      <c r="C120" t="s">
        <v>279</v>
      </c>
      <c r="D120" t="s">
        <v>98</v>
      </c>
      <c r="E120">
        <f t="shared" si="3"/>
        <v>0</v>
      </c>
    </row>
    <row r="121" spans="1:5" x14ac:dyDescent="0.2">
      <c r="A121" t="s">
        <v>121</v>
      </c>
      <c r="B121">
        <v>0</v>
      </c>
      <c r="C121" t="s">
        <v>279</v>
      </c>
      <c r="D121" t="s">
        <v>136</v>
      </c>
      <c r="E121">
        <f t="shared" si="3"/>
        <v>0</v>
      </c>
    </row>
    <row r="122" spans="1:5" x14ac:dyDescent="0.2">
      <c r="A122" t="s">
        <v>122</v>
      </c>
      <c r="B122">
        <v>615</v>
      </c>
      <c r="C122" t="s">
        <v>279</v>
      </c>
      <c r="D122" t="s">
        <v>180</v>
      </c>
      <c r="E122">
        <f t="shared" si="3"/>
        <v>0</v>
      </c>
    </row>
    <row r="123" spans="1:5" x14ac:dyDescent="0.2">
      <c r="A123" t="s">
        <v>123</v>
      </c>
      <c r="B123">
        <v>617</v>
      </c>
      <c r="C123" t="s">
        <v>286</v>
      </c>
      <c r="D123" t="s">
        <v>62</v>
      </c>
      <c r="E123">
        <f t="shared" si="3"/>
        <v>625</v>
      </c>
    </row>
    <row r="124" spans="1:5" x14ac:dyDescent="0.2">
      <c r="A124" t="s">
        <v>124</v>
      </c>
      <c r="B124">
        <v>0</v>
      </c>
      <c r="C124" t="s">
        <v>286</v>
      </c>
      <c r="D124" t="s">
        <v>61</v>
      </c>
      <c r="E124">
        <f t="shared" si="3"/>
        <v>0</v>
      </c>
    </row>
    <row r="125" spans="1:5" x14ac:dyDescent="0.2">
      <c r="A125" t="s">
        <v>125</v>
      </c>
      <c r="B125">
        <v>2</v>
      </c>
      <c r="C125" t="s">
        <v>286</v>
      </c>
      <c r="D125" t="s">
        <v>138</v>
      </c>
      <c r="E125">
        <f t="shared" si="3"/>
        <v>0</v>
      </c>
    </row>
    <row r="126" spans="1:5" x14ac:dyDescent="0.2">
      <c r="A126" t="s">
        <v>126</v>
      </c>
      <c r="B126">
        <v>1</v>
      </c>
      <c r="C126" t="s">
        <v>286</v>
      </c>
      <c r="D126" t="s">
        <v>137</v>
      </c>
      <c r="E126">
        <f t="shared" si="3"/>
        <v>0</v>
      </c>
    </row>
    <row r="127" spans="1:5" x14ac:dyDescent="0.2">
      <c r="A127" t="s">
        <v>127</v>
      </c>
      <c r="B127">
        <v>0</v>
      </c>
      <c r="C127" t="s">
        <v>286</v>
      </c>
      <c r="D127" t="s">
        <v>209</v>
      </c>
      <c r="E127">
        <f t="shared" si="3"/>
        <v>1</v>
      </c>
    </row>
    <row r="128" spans="1:5" x14ac:dyDescent="0.2">
      <c r="A128" t="s">
        <v>128</v>
      </c>
      <c r="B128">
        <v>0</v>
      </c>
      <c r="C128" t="s">
        <v>286</v>
      </c>
      <c r="D128" t="s">
        <v>200</v>
      </c>
      <c r="E128">
        <f t="shared" si="3"/>
        <v>4</v>
      </c>
    </row>
    <row r="129" spans="1:5" x14ac:dyDescent="0.2">
      <c r="A129" t="s">
        <v>129</v>
      </c>
      <c r="B129">
        <v>0</v>
      </c>
      <c r="C129" t="s">
        <v>287</v>
      </c>
      <c r="D129" t="s">
        <v>186</v>
      </c>
      <c r="E129">
        <f t="shared" si="3"/>
        <v>26</v>
      </c>
    </row>
    <row r="130" spans="1:5" x14ac:dyDescent="0.2">
      <c r="A130" t="s">
        <v>130</v>
      </c>
      <c r="B130">
        <v>0</v>
      </c>
      <c r="C130" t="s">
        <v>287</v>
      </c>
      <c r="D130" t="s">
        <v>192</v>
      </c>
      <c r="E130">
        <f t="shared" si="3"/>
        <v>28</v>
      </c>
    </row>
    <row r="131" spans="1:5" x14ac:dyDescent="0.2">
      <c r="A131" t="s">
        <v>131</v>
      </c>
      <c r="B131">
        <v>0</v>
      </c>
      <c r="C131" t="s">
        <v>287</v>
      </c>
      <c r="D131" t="s">
        <v>195</v>
      </c>
      <c r="E131">
        <f t="shared" ref="E131:E194" si="6">VLOOKUP(D131,A:B,2,FALSE)</f>
        <v>9</v>
      </c>
    </row>
    <row r="132" spans="1:5" x14ac:dyDescent="0.2">
      <c r="A132" t="s">
        <v>132</v>
      </c>
      <c r="B132">
        <v>0</v>
      </c>
      <c r="C132" t="s">
        <v>287</v>
      </c>
      <c r="D132" t="s">
        <v>185</v>
      </c>
      <c r="E132">
        <f t="shared" si="6"/>
        <v>3</v>
      </c>
    </row>
    <row r="133" spans="1:5" x14ac:dyDescent="0.2">
      <c r="A133" t="s">
        <v>133</v>
      </c>
      <c r="B133">
        <v>0</v>
      </c>
      <c r="C133" t="s">
        <v>287</v>
      </c>
      <c r="D133" t="s">
        <v>178</v>
      </c>
      <c r="E133">
        <f t="shared" si="6"/>
        <v>13</v>
      </c>
    </row>
    <row r="134" spans="1:5" x14ac:dyDescent="0.2">
      <c r="A134" t="s">
        <v>134</v>
      </c>
      <c r="B134">
        <v>1</v>
      </c>
      <c r="C134" t="s">
        <v>287</v>
      </c>
      <c r="D134" t="s">
        <v>182</v>
      </c>
      <c r="E134">
        <f t="shared" si="6"/>
        <v>7</v>
      </c>
    </row>
    <row r="135" spans="1:5" x14ac:dyDescent="0.2">
      <c r="A135" t="s">
        <v>135</v>
      </c>
      <c r="B135">
        <v>1</v>
      </c>
      <c r="C135" t="s">
        <v>287</v>
      </c>
      <c r="D135" t="s">
        <v>197</v>
      </c>
      <c r="E135">
        <f t="shared" si="6"/>
        <v>10</v>
      </c>
    </row>
    <row r="136" spans="1:5" x14ac:dyDescent="0.2">
      <c r="A136" t="s">
        <v>136</v>
      </c>
      <c r="B136">
        <v>0</v>
      </c>
      <c r="C136" t="s">
        <v>287</v>
      </c>
      <c r="D136" t="s">
        <v>188</v>
      </c>
      <c r="E136">
        <f t="shared" si="6"/>
        <v>2</v>
      </c>
    </row>
    <row r="137" spans="1:5" x14ac:dyDescent="0.2">
      <c r="A137" t="s">
        <v>137</v>
      </c>
      <c r="B137">
        <v>0</v>
      </c>
      <c r="C137" t="s">
        <v>287</v>
      </c>
      <c r="D137" t="s">
        <v>196</v>
      </c>
      <c r="E137">
        <f t="shared" si="6"/>
        <v>1</v>
      </c>
    </row>
    <row r="138" spans="1:5" x14ac:dyDescent="0.2">
      <c r="A138" t="s">
        <v>138</v>
      </c>
      <c r="B138">
        <v>0</v>
      </c>
      <c r="C138" t="s">
        <v>287</v>
      </c>
      <c r="D138" t="s">
        <v>191</v>
      </c>
      <c r="E138">
        <f t="shared" si="6"/>
        <v>2</v>
      </c>
    </row>
    <row r="139" spans="1:5" x14ac:dyDescent="0.2">
      <c r="A139" t="s">
        <v>139</v>
      </c>
      <c r="B139">
        <v>1</v>
      </c>
      <c r="C139" t="s">
        <v>287</v>
      </c>
      <c r="D139" t="s">
        <v>179</v>
      </c>
      <c r="E139">
        <f t="shared" si="6"/>
        <v>1</v>
      </c>
    </row>
    <row r="140" spans="1:5" x14ac:dyDescent="0.2">
      <c r="A140" t="s">
        <v>140</v>
      </c>
      <c r="B140">
        <v>0</v>
      </c>
      <c r="C140" t="s">
        <v>287</v>
      </c>
      <c r="D140" t="s">
        <v>193</v>
      </c>
      <c r="E140">
        <f t="shared" si="6"/>
        <v>1</v>
      </c>
    </row>
    <row r="141" spans="1:5" x14ac:dyDescent="0.2">
      <c r="A141" t="s">
        <v>141</v>
      </c>
      <c r="B141">
        <v>0</v>
      </c>
      <c r="C141" t="s">
        <v>287</v>
      </c>
      <c r="D141" t="s">
        <v>194</v>
      </c>
      <c r="E141">
        <f t="shared" si="6"/>
        <v>2</v>
      </c>
    </row>
    <row r="142" spans="1:5" x14ac:dyDescent="0.2">
      <c r="A142" t="s">
        <v>142</v>
      </c>
      <c r="B142">
        <v>0</v>
      </c>
      <c r="C142" t="s">
        <v>287</v>
      </c>
      <c r="D142" t="s">
        <v>183</v>
      </c>
      <c r="E142">
        <f t="shared" si="6"/>
        <v>4</v>
      </c>
    </row>
    <row r="143" spans="1:5" x14ac:dyDescent="0.2">
      <c r="A143" t="s">
        <v>143</v>
      </c>
      <c r="B143">
        <v>0</v>
      </c>
      <c r="C143" t="s">
        <v>287</v>
      </c>
      <c r="D143" t="s">
        <v>190</v>
      </c>
      <c r="E143">
        <f t="shared" si="6"/>
        <v>2</v>
      </c>
    </row>
    <row r="144" spans="1:5" x14ac:dyDescent="0.2">
      <c r="A144" t="s">
        <v>144</v>
      </c>
      <c r="B144">
        <v>0</v>
      </c>
      <c r="C144" t="s">
        <v>287</v>
      </c>
      <c r="D144" t="s">
        <v>189</v>
      </c>
      <c r="E144">
        <f t="shared" si="6"/>
        <v>0</v>
      </c>
    </row>
    <row r="145" spans="1:5" x14ac:dyDescent="0.2">
      <c r="A145" t="s">
        <v>145</v>
      </c>
      <c r="B145">
        <v>0</v>
      </c>
      <c r="C145" t="s">
        <v>287</v>
      </c>
      <c r="D145" t="s">
        <v>181</v>
      </c>
      <c r="E145">
        <f t="shared" si="6"/>
        <v>2</v>
      </c>
    </row>
    <row r="146" spans="1:5" x14ac:dyDescent="0.2">
      <c r="A146" t="s">
        <v>146</v>
      </c>
      <c r="B146">
        <v>0</v>
      </c>
      <c r="C146" t="s">
        <v>287</v>
      </c>
      <c r="D146" t="s">
        <v>187</v>
      </c>
      <c r="E146">
        <f t="shared" si="6"/>
        <v>0</v>
      </c>
    </row>
    <row r="147" spans="1:5" x14ac:dyDescent="0.2">
      <c r="A147" t="s">
        <v>147</v>
      </c>
      <c r="B147">
        <v>0</v>
      </c>
      <c r="C147" t="s">
        <v>287</v>
      </c>
      <c r="D147" t="s">
        <v>184</v>
      </c>
      <c r="E147">
        <f t="shared" si="6"/>
        <v>0</v>
      </c>
    </row>
    <row r="148" spans="1:5" x14ac:dyDescent="0.2">
      <c r="A148" t="s">
        <v>148</v>
      </c>
      <c r="B148">
        <v>1</v>
      </c>
      <c r="C148" t="s">
        <v>287</v>
      </c>
      <c r="D148" t="s">
        <v>198</v>
      </c>
      <c r="E148">
        <f t="shared" si="6"/>
        <v>1</v>
      </c>
    </row>
    <row r="149" spans="1:5" x14ac:dyDescent="0.2">
      <c r="A149" t="s">
        <v>149</v>
      </c>
      <c r="B149">
        <v>0</v>
      </c>
      <c r="C149" t="s">
        <v>287</v>
      </c>
      <c r="D149" t="s">
        <v>180</v>
      </c>
      <c r="E149">
        <f t="shared" si="6"/>
        <v>0</v>
      </c>
    </row>
    <row r="150" spans="1:5" x14ac:dyDescent="0.2">
      <c r="A150" t="s">
        <v>150</v>
      </c>
      <c r="B150">
        <v>39</v>
      </c>
      <c r="C150" t="s">
        <v>288</v>
      </c>
      <c r="D150" t="s">
        <v>186</v>
      </c>
      <c r="E150">
        <f t="shared" si="6"/>
        <v>26</v>
      </c>
    </row>
    <row r="151" spans="1:5" x14ac:dyDescent="0.2">
      <c r="A151" t="s">
        <v>151</v>
      </c>
      <c r="B151">
        <v>0</v>
      </c>
      <c r="C151" t="s">
        <v>288</v>
      </c>
      <c r="D151" t="s">
        <v>192</v>
      </c>
      <c r="E151">
        <f t="shared" si="6"/>
        <v>28</v>
      </c>
    </row>
    <row r="152" spans="1:5" x14ac:dyDescent="0.2">
      <c r="A152" t="s">
        <v>152</v>
      </c>
      <c r="B152">
        <v>0</v>
      </c>
      <c r="C152" t="s">
        <v>288</v>
      </c>
      <c r="D152" t="s">
        <v>195</v>
      </c>
      <c r="E152">
        <f t="shared" si="6"/>
        <v>9</v>
      </c>
    </row>
    <row r="153" spans="1:5" x14ac:dyDescent="0.2">
      <c r="A153" t="s">
        <v>153</v>
      </c>
      <c r="B153">
        <v>0</v>
      </c>
      <c r="C153" t="s">
        <v>288</v>
      </c>
      <c r="D153" t="s">
        <v>185</v>
      </c>
      <c r="E153">
        <f t="shared" si="6"/>
        <v>3</v>
      </c>
    </row>
    <row r="154" spans="1:5" x14ac:dyDescent="0.2">
      <c r="A154" t="s">
        <v>154</v>
      </c>
      <c r="B154">
        <v>6</v>
      </c>
      <c r="C154" t="s">
        <v>288</v>
      </c>
      <c r="D154" t="s">
        <v>178</v>
      </c>
      <c r="E154">
        <f t="shared" si="6"/>
        <v>13</v>
      </c>
    </row>
    <row r="155" spans="1:5" x14ac:dyDescent="0.2">
      <c r="A155" t="s">
        <v>155</v>
      </c>
      <c r="B155">
        <v>0</v>
      </c>
      <c r="C155" t="s">
        <v>288</v>
      </c>
      <c r="D155" t="s">
        <v>182</v>
      </c>
      <c r="E155">
        <f t="shared" si="6"/>
        <v>7</v>
      </c>
    </row>
    <row r="156" spans="1:5" x14ac:dyDescent="0.2">
      <c r="A156" t="s">
        <v>156</v>
      </c>
      <c r="B156">
        <v>13</v>
      </c>
      <c r="C156" t="s">
        <v>288</v>
      </c>
      <c r="D156" t="s">
        <v>197</v>
      </c>
      <c r="E156">
        <f t="shared" si="6"/>
        <v>10</v>
      </c>
    </row>
    <row r="157" spans="1:5" x14ac:dyDescent="0.2">
      <c r="A157" t="s">
        <v>157</v>
      </c>
      <c r="B157">
        <v>0</v>
      </c>
      <c r="C157" t="s">
        <v>288</v>
      </c>
      <c r="D157" t="s">
        <v>188</v>
      </c>
      <c r="E157">
        <f t="shared" si="6"/>
        <v>2</v>
      </c>
    </row>
    <row r="158" spans="1:5" x14ac:dyDescent="0.2">
      <c r="A158" t="s">
        <v>158</v>
      </c>
      <c r="B158">
        <v>0</v>
      </c>
      <c r="C158" t="s">
        <v>288</v>
      </c>
      <c r="D158" t="s">
        <v>196</v>
      </c>
      <c r="E158">
        <f t="shared" si="6"/>
        <v>1</v>
      </c>
    </row>
    <row r="159" spans="1:5" x14ac:dyDescent="0.2">
      <c r="A159" t="s">
        <v>159</v>
      </c>
      <c r="B159">
        <v>619</v>
      </c>
      <c r="C159" t="s">
        <v>288</v>
      </c>
      <c r="D159" t="s">
        <v>191</v>
      </c>
      <c r="E159">
        <f t="shared" si="6"/>
        <v>2</v>
      </c>
    </row>
    <row r="160" spans="1:5" x14ac:dyDescent="0.2">
      <c r="A160" t="s">
        <v>160</v>
      </c>
      <c r="B160">
        <v>1</v>
      </c>
      <c r="C160" t="s">
        <v>288</v>
      </c>
      <c r="D160" t="s">
        <v>179</v>
      </c>
      <c r="E160">
        <f t="shared" si="6"/>
        <v>1</v>
      </c>
    </row>
    <row r="161" spans="1:5" x14ac:dyDescent="0.2">
      <c r="A161" t="s">
        <v>161</v>
      </c>
      <c r="B161">
        <v>0</v>
      </c>
      <c r="C161" t="s">
        <v>288</v>
      </c>
      <c r="D161" t="s">
        <v>193</v>
      </c>
      <c r="E161">
        <f t="shared" si="6"/>
        <v>1</v>
      </c>
    </row>
    <row r="162" spans="1:5" x14ac:dyDescent="0.2">
      <c r="A162" t="s">
        <v>162</v>
      </c>
      <c r="B162">
        <v>5</v>
      </c>
      <c r="C162" t="s">
        <v>288</v>
      </c>
      <c r="D162" t="s">
        <v>194</v>
      </c>
      <c r="E162">
        <f t="shared" si="6"/>
        <v>2</v>
      </c>
    </row>
    <row r="163" spans="1:5" x14ac:dyDescent="0.2">
      <c r="A163" t="s">
        <v>163</v>
      </c>
      <c r="B163">
        <v>0</v>
      </c>
      <c r="C163" t="s">
        <v>288</v>
      </c>
      <c r="D163" t="s">
        <v>183</v>
      </c>
      <c r="E163">
        <f t="shared" si="6"/>
        <v>4</v>
      </c>
    </row>
    <row r="164" spans="1:5" x14ac:dyDescent="0.2">
      <c r="A164" t="s">
        <v>164</v>
      </c>
      <c r="B164">
        <v>0</v>
      </c>
      <c r="C164" t="s">
        <v>288</v>
      </c>
      <c r="D164" t="s">
        <v>190</v>
      </c>
      <c r="E164">
        <f t="shared" si="6"/>
        <v>2</v>
      </c>
    </row>
    <row r="165" spans="1:5" x14ac:dyDescent="0.2">
      <c r="A165" t="s">
        <v>165</v>
      </c>
      <c r="B165">
        <v>0</v>
      </c>
      <c r="C165" t="s">
        <v>288</v>
      </c>
      <c r="D165" t="s">
        <v>189</v>
      </c>
      <c r="E165">
        <f t="shared" si="6"/>
        <v>0</v>
      </c>
    </row>
    <row r="166" spans="1:5" x14ac:dyDescent="0.2">
      <c r="A166" t="s">
        <v>166</v>
      </c>
      <c r="B166">
        <v>1</v>
      </c>
      <c r="C166" t="s">
        <v>288</v>
      </c>
      <c r="D166" t="s">
        <v>181</v>
      </c>
      <c r="E166">
        <f t="shared" si="6"/>
        <v>2</v>
      </c>
    </row>
    <row r="167" spans="1:5" x14ac:dyDescent="0.2">
      <c r="A167" t="s">
        <v>167</v>
      </c>
      <c r="B167">
        <v>0</v>
      </c>
      <c r="C167" t="s">
        <v>288</v>
      </c>
      <c r="D167" t="s">
        <v>187</v>
      </c>
      <c r="E167">
        <f t="shared" si="6"/>
        <v>0</v>
      </c>
    </row>
    <row r="168" spans="1:5" x14ac:dyDescent="0.2">
      <c r="A168" t="s">
        <v>168</v>
      </c>
      <c r="B168">
        <v>0</v>
      </c>
      <c r="C168" t="s">
        <v>288</v>
      </c>
      <c r="D168" t="s">
        <v>184</v>
      </c>
      <c r="E168">
        <f t="shared" si="6"/>
        <v>0</v>
      </c>
    </row>
    <row r="169" spans="1:5" x14ac:dyDescent="0.2">
      <c r="A169" t="s">
        <v>169</v>
      </c>
      <c r="B169">
        <v>0</v>
      </c>
      <c r="C169" t="s">
        <v>288</v>
      </c>
      <c r="D169" t="s">
        <v>198</v>
      </c>
      <c r="E169">
        <f t="shared" si="6"/>
        <v>1</v>
      </c>
    </row>
    <row r="170" spans="1:5" x14ac:dyDescent="0.2">
      <c r="A170" t="s">
        <v>170</v>
      </c>
      <c r="B170">
        <v>0</v>
      </c>
      <c r="C170" t="s">
        <v>288</v>
      </c>
      <c r="D170" t="s">
        <v>180</v>
      </c>
      <c r="E170">
        <f t="shared" si="6"/>
        <v>0</v>
      </c>
    </row>
    <row r="171" spans="1:5" x14ac:dyDescent="0.2">
      <c r="A171" t="s">
        <v>171</v>
      </c>
      <c r="B171">
        <v>0</v>
      </c>
      <c r="C171" t="s">
        <v>289</v>
      </c>
      <c r="D171" t="s">
        <v>62</v>
      </c>
      <c r="E171">
        <f t="shared" si="6"/>
        <v>625</v>
      </c>
    </row>
    <row r="172" spans="1:5" x14ac:dyDescent="0.2">
      <c r="A172" t="s">
        <v>172</v>
      </c>
      <c r="B172">
        <v>0</v>
      </c>
      <c r="C172" t="s">
        <v>289</v>
      </c>
      <c r="D172" t="s">
        <v>61</v>
      </c>
      <c r="E172">
        <f t="shared" si="6"/>
        <v>0</v>
      </c>
    </row>
    <row r="173" spans="1:5" x14ac:dyDescent="0.2">
      <c r="A173" t="s">
        <v>173</v>
      </c>
      <c r="B173">
        <v>0</v>
      </c>
      <c r="C173" t="s">
        <v>289</v>
      </c>
      <c r="D173" t="s">
        <v>138</v>
      </c>
      <c r="E173">
        <f t="shared" si="6"/>
        <v>0</v>
      </c>
    </row>
    <row r="174" spans="1:5" x14ac:dyDescent="0.2">
      <c r="A174" t="s">
        <v>174</v>
      </c>
      <c r="B174">
        <v>49</v>
      </c>
      <c r="C174" t="s">
        <v>289</v>
      </c>
      <c r="D174" t="s">
        <v>137</v>
      </c>
      <c r="E174">
        <f t="shared" si="6"/>
        <v>0</v>
      </c>
    </row>
    <row r="175" spans="1:5" x14ac:dyDescent="0.2">
      <c r="A175" t="s">
        <v>175</v>
      </c>
      <c r="B175">
        <v>1</v>
      </c>
      <c r="C175" t="s">
        <v>290</v>
      </c>
      <c r="D175" t="s">
        <v>51</v>
      </c>
      <c r="E175">
        <f t="shared" si="6"/>
        <v>3</v>
      </c>
    </row>
    <row r="176" spans="1:5" x14ac:dyDescent="0.2">
      <c r="A176" t="s">
        <v>176</v>
      </c>
      <c r="B176">
        <v>0</v>
      </c>
      <c r="C176" t="s">
        <v>290</v>
      </c>
      <c r="D176" t="s">
        <v>94</v>
      </c>
      <c r="E176">
        <f t="shared" si="6"/>
        <v>0</v>
      </c>
    </row>
    <row r="177" spans="1:5" x14ac:dyDescent="0.2">
      <c r="A177" t="s">
        <v>177</v>
      </c>
      <c r="B177">
        <v>1</v>
      </c>
      <c r="C177" t="s">
        <v>290</v>
      </c>
      <c r="D177" t="s">
        <v>92</v>
      </c>
      <c r="E177">
        <f t="shared" si="6"/>
        <v>0</v>
      </c>
    </row>
    <row r="178" spans="1:5" x14ac:dyDescent="0.2">
      <c r="A178" t="s">
        <v>178</v>
      </c>
      <c r="B178">
        <v>13</v>
      </c>
      <c r="C178" t="s">
        <v>290</v>
      </c>
      <c r="D178" t="s">
        <v>186</v>
      </c>
      <c r="E178">
        <f t="shared" si="6"/>
        <v>26</v>
      </c>
    </row>
    <row r="179" spans="1:5" x14ac:dyDescent="0.2">
      <c r="A179" t="s">
        <v>179</v>
      </c>
      <c r="B179">
        <v>1</v>
      </c>
      <c r="C179" t="s">
        <v>290</v>
      </c>
      <c r="D179" t="s">
        <v>192</v>
      </c>
      <c r="E179">
        <f t="shared" si="6"/>
        <v>28</v>
      </c>
    </row>
    <row r="180" spans="1:5" x14ac:dyDescent="0.2">
      <c r="A180" t="s">
        <v>180</v>
      </c>
      <c r="B180">
        <v>0</v>
      </c>
      <c r="C180" t="s">
        <v>290</v>
      </c>
      <c r="D180" t="s">
        <v>195</v>
      </c>
      <c r="E180">
        <f t="shared" si="6"/>
        <v>9</v>
      </c>
    </row>
    <row r="181" spans="1:5" x14ac:dyDescent="0.2">
      <c r="A181" t="s">
        <v>181</v>
      </c>
      <c r="B181">
        <v>2</v>
      </c>
      <c r="C181" t="s">
        <v>290</v>
      </c>
      <c r="D181" t="s">
        <v>185</v>
      </c>
      <c r="E181">
        <f t="shared" si="6"/>
        <v>3</v>
      </c>
    </row>
    <row r="182" spans="1:5" x14ac:dyDescent="0.2">
      <c r="A182" t="s">
        <v>182</v>
      </c>
      <c r="B182">
        <v>7</v>
      </c>
      <c r="C182" t="s">
        <v>290</v>
      </c>
      <c r="D182" t="s">
        <v>178</v>
      </c>
      <c r="E182">
        <f t="shared" si="6"/>
        <v>13</v>
      </c>
    </row>
    <row r="183" spans="1:5" x14ac:dyDescent="0.2">
      <c r="A183" t="s">
        <v>183</v>
      </c>
      <c r="B183">
        <v>4</v>
      </c>
      <c r="C183" t="s">
        <v>290</v>
      </c>
      <c r="D183" t="s">
        <v>182</v>
      </c>
      <c r="E183">
        <f t="shared" si="6"/>
        <v>7</v>
      </c>
    </row>
    <row r="184" spans="1:5" x14ac:dyDescent="0.2">
      <c r="A184" t="s">
        <v>184</v>
      </c>
      <c r="B184">
        <v>0</v>
      </c>
      <c r="C184" t="s">
        <v>290</v>
      </c>
      <c r="D184" t="s">
        <v>197</v>
      </c>
      <c r="E184">
        <f t="shared" si="6"/>
        <v>10</v>
      </c>
    </row>
    <row r="185" spans="1:5" x14ac:dyDescent="0.2">
      <c r="A185" t="s">
        <v>185</v>
      </c>
      <c r="B185">
        <v>3</v>
      </c>
      <c r="C185" t="s">
        <v>290</v>
      </c>
      <c r="D185" t="s">
        <v>188</v>
      </c>
      <c r="E185">
        <f t="shared" si="6"/>
        <v>2</v>
      </c>
    </row>
    <row r="186" spans="1:5" x14ac:dyDescent="0.2">
      <c r="A186" t="s">
        <v>186</v>
      </c>
      <c r="B186">
        <v>26</v>
      </c>
      <c r="C186" t="s">
        <v>290</v>
      </c>
      <c r="D186" t="s">
        <v>196</v>
      </c>
      <c r="E186">
        <f t="shared" si="6"/>
        <v>1</v>
      </c>
    </row>
    <row r="187" spans="1:5" x14ac:dyDescent="0.2">
      <c r="A187" t="s">
        <v>187</v>
      </c>
      <c r="B187">
        <v>0</v>
      </c>
      <c r="C187" t="s">
        <v>290</v>
      </c>
      <c r="D187" t="s">
        <v>191</v>
      </c>
      <c r="E187">
        <f t="shared" si="6"/>
        <v>2</v>
      </c>
    </row>
    <row r="188" spans="1:5" x14ac:dyDescent="0.2">
      <c r="A188" t="s">
        <v>188</v>
      </c>
      <c r="B188">
        <v>2</v>
      </c>
      <c r="C188" t="s">
        <v>290</v>
      </c>
      <c r="D188" t="s">
        <v>179</v>
      </c>
      <c r="E188">
        <f t="shared" si="6"/>
        <v>1</v>
      </c>
    </row>
    <row r="189" spans="1:5" x14ac:dyDescent="0.2">
      <c r="A189" t="s">
        <v>189</v>
      </c>
      <c r="B189">
        <v>0</v>
      </c>
      <c r="C189" t="s">
        <v>290</v>
      </c>
      <c r="D189" t="s">
        <v>193</v>
      </c>
      <c r="E189">
        <f t="shared" si="6"/>
        <v>1</v>
      </c>
    </row>
    <row r="190" spans="1:5" x14ac:dyDescent="0.2">
      <c r="A190" t="s">
        <v>190</v>
      </c>
      <c r="B190">
        <v>2</v>
      </c>
      <c r="C190" t="s">
        <v>290</v>
      </c>
      <c r="D190" t="s">
        <v>194</v>
      </c>
      <c r="E190">
        <f t="shared" si="6"/>
        <v>2</v>
      </c>
    </row>
    <row r="191" spans="1:5" x14ac:dyDescent="0.2">
      <c r="A191" t="s">
        <v>191</v>
      </c>
      <c r="B191">
        <v>2</v>
      </c>
      <c r="C191" t="s">
        <v>290</v>
      </c>
      <c r="D191" t="s">
        <v>183</v>
      </c>
      <c r="E191">
        <f t="shared" si="6"/>
        <v>4</v>
      </c>
    </row>
    <row r="192" spans="1:5" x14ac:dyDescent="0.2">
      <c r="A192" t="s">
        <v>192</v>
      </c>
      <c r="B192">
        <v>28</v>
      </c>
      <c r="C192" t="s">
        <v>290</v>
      </c>
      <c r="D192" t="s">
        <v>190</v>
      </c>
      <c r="E192">
        <f t="shared" si="6"/>
        <v>2</v>
      </c>
    </row>
    <row r="193" spans="1:5" x14ac:dyDescent="0.2">
      <c r="A193" t="s">
        <v>193</v>
      </c>
      <c r="B193">
        <v>1</v>
      </c>
      <c r="C193" t="s">
        <v>290</v>
      </c>
      <c r="D193" t="s">
        <v>189</v>
      </c>
      <c r="E193">
        <f t="shared" si="6"/>
        <v>0</v>
      </c>
    </row>
    <row r="194" spans="1:5" x14ac:dyDescent="0.2">
      <c r="A194" t="s">
        <v>194</v>
      </c>
      <c r="B194">
        <v>2</v>
      </c>
      <c r="C194" t="s">
        <v>290</v>
      </c>
      <c r="D194" t="s">
        <v>181</v>
      </c>
      <c r="E194">
        <f t="shared" si="6"/>
        <v>2</v>
      </c>
    </row>
    <row r="195" spans="1:5" x14ac:dyDescent="0.2">
      <c r="A195" t="s">
        <v>195</v>
      </c>
      <c r="B195">
        <v>9</v>
      </c>
      <c r="C195" t="s">
        <v>290</v>
      </c>
      <c r="D195" t="s">
        <v>187</v>
      </c>
      <c r="E195">
        <f t="shared" ref="E195:E258" si="7">VLOOKUP(D195,A:B,2,FALSE)</f>
        <v>0</v>
      </c>
    </row>
    <row r="196" spans="1:5" x14ac:dyDescent="0.2">
      <c r="A196" t="s">
        <v>196</v>
      </c>
      <c r="B196">
        <v>1</v>
      </c>
      <c r="C196" t="s">
        <v>290</v>
      </c>
      <c r="D196" t="s">
        <v>184</v>
      </c>
      <c r="E196">
        <f t="shared" si="7"/>
        <v>0</v>
      </c>
    </row>
    <row r="197" spans="1:5" x14ac:dyDescent="0.2">
      <c r="A197" t="s">
        <v>197</v>
      </c>
      <c r="B197">
        <v>10</v>
      </c>
      <c r="C197" t="s">
        <v>290</v>
      </c>
      <c r="D197" t="s">
        <v>198</v>
      </c>
      <c r="E197">
        <f t="shared" si="7"/>
        <v>1</v>
      </c>
    </row>
    <row r="198" spans="1:5" x14ac:dyDescent="0.2">
      <c r="A198" t="s">
        <v>198</v>
      </c>
      <c r="B198">
        <v>1</v>
      </c>
      <c r="C198" t="s">
        <v>290</v>
      </c>
      <c r="D198" t="s">
        <v>180</v>
      </c>
      <c r="E198">
        <f t="shared" si="7"/>
        <v>0</v>
      </c>
    </row>
    <row r="199" spans="1:5" x14ac:dyDescent="0.2">
      <c r="A199" t="s">
        <v>199</v>
      </c>
      <c r="B199">
        <v>1</v>
      </c>
      <c r="C199" t="s">
        <v>291</v>
      </c>
      <c r="D199" t="s">
        <v>186</v>
      </c>
      <c r="E199">
        <f t="shared" si="7"/>
        <v>26</v>
      </c>
    </row>
    <row r="200" spans="1:5" x14ac:dyDescent="0.2">
      <c r="A200" t="s">
        <v>200</v>
      </c>
      <c r="B200">
        <v>4</v>
      </c>
      <c r="C200" t="s">
        <v>291</v>
      </c>
      <c r="D200" t="s">
        <v>192</v>
      </c>
      <c r="E200">
        <f t="shared" si="7"/>
        <v>28</v>
      </c>
    </row>
    <row r="201" spans="1:5" x14ac:dyDescent="0.2">
      <c r="A201" t="s">
        <v>201</v>
      </c>
      <c r="B201">
        <v>1</v>
      </c>
      <c r="C201" t="s">
        <v>291</v>
      </c>
      <c r="D201" t="s">
        <v>195</v>
      </c>
      <c r="E201">
        <f t="shared" si="7"/>
        <v>9</v>
      </c>
    </row>
    <row r="202" spans="1:5" x14ac:dyDescent="0.2">
      <c r="A202" t="s">
        <v>202</v>
      </c>
      <c r="B202">
        <v>0</v>
      </c>
      <c r="C202" t="s">
        <v>291</v>
      </c>
      <c r="D202" t="s">
        <v>185</v>
      </c>
      <c r="E202">
        <f t="shared" si="7"/>
        <v>3</v>
      </c>
    </row>
    <row r="203" spans="1:5" x14ac:dyDescent="0.2">
      <c r="A203" t="s">
        <v>203</v>
      </c>
      <c r="B203">
        <v>8</v>
      </c>
      <c r="C203" t="s">
        <v>291</v>
      </c>
      <c r="D203" t="s">
        <v>178</v>
      </c>
      <c r="E203">
        <f t="shared" si="7"/>
        <v>13</v>
      </c>
    </row>
    <row r="204" spans="1:5" x14ac:dyDescent="0.2">
      <c r="A204" t="s">
        <v>204</v>
      </c>
      <c r="B204">
        <v>0</v>
      </c>
      <c r="C204" t="s">
        <v>291</v>
      </c>
      <c r="D204" t="s">
        <v>182</v>
      </c>
      <c r="E204">
        <f t="shared" si="7"/>
        <v>7</v>
      </c>
    </row>
    <row r="205" spans="1:5" x14ac:dyDescent="0.2">
      <c r="A205" t="s">
        <v>205</v>
      </c>
      <c r="B205">
        <v>0</v>
      </c>
      <c r="C205" t="s">
        <v>291</v>
      </c>
      <c r="D205" t="s">
        <v>197</v>
      </c>
      <c r="E205">
        <f t="shared" si="7"/>
        <v>10</v>
      </c>
    </row>
    <row r="206" spans="1:5" x14ac:dyDescent="0.2">
      <c r="A206" t="s">
        <v>206</v>
      </c>
      <c r="B206">
        <v>1</v>
      </c>
      <c r="C206" t="s">
        <v>291</v>
      </c>
      <c r="D206" t="s">
        <v>188</v>
      </c>
      <c r="E206">
        <f t="shared" si="7"/>
        <v>2</v>
      </c>
    </row>
    <row r="207" spans="1:5" x14ac:dyDescent="0.2">
      <c r="A207" t="s">
        <v>207</v>
      </c>
      <c r="B207">
        <v>0</v>
      </c>
      <c r="C207" t="s">
        <v>291</v>
      </c>
      <c r="D207" t="s">
        <v>196</v>
      </c>
      <c r="E207">
        <f t="shared" si="7"/>
        <v>1</v>
      </c>
    </row>
    <row r="208" spans="1:5" x14ac:dyDescent="0.2">
      <c r="A208" t="s">
        <v>208</v>
      </c>
      <c r="B208">
        <v>0</v>
      </c>
      <c r="C208" t="s">
        <v>291</v>
      </c>
      <c r="D208" t="s">
        <v>191</v>
      </c>
      <c r="E208">
        <f t="shared" si="7"/>
        <v>2</v>
      </c>
    </row>
    <row r="209" spans="1:5" x14ac:dyDescent="0.2">
      <c r="A209" t="s">
        <v>209</v>
      </c>
      <c r="B209">
        <v>1</v>
      </c>
      <c r="C209" t="s">
        <v>291</v>
      </c>
      <c r="D209" t="s">
        <v>179</v>
      </c>
      <c r="E209">
        <f t="shared" si="7"/>
        <v>1</v>
      </c>
    </row>
    <row r="210" spans="1:5" x14ac:dyDescent="0.2">
      <c r="A210" t="s">
        <v>210</v>
      </c>
      <c r="B210">
        <v>70</v>
      </c>
      <c r="C210" t="s">
        <v>291</v>
      </c>
      <c r="D210" t="s">
        <v>193</v>
      </c>
      <c r="E210">
        <f t="shared" si="7"/>
        <v>1</v>
      </c>
    </row>
    <row r="211" spans="1:5" x14ac:dyDescent="0.2">
      <c r="A211" t="s">
        <v>211</v>
      </c>
      <c r="B211">
        <v>0</v>
      </c>
      <c r="C211" t="s">
        <v>291</v>
      </c>
      <c r="D211" t="s">
        <v>194</v>
      </c>
      <c r="E211">
        <f t="shared" si="7"/>
        <v>2</v>
      </c>
    </row>
    <row r="212" spans="1:5" x14ac:dyDescent="0.2">
      <c r="A212" t="s">
        <v>212</v>
      </c>
      <c r="B212">
        <v>2</v>
      </c>
      <c r="C212" t="s">
        <v>291</v>
      </c>
      <c r="D212" t="s">
        <v>183</v>
      </c>
      <c r="E212">
        <f t="shared" si="7"/>
        <v>4</v>
      </c>
    </row>
    <row r="213" spans="1:5" x14ac:dyDescent="0.2">
      <c r="A213" t="s">
        <v>213</v>
      </c>
      <c r="B213">
        <v>0</v>
      </c>
      <c r="C213" t="s">
        <v>291</v>
      </c>
      <c r="D213" t="s">
        <v>190</v>
      </c>
      <c r="E213">
        <f t="shared" si="7"/>
        <v>2</v>
      </c>
    </row>
    <row r="214" spans="1:5" x14ac:dyDescent="0.2">
      <c r="A214" t="s">
        <v>214</v>
      </c>
      <c r="B214">
        <v>2</v>
      </c>
      <c r="C214" t="s">
        <v>291</v>
      </c>
      <c r="D214" t="s">
        <v>189</v>
      </c>
      <c r="E214">
        <f t="shared" si="7"/>
        <v>0</v>
      </c>
    </row>
    <row r="215" spans="1:5" x14ac:dyDescent="0.2">
      <c r="A215" t="s">
        <v>215</v>
      </c>
      <c r="B215">
        <v>1</v>
      </c>
      <c r="C215" t="s">
        <v>291</v>
      </c>
      <c r="D215" t="s">
        <v>181</v>
      </c>
      <c r="E215">
        <f t="shared" si="7"/>
        <v>2</v>
      </c>
    </row>
    <row r="216" spans="1:5" x14ac:dyDescent="0.2">
      <c r="A216" t="s">
        <v>216</v>
      </c>
      <c r="B216">
        <v>5</v>
      </c>
      <c r="C216" t="s">
        <v>291</v>
      </c>
      <c r="D216" t="s">
        <v>187</v>
      </c>
      <c r="E216">
        <f t="shared" si="7"/>
        <v>0</v>
      </c>
    </row>
    <row r="217" spans="1:5" x14ac:dyDescent="0.2">
      <c r="A217" t="s">
        <v>217</v>
      </c>
      <c r="B217">
        <v>14</v>
      </c>
      <c r="C217" t="s">
        <v>291</v>
      </c>
      <c r="D217" t="s">
        <v>184</v>
      </c>
      <c r="E217">
        <f t="shared" si="7"/>
        <v>0</v>
      </c>
    </row>
    <row r="218" spans="1:5" x14ac:dyDescent="0.2">
      <c r="A218" t="s">
        <v>218</v>
      </c>
      <c r="B218">
        <v>2</v>
      </c>
      <c r="C218" t="s">
        <v>291</v>
      </c>
      <c r="D218" t="s">
        <v>198</v>
      </c>
      <c r="E218">
        <f t="shared" si="7"/>
        <v>1</v>
      </c>
    </row>
    <row r="219" spans="1:5" x14ac:dyDescent="0.2">
      <c r="A219" t="s">
        <v>219</v>
      </c>
      <c r="B219">
        <v>1</v>
      </c>
      <c r="C219" t="s">
        <v>291</v>
      </c>
      <c r="D219" t="s">
        <v>180</v>
      </c>
      <c r="E219">
        <f t="shared" si="7"/>
        <v>0</v>
      </c>
    </row>
    <row r="220" spans="1:5" x14ac:dyDescent="0.2">
      <c r="A220" t="s">
        <v>220</v>
      </c>
      <c r="B220">
        <v>17</v>
      </c>
      <c r="C220" t="s">
        <v>292</v>
      </c>
      <c r="D220" t="s">
        <v>129</v>
      </c>
      <c r="E220">
        <f t="shared" si="7"/>
        <v>0</v>
      </c>
    </row>
    <row r="221" spans="1:5" x14ac:dyDescent="0.2">
      <c r="A221" t="s">
        <v>221</v>
      </c>
      <c r="B221">
        <v>1</v>
      </c>
      <c r="C221" t="s">
        <v>292</v>
      </c>
      <c r="D221" t="s">
        <v>128</v>
      </c>
      <c r="E221">
        <f t="shared" si="7"/>
        <v>0</v>
      </c>
    </row>
    <row r="222" spans="1:5" x14ac:dyDescent="0.2">
      <c r="A222" t="s">
        <v>222</v>
      </c>
      <c r="B222">
        <v>3</v>
      </c>
      <c r="C222" t="s">
        <v>292</v>
      </c>
      <c r="D222" t="s">
        <v>210</v>
      </c>
      <c r="E222">
        <f t="shared" si="7"/>
        <v>70</v>
      </c>
    </row>
    <row r="223" spans="1:5" x14ac:dyDescent="0.2">
      <c r="A223" t="s">
        <v>223</v>
      </c>
      <c r="B223">
        <v>2</v>
      </c>
      <c r="C223" t="s">
        <v>293</v>
      </c>
      <c r="D223" t="s">
        <v>186</v>
      </c>
      <c r="E223">
        <f t="shared" si="7"/>
        <v>26</v>
      </c>
    </row>
    <row r="224" spans="1:5" x14ac:dyDescent="0.2">
      <c r="A224" t="s">
        <v>224</v>
      </c>
      <c r="B224">
        <v>27</v>
      </c>
      <c r="C224" t="s">
        <v>293</v>
      </c>
      <c r="D224" t="s">
        <v>192</v>
      </c>
      <c r="E224">
        <f t="shared" si="7"/>
        <v>28</v>
      </c>
    </row>
    <row r="225" spans="1:5" x14ac:dyDescent="0.2">
      <c r="A225" t="s">
        <v>225</v>
      </c>
      <c r="B225">
        <v>0</v>
      </c>
      <c r="C225" t="s">
        <v>293</v>
      </c>
      <c r="D225" t="s">
        <v>195</v>
      </c>
      <c r="E225">
        <f t="shared" si="7"/>
        <v>9</v>
      </c>
    </row>
    <row r="226" spans="1:5" x14ac:dyDescent="0.2">
      <c r="A226" t="s">
        <v>226</v>
      </c>
      <c r="B226">
        <v>2</v>
      </c>
      <c r="C226" t="s">
        <v>293</v>
      </c>
      <c r="D226" t="s">
        <v>185</v>
      </c>
      <c r="E226">
        <f t="shared" si="7"/>
        <v>3</v>
      </c>
    </row>
    <row r="227" spans="1:5" x14ac:dyDescent="0.2">
      <c r="A227" t="s">
        <v>227</v>
      </c>
      <c r="B227">
        <v>1</v>
      </c>
      <c r="C227" t="s">
        <v>293</v>
      </c>
      <c r="D227" t="s">
        <v>178</v>
      </c>
      <c r="E227">
        <f t="shared" si="7"/>
        <v>13</v>
      </c>
    </row>
    <row r="228" spans="1:5" x14ac:dyDescent="0.2">
      <c r="A228" t="s">
        <v>228</v>
      </c>
      <c r="B228">
        <v>0</v>
      </c>
      <c r="C228" t="s">
        <v>293</v>
      </c>
      <c r="D228" t="s">
        <v>182</v>
      </c>
      <c r="E228">
        <f t="shared" si="7"/>
        <v>7</v>
      </c>
    </row>
    <row r="229" spans="1:5" x14ac:dyDescent="0.2">
      <c r="A229" t="s">
        <v>229</v>
      </c>
      <c r="B229">
        <v>613</v>
      </c>
      <c r="C229" t="s">
        <v>293</v>
      </c>
      <c r="D229" t="s">
        <v>197</v>
      </c>
      <c r="E229">
        <f t="shared" si="7"/>
        <v>10</v>
      </c>
    </row>
    <row r="230" spans="1:5" x14ac:dyDescent="0.2">
      <c r="A230" t="s">
        <v>230</v>
      </c>
      <c r="B230">
        <v>1</v>
      </c>
      <c r="C230" t="s">
        <v>293</v>
      </c>
      <c r="D230" t="s">
        <v>188</v>
      </c>
      <c r="E230">
        <f t="shared" si="7"/>
        <v>2</v>
      </c>
    </row>
    <row r="231" spans="1:5" x14ac:dyDescent="0.2">
      <c r="A231" t="s">
        <v>231</v>
      </c>
      <c r="B231">
        <v>0</v>
      </c>
      <c r="C231" t="s">
        <v>293</v>
      </c>
      <c r="D231" t="s">
        <v>196</v>
      </c>
      <c r="E231">
        <f t="shared" si="7"/>
        <v>1</v>
      </c>
    </row>
    <row r="232" spans="1:5" x14ac:dyDescent="0.2">
      <c r="A232" t="s">
        <v>232</v>
      </c>
      <c r="B232">
        <v>0</v>
      </c>
      <c r="C232" t="s">
        <v>293</v>
      </c>
      <c r="D232" t="s">
        <v>191</v>
      </c>
      <c r="E232">
        <f t="shared" si="7"/>
        <v>2</v>
      </c>
    </row>
    <row r="233" spans="1:5" x14ac:dyDescent="0.2">
      <c r="A233" t="s">
        <v>233</v>
      </c>
      <c r="B233">
        <v>37</v>
      </c>
      <c r="C233" t="s">
        <v>293</v>
      </c>
      <c r="D233" t="s">
        <v>179</v>
      </c>
      <c r="E233">
        <f t="shared" si="7"/>
        <v>1</v>
      </c>
    </row>
    <row r="234" spans="1:5" x14ac:dyDescent="0.2">
      <c r="A234" t="s">
        <v>234</v>
      </c>
      <c r="B234">
        <v>5</v>
      </c>
      <c r="C234" t="s">
        <v>293</v>
      </c>
      <c r="D234" t="s">
        <v>193</v>
      </c>
      <c r="E234">
        <f t="shared" si="7"/>
        <v>1</v>
      </c>
    </row>
    <row r="235" spans="1:5" x14ac:dyDescent="0.2">
      <c r="A235" t="s">
        <v>235</v>
      </c>
      <c r="B235">
        <v>0</v>
      </c>
      <c r="C235" t="s">
        <v>293</v>
      </c>
      <c r="D235" t="s">
        <v>194</v>
      </c>
      <c r="E235">
        <f t="shared" si="7"/>
        <v>2</v>
      </c>
    </row>
    <row r="236" spans="1:5" x14ac:dyDescent="0.2">
      <c r="A236" t="s">
        <v>236</v>
      </c>
      <c r="B236">
        <v>0</v>
      </c>
      <c r="C236" t="s">
        <v>293</v>
      </c>
      <c r="D236" t="s">
        <v>183</v>
      </c>
      <c r="E236">
        <f t="shared" si="7"/>
        <v>4</v>
      </c>
    </row>
    <row r="237" spans="1:5" x14ac:dyDescent="0.2">
      <c r="A237" t="s">
        <v>237</v>
      </c>
      <c r="B237">
        <v>0</v>
      </c>
      <c r="C237" t="s">
        <v>293</v>
      </c>
      <c r="D237" t="s">
        <v>190</v>
      </c>
      <c r="E237">
        <f t="shared" si="7"/>
        <v>2</v>
      </c>
    </row>
    <row r="238" spans="1:5" x14ac:dyDescent="0.2">
      <c r="A238" t="s">
        <v>238</v>
      </c>
      <c r="B238">
        <v>1</v>
      </c>
      <c r="C238" t="s">
        <v>293</v>
      </c>
      <c r="D238" t="s">
        <v>189</v>
      </c>
      <c r="E238">
        <f t="shared" si="7"/>
        <v>0</v>
      </c>
    </row>
    <row r="239" spans="1:5" x14ac:dyDescent="0.2">
      <c r="A239" t="s">
        <v>239</v>
      </c>
      <c r="B239">
        <v>0</v>
      </c>
      <c r="C239" t="s">
        <v>293</v>
      </c>
      <c r="D239" t="s">
        <v>181</v>
      </c>
      <c r="E239">
        <f t="shared" si="7"/>
        <v>2</v>
      </c>
    </row>
    <row r="240" spans="1:5" x14ac:dyDescent="0.2">
      <c r="A240" t="s">
        <v>240</v>
      </c>
      <c r="B240">
        <v>0</v>
      </c>
      <c r="C240" t="s">
        <v>293</v>
      </c>
      <c r="D240" t="s">
        <v>187</v>
      </c>
      <c r="E240">
        <f t="shared" si="7"/>
        <v>0</v>
      </c>
    </row>
    <row r="241" spans="1:5" x14ac:dyDescent="0.2">
      <c r="A241" t="s">
        <v>241</v>
      </c>
      <c r="B241">
        <v>654</v>
      </c>
      <c r="C241" t="s">
        <v>293</v>
      </c>
      <c r="D241" t="s">
        <v>184</v>
      </c>
      <c r="E241">
        <f t="shared" si="7"/>
        <v>0</v>
      </c>
    </row>
    <row r="242" spans="1:5" x14ac:dyDescent="0.2">
      <c r="A242" t="s">
        <v>242</v>
      </c>
      <c r="B242">
        <v>0</v>
      </c>
      <c r="C242" t="s">
        <v>293</v>
      </c>
      <c r="D242" t="s">
        <v>198</v>
      </c>
      <c r="E242">
        <f t="shared" si="7"/>
        <v>1</v>
      </c>
    </row>
    <row r="243" spans="1:5" x14ac:dyDescent="0.2">
      <c r="A243" t="s">
        <v>243</v>
      </c>
      <c r="B243">
        <v>0</v>
      </c>
      <c r="C243" t="s">
        <v>293</v>
      </c>
      <c r="D243" t="s">
        <v>180</v>
      </c>
      <c r="E243">
        <f t="shared" si="7"/>
        <v>0</v>
      </c>
    </row>
    <row r="244" spans="1:5" x14ac:dyDescent="0.2">
      <c r="A244" t="s">
        <v>244</v>
      </c>
      <c r="B244">
        <v>0</v>
      </c>
      <c r="C244" t="s">
        <v>294</v>
      </c>
      <c r="D244" t="s">
        <v>188</v>
      </c>
      <c r="E244">
        <f t="shared" si="7"/>
        <v>2</v>
      </c>
    </row>
    <row r="245" spans="1:5" x14ac:dyDescent="0.2">
      <c r="A245" t="s">
        <v>245</v>
      </c>
      <c r="B245">
        <v>0</v>
      </c>
      <c r="C245" t="s">
        <v>294</v>
      </c>
      <c r="D245" t="s">
        <v>210</v>
      </c>
      <c r="E245">
        <f t="shared" si="7"/>
        <v>70</v>
      </c>
    </row>
    <row r="246" spans="1:5" x14ac:dyDescent="0.2">
      <c r="A246" t="s">
        <v>246</v>
      </c>
      <c r="B246">
        <v>0</v>
      </c>
      <c r="C246" t="s">
        <v>294</v>
      </c>
      <c r="D246" t="s">
        <v>209</v>
      </c>
      <c r="E246">
        <f t="shared" si="7"/>
        <v>1</v>
      </c>
    </row>
    <row r="247" spans="1:5" x14ac:dyDescent="0.2">
      <c r="A247" t="s">
        <v>247</v>
      </c>
      <c r="B247">
        <v>0</v>
      </c>
      <c r="C247" t="s">
        <v>295</v>
      </c>
      <c r="D247" t="s">
        <v>87</v>
      </c>
      <c r="E247">
        <f t="shared" si="7"/>
        <v>0</v>
      </c>
    </row>
    <row r="248" spans="1:5" x14ac:dyDescent="0.2">
      <c r="A248" t="s">
        <v>248</v>
      </c>
      <c r="B248">
        <v>1</v>
      </c>
      <c r="C248" t="s">
        <v>295</v>
      </c>
      <c r="D248" t="s">
        <v>74</v>
      </c>
      <c r="E248">
        <f t="shared" si="7"/>
        <v>0</v>
      </c>
    </row>
    <row r="249" spans="1:5" x14ac:dyDescent="0.2">
      <c r="A249" t="s">
        <v>249</v>
      </c>
      <c r="B249">
        <v>0</v>
      </c>
      <c r="C249" t="s">
        <v>295</v>
      </c>
      <c r="D249" t="s">
        <v>73</v>
      </c>
      <c r="E249">
        <f t="shared" si="7"/>
        <v>0</v>
      </c>
    </row>
    <row r="250" spans="1:5" x14ac:dyDescent="0.2">
      <c r="A250" t="s">
        <v>250</v>
      </c>
      <c r="B250">
        <v>0</v>
      </c>
      <c r="C250" t="s">
        <v>295</v>
      </c>
      <c r="D250" t="s">
        <v>76</v>
      </c>
      <c r="E250">
        <f t="shared" si="7"/>
        <v>0</v>
      </c>
    </row>
    <row r="251" spans="1:5" x14ac:dyDescent="0.2">
      <c r="A251" t="s">
        <v>251</v>
      </c>
      <c r="B251">
        <v>5</v>
      </c>
      <c r="C251" t="s">
        <v>295</v>
      </c>
      <c r="D251" t="s">
        <v>103</v>
      </c>
      <c r="E251">
        <f t="shared" si="7"/>
        <v>0</v>
      </c>
    </row>
    <row r="252" spans="1:5" x14ac:dyDescent="0.2">
      <c r="A252" t="s">
        <v>252</v>
      </c>
      <c r="B252">
        <v>0</v>
      </c>
      <c r="C252" t="s">
        <v>295</v>
      </c>
      <c r="D252" t="s">
        <v>104</v>
      </c>
      <c r="E252">
        <f t="shared" si="7"/>
        <v>0</v>
      </c>
    </row>
    <row r="253" spans="1:5" x14ac:dyDescent="0.2">
      <c r="C253" t="s">
        <v>295</v>
      </c>
      <c r="D253" t="s">
        <v>102</v>
      </c>
      <c r="E253">
        <f t="shared" si="7"/>
        <v>0</v>
      </c>
    </row>
    <row r="254" spans="1:5" x14ac:dyDescent="0.2">
      <c r="C254" t="s">
        <v>295</v>
      </c>
      <c r="D254" t="s">
        <v>93</v>
      </c>
      <c r="E254">
        <f t="shared" si="7"/>
        <v>0</v>
      </c>
    </row>
    <row r="255" spans="1:5" x14ac:dyDescent="0.2">
      <c r="C255" t="s">
        <v>295</v>
      </c>
      <c r="D255" t="s">
        <v>171</v>
      </c>
      <c r="E255">
        <f t="shared" si="7"/>
        <v>0</v>
      </c>
    </row>
    <row r="256" spans="1:5" x14ac:dyDescent="0.2">
      <c r="C256" t="s">
        <v>296</v>
      </c>
      <c r="D256" t="s">
        <v>186</v>
      </c>
      <c r="E256">
        <f t="shared" si="7"/>
        <v>26</v>
      </c>
    </row>
    <row r="257" spans="3:5" x14ac:dyDescent="0.2">
      <c r="C257" t="s">
        <v>296</v>
      </c>
      <c r="D257" t="s">
        <v>192</v>
      </c>
      <c r="E257">
        <f t="shared" si="7"/>
        <v>28</v>
      </c>
    </row>
    <row r="258" spans="3:5" x14ac:dyDescent="0.2">
      <c r="C258" t="s">
        <v>296</v>
      </c>
      <c r="D258" t="s">
        <v>195</v>
      </c>
      <c r="E258">
        <f t="shared" si="7"/>
        <v>9</v>
      </c>
    </row>
    <row r="259" spans="3:5" x14ac:dyDescent="0.2">
      <c r="C259" t="s">
        <v>296</v>
      </c>
      <c r="D259" t="s">
        <v>185</v>
      </c>
      <c r="E259">
        <f t="shared" ref="E259:E322" si="8">VLOOKUP(D259,A:B,2,FALSE)</f>
        <v>3</v>
      </c>
    </row>
    <row r="260" spans="3:5" x14ac:dyDescent="0.2">
      <c r="C260" t="s">
        <v>296</v>
      </c>
      <c r="D260" t="s">
        <v>178</v>
      </c>
      <c r="E260">
        <f t="shared" si="8"/>
        <v>13</v>
      </c>
    </row>
    <row r="261" spans="3:5" x14ac:dyDescent="0.2">
      <c r="C261" t="s">
        <v>296</v>
      </c>
      <c r="D261" t="s">
        <v>182</v>
      </c>
      <c r="E261">
        <f t="shared" si="8"/>
        <v>7</v>
      </c>
    </row>
    <row r="262" spans="3:5" x14ac:dyDescent="0.2">
      <c r="C262" t="s">
        <v>296</v>
      </c>
      <c r="D262" t="s">
        <v>197</v>
      </c>
      <c r="E262">
        <f t="shared" si="8"/>
        <v>10</v>
      </c>
    </row>
    <row r="263" spans="3:5" x14ac:dyDescent="0.2">
      <c r="C263" t="s">
        <v>296</v>
      </c>
      <c r="D263" t="s">
        <v>188</v>
      </c>
      <c r="E263">
        <f t="shared" si="8"/>
        <v>2</v>
      </c>
    </row>
    <row r="264" spans="3:5" x14ac:dyDescent="0.2">
      <c r="C264" t="s">
        <v>296</v>
      </c>
      <c r="D264" t="s">
        <v>196</v>
      </c>
      <c r="E264">
        <f t="shared" si="8"/>
        <v>1</v>
      </c>
    </row>
    <row r="265" spans="3:5" x14ac:dyDescent="0.2">
      <c r="C265" t="s">
        <v>296</v>
      </c>
      <c r="D265" t="s">
        <v>191</v>
      </c>
      <c r="E265">
        <f t="shared" si="8"/>
        <v>2</v>
      </c>
    </row>
    <row r="266" spans="3:5" x14ac:dyDescent="0.2">
      <c r="C266" t="s">
        <v>296</v>
      </c>
      <c r="D266" t="s">
        <v>179</v>
      </c>
      <c r="E266">
        <f t="shared" si="8"/>
        <v>1</v>
      </c>
    </row>
    <row r="267" spans="3:5" x14ac:dyDescent="0.2">
      <c r="C267" t="s">
        <v>296</v>
      </c>
      <c r="D267" t="s">
        <v>193</v>
      </c>
      <c r="E267">
        <f t="shared" si="8"/>
        <v>1</v>
      </c>
    </row>
    <row r="268" spans="3:5" x14ac:dyDescent="0.2">
      <c r="C268" t="s">
        <v>296</v>
      </c>
      <c r="D268" t="s">
        <v>194</v>
      </c>
      <c r="E268">
        <f t="shared" si="8"/>
        <v>2</v>
      </c>
    </row>
    <row r="269" spans="3:5" x14ac:dyDescent="0.2">
      <c r="C269" t="s">
        <v>296</v>
      </c>
      <c r="D269" t="s">
        <v>183</v>
      </c>
      <c r="E269">
        <f t="shared" si="8"/>
        <v>4</v>
      </c>
    </row>
    <row r="270" spans="3:5" x14ac:dyDescent="0.2">
      <c r="C270" t="s">
        <v>296</v>
      </c>
      <c r="D270" t="s">
        <v>190</v>
      </c>
      <c r="E270">
        <f t="shared" si="8"/>
        <v>2</v>
      </c>
    </row>
    <row r="271" spans="3:5" x14ac:dyDescent="0.2">
      <c r="C271" t="s">
        <v>296</v>
      </c>
      <c r="D271" t="s">
        <v>189</v>
      </c>
      <c r="E271">
        <f t="shared" si="8"/>
        <v>0</v>
      </c>
    </row>
    <row r="272" spans="3:5" x14ac:dyDescent="0.2">
      <c r="C272" t="s">
        <v>296</v>
      </c>
      <c r="D272" t="s">
        <v>181</v>
      </c>
      <c r="E272">
        <f t="shared" si="8"/>
        <v>2</v>
      </c>
    </row>
    <row r="273" spans="3:5" x14ac:dyDescent="0.2">
      <c r="C273" t="s">
        <v>296</v>
      </c>
      <c r="D273" t="s">
        <v>187</v>
      </c>
      <c r="E273">
        <f t="shared" si="8"/>
        <v>0</v>
      </c>
    </row>
    <row r="274" spans="3:5" x14ac:dyDescent="0.2">
      <c r="C274" t="s">
        <v>296</v>
      </c>
      <c r="D274" t="s">
        <v>184</v>
      </c>
      <c r="E274">
        <f t="shared" si="8"/>
        <v>0</v>
      </c>
    </row>
    <row r="275" spans="3:5" x14ac:dyDescent="0.2">
      <c r="C275" t="s">
        <v>296</v>
      </c>
      <c r="D275" t="s">
        <v>198</v>
      </c>
      <c r="E275">
        <f t="shared" si="8"/>
        <v>1</v>
      </c>
    </row>
    <row r="276" spans="3:5" x14ac:dyDescent="0.2">
      <c r="C276" t="s">
        <v>296</v>
      </c>
      <c r="D276" t="s">
        <v>180</v>
      </c>
      <c r="E276">
        <f t="shared" si="8"/>
        <v>0</v>
      </c>
    </row>
    <row r="277" spans="3:5" x14ac:dyDescent="0.2">
      <c r="C277" t="s">
        <v>297</v>
      </c>
      <c r="D277" t="s">
        <v>87</v>
      </c>
      <c r="E277">
        <f t="shared" si="8"/>
        <v>0</v>
      </c>
    </row>
    <row r="278" spans="3:5" x14ac:dyDescent="0.2">
      <c r="C278" t="s">
        <v>297</v>
      </c>
      <c r="D278" t="s">
        <v>74</v>
      </c>
      <c r="E278">
        <f t="shared" si="8"/>
        <v>0</v>
      </c>
    </row>
    <row r="279" spans="3:5" x14ac:dyDescent="0.2">
      <c r="C279" t="s">
        <v>297</v>
      </c>
      <c r="D279" t="s">
        <v>73</v>
      </c>
      <c r="E279">
        <f t="shared" si="8"/>
        <v>0</v>
      </c>
    </row>
    <row r="280" spans="3:5" x14ac:dyDescent="0.2">
      <c r="C280" t="s">
        <v>297</v>
      </c>
      <c r="D280" t="s">
        <v>76</v>
      </c>
      <c r="E280">
        <f t="shared" si="8"/>
        <v>0</v>
      </c>
    </row>
    <row r="281" spans="3:5" x14ac:dyDescent="0.2">
      <c r="C281" t="s">
        <v>297</v>
      </c>
      <c r="D281" t="s">
        <v>103</v>
      </c>
      <c r="E281">
        <f t="shared" si="8"/>
        <v>0</v>
      </c>
    </row>
    <row r="282" spans="3:5" x14ac:dyDescent="0.2">
      <c r="C282" t="s">
        <v>297</v>
      </c>
      <c r="D282" t="s">
        <v>104</v>
      </c>
      <c r="E282">
        <f t="shared" si="8"/>
        <v>0</v>
      </c>
    </row>
    <row r="283" spans="3:5" x14ac:dyDescent="0.2">
      <c r="C283" t="s">
        <v>297</v>
      </c>
      <c r="D283" t="s">
        <v>102</v>
      </c>
      <c r="E283">
        <f t="shared" si="8"/>
        <v>0</v>
      </c>
    </row>
    <row r="284" spans="3:5" x14ac:dyDescent="0.2">
      <c r="C284" t="s">
        <v>297</v>
      </c>
      <c r="D284" t="s">
        <v>93</v>
      </c>
      <c r="E284">
        <f t="shared" si="8"/>
        <v>0</v>
      </c>
    </row>
    <row r="285" spans="3:5" x14ac:dyDescent="0.2">
      <c r="C285" t="s">
        <v>297</v>
      </c>
      <c r="D285" t="s">
        <v>171</v>
      </c>
      <c r="E285">
        <f t="shared" si="8"/>
        <v>0</v>
      </c>
    </row>
    <row r="286" spans="3:5" x14ac:dyDescent="0.2">
      <c r="C286" t="s">
        <v>298</v>
      </c>
      <c r="D286" t="s">
        <v>186</v>
      </c>
      <c r="E286">
        <f t="shared" si="8"/>
        <v>26</v>
      </c>
    </row>
    <row r="287" spans="3:5" x14ac:dyDescent="0.2">
      <c r="C287" t="s">
        <v>298</v>
      </c>
      <c r="D287" t="s">
        <v>192</v>
      </c>
      <c r="E287">
        <f t="shared" si="8"/>
        <v>28</v>
      </c>
    </row>
    <row r="288" spans="3:5" x14ac:dyDescent="0.2">
      <c r="C288" t="s">
        <v>298</v>
      </c>
      <c r="D288" t="s">
        <v>195</v>
      </c>
      <c r="E288">
        <f t="shared" si="8"/>
        <v>9</v>
      </c>
    </row>
    <row r="289" spans="3:5" x14ac:dyDescent="0.2">
      <c r="C289" t="s">
        <v>298</v>
      </c>
      <c r="D289" t="s">
        <v>185</v>
      </c>
      <c r="E289">
        <f t="shared" si="8"/>
        <v>3</v>
      </c>
    </row>
    <row r="290" spans="3:5" x14ac:dyDescent="0.2">
      <c r="C290" t="s">
        <v>298</v>
      </c>
      <c r="D290" t="s">
        <v>178</v>
      </c>
      <c r="E290">
        <f t="shared" si="8"/>
        <v>13</v>
      </c>
    </row>
    <row r="291" spans="3:5" x14ac:dyDescent="0.2">
      <c r="C291" t="s">
        <v>298</v>
      </c>
      <c r="D291" t="s">
        <v>182</v>
      </c>
      <c r="E291">
        <f t="shared" si="8"/>
        <v>7</v>
      </c>
    </row>
    <row r="292" spans="3:5" x14ac:dyDescent="0.2">
      <c r="C292" t="s">
        <v>298</v>
      </c>
      <c r="D292" t="s">
        <v>197</v>
      </c>
      <c r="E292">
        <f t="shared" si="8"/>
        <v>10</v>
      </c>
    </row>
    <row r="293" spans="3:5" x14ac:dyDescent="0.2">
      <c r="C293" t="s">
        <v>298</v>
      </c>
      <c r="D293" t="s">
        <v>188</v>
      </c>
      <c r="E293">
        <f t="shared" si="8"/>
        <v>2</v>
      </c>
    </row>
    <row r="294" spans="3:5" x14ac:dyDescent="0.2">
      <c r="C294" t="s">
        <v>298</v>
      </c>
      <c r="D294" t="s">
        <v>196</v>
      </c>
      <c r="E294">
        <f t="shared" si="8"/>
        <v>1</v>
      </c>
    </row>
    <row r="295" spans="3:5" x14ac:dyDescent="0.2">
      <c r="C295" t="s">
        <v>298</v>
      </c>
      <c r="D295" t="s">
        <v>191</v>
      </c>
      <c r="E295">
        <f t="shared" si="8"/>
        <v>2</v>
      </c>
    </row>
    <row r="296" spans="3:5" x14ac:dyDescent="0.2">
      <c r="C296" t="s">
        <v>298</v>
      </c>
      <c r="D296" t="s">
        <v>179</v>
      </c>
      <c r="E296">
        <f t="shared" si="8"/>
        <v>1</v>
      </c>
    </row>
    <row r="297" spans="3:5" x14ac:dyDescent="0.2">
      <c r="C297" t="s">
        <v>298</v>
      </c>
      <c r="D297" t="s">
        <v>193</v>
      </c>
      <c r="E297">
        <f t="shared" si="8"/>
        <v>1</v>
      </c>
    </row>
    <row r="298" spans="3:5" x14ac:dyDescent="0.2">
      <c r="C298" t="s">
        <v>298</v>
      </c>
      <c r="D298" t="s">
        <v>194</v>
      </c>
      <c r="E298">
        <f t="shared" si="8"/>
        <v>2</v>
      </c>
    </row>
    <row r="299" spans="3:5" x14ac:dyDescent="0.2">
      <c r="C299" t="s">
        <v>298</v>
      </c>
      <c r="D299" t="s">
        <v>183</v>
      </c>
      <c r="E299">
        <f t="shared" si="8"/>
        <v>4</v>
      </c>
    </row>
    <row r="300" spans="3:5" x14ac:dyDescent="0.2">
      <c r="C300" t="s">
        <v>298</v>
      </c>
      <c r="D300" t="s">
        <v>190</v>
      </c>
      <c r="E300">
        <f t="shared" si="8"/>
        <v>2</v>
      </c>
    </row>
    <row r="301" spans="3:5" x14ac:dyDescent="0.2">
      <c r="C301" t="s">
        <v>298</v>
      </c>
      <c r="D301" t="s">
        <v>189</v>
      </c>
      <c r="E301">
        <f t="shared" si="8"/>
        <v>0</v>
      </c>
    </row>
    <row r="302" spans="3:5" x14ac:dyDescent="0.2">
      <c r="C302" t="s">
        <v>298</v>
      </c>
      <c r="D302" t="s">
        <v>181</v>
      </c>
      <c r="E302">
        <f t="shared" si="8"/>
        <v>2</v>
      </c>
    </row>
    <row r="303" spans="3:5" x14ac:dyDescent="0.2">
      <c r="C303" t="s">
        <v>298</v>
      </c>
      <c r="D303" t="s">
        <v>187</v>
      </c>
      <c r="E303">
        <f t="shared" si="8"/>
        <v>0</v>
      </c>
    </row>
    <row r="304" spans="3:5" x14ac:dyDescent="0.2">
      <c r="C304" t="s">
        <v>298</v>
      </c>
      <c r="D304" t="s">
        <v>184</v>
      </c>
      <c r="E304">
        <f t="shared" si="8"/>
        <v>0</v>
      </c>
    </row>
    <row r="305" spans="3:5" x14ac:dyDescent="0.2">
      <c r="C305" t="s">
        <v>298</v>
      </c>
      <c r="D305" t="s">
        <v>198</v>
      </c>
      <c r="E305">
        <f t="shared" si="8"/>
        <v>1</v>
      </c>
    </row>
    <row r="306" spans="3:5" x14ac:dyDescent="0.2">
      <c r="C306" t="s">
        <v>298</v>
      </c>
      <c r="D306" t="s">
        <v>180</v>
      </c>
      <c r="E306">
        <f t="shared" si="8"/>
        <v>0</v>
      </c>
    </row>
    <row r="307" spans="3:5" x14ac:dyDescent="0.2">
      <c r="C307" t="s">
        <v>299</v>
      </c>
      <c r="D307" t="s">
        <v>186</v>
      </c>
      <c r="E307">
        <f t="shared" si="8"/>
        <v>26</v>
      </c>
    </row>
    <row r="308" spans="3:5" x14ac:dyDescent="0.2">
      <c r="C308" t="s">
        <v>299</v>
      </c>
      <c r="D308" t="s">
        <v>192</v>
      </c>
      <c r="E308">
        <f t="shared" si="8"/>
        <v>28</v>
      </c>
    </row>
    <row r="309" spans="3:5" x14ac:dyDescent="0.2">
      <c r="C309" t="s">
        <v>299</v>
      </c>
      <c r="D309" t="s">
        <v>195</v>
      </c>
      <c r="E309">
        <f t="shared" si="8"/>
        <v>9</v>
      </c>
    </row>
    <row r="310" spans="3:5" x14ac:dyDescent="0.2">
      <c r="C310" t="s">
        <v>299</v>
      </c>
      <c r="D310" t="s">
        <v>185</v>
      </c>
      <c r="E310">
        <f t="shared" si="8"/>
        <v>3</v>
      </c>
    </row>
    <row r="311" spans="3:5" x14ac:dyDescent="0.2">
      <c r="C311" t="s">
        <v>299</v>
      </c>
      <c r="D311" t="s">
        <v>178</v>
      </c>
      <c r="E311">
        <f t="shared" si="8"/>
        <v>13</v>
      </c>
    </row>
    <row r="312" spans="3:5" x14ac:dyDescent="0.2">
      <c r="C312" t="s">
        <v>299</v>
      </c>
      <c r="D312" t="s">
        <v>182</v>
      </c>
      <c r="E312">
        <f t="shared" si="8"/>
        <v>7</v>
      </c>
    </row>
    <row r="313" spans="3:5" x14ac:dyDescent="0.2">
      <c r="C313" t="s">
        <v>299</v>
      </c>
      <c r="D313" t="s">
        <v>197</v>
      </c>
      <c r="E313">
        <f t="shared" si="8"/>
        <v>10</v>
      </c>
    </row>
    <row r="314" spans="3:5" x14ac:dyDescent="0.2">
      <c r="C314" t="s">
        <v>299</v>
      </c>
      <c r="D314" t="s">
        <v>188</v>
      </c>
      <c r="E314">
        <f t="shared" si="8"/>
        <v>2</v>
      </c>
    </row>
    <row r="315" spans="3:5" x14ac:dyDescent="0.2">
      <c r="C315" t="s">
        <v>299</v>
      </c>
      <c r="D315" t="s">
        <v>196</v>
      </c>
      <c r="E315">
        <f t="shared" si="8"/>
        <v>1</v>
      </c>
    </row>
    <row r="316" spans="3:5" x14ac:dyDescent="0.2">
      <c r="C316" t="s">
        <v>299</v>
      </c>
      <c r="D316" t="s">
        <v>191</v>
      </c>
      <c r="E316">
        <f t="shared" si="8"/>
        <v>2</v>
      </c>
    </row>
    <row r="317" spans="3:5" x14ac:dyDescent="0.2">
      <c r="C317" t="s">
        <v>299</v>
      </c>
      <c r="D317" t="s">
        <v>179</v>
      </c>
      <c r="E317">
        <f t="shared" si="8"/>
        <v>1</v>
      </c>
    </row>
    <row r="318" spans="3:5" x14ac:dyDescent="0.2">
      <c r="C318" t="s">
        <v>299</v>
      </c>
      <c r="D318" t="s">
        <v>193</v>
      </c>
      <c r="E318">
        <f t="shared" si="8"/>
        <v>1</v>
      </c>
    </row>
    <row r="319" spans="3:5" x14ac:dyDescent="0.2">
      <c r="C319" t="s">
        <v>299</v>
      </c>
      <c r="D319" t="s">
        <v>194</v>
      </c>
      <c r="E319">
        <f t="shared" si="8"/>
        <v>2</v>
      </c>
    </row>
    <row r="320" spans="3:5" x14ac:dyDescent="0.2">
      <c r="C320" t="s">
        <v>299</v>
      </c>
      <c r="D320" t="s">
        <v>183</v>
      </c>
      <c r="E320">
        <f t="shared" si="8"/>
        <v>4</v>
      </c>
    </row>
    <row r="321" spans="3:5" x14ac:dyDescent="0.2">
      <c r="C321" t="s">
        <v>299</v>
      </c>
      <c r="D321" t="s">
        <v>190</v>
      </c>
      <c r="E321">
        <f t="shared" si="8"/>
        <v>2</v>
      </c>
    </row>
    <row r="322" spans="3:5" x14ac:dyDescent="0.2">
      <c r="C322" t="s">
        <v>299</v>
      </c>
      <c r="D322" t="s">
        <v>189</v>
      </c>
      <c r="E322">
        <f t="shared" si="8"/>
        <v>0</v>
      </c>
    </row>
    <row r="323" spans="3:5" x14ac:dyDescent="0.2">
      <c r="C323" t="s">
        <v>299</v>
      </c>
      <c r="D323" t="s">
        <v>181</v>
      </c>
      <c r="E323">
        <f t="shared" ref="E323:E386" si="9">VLOOKUP(D323,A:B,2,FALSE)</f>
        <v>2</v>
      </c>
    </row>
    <row r="324" spans="3:5" x14ac:dyDescent="0.2">
      <c r="C324" t="s">
        <v>299</v>
      </c>
      <c r="D324" t="s">
        <v>187</v>
      </c>
      <c r="E324">
        <f t="shared" si="9"/>
        <v>0</v>
      </c>
    </row>
    <row r="325" spans="3:5" x14ac:dyDescent="0.2">
      <c r="C325" t="s">
        <v>299</v>
      </c>
      <c r="D325" t="s">
        <v>184</v>
      </c>
      <c r="E325">
        <f t="shared" si="9"/>
        <v>0</v>
      </c>
    </row>
    <row r="326" spans="3:5" x14ac:dyDescent="0.2">
      <c r="C326" t="s">
        <v>299</v>
      </c>
      <c r="D326" t="s">
        <v>198</v>
      </c>
      <c r="E326">
        <f t="shared" si="9"/>
        <v>1</v>
      </c>
    </row>
    <row r="327" spans="3:5" x14ac:dyDescent="0.2">
      <c r="C327" t="s">
        <v>299</v>
      </c>
      <c r="D327" t="s">
        <v>180</v>
      </c>
      <c r="E327">
        <f t="shared" si="9"/>
        <v>0</v>
      </c>
    </row>
    <row r="328" spans="3:5" x14ac:dyDescent="0.2">
      <c r="C328" t="s">
        <v>300</v>
      </c>
      <c r="D328" t="s">
        <v>210</v>
      </c>
      <c r="E328">
        <f t="shared" si="9"/>
        <v>70</v>
      </c>
    </row>
    <row r="329" spans="3:5" x14ac:dyDescent="0.2">
      <c r="C329" t="s">
        <v>301</v>
      </c>
      <c r="D329" t="s">
        <v>186</v>
      </c>
      <c r="E329">
        <f t="shared" si="9"/>
        <v>26</v>
      </c>
    </row>
    <row r="330" spans="3:5" x14ac:dyDescent="0.2">
      <c r="C330" t="s">
        <v>301</v>
      </c>
      <c r="D330" t="s">
        <v>192</v>
      </c>
      <c r="E330">
        <f t="shared" si="9"/>
        <v>28</v>
      </c>
    </row>
    <row r="331" spans="3:5" x14ac:dyDescent="0.2">
      <c r="C331" t="s">
        <v>301</v>
      </c>
      <c r="D331" t="s">
        <v>195</v>
      </c>
      <c r="E331">
        <f t="shared" si="9"/>
        <v>9</v>
      </c>
    </row>
    <row r="332" spans="3:5" x14ac:dyDescent="0.2">
      <c r="C332" t="s">
        <v>301</v>
      </c>
      <c r="D332" t="s">
        <v>185</v>
      </c>
      <c r="E332">
        <f t="shared" si="9"/>
        <v>3</v>
      </c>
    </row>
    <row r="333" spans="3:5" x14ac:dyDescent="0.2">
      <c r="C333" t="s">
        <v>301</v>
      </c>
      <c r="D333" t="s">
        <v>178</v>
      </c>
      <c r="E333">
        <f t="shared" si="9"/>
        <v>13</v>
      </c>
    </row>
    <row r="334" spans="3:5" x14ac:dyDescent="0.2">
      <c r="C334" t="s">
        <v>301</v>
      </c>
      <c r="D334" t="s">
        <v>182</v>
      </c>
      <c r="E334">
        <f t="shared" si="9"/>
        <v>7</v>
      </c>
    </row>
    <row r="335" spans="3:5" x14ac:dyDescent="0.2">
      <c r="C335" t="s">
        <v>301</v>
      </c>
      <c r="D335" t="s">
        <v>197</v>
      </c>
      <c r="E335">
        <f t="shared" si="9"/>
        <v>10</v>
      </c>
    </row>
    <row r="336" spans="3:5" x14ac:dyDescent="0.2">
      <c r="C336" t="s">
        <v>301</v>
      </c>
      <c r="D336" t="s">
        <v>188</v>
      </c>
      <c r="E336">
        <f t="shared" si="9"/>
        <v>2</v>
      </c>
    </row>
    <row r="337" spans="3:5" x14ac:dyDescent="0.2">
      <c r="C337" t="s">
        <v>301</v>
      </c>
      <c r="D337" t="s">
        <v>196</v>
      </c>
      <c r="E337">
        <f t="shared" si="9"/>
        <v>1</v>
      </c>
    </row>
    <row r="338" spans="3:5" x14ac:dyDescent="0.2">
      <c r="C338" t="s">
        <v>301</v>
      </c>
      <c r="D338" t="s">
        <v>191</v>
      </c>
      <c r="E338">
        <f t="shared" si="9"/>
        <v>2</v>
      </c>
    </row>
    <row r="339" spans="3:5" x14ac:dyDescent="0.2">
      <c r="C339" t="s">
        <v>301</v>
      </c>
      <c r="D339" t="s">
        <v>179</v>
      </c>
      <c r="E339">
        <f t="shared" si="9"/>
        <v>1</v>
      </c>
    </row>
    <row r="340" spans="3:5" x14ac:dyDescent="0.2">
      <c r="C340" t="s">
        <v>301</v>
      </c>
      <c r="D340" t="s">
        <v>193</v>
      </c>
      <c r="E340">
        <f t="shared" si="9"/>
        <v>1</v>
      </c>
    </row>
    <row r="341" spans="3:5" x14ac:dyDescent="0.2">
      <c r="C341" t="s">
        <v>301</v>
      </c>
      <c r="D341" t="s">
        <v>194</v>
      </c>
      <c r="E341">
        <f t="shared" si="9"/>
        <v>2</v>
      </c>
    </row>
    <row r="342" spans="3:5" x14ac:dyDescent="0.2">
      <c r="C342" t="s">
        <v>301</v>
      </c>
      <c r="D342" t="s">
        <v>183</v>
      </c>
      <c r="E342">
        <f t="shared" si="9"/>
        <v>4</v>
      </c>
    </row>
    <row r="343" spans="3:5" x14ac:dyDescent="0.2">
      <c r="C343" t="s">
        <v>301</v>
      </c>
      <c r="D343" t="s">
        <v>190</v>
      </c>
      <c r="E343">
        <f t="shared" si="9"/>
        <v>2</v>
      </c>
    </row>
    <row r="344" spans="3:5" x14ac:dyDescent="0.2">
      <c r="C344" t="s">
        <v>301</v>
      </c>
      <c r="D344" t="s">
        <v>189</v>
      </c>
      <c r="E344">
        <f t="shared" si="9"/>
        <v>0</v>
      </c>
    </row>
    <row r="345" spans="3:5" x14ac:dyDescent="0.2">
      <c r="C345" t="s">
        <v>301</v>
      </c>
      <c r="D345" t="s">
        <v>181</v>
      </c>
      <c r="E345">
        <f t="shared" si="9"/>
        <v>2</v>
      </c>
    </row>
    <row r="346" spans="3:5" x14ac:dyDescent="0.2">
      <c r="C346" t="s">
        <v>301</v>
      </c>
      <c r="D346" t="s">
        <v>187</v>
      </c>
      <c r="E346">
        <f t="shared" si="9"/>
        <v>0</v>
      </c>
    </row>
    <row r="347" spans="3:5" x14ac:dyDescent="0.2">
      <c r="C347" t="s">
        <v>301</v>
      </c>
      <c r="D347" t="s">
        <v>184</v>
      </c>
      <c r="E347">
        <f t="shared" si="9"/>
        <v>0</v>
      </c>
    </row>
    <row r="348" spans="3:5" x14ac:dyDescent="0.2">
      <c r="C348" t="s">
        <v>301</v>
      </c>
      <c r="D348" t="s">
        <v>198</v>
      </c>
      <c r="E348">
        <f t="shared" si="9"/>
        <v>1</v>
      </c>
    </row>
    <row r="349" spans="3:5" x14ac:dyDescent="0.2">
      <c r="C349" t="s">
        <v>301</v>
      </c>
      <c r="D349" t="s">
        <v>180</v>
      </c>
      <c r="E349">
        <f t="shared" si="9"/>
        <v>0</v>
      </c>
    </row>
    <row r="350" spans="3:5" x14ac:dyDescent="0.2">
      <c r="C350" t="s">
        <v>302</v>
      </c>
      <c r="D350" t="s">
        <v>62</v>
      </c>
      <c r="E350">
        <f t="shared" si="9"/>
        <v>625</v>
      </c>
    </row>
    <row r="351" spans="3:5" x14ac:dyDescent="0.2">
      <c r="C351" t="s">
        <v>302</v>
      </c>
      <c r="D351" t="s">
        <v>61</v>
      </c>
      <c r="E351">
        <f t="shared" si="9"/>
        <v>0</v>
      </c>
    </row>
    <row r="352" spans="3:5" x14ac:dyDescent="0.2">
      <c r="C352" t="s">
        <v>302</v>
      </c>
      <c r="D352" t="s">
        <v>138</v>
      </c>
      <c r="E352">
        <f t="shared" si="9"/>
        <v>0</v>
      </c>
    </row>
    <row r="353" spans="3:5" x14ac:dyDescent="0.2">
      <c r="C353" t="s">
        <v>302</v>
      </c>
      <c r="D353" t="s">
        <v>137</v>
      </c>
      <c r="E353">
        <f t="shared" si="9"/>
        <v>0</v>
      </c>
    </row>
    <row r="354" spans="3:5" x14ac:dyDescent="0.2">
      <c r="C354" t="s">
        <v>302</v>
      </c>
      <c r="D354" t="s">
        <v>200</v>
      </c>
      <c r="E354">
        <f t="shared" si="9"/>
        <v>4</v>
      </c>
    </row>
    <row r="355" spans="3:5" x14ac:dyDescent="0.2">
      <c r="C355" t="s">
        <v>303</v>
      </c>
      <c r="D355" t="s">
        <v>210</v>
      </c>
      <c r="E355">
        <f t="shared" si="9"/>
        <v>70</v>
      </c>
    </row>
    <row r="356" spans="3:5" x14ac:dyDescent="0.2">
      <c r="C356" t="s">
        <v>304</v>
      </c>
      <c r="D356" t="s">
        <v>62</v>
      </c>
      <c r="E356">
        <f t="shared" si="9"/>
        <v>625</v>
      </c>
    </row>
    <row r="357" spans="3:5" x14ac:dyDescent="0.2">
      <c r="C357" t="s">
        <v>304</v>
      </c>
      <c r="D357" t="s">
        <v>61</v>
      </c>
      <c r="E357">
        <f t="shared" si="9"/>
        <v>0</v>
      </c>
    </row>
    <row r="358" spans="3:5" x14ac:dyDescent="0.2">
      <c r="C358" t="s">
        <v>304</v>
      </c>
      <c r="D358" t="s">
        <v>138</v>
      </c>
      <c r="E358">
        <f t="shared" si="9"/>
        <v>0</v>
      </c>
    </row>
    <row r="359" spans="3:5" x14ac:dyDescent="0.2">
      <c r="C359" t="s">
        <v>304</v>
      </c>
      <c r="D359" t="s">
        <v>137</v>
      </c>
      <c r="E359">
        <f t="shared" si="9"/>
        <v>0</v>
      </c>
    </row>
    <row r="360" spans="3:5" x14ac:dyDescent="0.2">
      <c r="C360" t="s">
        <v>305</v>
      </c>
      <c r="D360" t="s">
        <v>62</v>
      </c>
      <c r="E360">
        <f t="shared" si="9"/>
        <v>625</v>
      </c>
    </row>
    <row r="361" spans="3:5" x14ac:dyDescent="0.2">
      <c r="C361" t="s">
        <v>305</v>
      </c>
      <c r="D361" t="s">
        <v>108</v>
      </c>
      <c r="E361">
        <f t="shared" si="9"/>
        <v>1</v>
      </c>
    </row>
    <row r="362" spans="3:5" x14ac:dyDescent="0.2">
      <c r="C362" t="s">
        <v>305</v>
      </c>
      <c r="D362" t="s">
        <v>61</v>
      </c>
      <c r="E362">
        <f t="shared" si="9"/>
        <v>0</v>
      </c>
    </row>
    <row r="363" spans="3:5" x14ac:dyDescent="0.2">
      <c r="C363" t="s">
        <v>305</v>
      </c>
      <c r="D363" t="s">
        <v>77</v>
      </c>
      <c r="E363">
        <f t="shared" si="9"/>
        <v>0</v>
      </c>
    </row>
    <row r="364" spans="3:5" x14ac:dyDescent="0.2">
      <c r="C364" t="s">
        <v>305</v>
      </c>
      <c r="D364" t="s">
        <v>74</v>
      </c>
      <c r="E364">
        <f t="shared" si="9"/>
        <v>0</v>
      </c>
    </row>
    <row r="365" spans="3:5" x14ac:dyDescent="0.2">
      <c r="C365" t="s">
        <v>305</v>
      </c>
      <c r="D365" t="s">
        <v>138</v>
      </c>
      <c r="E365">
        <f t="shared" si="9"/>
        <v>0</v>
      </c>
    </row>
    <row r="366" spans="3:5" x14ac:dyDescent="0.2">
      <c r="C366" t="s">
        <v>305</v>
      </c>
      <c r="D366" t="s">
        <v>137</v>
      </c>
      <c r="E366">
        <f t="shared" si="9"/>
        <v>0</v>
      </c>
    </row>
    <row r="367" spans="3:5" x14ac:dyDescent="0.2">
      <c r="C367" t="s">
        <v>305</v>
      </c>
      <c r="D367" t="s">
        <v>200</v>
      </c>
      <c r="E367">
        <f t="shared" si="9"/>
        <v>4</v>
      </c>
    </row>
    <row r="368" spans="3:5" x14ac:dyDescent="0.2">
      <c r="C368" t="s">
        <v>306</v>
      </c>
      <c r="D368" t="s">
        <v>210</v>
      </c>
      <c r="E368">
        <f t="shared" si="9"/>
        <v>70</v>
      </c>
    </row>
    <row r="369" spans="3:5" x14ac:dyDescent="0.2">
      <c r="C369" t="s">
        <v>307</v>
      </c>
      <c r="D369" t="s">
        <v>114</v>
      </c>
      <c r="E369">
        <f t="shared" si="9"/>
        <v>0</v>
      </c>
    </row>
    <row r="370" spans="3:5" x14ac:dyDescent="0.2">
      <c r="C370" t="s">
        <v>307</v>
      </c>
      <c r="D370" t="s">
        <v>186</v>
      </c>
      <c r="E370">
        <f t="shared" si="9"/>
        <v>26</v>
      </c>
    </row>
    <row r="371" spans="3:5" x14ac:dyDescent="0.2">
      <c r="C371" t="s">
        <v>307</v>
      </c>
      <c r="D371" t="s">
        <v>192</v>
      </c>
      <c r="E371">
        <f t="shared" si="9"/>
        <v>28</v>
      </c>
    </row>
    <row r="372" spans="3:5" x14ac:dyDescent="0.2">
      <c r="C372" t="s">
        <v>307</v>
      </c>
      <c r="D372" t="s">
        <v>195</v>
      </c>
      <c r="E372">
        <f t="shared" si="9"/>
        <v>9</v>
      </c>
    </row>
    <row r="373" spans="3:5" x14ac:dyDescent="0.2">
      <c r="C373" t="s">
        <v>307</v>
      </c>
      <c r="D373" t="s">
        <v>185</v>
      </c>
      <c r="E373">
        <f t="shared" si="9"/>
        <v>3</v>
      </c>
    </row>
    <row r="374" spans="3:5" x14ac:dyDescent="0.2">
      <c r="C374" t="s">
        <v>307</v>
      </c>
      <c r="D374" t="s">
        <v>178</v>
      </c>
      <c r="E374">
        <f t="shared" si="9"/>
        <v>13</v>
      </c>
    </row>
    <row r="375" spans="3:5" x14ac:dyDescent="0.2">
      <c r="C375" t="s">
        <v>307</v>
      </c>
      <c r="D375" t="s">
        <v>182</v>
      </c>
      <c r="E375">
        <f t="shared" si="9"/>
        <v>7</v>
      </c>
    </row>
    <row r="376" spans="3:5" x14ac:dyDescent="0.2">
      <c r="C376" t="s">
        <v>307</v>
      </c>
      <c r="D376" t="s">
        <v>197</v>
      </c>
      <c r="E376">
        <f t="shared" si="9"/>
        <v>10</v>
      </c>
    </row>
    <row r="377" spans="3:5" x14ac:dyDescent="0.2">
      <c r="C377" t="s">
        <v>307</v>
      </c>
      <c r="D377" t="s">
        <v>188</v>
      </c>
      <c r="E377">
        <f t="shared" si="9"/>
        <v>2</v>
      </c>
    </row>
    <row r="378" spans="3:5" x14ac:dyDescent="0.2">
      <c r="C378" t="s">
        <v>307</v>
      </c>
      <c r="D378" t="s">
        <v>196</v>
      </c>
      <c r="E378">
        <f t="shared" si="9"/>
        <v>1</v>
      </c>
    </row>
    <row r="379" spans="3:5" x14ac:dyDescent="0.2">
      <c r="C379" t="s">
        <v>307</v>
      </c>
      <c r="D379" t="s">
        <v>191</v>
      </c>
      <c r="E379">
        <f t="shared" si="9"/>
        <v>2</v>
      </c>
    </row>
    <row r="380" spans="3:5" x14ac:dyDescent="0.2">
      <c r="C380" t="s">
        <v>307</v>
      </c>
      <c r="D380" t="s">
        <v>179</v>
      </c>
      <c r="E380">
        <f t="shared" si="9"/>
        <v>1</v>
      </c>
    </row>
    <row r="381" spans="3:5" x14ac:dyDescent="0.2">
      <c r="C381" t="s">
        <v>307</v>
      </c>
      <c r="D381" t="s">
        <v>193</v>
      </c>
      <c r="E381">
        <f t="shared" si="9"/>
        <v>1</v>
      </c>
    </row>
    <row r="382" spans="3:5" x14ac:dyDescent="0.2">
      <c r="C382" t="s">
        <v>307</v>
      </c>
      <c r="D382" t="s">
        <v>194</v>
      </c>
      <c r="E382">
        <f t="shared" si="9"/>
        <v>2</v>
      </c>
    </row>
    <row r="383" spans="3:5" x14ac:dyDescent="0.2">
      <c r="C383" t="s">
        <v>307</v>
      </c>
      <c r="D383" t="s">
        <v>183</v>
      </c>
      <c r="E383">
        <f t="shared" si="9"/>
        <v>4</v>
      </c>
    </row>
    <row r="384" spans="3:5" x14ac:dyDescent="0.2">
      <c r="C384" t="s">
        <v>307</v>
      </c>
      <c r="D384" t="s">
        <v>190</v>
      </c>
      <c r="E384">
        <f t="shared" si="9"/>
        <v>2</v>
      </c>
    </row>
    <row r="385" spans="3:5" x14ac:dyDescent="0.2">
      <c r="C385" t="s">
        <v>307</v>
      </c>
      <c r="D385" t="s">
        <v>189</v>
      </c>
      <c r="E385">
        <f t="shared" si="9"/>
        <v>0</v>
      </c>
    </row>
    <row r="386" spans="3:5" x14ac:dyDescent="0.2">
      <c r="C386" t="s">
        <v>307</v>
      </c>
      <c r="D386" t="s">
        <v>181</v>
      </c>
      <c r="E386">
        <f t="shared" si="9"/>
        <v>2</v>
      </c>
    </row>
    <row r="387" spans="3:5" x14ac:dyDescent="0.2">
      <c r="C387" t="s">
        <v>307</v>
      </c>
      <c r="D387" t="s">
        <v>187</v>
      </c>
      <c r="E387">
        <f t="shared" ref="E387:E450" si="10">VLOOKUP(D387,A:B,2,FALSE)</f>
        <v>0</v>
      </c>
    </row>
    <row r="388" spans="3:5" x14ac:dyDescent="0.2">
      <c r="C388" t="s">
        <v>307</v>
      </c>
      <c r="D388" t="s">
        <v>184</v>
      </c>
      <c r="E388">
        <f t="shared" si="10"/>
        <v>0</v>
      </c>
    </row>
    <row r="389" spans="3:5" x14ac:dyDescent="0.2">
      <c r="C389" t="s">
        <v>307</v>
      </c>
      <c r="D389" t="s">
        <v>198</v>
      </c>
      <c r="E389">
        <f t="shared" si="10"/>
        <v>1</v>
      </c>
    </row>
    <row r="390" spans="3:5" x14ac:dyDescent="0.2">
      <c r="C390" t="s">
        <v>307</v>
      </c>
      <c r="D390" t="s">
        <v>180</v>
      </c>
      <c r="E390">
        <f t="shared" si="10"/>
        <v>0</v>
      </c>
    </row>
    <row r="391" spans="3:5" x14ac:dyDescent="0.2">
      <c r="C391" t="s">
        <v>308</v>
      </c>
      <c r="D391" t="s">
        <v>210</v>
      </c>
      <c r="E391">
        <f t="shared" si="10"/>
        <v>70</v>
      </c>
    </row>
    <row r="392" spans="3:5" x14ac:dyDescent="0.2">
      <c r="C392" t="s">
        <v>309</v>
      </c>
      <c r="D392" t="s">
        <v>186</v>
      </c>
      <c r="E392">
        <f t="shared" si="10"/>
        <v>26</v>
      </c>
    </row>
    <row r="393" spans="3:5" x14ac:dyDescent="0.2">
      <c r="C393" t="s">
        <v>309</v>
      </c>
      <c r="D393" t="s">
        <v>192</v>
      </c>
      <c r="E393">
        <f t="shared" si="10"/>
        <v>28</v>
      </c>
    </row>
    <row r="394" spans="3:5" x14ac:dyDescent="0.2">
      <c r="C394" t="s">
        <v>309</v>
      </c>
      <c r="D394" t="s">
        <v>195</v>
      </c>
      <c r="E394">
        <f t="shared" si="10"/>
        <v>9</v>
      </c>
    </row>
    <row r="395" spans="3:5" x14ac:dyDescent="0.2">
      <c r="C395" t="s">
        <v>309</v>
      </c>
      <c r="D395" t="s">
        <v>185</v>
      </c>
      <c r="E395">
        <f t="shared" si="10"/>
        <v>3</v>
      </c>
    </row>
    <row r="396" spans="3:5" x14ac:dyDescent="0.2">
      <c r="C396" t="s">
        <v>309</v>
      </c>
      <c r="D396" t="s">
        <v>178</v>
      </c>
      <c r="E396">
        <f t="shared" si="10"/>
        <v>13</v>
      </c>
    </row>
    <row r="397" spans="3:5" x14ac:dyDescent="0.2">
      <c r="C397" t="s">
        <v>309</v>
      </c>
      <c r="D397" t="s">
        <v>182</v>
      </c>
      <c r="E397">
        <f t="shared" si="10"/>
        <v>7</v>
      </c>
    </row>
    <row r="398" spans="3:5" x14ac:dyDescent="0.2">
      <c r="C398" t="s">
        <v>309</v>
      </c>
      <c r="D398" t="s">
        <v>197</v>
      </c>
      <c r="E398">
        <f t="shared" si="10"/>
        <v>10</v>
      </c>
    </row>
    <row r="399" spans="3:5" x14ac:dyDescent="0.2">
      <c r="C399" t="s">
        <v>309</v>
      </c>
      <c r="D399" t="s">
        <v>188</v>
      </c>
      <c r="E399">
        <f t="shared" si="10"/>
        <v>2</v>
      </c>
    </row>
    <row r="400" spans="3:5" x14ac:dyDescent="0.2">
      <c r="C400" t="s">
        <v>309</v>
      </c>
      <c r="D400" t="s">
        <v>196</v>
      </c>
      <c r="E400">
        <f t="shared" si="10"/>
        <v>1</v>
      </c>
    </row>
    <row r="401" spans="3:5" x14ac:dyDescent="0.2">
      <c r="C401" t="s">
        <v>309</v>
      </c>
      <c r="D401" t="s">
        <v>191</v>
      </c>
      <c r="E401">
        <f t="shared" si="10"/>
        <v>2</v>
      </c>
    </row>
    <row r="402" spans="3:5" x14ac:dyDescent="0.2">
      <c r="C402" t="s">
        <v>309</v>
      </c>
      <c r="D402" t="s">
        <v>179</v>
      </c>
      <c r="E402">
        <f t="shared" si="10"/>
        <v>1</v>
      </c>
    </row>
    <row r="403" spans="3:5" x14ac:dyDescent="0.2">
      <c r="C403" t="s">
        <v>309</v>
      </c>
      <c r="D403" t="s">
        <v>193</v>
      </c>
      <c r="E403">
        <f t="shared" si="10"/>
        <v>1</v>
      </c>
    </row>
    <row r="404" spans="3:5" x14ac:dyDescent="0.2">
      <c r="C404" t="s">
        <v>309</v>
      </c>
      <c r="D404" t="s">
        <v>194</v>
      </c>
      <c r="E404">
        <f t="shared" si="10"/>
        <v>2</v>
      </c>
    </row>
    <row r="405" spans="3:5" x14ac:dyDescent="0.2">
      <c r="C405" t="s">
        <v>309</v>
      </c>
      <c r="D405" t="s">
        <v>183</v>
      </c>
      <c r="E405">
        <f t="shared" si="10"/>
        <v>4</v>
      </c>
    </row>
    <row r="406" spans="3:5" x14ac:dyDescent="0.2">
      <c r="C406" t="s">
        <v>309</v>
      </c>
      <c r="D406" t="s">
        <v>190</v>
      </c>
      <c r="E406">
        <f t="shared" si="10"/>
        <v>2</v>
      </c>
    </row>
    <row r="407" spans="3:5" x14ac:dyDescent="0.2">
      <c r="C407" t="s">
        <v>309</v>
      </c>
      <c r="D407" t="s">
        <v>189</v>
      </c>
      <c r="E407">
        <f t="shared" si="10"/>
        <v>0</v>
      </c>
    </row>
    <row r="408" spans="3:5" x14ac:dyDescent="0.2">
      <c r="C408" t="s">
        <v>309</v>
      </c>
      <c r="D408" t="s">
        <v>181</v>
      </c>
      <c r="E408">
        <f t="shared" si="10"/>
        <v>2</v>
      </c>
    </row>
    <row r="409" spans="3:5" x14ac:dyDescent="0.2">
      <c r="C409" t="s">
        <v>309</v>
      </c>
      <c r="D409" t="s">
        <v>187</v>
      </c>
      <c r="E409">
        <f t="shared" si="10"/>
        <v>0</v>
      </c>
    </row>
    <row r="410" spans="3:5" x14ac:dyDescent="0.2">
      <c r="C410" t="s">
        <v>309</v>
      </c>
      <c r="D410" t="s">
        <v>184</v>
      </c>
      <c r="E410">
        <f t="shared" si="10"/>
        <v>0</v>
      </c>
    </row>
    <row r="411" spans="3:5" x14ac:dyDescent="0.2">
      <c r="C411" t="s">
        <v>309</v>
      </c>
      <c r="D411" t="s">
        <v>198</v>
      </c>
      <c r="E411">
        <f t="shared" si="10"/>
        <v>1</v>
      </c>
    </row>
    <row r="412" spans="3:5" x14ac:dyDescent="0.2">
      <c r="C412" t="s">
        <v>309</v>
      </c>
      <c r="D412" t="s">
        <v>180</v>
      </c>
      <c r="E412">
        <f t="shared" si="10"/>
        <v>0</v>
      </c>
    </row>
    <row r="413" spans="3:5" x14ac:dyDescent="0.2">
      <c r="C413" t="s">
        <v>310</v>
      </c>
      <c r="D413" t="s">
        <v>110</v>
      </c>
      <c r="E413">
        <f t="shared" si="10"/>
        <v>0</v>
      </c>
    </row>
    <row r="414" spans="3:5" x14ac:dyDescent="0.2">
      <c r="C414" t="s">
        <v>310</v>
      </c>
      <c r="D414" t="s">
        <v>173</v>
      </c>
      <c r="E414">
        <f t="shared" si="10"/>
        <v>0</v>
      </c>
    </row>
    <row r="415" spans="3:5" x14ac:dyDescent="0.2">
      <c r="C415" t="s">
        <v>310</v>
      </c>
      <c r="D415" t="s">
        <v>189</v>
      </c>
      <c r="E415">
        <f t="shared" si="10"/>
        <v>0</v>
      </c>
    </row>
    <row r="416" spans="3:5" x14ac:dyDescent="0.2">
      <c r="C416" t="s">
        <v>311</v>
      </c>
      <c r="D416" t="s">
        <v>62</v>
      </c>
      <c r="E416">
        <f t="shared" si="10"/>
        <v>625</v>
      </c>
    </row>
    <row r="417" spans="3:5" x14ac:dyDescent="0.2">
      <c r="C417" t="s">
        <v>311</v>
      </c>
      <c r="D417" t="s">
        <v>186</v>
      </c>
      <c r="E417">
        <f t="shared" si="10"/>
        <v>26</v>
      </c>
    </row>
    <row r="418" spans="3:5" x14ac:dyDescent="0.2">
      <c r="C418" t="s">
        <v>311</v>
      </c>
      <c r="D418" t="s">
        <v>209</v>
      </c>
      <c r="E418">
        <f t="shared" si="10"/>
        <v>1</v>
      </c>
    </row>
    <row r="419" spans="3:5" x14ac:dyDescent="0.2">
      <c r="C419" t="s">
        <v>312</v>
      </c>
      <c r="D419" t="s">
        <v>186</v>
      </c>
      <c r="E419">
        <f t="shared" si="10"/>
        <v>26</v>
      </c>
    </row>
    <row r="420" spans="3:5" x14ac:dyDescent="0.2">
      <c r="C420" t="s">
        <v>313</v>
      </c>
      <c r="D420" t="s">
        <v>29</v>
      </c>
      <c r="E420">
        <f t="shared" si="10"/>
        <v>0</v>
      </c>
    </row>
    <row r="421" spans="3:5" x14ac:dyDescent="0.2">
      <c r="C421" t="s">
        <v>313</v>
      </c>
      <c r="D421" t="s">
        <v>314</v>
      </c>
      <c r="E421">
        <f t="shared" si="10"/>
        <v>11</v>
      </c>
    </row>
    <row r="422" spans="3:5" x14ac:dyDescent="0.2">
      <c r="C422" t="s">
        <v>313</v>
      </c>
      <c r="D422" t="s">
        <v>36</v>
      </c>
      <c r="E422">
        <f t="shared" si="10"/>
        <v>49</v>
      </c>
    </row>
    <row r="423" spans="3:5" x14ac:dyDescent="0.2">
      <c r="C423" t="s">
        <v>313</v>
      </c>
      <c r="D423" t="s">
        <v>41</v>
      </c>
      <c r="E423">
        <f t="shared" si="10"/>
        <v>44</v>
      </c>
    </row>
    <row r="424" spans="3:5" x14ac:dyDescent="0.2">
      <c r="C424" t="s">
        <v>315</v>
      </c>
      <c r="D424" t="s">
        <v>51</v>
      </c>
      <c r="E424">
        <f t="shared" si="10"/>
        <v>3</v>
      </c>
    </row>
    <row r="425" spans="3:5" x14ac:dyDescent="0.2">
      <c r="C425" t="s">
        <v>315</v>
      </c>
      <c r="D425" t="s">
        <v>186</v>
      </c>
      <c r="E425">
        <f t="shared" si="10"/>
        <v>26</v>
      </c>
    </row>
    <row r="426" spans="3:5" x14ac:dyDescent="0.2">
      <c r="C426" t="s">
        <v>315</v>
      </c>
      <c r="D426" t="s">
        <v>62</v>
      </c>
      <c r="E426">
        <f t="shared" si="10"/>
        <v>625</v>
      </c>
    </row>
    <row r="427" spans="3:5" x14ac:dyDescent="0.2">
      <c r="C427" t="s">
        <v>315</v>
      </c>
      <c r="D427" t="s">
        <v>61</v>
      </c>
      <c r="E427">
        <f t="shared" si="10"/>
        <v>0</v>
      </c>
    </row>
    <row r="428" spans="3:5" x14ac:dyDescent="0.2">
      <c r="C428" t="s">
        <v>316</v>
      </c>
      <c r="D428" t="s">
        <v>51</v>
      </c>
      <c r="E428">
        <f t="shared" si="10"/>
        <v>3</v>
      </c>
    </row>
    <row r="429" spans="3:5" x14ac:dyDescent="0.2">
      <c r="C429" t="s">
        <v>316</v>
      </c>
      <c r="D429" t="s">
        <v>186</v>
      </c>
      <c r="E429">
        <f t="shared" si="10"/>
        <v>26</v>
      </c>
    </row>
    <row r="430" spans="3:5" x14ac:dyDescent="0.2">
      <c r="C430" t="s">
        <v>316</v>
      </c>
      <c r="D430" t="s">
        <v>96</v>
      </c>
      <c r="E430">
        <f t="shared" si="10"/>
        <v>26</v>
      </c>
    </row>
    <row r="431" spans="3:5" x14ac:dyDescent="0.2">
      <c r="C431" t="s">
        <v>317</v>
      </c>
      <c r="D431" t="s">
        <v>233</v>
      </c>
      <c r="E431">
        <f t="shared" si="10"/>
        <v>37</v>
      </c>
    </row>
    <row r="432" spans="3:5" x14ac:dyDescent="0.2">
      <c r="C432" t="s">
        <v>317</v>
      </c>
      <c r="D432" t="s">
        <v>234</v>
      </c>
      <c r="E432">
        <f t="shared" si="10"/>
        <v>5</v>
      </c>
    </row>
    <row r="433" spans="3:5" x14ac:dyDescent="0.2">
      <c r="C433" t="s">
        <v>318</v>
      </c>
      <c r="D433" t="s">
        <v>209</v>
      </c>
      <c r="E433">
        <f t="shared" si="10"/>
        <v>1</v>
      </c>
    </row>
    <row r="434" spans="3:5" x14ac:dyDescent="0.2">
      <c r="C434" t="s">
        <v>318</v>
      </c>
      <c r="D434" t="s">
        <v>210</v>
      </c>
      <c r="E434">
        <f t="shared" si="10"/>
        <v>70</v>
      </c>
    </row>
    <row r="435" spans="3:5" x14ac:dyDescent="0.2">
      <c r="C435" t="s">
        <v>318</v>
      </c>
      <c r="D435" t="s">
        <v>202</v>
      </c>
      <c r="E435">
        <f t="shared" si="10"/>
        <v>0</v>
      </c>
    </row>
    <row r="436" spans="3:5" x14ac:dyDescent="0.2">
      <c r="C436" t="s">
        <v>319</v>
      </c>
      <c r="D436" t="s">
        <v>320</v>
      </c>
      <c r="E436">
        <f t="shared" si="10"/>
        <v>1</v>
      </c>
    </row>
    <row r="437" spans="3:5" x14ac:dyDescent="0.2">
      <c r="C437" t="s">
        <v>319</v>
      </c>
      <c r="D437" t="s">
        <v>186</v>
      </c>
      <c r="E437">
        <f t="shared" si="10"/>
        <v>26</v>
      </c>
    </row>
    <row r="438" spans="3:5" x14ac:dyDescent="0.2">
      <c r="C438" t="s">
        <v>319</v>
      </c>
      <c r="D438" t="s">
        <v>321</v>
      </c>
      <c r="E438">
        <f t="shared" si="10"/>
        <v>612</v>
      </c>
    </row>
    <row r="439" spans="3:5" x14ac:dyDescent="0.2">
      <c r="C439" t="s">
        <v>319</v>
      </c>
      <c r="D439" t="s">
        <v>40</v>
      </c>
      <c r="E439">
        <f t="shared" si="10"/>
        <v>4</v>
      </c>
    </row>
    <row r="440" spans="3:5" x14ac:dyDescent="0.2">
      <c r="C440" t="s">
        <v>319</v>
      </c>
      <c r="D440" t="s">
        <v>41</v>
      </c>
      <c r="E440">
        <f t="shared" si="10"/>
        <v>44</v>
      </c>
    </row>
    <row r="441" spans="3:5" x14ac:dyDescent="0.2">
      <c r="C441" t="s">
        <v>322</v>
      </c>
      <c r="D441" t="s">
        <v>186</v>
      </c>
      <c r="E441">
        <f t="shared" si="10"/>
        <v>26</v>
      </c>
    </row>
    <row r="442" spans="3:5" x14ac:dyDescent="0.2">
      <c r="C442" t="s">
        <v>322</v>
      </c>
      <c r="D442" t="s">
        <v>119</v>
      </c>
      <c r="E442">
        <f t="shared" si="10"/>
        <v>693</v>
      </c>
    </row>
    <row r="443" spans="3:5" x14ac:dyDescent="0.2">
      <c r="C443" t="s">
        <v>322</v>
      </c>
      <c r="D443" t="s">
        <v>95</v>
      </c>
      <c r="E443">
        <f t="shared" si="10"/>
        <v>133</v>
      </c>
    </row>
    <row r="444" spans="3:5" x14ac:dyDescent="0.2">
      <c r="C444" t="s">
        <v>322</v>
      </c>
      <c r="D444" t="s">
        <v>210</v>
      </c>
      <c r="E444">
        <f t="shared" si="10"/>
        <v>70</v>
      </c>
    </row>
    <row r="445" spans="3:5" x14ac:dyDescent="0.2">
      <c r="C445" t="s">
        <v>322</v>
      </c>
      <c r="D445" t="s">
        <v>192</v>
      </c>
      <c r="E445">
        <f t="shared" si="10"/>
        <v>28</v>
      </c>
    </row>
    <row r="446" spans="3:5" x14ac:dyDescent="0.2">
      <c r="C446" t="s">
        <v>322</v>
      </c>
      <c r="D446" t="s">
        <v>62</v>
      </c>
      <c r="E446">
        <f t="shared" si="10"/>
        <v>625</v>
      </c>
    </row>
    <row r="447" spans="3:5" x14ac:dyDescent="0.2">
      <c r="C447" t="s">
        <v>323</v>
      </c>
      <c r="D447" t="s">
        <v>41</v>
      </c>
      <c r="E447">
        <f t="shared" si="10"/>
        <v>44</v>
      </c>
    </row>
    <row r="448" spans="3:5" x14ac:dyDescent="0.2">
      <c r="C448" t="s">
        <v>324</v>
      </c>
      <c r="D448" t="s">
        <v>186</v>
      </c>
      <c r="E448">
        <f t="shared" si="10"/>
        <v>26</v>
      </c>
    </row>
    <row r="449" spans="3:5" x14ac:dyDescent="0.2">
      <c r="C449" t="s">
        <v>324</v>
      </c>
      <c r="D449" t="s">
        <v>119</v>
      </c>
      <c r="E449">
        <f t="shared" si="10"/>
        <v>693</v>
      </c>
    </row>
    <row r="450" spans="3:5" x14ac:dyDescent="0.2">
      <c r="C450" t="s">
        <v>324</v>
      </c>
      <c r="D450" t="s">
        <v>210</v>
      </c>
      <c r="E450">
        <f t="shared" si="10"/>
        <v>70</v>
      </c>
    </row>
    <row r="451" spans="3:5" x14ac:dyDescent="0.2">
      <c r="C451" t="s">
        <v>325</v>
      </c>
      <c r="D451" t="s">
        <v>119</v>
      </c>
      <c r="E451">
        <f t="shared" ref="E451:E514" si="11">VLOOKUP(D451,A:B,2,FALSE)</f>
        <v>693</v>
      </c>
    </row>
    <row r="452" spans="3:5" x14ac:dyDescent="0.2">
      <c r="C452" t="s">
        <v>325</v>
      </c>
      <c r="D452" t="s">
        <v>62</v>
      </c>
      <c r="E452">
        <f t="shared" si="11"/>
        <v>625</v>
      </c>
    </row>
    <row r="453" spans="3:5" x14ac:dyDescent="0.2">
      <c r="C453" t="s">
        <v>325</v>
      </c>
      <c r="D453" t="s">
        <v>210</v>
      </c>
      <c r="E453">
        <f t="shared" si="11"/>
        <v>70</v>
      </c>
    </row>
    <row r="454" spans="3:5" x14ac:dyDescent="0.2">
      <c r="C454" t="s">
        <v>326</v>
      </c>
      <c r="D454" t="s">
        <v>119</v>
      </c>
      <c r="E454">
        <f t="shared" si="11"/>
        <v>693</v>
      </c>
    </row>
    <row r="455" spans="3:5" x14ac:dyDescent="0.2">
      <c r="C455" t="s">
        <v>326</v>
      </c>
      <c r="D455" t="s">
        <v>62</v>
      </c>
      <c r="E455">
        <f t="shared" si="11"/>
        <v>625</v>
      </c>
    </row>
    <row r="456" spans="3:5" x14ac:dyDescent="0.2">
      <c r="C456" t="s">
        <v>326</v>
      </c>
      <c r="D456" t="s">
        <v>186</v>
      </c>
      <c r="E456">
        <f t="shared" si="11"/>
        <v>26</v>
      </c>
    </row>
    <row r="457" spans="3:5" x14ac:dyDescent="0.2">
      <c r="C457" t="s">
        <v>327</v>
      </c>
      <c r="D457" t="s">
        <v>182</v>
      </c>
      <c r="E457">
        <f t="shared" si="11"/>
        <v>7</v>
      </c>
    </row>
    <row r="458" spans="3:5" x14ac:dyDescent="0.2">
      <c r="C458" t="s">
        <v>328</v>
      </c>
      <c r="D458" t="s">
        <v>119</v>
      </c>
      <c r="E458">
        <f t="shared" si="11"/>
        <v>693</v>
      </c>
    </row>
    <row r="459" spans="3:5" x14ac:dyDescent="0.2">
      <c r="C459" t="s">
        <v>328</v>
      </c>
      <c r="D459" t="s">
        <v>62</v>
      </c>
      <c r="E459">
        <f t="shared" si="11"/>
        <v>625</v>
      </c>
    </row>
    <row r="460" spans="3:5" x14ac:dyDescent="0.2">
      <c r="C460" t="s">
        <v>328</v>
      </c>
      <c r="D460" t="s">
        <v>186</v>
      </c>
      <c r="E460">
        <f t="shared" si="11"/>
        <v>26</v>
      </c>
    </row>
    <row r="461" spans="3:5" x14ac:dyDescent="0.2">
      <c r="C461" t="s">
        <v>329</v>
      </c>
      <c r="D461" t="s">
        <v>143</v>
      </c>
      <c r="E461">
        <f t="shared" si="11"/>
        <v>0</v>
      </c>
    </row>
    <row r="462" spans="3:5" x14ac:dyDescent="0.2">
      <c r="C462" t="s">
        <v>330</v>
      </c>
      <c r="D462" t="s">
        <v>119</v>
      </c>
      <c r="E462">
        <f t="shared" si="11"/>
        <v>693</v>
      </c>
    </row>
    <row r="463" spans="3:5" x14ac:dyDescent="0.2">
      <c r="C463" t="s">
        <v>330</v>
      </c>
      <c r="D463" t="s">
        <v>62</v>
      </c>
      <c r="E463">
        <f t="shared" si="11"/>
        <v>625</v>
      </c>
    </row>
    <row r="464" spans="3:5" x14ac:dyDescent="0.2">
      <c r="C464" t="s">
        <v>331</v>
      </c>
      <c r="D464" t="s">
        <v>119</v>
      </c>
      <c r="E464">
        <f t="shared" si="11"/>
        <v>693</v>
      </c>
    </row>
    <row r="465" spans="3:5" x14ac:dyDescent="0.2">
      <c r="C465" t="s">
        <v>331</v>
      </c>
      <c r="D465" t="s">
        <v>62</v>
      </c>
      <c r="E465">
        <f t="shared" si="11"/>
        <v>625</v>
      </c>
    </row>
    <row r="466" spans="3:5" x14ac:dyDescent="0.2">
      <c r="C466" t="s">
        <v>331</v>
      </c>
      <c r="D466" t="s">
        <v>186</v>
      </c>
      <c r="E466">
        <f t="shared" si="11"/>
        <v>26</v>
      </c>
    </row>
    <row r="467" spans="3:5" x14ac:dyDescent="0.2">
      <c r="C467" t="s">
        <v>332</v>
      </c>
      <c r="D467" t="s">
        <v>182</v>
      </c>
      <c r="E467">
        <f t="shared" si="11"/>
        <v>7</v>
      </c>
    </row>
    <row r="468" spans="3:5" x14ac:dyDescent="0.2">
      <c r="C468" t="s">
        <v>333</v>
      </c>
      <c r="D468" t="s">
        <v>182</v>
      </c>
      <c r="E468">
        <f t="shared" si="11"/>
        <v>7</v>
      </c>
    </row>
    <row r="469" spans="3:5" x14ac:dyDescent="0.2">
      <c r="C469" t="s">
        <v>333</v>
      </c>
      <c r="D469" t="s">
        <v>119</v>
      </c>
      <c r="E469">
        <f t="shared" si="11"/>
        <v>693</v>
      </c>
    </row>
    <row r="470" spans="3:5" x14ac:dyDescent="0.2">
      <c r="C470" t="s">
        <v>333</v>
      </c>
      <c r="D470" t="s">
        <v>62</v>
      </c>
      <c r="E470">
        <f t="shared" si="11"/>
        <v>625</v>
      </c>
    </row>
    <row r="471" spans="3:5" x14ac:dyDescent="0.2">
      <c r="C471" t="s">
        <v>334</v>
      </c>
      <c r="D471" t="s">
        <v>182</v>
      </c>
      <c r="E471">
        <f t="shared" si="11"/>
        <v>7</v>
      </c>
    </row>
    <row r="472" spans="3:5" x14ac:dyDescent="0.2">
      <c r="C472" t="s">
        <v>334</v>
      </c>
      <c r="D472" t="s">
        <v>119</v>
      </c>
      <c r="E472">
        <f t="shared" si="11"/>
        <v>693</v>
      </c>
    </row>
    <row r="473" spans="3:5" x14ac:dyDescent="0.2">
      <c r="C473" t="s">
        <v>334</v>
      </c>
      <c r="D473" t="s">
        <v>62</v>
      </c>
      <c r="E473">
        <f t="shared" si="11"/>
        <v>625</v>
      </c>
    </row>
    <row r="474" spans="3:5" x14ac:dyDescent="0.2">
      <c r="C474" t="s">
        <v>335</v>
      </c>
      <c r="D474" t="s">
        <v>119</v>
      </c>
      <c r="E474">
        <f t="shared" si="11"/>
        <v>693</v>
      </c>
    </row>
    <row r="475" spans="3:5" x14ac:dyDescent="0.2">
      <c r="C475" t="s">
        <v>335</v>
      </c>
      <c r="D475" t="s">
        <v>62</v>
      </c>
      <c r="E475">
        <f t="shared" si="11"/>
        <v>625</v>
      </c>
    </row>
    <row r="476" spans="3:5" x14ac:dyDescent="0.2">
      <c r="C476" t="s">
        <v>335</v>
      </c>
      <c r="D476" t="s">
        <v>186</v>
      </c>
      <c r="E476">
        <f t="shared" si="11"/>
        <v>26</v>
      </c>
    </row>
    <row r="477" spans="3:5" x14ac:dyDescent="0.2">
      <c r="C477" t="s">
        <v>336</v>
      </c>
      <c r="D477" t="s">
        <v>186</v>
      </c>
      <c r="E477">
        <f t="shared" si="11"/>
        <v>26</v>
      </c>
    </row>
    <row r="478" spans="3:5" x14ac:dyDescent="0.2">
      <c r="C478" t="s">
        <v>337</v>
      </c>
      <c r="D478" t="s">
        <v>119</v>
      </c>
      <c r="E478">
        <f t="shared" si="11"/>
        <v>693</v>
      </c>
    </row>
    <row r="479" spans="3:5" x14ac:dyDescent="0.2">
      <c r="C479" t="s">
        <v>337</v>
      </c>
      <c r="D479" t="s">
        <v>62</v>
      </c>
      <c r="E479">
        <f t="shared" si="11"/>
        <v>625</v>
      </c>
    </row>
    <row r="480" spans="3:5" x14ac:dyDescent="0.2">
      <c r="C480" t="s">
        <v>337</v>
      </c>
      <c r="D480" t="s">
        <v>186</v>
      </c>
      <c r="E480">
        <f t="shared" si="11"/>
        <v>26</v>
      </c>
    </row>
    <row r="481" spans="3:5" x14ac:dyDescent="0.2">
      <c r="C481" t="s">
        <v>338</v>
      </c>
      <c r="D481" t="s">
        <v>87</v>
      </c>
      <c r="E481">
        <f t="shared" si="11"/>
        <v>0</v>
      </c>
    </row>
    <row r="482" spans="3:5" x14ac:dyDescent="0.2">
      <c r="C482" t="s">
        <v>338</v>
      </c>
      <c r="D482" t="s">
        <v>74</v>
      </c>
      <c r="E482">
        <f t="shared" si="11"/>
        <v>0</v>
      </c>
    </row>
    <row r="483" spans="3:5" x14ac:dyDescent="0.2">
      <c r="C483" t="s">
        <v>338</v>
      </c>
      <c r="D483" t="s">
        <v>73</v>
      </c>
      <c r="E483">
        <f t="shared" si="11"/>
        <v>0</v>
      </c>
    </row>
    <row r="484" spans="3:5" x14ac:dyDescent="0.2">
      <c r="C484" t="s">
        <v>338</v>
      </c>
      <c r="D484" t="s">
        <v>76</v>
      </c>
      <c r="E484">
        <f t="shared" si="11"/>
        <v>0</v>
      </c>
    </row>
    <row r="485" spans="3:5" x14ac:dyDescent="0.2">
      <c r="C485" t="s">
        <v>338</v>
      </c>
      <c r="D485" t="s">
        <v>103</v>
      </c>
      <c r="E485">
        <f t="shared" si="11"/>
        <v>0</v>
      </c>
    </row>
    <row r="486" spans="3:5" x14ac:dyDescent="0.2">
      <c r="C486" t="s">
        <v>338</v>
      </c>
      <c r="D486" t="s">
        <v>104</v>
      </c>
      <c r="E486">
        <f t="shared" si="11"/>
        <v>0</v>
      </c>
    </row>
    <row r="487" spans="3:5" x14ac:dyDescent="0.2">
      <c r="C487" t="s">
        <v>338</v>
      </c>
      <c r="D487" t="s">
        <v>102</v>
      </c>
      <c r="E487">
        <f t="shared" si="11"/>
        <v>0</v>
      </c>
    </row>
    <row r="488" spans="3:5" x14ac:dyDescent="0.2">
      <c r="C488" t="s">
        <v>338</v>
      </c>
      <c r="D488" t="s">
        <v>93</v>
      </c>
      <c r="E488">
        <f t="shared" si="11"/>
        <v>0</v>
      </c>
    </row>
    <row r="489" spans="3:5" x14ac:dyDescent="0.2">
      <c r="C489" t="s">
        <v>338</v>
      </c>
      <c r="D489" t="s">
        <v>171</v>
      </c>
      <c r="E489">
        <f t="shared" si="11"/>
        <v>0</v>
      </c>
    </row>
    <row r="490" spans="3:5" x14ac:dyDescent="0.2">
      <c r="C490" t="s">
        <v>338</v>
      </c>
      <c r="D490" t="s">
        <v>209</v>
      </c>
      <c r="E490">
        <f t="shared" si="11"/>
        <v>1</v>
      </c>
    </row>
    <row r="491" spans="3:5" x14ac:dyDescent="0.2">
      <c r="C491" t="s">
        <v>339</v>
      </c>
      <c r="D491" t="s">
        <v>37</v>
      </c>
      <c r="E491">
        <f t="shared" si="11"/>
        <v>0</v>
      </c>
    </row>
    <row r="492" spans="3:5" x14ac:dyDescent="0.2">
      <c r="C492" t="s">
        <v>339</v>
      </c>
      <c r="D492" t="s">
        <v>57</v>
      </c>
      <c r="E492">
        <f t="shared" si="11"/>
        <v>0</v>
      </c>
    </row>
    <row r="493" spans="3:5" x14ac:dyDescent="0.2">
      <c r="C493" t="s">
        <v>340</v>
      </c>
      <c r="D493" t="s">
        <v>36</v>
      </c>
      <c r="E493">
        <f t="shared" si="11"/>
        <v>49</v>
      </c>
    </row>
    <row r="494" spans="3:5" x14ac:dyDescent="0.2">
      <c r="C494" t="s">
        <v>340</v>
      </c>
      <c r="D494" t="s">
        <v>43</v>
      </c>
      <c r="E494">
        <f t="shared" si="11"/>
        <v>41</v>
      </c>
    </row>
    <row r="495" spans="3:5" x14ac:dyDescent="0.2">
      <c r="C495" t="s">
        <v>340</v>
      </c>
      <c r="D495" t="s">
        <v>49</v>
      </c>
      <c r="E495">
        <f t="shared" si="11"/>
        <v>98</v>
      </c>
    </row>
    <row r="496" spans="3:5" x14ac:dyDescent="0.2">
      <c r="C496" t="s">
        <v>340</v>
      </c>
      <c r="D496" t="s">
        <v>32</v>
      </c>
      <c r="E496">
        <f t="shared" si="11"/>
        <v>11</v>
      </c>
    </row>
    <row r="497" spans="3:5" x14ac:dyDescent="0.2">
      <c r="C497" t="s">
        <v>340</v>
      </c>
      <c r="D497" t="s">
        <v>41</v>
      </c>
      <c r="E497">
        <f t="shared" si="11"/>
        <v>44</v>
      </c>
    </row>
    <row r="498" spans="3:5" x14ac:dyDescent="0.2">
      <c r="C498" t="s">
        <v>341</v>
      </c>
      <c r="D498" t="s">
        <v>36</v>
      </c>
      <c r="E498">
        <f t="shared" si="11"/>
        <v>49</v>
      </c>
    </row>
    <row r="499" spans="3:5" x14ac:dyDescent="0.2">
      <c r="C499" t="s">
        <v>341</v>
      </c>
      <c r="D499" t="s">
        <v>43</v>
      </c>
      <c r="E499">
        <f t="shared" si="11"/>
        <v>41</v>
      </c>
    </row>
    <row r="500" spans="3:5" x14ac:dyDescent="0.2">
      <c r="C500" t="s">
        <v>341</v>
      </c>
      <c r="D500" t="s">
        <v>32</v>
      </c>
      <c r="E500">
        <f t="shared" si="11"/>
        <v>11</v>
      </c>
    </row>
    <row r="501" spans="3:5" x14ac:dyDescent="0.2">
      <c r="C501" t="s">
        <v>341</v>
      </c>
      <c r="D501" t="s">
        <v>41</v>
      </c>
      <c r="E501">
        <f t="shared" si="11"/>
        <v>44</v>
      </c>
    </row>
    <row r="502" spans="3:5" x14ac:dyDescent="0.2">
      <c r="C502" t="s">
        <v>341</v>
      </c>
      <c r="D502" t="s">
        <v>49</v>
      </c>
      <c r="E502">
        <f t="shared" si="11"/>
        <v>98</v>
      </c>
    </row>
    <row r="503" spans="3:5" x14ac:dyDescent="0.2">
      <c r="C503" t="s">
        <v>342</v>
      </c>
      <c r="D503" t="s">
        <v>186</v>
      </c>
      <c r="E503">
        <f t="shared" si="11"/>
        <v>26</v>
      </c>
    </row>
    <row r="504" spans="3:5" x14ac:dyDescent="0.2">
      <c r="C504" t="s">
        <v>342</v>
      </c>
      <c r="D504" t="s">
        <v>196</v>
      </c>
      <c r="E504">
        <f t="shared" si="11"/>
        <v>1</v>
      </c>
    </row>
    <row r="505" spans="3:5" x14ac:dyDescent="0.2">
      <c r="C505" t="s">
        <v>342</v>
      </c>
      <c r="D505" t="s">
        <v>96</v>
      </c>
      <c r="E505">
        <f t="shared" si="11"/>
        <v>26</v>
      </c>
    </row>
    <row r="506" spans="3:5" x14ac:dyDescent="0.2">
      <c r="C506" t="s">
        <v>342</v>
      </c>
      <c r="D506" t="s">
        <v>188</v>
      </c>
      <c r="E506">
        <f t="shared" si="11"/>
        <v>2</v>
      </c>
    </row>
    <row r="507" spans="3:5" x14ac:dyDescent="0.2">
      <c r="C507" t="s">
        <v>343</v>
      </c>
      <c r="D507" t="s">
        <v>186</v>
      </c>
      <c r="E507">
        <f t="shared" si="11"/>
        <v>26</v>
      </c>
    </row>
    <row r="508" spans="3:5" x14ac:dyDescent="0.2">
      <c r="C508" t="s">
        <v>343</v>
      </c>
      <c r="D508" t="s">
        <v>188</v>
      </c>
      <c r="E508">
        <f t="shared" si="11"/>
        <v>2</v>
      </c>
    </row>
    <row r="509" spans="3:5" x14ac:dyDescent="0.2">
      <c r="C509" t="s">
        <v>343</v>
      </c>
      <c r="D509" t="s">
        <v>36</v>
      </c>
      <c r="E509">
        <f t="shared" si="11"/>
        <v>49</v>
      </c>
    </row>
    <row r="510" spans="3:5" x14ac:dyDescent="0.2">
      <c r="C510" t="s">
        <v>344</v>
      </c>
      <c r="D510" t="s">
        <v>96</v>
      </c>
      <c r="E510">
        <f t="shared" si="11"/>
        <v>26</v>
      </c>
    </row>
    <row r="511" spans="3:5" x14ac:dyDescent="0.2">
      <c r="C511" t="s">
        <v>344</v>
      </c>
      <c r="D511" t="s">
        <v>196</v>
      </c>
      <c r="E511">
        <f t="shared" si="11"/>
        <v>1</v>
      </c>
    </row>
    <row r="512" spans="3:5" x14ac:dyDescent="0.2">
      <c r="C512" t="s">
        <v>344</v>
      </c>
      <c r="D512" t="s">
        <v>186</v>
      </c>
      <c r="E512">
        <f t="shared" si="11"/>
        <v>26</v>
      </c>
    </row>
    <row r="513" spans="3:5" x14ac:dyDescent="0.2">
      <c r="C513" t="s">
        <v>345</v>
      </c>
      <c r="D513" t="s">
        <v>86</v>
      </c>
      <c r="E513">
        <f t="shared" si="11"/>
        <v>8</v>
      </c>
    </row>
    <row r="514" spans="3:5" x14ac:dyDescent="0.2">
      <c r="C514" t="s">
        <v>345</v>
      </c>
      <c r="D514" t="s">
        <v>53</v>
      </c>
      <c r="E514">
        <f t="shared" si="11"/>
        <v>4</v>
      </c>
    </row>
    <row r="515" spans="3:5" x14ac:dyDescent="0.2">
      <c r="C515" t="s">
        <v>345</v>
      </c>
      <c r="D515" t="s">
        <v>62</v>
      </c>
      <c r="E515">
        <f t="shared" ref="E515:E522" si="12">VLOOKUP(D515,A:B,2,FALSE)</f>
        <v>625</v>
      </c>
    </row>
    <row r="516" spans="3:5" x14ac:dyDescent="0.2">
      <c r="C516" t="s">
        <v>345</v>
      </c>
      <c r="D516" t="s">
        <v>150</v>
      </c>
      <c r="E516">
        <f t="shared" si="12"/>
        <v>39</v>
      </c>
    </row>
    <row r="517" spans="3:5" x14ac:dyDescent="0.2">
      <c r="C517" t="s">
        <v>345</v>
      </c>
      <c r="D517" t="s">
        <v>321</v>
      </c>
      <c r="E517">
        <f t="shared" si="12"/>
        <v>612</v>
      </c>
    </row>
    <row r="518" spans="3:5" x14ac:dyDescent="0.2">
      <c r="C518" t="s">
        <v>346</v>
      </c>
      <c r="D518" t="s">
        <v>62</v>
      </c>
      <c r="E518">
        <f t="shared" si="12"/>
        <v>625</v>
      </c>
    </row>
    <row r="519" spans="3:5" x14ac:dyDescent="0.2">
      <c r="C519" t="s">
        <v>346</v>
      </c>
      <c r="D519" t="s">
        <v>86</v>
      </c>
      <c r="E519">
        <f t="shared" si="12"/>
        <v>8</v>
      </c>
    </row>
    <row r="520" spans="3:5" x14ac:dyDescent="0.2">
      <c r="C520" t="s">
        <v>346</v>
      </c>
      <c r="D520" t="s">
        <v>53</v>
      </c>
      <c r="E520">
        <f t="shared" si="12"/>
        <v>4</v>
      </c>
    </row>
    <row r="521" spans="3:5" x14ac:dyDescent="0.2">
      <c r="C521" t="s">
        <v>346</v>
      </c>
      <c r="D521" t="s">
        <v>150</v>
      </c>
      <c r="E521">
        <f t="shared" si="12"/>
        <v>39</v>
      </c>
    </row>
    <row r="522" spans="3:5" x14ac:dyDescent="0.2">
      <c r="C522" t="s">
        <v>346</v>
      </c>
      <c r="D522" t="s">
        <v>154</v>
      </c>
      <c r="E522">
        <f t="shared" si="12"/>
        <v>6</v>
      </c>
    </row>
  </sheetData>
  <conditionalFormatting sqref="I2:I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490B-3036-9C40-BCED-B4EDD2E10D6B}">
  <dimension ref="A1:B85"/>
  <sheetViews>
    <sheetView workbookViewId="0">
      <selection activeCell="A2" sqref="A2:B84"/>
    </sheetView>
  </sheetViews>
  <sheetFormatPr baseColWidth="10" defaultRowHeight="15" x14ac:dyDescent="0.2"/>
  <cols>
    <col min="1" max="1" width="50.5" bestFit="1" customWidth="1"/>
    <col min="2" max="2" width="11.1640625" bestFit="1" customWidth="1"/>
  </cols>
  <sheetData>
    <row r="1" spans="1:2" x14ac:dyDescent="0.2">
      <c r="A1" s="3" t="s">
        <v>281</v>
      </c>
      <c r="B1" t="s">
        <v>283</v>
      </c>
    </row>
    <row r="2" spans="1:2" x14ac:dyDescent="0.2">
      <c r="A2" s="4" t="s">
        <v>255</v>
      </c>
      <c r="B2" s="5">
        <v>2651</v>
      </c>
    </row>
    <row r="3" spans="1:2" x14ac:dyDescent="0.2">
      <c r="A3" s="4" t="s">
        <v>256</v>
      </c>
      <c r="B3" s="5">
        <v>6</v>
      </c>
    </row>
    <row r="4" spans="1:2" x14ac:dyDescent="0.2">
      <c r="A4" s="4" t="s">
        <v>257</v>
      </c>
      <c r="B4" s="5">
        <v>6</v>
      </c>
    </row>
    <row r="5" spans="1:2" x14ac:dyDescent="0.2">
      <c r="A5" s="4" t="s">
        <v>258</v>
      </c>
      <c r="B5" s="5">
        <v>6</v>
      </c>
    </row>
    <row r="6" spans="1:2" x14ac:dyDescent="0.2">
      <c r="A6" s="4" t="s">
        <v>259</v>
      </c>
      <c r="B6" s="5">
        <v>0</v>
      </c>
    </row>
    <row r="7" spans="1:2" x14ac:dyDescent="0.2">
      <c r="A7" s="4" t="s">
        <v>260</v>
      </c>
      <c r="B7" s="5">
        <v>3</v>
      </c>
    </row>
    <row r="8" spans="1:2" x14ac:dyDescent="0.2">
      <c r="A8" s="4" t="s">
        <v>261</v>
      </c>
      <c r="B8" s="5">
        <v>40</v>
      </c>
    </row>
    <row r="9" spans="1:2" x14ac:dyDescent="0.2">
      <c r="A9" s="4" t="s">
        <v>262</v>
      </c>
      <c r="B9" s="5">
        <v>1851</v>
      </c>
    </row>
    <row r="10" spans="1:2" x14ac:dyDescent="0.2">
      <c r="A10" s="4" t="s">
        <v>263</v>
      </c>
      <c r="B10" s="5">
        <v>625</v>
      </c>
    </row>
    <row r="11" spans="1:2" x14ac:dyDescent="0.2">
      <c r="A11" s="4" t="s">
        <v>264</v>
      </c>
      <c r="B11" s="5">
        <v>10</v>
      </c>
    </row>
    <row r="12" spans="1:2" x14ac:dyDescent="0.2">
      <c r="A12" s="4" t="s">
        <v>265</v>
      </c>
      <c r="B12" s="5">
        <v>625</v>
      </c>
    </row>
    <row r="13" spans="1:2" x14ac:dyDescent="0.2">
      <c r="A13" s="4" t="s">
        <v>266</v>
      </c>
      <c r="B13" s="5">
        <v>74</v>
      </c>
    </row>
    <row r="14" spans="1:2" x14ac:dyDescent="0.2">
      <c r="A14" s="4" t="s">
        <v>267</v>
      </c>
      <c r="B14" s="5">
        <v>2</v>
      </c>
    </row>
    <row r="15" spans="1:2" x14ac:dyDescent="0.2">
      <c r="A15" s="4" t="s">
        <v>268</v>
      </c>
      <c r="B15" s="5">
        <v>199</v>
      </c>
    </row>
    <row r="16" spans="1:2" x14ac:dyDescent="0.2">
      <c r="A16" s="4" t="s">
        <v>269</v>
      </c>
      <c r="B16" s="5">
        <v>29</v>
      </c>
    </row>
    <row r="17" spans="1:2" x14ac:dyDescent="0.2">
      <c r="A17" s="4" t="s">
        <v>270</v>
      </c>
      <c r="B17" s="5">
        <v>6</v>
      </c>
    </row>
    <row r="18" spans="1:2" x14ac:dyDescent="0.2">
      <c r="A18" s="4" t="s">
        <v>271</v>
      </c>
      <c r="B18" s="5">
        <v>1</v>
      </c>
    </row>
    <row r="19" spans="1:2" x14ac:dyDescent="0.2">
      <c r="A19" s="4" t="s">
        <v>272</v>
      </c>
      <c r="B19" s="5">
        <v>0</v>
      </c>
    </row>
    <row r="20" spans="1:2" x14ac:dyDescent="0.2">
      <c r="A20" s="4" t="s">
        <v>273</v>
      </c>
      <c r="B20" s="5">
        <v>199</v>
      </c>
    </row>
    <row r="21" spans="1:2" x14ac:dyDescent="0.2">
      <c r="A21" s="4" t="s">
        <v>274</v>
      </c>
      <c r="B21" s="5">
        <v>627</v>
      </c>
    </row>
    <row r="22" spans="1:2" x14ac:dyDescent="0.2">
      <c r="A22" s="4" t="s">
        <v>275</v>
      </c>
      <c r="B22" s="5">
        <v>39</v>
      </c>
    </row>
    <row r="23" spans="1:2" x14ac:dyDescent="0.2">
      <c r="A23" s="4" t="s">
        <v>276</v>
      </c>
      <c r="B23" s="5">
        <v>627</v>
      </c>
    </row>
    <row r="24" spans="1:2" x14ac:dyDescent="0.2">
      <c r="A24" s="4" t="s">
        <v>277</v>
      </c>
      <c r="B24" s="5">
        <v>627</v>
      </c>
    </row>
    <row r="25" spans="1:2" x14ac:dyDescent="0.2">
      <c r="A25" s="4" t="s">
        <v>278</v>
      </c>
      <c r="B25" s="5">
        <v>627</v>
      </c>
    </row>
    <row r="26" spans="1:2" x14ac:dyDescent="0.2">
      <c r="A26" s="4" t="s">
        <v>279</v>
      </c>
      <c r="B26" s="5">
        <v>0</v>
      </c>
    </row>
    <row r="27" spans="1:2" x14ac:dyDescent="0.2">
      <c r="A27" s="4" t="s">
        <v>286</v>
      </c>
      <c r="B27" s="5">
        <v>630</v>
      </c>
    </row>
    <row r="28" spans="1:2" x14ac:dyDescent="0.2">
      <c r="A28" s="4" t="s">
        <v>287</v>
      </c>
      <c r="B28" s="5">
        <v>114</v>
      </c>
    </row>
    <row r="29" spans="1:2" x14ac:dyDescent="0.2">
      <c r="A29" s="4" t="s">
        <v>288</v>
      </c>
      <c r="B29" s="5">
        <v>114</v>
      </c>
    </row>
    <row r="30" spans="1:2" x14ac:dyDescent="0.2">
      <c r="A30" s="4" t="s">
        <v>289</v>
      </c>
      <c r="B30" s="5">
        <v>625</v>
      </c>
    </row>
    <row r="31" spans="1:2" x14ac:dyDescent="0.2">
      <c r="A31" s="4" t="s">
        <v>290</v>
      </c>
      <c r="B31" s="5">
        <v>117</v>
      </c>
    </row>
    <row r="32" spans="1:2" x14ac:dyDescent="0.2">
      <c r="A32" s="4" t="s">
        <v>291</v>
      </c>
      <c r="B32" s="5">
        <v>114</v>
      </c>
    </row>
    <row r="33" spans="1:2" x14ac:dyDescent="0.2">
      <c r="A33" s="4" t="s">
        <v>292</v>
      </c>
      <c r="B33" s="5">
        <v>70</v>
      </c>
    </row>
    <row r="34" spans="1:2" x14ac:dyDescent="0.2">
      <c r="A34" s="4" t="s">
        <v>293</v>
      </c>
      <c r="B34" s="5">
        <v>114</v>
      </c>
    </row>
    <row r="35" spans="1:2" x14ac:dyDescent="0.2">
      <c r="A35" s="4" t="s">
        <v>294</v>
      </c>
      <c r="B35" s="5">
        <v>73</v>
      </c>
    </row>
    <row r="36" spans="1:2" x14ac:dyDescent="0.2">
      <c r="A36" s="4" t="s">
        <v>295</v>
      </c>
      <c r="B36" s="5">
        <v>0</v>
      </c>
    </row>
    <row r="37" spans="1:2" x14ac:dyDescent="0.2">
      <c r="A37" s="4" t="s">
        <v>296</v>
      </c>
      <c r="B37" s="5">
        <v>114</v>
      </c>
    </row>
    <row r="38" spans="1:2" x14ac:dyDescent="0.2">
      <c r="A38" s="4" t="s">
        <v>297</v>
      </c>
      <c r="B38" s="5">
        <v>0</v>
      </c>
    </row>
    <row r="39" spans="1:2" x14ac:dyDescent="0.2">
      <c r="A39" s="4" t="s">
        <v>298</v>
      </c>
      <c r="B39" s="5">
        <v>114</v>
      </c>
    </row>
    <row r="40" spans="1:2" x14ac:dyDescent="0.2">
      <c r="A40" s="4" t="s">
        <v>299</v>
      </c>
      <c r="B40" s="5">
        <v>114</v>
      </c>
    </row>
    <row r="41" spans="1:2" x14ac:dyDescent="0.2">
      <c r="A41" s="4" t="s">
        <v>300</v>
      </c>
      <c r="B41" s="5">
        <v>70</v>
      </c>
    </row>
    <row r="42" spans="1:2" x14ac:dyDescent="0.2">
      <c r="A42" s="4" t="s">
        <v>301</v>
      </c>
      <c r="B42" s="5">
        <v>114</v>
      </c>
    </row>
    <row r="43" spans="1:2" x14ac:dyDescent="0.2">
      <c r="A43" s="4" t="s">
        <v>302</v>
      </c>
      <c r="B43" s="5">
        <v>629</v>
      </c>
    </row>
    <row r="44" spans="1:2" x14ac:dyDescent="0.2">
      <c r="A44" s="4" t="s">
        <v>303</v>
      </c>
      <c r="B44" s="5">
        <v>70</v>
      </c>
    </row>
    <row r="45" spans="1:2" x14ac:dyDescent="0.2">
      <c r="A45" s="4" t="s">
        <v>304</v>
      </c>
      <c r="B45" s="5">
        <v>625</v>
      </c>
    </row>
    <row r="46" spans="1:2" x14ac:dyDescent="0.2">
      <c r="A46" s="4" t="s">
        <v>305</v>
      </c>
      <c r="B46" s="5">
        <v>630</v>
      </c>
    </row>
    <row r="47" spans="1:2" x14ac:dyDescent="0.2">
      <c r="A47" s="4" t="s">
        <v>306</v>
      </c>
      <c r="B47" s="5">
        <v>70</v>
      </c>
    </row>
    <row r="48" spans="1:2" x14ac:dyDescent="0.2">
      <c r="A48" s="4" t="s">
        <v>307</v>
      </c>
      <c r="B48" s="5">
        <v>114</v>
      </c>
    </row>
    <row r="49" spans="1:2" x14ac:dyDescent="0.2">
      <c r="A49" s="4" t="s">
        <v>308</v>
      </c>
      <c r="B49" s="5">
        <v>70</v>
      </c>
    </row>
    <row r="50" spans="1:2" x14ac:dyDescent="0.2">
      <c r="A50" s="4" t="s">
        <v>309</v>
      </c>
      <c r="B50" s="5">
        <v>114</v>
      </c>
    </row>
    <row r="51" spans="1:2" x14ac:dyDescent="0.2">
      <c r="A51" s="4" t="s">
        <v>310</v>
      </c>
      <c r="B51" s="5">
        <v>0</v>
      </c>
    </row>
    <row r="52" spans="1:2" x14ac:dyDescent="0.2">
      <c r="A52" s="4" t="s">
        <v>311</v>
      </c>
      <c r="B52" s="5">
        <v>652</v>
      </c>
    </row>
    <row r="53" spans="1:2" x14ac:dyDescent="0.2">
      <c r="A53" s="4" t="s">
        <v>312</v>
      </c>
      <c r="B53" s="5">
        <v>26</v>
      </c>
    </row>
    <row r="54" spans="1:2" x14ac:dyDescent="0.2">
      <c r="A54" s="4" t="s">
        <v>313</v>
      </c>
      <c r="B54" s="5">
        <v>104</v>
      </c>
    </row>
    <row r="55" spans="1:2" x14ac:dyDescent="0.2">
      <c r="A55" s="4" t="s">
        <v>315</v>
      </c>
      <c r="B55" s="5">
        <v>654</v>
      </c>
    </row>
    <row r="56" spans="1:2" x14ac:dyDescent="0.2">
      <c r="A56" s="4" t="s">
        <v>316</v>
      </c>
      <c r="B56" s="5">
        <v>55</v>
      </c>
    </row>
    <row r="57" spans="1:2" x14ac:dyDescent="0.2">
      <c r="A57" s="4" t="s">
        <v>317</v>
      </c>
      <c r="B57" s="5">
        <v>42</v>
      </c>
    </row>
    <row r="58" spans="1:2" x14ac:dyDescent="0.2">
      <c r="A58" s="4" t="s">
        <v>318</v>
      </c>
      <c r="B58" s="5">
        <v>71</v>
      </c>
    </row>
    <row r="59" spans="1:2" x14ac:dyDescent="0.2">
      <c r="A59" s="4" t="s">
        <v>319</v>
      </c>
      <c r="B59" s="5">
        <v>687</v>
      </c>
    </row>
    <row r="60" spans="1:2" x14ac:dyDescent="0.2">
      <c r="A60" s="4" t="s">
        <v>322</v>
      </c>
      <c r="B60" s="5">
        <v>1575</v>
      </c>
    </row>
    <row r="61" spans="1:2" x14ac:dyDescent="0.2">
      <c r="A61" s="4" t="s">
        <v>323</v>
      </c>
      <c r="B61" s="5">
        <v>44</v>
      </c>
    </row>
    <row r="62" spans="1:2" x14ac:dyDescent="0.2">
      <c r="A62" s="4" t="s">
        <v>324</v>
      </c>
      <c r="B62" s="5">
        <v>789</v>
      </c>
    </row>
    <row r="63" spans="1:2" x14ac:dyDescent="0.2">
      <c r="A63" s="4" t="s">
        <v>325</v>
      </c>
      <c r="B63" s="5">
        <v>1388</v>
      </c>
    </row>
    <row r="64" spans="1:2" x14ac:dyDescent="0.2">
      <c r="A64" s="4" t="s">
        <v>326</v>
      </c>
      <c r="B64" s="5">
        <v>1344</v>
      </c>
    </row>
    <row r="65" spans="1:2" x14ac:dyDescent="0.2">
      <c r="A65" s="4" t="s">
        <v>327</v>
      </c>
      <c r="B65" s="5">
        <v>7</v>
      </c>
    </row>
    <row r="66" spans="1:2" x14ac:dyDescent="0.2">
      <c r="A66" s="4" t="s">
        <v>328</v>
      </c>
      <c r="B66" s="5">
        <v>1344</v>
      </c>
    </row>
    <row r="67" spans="1:2" x14ac:dyDescent="0.2">
      <c r="A67" s="4" t="s">
        <v>329</v>
      </c>
      <c r="B67" s="5">
        <v>0</v>
      </c>
    </row>
    <row r="68" spans="1:2" x14ac:dyDescent="0.2">
      <c r="A68" s="4" t="s">
        <v>330</v>
      </c>
      <c r="B68" s="5">
        <v>1318</v>
      </c>
    </row>
    <row r="69" spans="1:2" x14ac:dyDescent="0.2">
      <c r="A69" s="4" t="s">
        <v>331</v>
      </c>
      <c r="B69" s="5">
        <v>1344</v>
      </c>
    </row>
    <row r="70" spans="1:2" x14ac:dyDescent="0.2">
      <c r="A70" s="4" t="s">
        <v>332</v>
      </c>
      <c r="B70" s="5">
        <v>7</v>
      </c>
    </row>
    <row r="71" spans="1:2" x14ac:dyDescent="0.2">
      <c r="A71" s="4" t="s">
        <v>333</v>
      </c>
      <c r="B71" s="5">
        <v>1325</v>
      </c>
    </row>
    <row r="72" spans="1:2" x14ac:dyDescent="0.2">
      <c r="A72" s="4" t="s">
        <v>334</v>
      </c>
      <c r="B72" s="5">
        <v>1325</v>
      </c>
    </row>
    <row r="73" spans="1:2" x14ac:dyDescent="0.2">
      <c r="A73" s="4" t="s">
        <v>335</v>
      </c>
      <c r="B73" s="5">
        <v>1344</v>
      </c>
    </row>
    <row r="74" spans="1:2" x14ac:dyDescent="0.2">
      <c r="A74" s="4" t="s">
        <v>336</v>
      </c>
      <c r="B74" s="5">
        <v>26</v>
      </c>
    </row>
    <row r="75" spans="1:2" x14ac:dyDescent="0.2">
      <c r="A75" s="4" t="s">
        <v>337</v>
      </c>
      <c r="B75" s="5">
        <v>1344</v>
      </c>
    </row>
    <row r="76" spans="1:2" x14ac:dyDescent="0.2">
      <c r="A76" s="4" t="s">
        <v>338</v>
      </c>
      <c r="B76" s="5">
        <v>1</v>
      </c>
    </row>
    <row r="77" spans="1:2" x14ac:dyDescent="0.2">
      <c r="A77" s="4" t="s">
        <v>339</v>
      </c>
      <c r="B77" s="5">
        <v>0</v>
      </c>
    </row>
    <row r="78" spans="1:2" x14ac:dyDescent="0.2">
      <c r="A78" s="4" t="s">
        <v>340</v>
      </c>
      <c r="B78" s="5">
        <v>243</v>
      </c>
    </row>
    <row r="79" spans="1:2" x14ac:dyDescent="0.2">
      <c r="A79" s="4" t="s">
        <v>341</v>
      </c>
      <c r="B79" s="5">
        <v>243</v>
      </c>
    </row>
    <row r="80" spans="1:2" x14ac:dyDescent="0.2">
      <c r="A80" s="4" t="s">
        <v>342</v>
      </c>
      <c r="B80" s="5">
        <v>55</v>
      </c>
    </row>
    <row r="81" spans="1:2" x14ac:dyDescent="0.2">
      <c r="A81" s="4" t="s">
        <v>343</v>
      </c>
      <c r="B81" s="5">
        <v>77</v>
      </c>
    </row>
    <row r="82" spans="1:2" x14ac:dyDescent="0.2">
      <c r="A82" s="4" t="s">
        <v>344</v>
      </c>
      <c r="B82" s="5">
        <v>53</v>
      </c>
    </row>
    <row r="83" spans="1:2" x14ac:dyDescent="0.2">
      <c r="A83" s="4" t="s">
        <v>345</v>
      </c>
      <c r="B83" s="5">
        <v>1288</v>
      </c>
    </row>
    <row r="84" spans="1:2" x14ac:dyDescent="0.2">
      <c r="A84" s="4" t="s">
        <v>346</v>
      </c>
      <c r="B84" s="5">
        <v>682</v>
      </c>
    </row>
    <row r="85" spans="1:2" x14ac:dyDescent="0.2">
      <c r="A85" s="4" t="s">
        <v>282</v>
      </c>
      <c r="B85" s="5">
        <v>33156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Susmith Reddy Poreddy</cp:lastModifiedBy>
  <dcterms:created xsi:type="dcterms:W3CDTF">2024-03-23T16:20:42Z</dcterms:created>
  <dcterms:modified xsi:type="dcterms:W3CDTF">2024-04-15T14:45:13Z</dcterms:modified>
</cp:coreProperties>
</file>