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ut\University\Master ITMO\1 semester\Data analysis technologies (bonustrack 2023 ITMO)\1.1 - Introduction to data analysis Data pre-processing tools\"/>
    </mc:Choice>
  </mc:AlternateContent>
  <xr:revisionPtr revIDLastSave="0" documentId="8_{AB6C6234-5C6A-40C9-9867-97258F0E4EA8}" xr6:coauthVersionLast="47" xr6:coauthVersionMax="47" xr10:uidLastSave="{00000000-0000-0000-0000-000000000000}"/>
  <bookViews>
    <workbookView xWindow="-120" yWindow="-120" windowWidth="29040" windowHeight="15720" xr2:uid="{40B4E41F-6AE8-4A0C-8353-BE3DF5871524}"/>
  </bookViews>
  <sheets>
    <sheet name="Ind test 1 1 - RAW data task1_v" sheetId="2" r:id="rId1"/>
  </sheets>
  <definedNames>
    <definedName name="ExternalData_1" localSheetId="0" hidden="1">'Ind test 1 1 - RAW data task1_v'!$A$1:$E$16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4" i="2"/>
  <c r="M19" i="2"/>
  <c r="M5" i="2"/>
  <c r="M6" i="2"/>
  <c r="M7" i="2"/>
  <c r="M8" i="2"/>
  <c r="M9" i="2"/>
  <c r="K19" i="2"/>
  <c r="M4" i="2" s="1"/>
  <c r="C1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I16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AE99DD-3F5A-4D2C-B7D8-609383248989}" keepAlive="1" name="Запрос — Ind test 1 1 - RAW data task1_v2_2_542183" description="Соединение с запросом &quot;Ind test 1 1 - RAW data task1_v2_2_542183&quot; в книге." type="5" refreshedVersion="7" background="1" saveData="1">
    <dbPr connection="Provider=Microsoft.Mashup.OleDb.1;Data Source=$Workbook$;Location=&quot;Ind test 1 1 - RAW data task1_v2_2_542183&quot;;Extended Properties=&quot;&quot;" command="SELECT * FROM [Ind test 1 1 - RAW data task1_v2_2_542183]"/>
  </connection>
</connections>
</file>

<file path=xl/sharedStrings.xml><?xml version="1.0" encoding="utf-8"?>
<sst xmlns="http://schemas.openxmlformats.org/spreadsheetml/2006/main" count="28" uniqueCount="25">
  <si>
    <t>Точка маршрута</t>
  </si>
  <si>
    <t>Рейс 1</t>
  </si>
  <si>
    <t>Рейс 2</t>
  </si>
  <si>
    <t>Рейс 3</t>
  </si>
  <si>
    <t>Рейс 4</t>
  </si>
  <si>
    <t>28-29-Я ЛИНИИ</t>
  </si>
  <si>
    <t>22-23-Я ЛИНИИ</t>
  </si>
  <si>
    <t>МУЗЕЙ ГОРОДСКОГО ТРАНСПОРТА</t>
  </si>
  <si>
    <t>12-13-Я ЛИНИИ</t>
  </si>
  <si>
    <t>МЕТРО "ВАСИЛЕОСТРОВСКАЯ"</t>
  </si>
  <si>
    <t>1-Я И КАДЕТСКАЯ ЛИНИИ</t>
  </si>
  <si>
    <t>1-Я И КАДЕТСКАЯ ЛИНИИ. МЕТРО "СПОРТИВНАЯ"</t>
  </si>
  <si>
    <t>МЕТРО "СПОРТИВНАЯ"</t>
  </si>
  <si>
    <t>КРОНВЕРКСКИЙ ПРОСПЕКТ</t>
  </si>
  <si>
    <t>ЗВЕРИНСКАЯ УЛ.</t>
  </si>
  <si>
    <t>ВВЕДЕНСКАЯ УЛ.</t>
  </si>
  <si>
    <t>СЫТНЫЙ РЫНОК</t>
  </si>
  <si>
    <t>МЕТРО "ГОРЬКОВСКАЯ"</t>
  </si>
  <si>
    <t>ТРОИЦКАЯ ПЛ. П.С.</t>
  </si>
  <si>
    <t>УЛИЦА ЧАПАЕВА</t>
  </si>
  <si>
    <t>Интервал</t>
  </si>
  <si>
    <t>срзнач</t>
  </si>
  <si>
    <t>проп.инт</t>
  </si>
  <si>
    <t>рейс2проп.инт.длит.</t>
  </si>
  <si>
    <t>проп.срезнач.сумм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</si>
</sst>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Обычный" xfId="0" builtinId="0"/>
  </cellStyles>
  <dxfs count="5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B66299-E4FA-47BD-AD72-5497B631753B}" autoFormatId="16" applyNumberFormats="0" applyBorderFormats="0" applyFontFormats="0" applyPatternFormats="0" applyAlignmentFormats="0" applyWidthHeightFormats="0">
  <queryTableRefresh nextId="6">
    <queryTableFields count="5">
      <queryTableField id="1" name="Точка маршрута" tableColumnId="1"/>
      <queryTableField id="2" name="Рейс 1" tableColumnId="2"/>
      <queryTableField id="3" name="Рейс 2" tableColumnId="3"/>
      <queryTableField id="4" name="Рейс 3" tableColumnId="4"/>
      <queryTableField id="5" name="Рейс 4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FAE61-A425-48BF-A410-C887CB64786E}" name="Ind_test_1_1___RAW_data_task1_v2_2_542183" displayName="Ind_test_1_1___RAW_data_task1_v2_2_542183" ref="A1:E16" tableType="queryTable" totalsRowShown="0">
  <autoFilter ref="A1:E16" xr:uid="{A6DFAE61-A425-48BF-A410-C887CB64786E}"/>
  <tableColumns count="5">
    <tableColumn id="1" xr3:uid="{EB78324B-24DF-4295-BF92-EA31C09BA788}" uniqueName="1" name="Точка маршрута" queryTableFieldId="1" dataDxfId="4"/>
    <tableColumn id="2" xr3:uid="{8F08FE83-2F9A-4321-BC34-AFF769A51518}" uniqueName="2" name="Рейс 1" queryTableFieldId="2" dataDxfId="3"/>
    <tableColumn id="3" xr3:uid="{6FCD448E-6518-45F9-8EEA-1FBEDFA596E5}" uniqueName="3" name="Рейс 2" queryTableFieldId="3" dataDxfId="2"/>
    <tableColumn id="4" xr3:uid="{6E4EB807-4F9D-42E0-916F-0305E1770043}" uniqueName="4" name="Рейс 3" queryTableFieldId="4" dataDxfId="1"/>
    <tableColumn id="5" xr3:uid="{B455B819-FC5A-4391-A469-B65E5BB2B614}" uniqueName="5" name="Рейс 4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CC35-1426-49D3-91A5-AA548A5C548D}">
  <dimension ref="A1:M19"/>
  <sheetViews>
    <sheetView tabSelected="1" workbookViewId="0">
      <selection activeCell="C8" sqref="C8"/>
    </sheetView>
  </sheetViews>
  <sheetFormatPr defaultRowHeight="15" x14ac:dyDescent="0.25"/>
  <cols>
    <col min="1" max="1" width="47" bestFit="1" customWidth="1"/>
    <col min="2" max="5" width="9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20</v>
      </c>
      <c r="H1" t="s">
        <v>20</v>
      </c>
      <c r="I1" t="s">
        <v>20</v>
      </c>
      <c r="J1" t="s">
        <v>20</v>
      </c>
      <c r="K1" t="s">
        <v>21</v>
      </c>
      <c r="M1" t="s">
        <v>23</v>
      </c>
    </row>
    <row r="2" spans="1:13" x14ac:dyDescent="0.25">
      <c r="A2" s="1" t="s">
        <v>5</v>
      </c>
      <c r="B2" s="2">
        <v>0.30046296296296299</v>
      </c>
      <c r="C2" s="2">
        <v>0.3125</v>
      </c>
      <c r="D2" s="2">
        <v>0.32083333333333336</v>
      </c>
      <c r="E2" s="2">
        <v>0.33159722222222221</v>
      </c>
    </row>
    <row r="3" spans="1:13" x14ac:dyDescent="0.25">
      <c r="A3" s="1" t="s">
        <v>6</v>
      </c>
      <c r="B3" s="2">
        <v>0.30104166666666665</v>
      </c>
      <c r="C3" s="2">
        <v>0.31307870370370372</v>
      </c>
      <c r="D3" s="2">
        <v>0.32141203703703702</v>
      </c>
      <c r="E3" s="2">
        <v>0.33217592592592593</v>
      </c>
      <c r="G3" s="2">
        <f>Ind_test_1_1___RAW_data_task1_v2_2_542183[[#This Row],[Рейс 1]]-B2</f>
        <v>5.7870370370366464E-4</v>
      </c>
      <c r="I3" s="2">
        <f>Ind_test_1_1___RAW_data_task1_v2_2_542183[[#This Row],[Рейс 3]]-D2</f>
        <v>5.7870370370366464E-4</v>
      </c>
      <c r="J3" s="2">
        <f>Ind_test_1_1___RAW_data_task1_v2_2_542183[[#This Row],[Рейс 4]]-E2</f>
        <v>5.7870370370372015E-4</v>
      </c>
      <c r="K3" s="2">
        <f>AVERAGE(G3:J3)</f>
        <v>5.7870370370368318E-4</v>
      </c>
    </row>
    <row r="4" spans="1:13" x14ac:dyDescent="0.25">
      <c r="A4" s="1" t="s">
        <v>7</v>
      </c>
      <c r="B4" s="2">
        <v>0.30277777777777776</v>
      </c>
      <c r="C4" s="3">
        <f>C3+M4</f>
        <v>0.31480936106263335</v>
      </c>
      <c r="D4" s="2">
        <v>0.32326388888888891</v>
      </c>
      <c r="E4" s="2">
        <v>0.33344907407407409</v>
      </c>
      <c r="G4" s="2">
        <f>Ind_test_1_1___RAW_data_task1_v2_2_542183[[#This Row],[Рейс 1]]-B3</f>
        <v>1.7361111111111049E-3</v>
      </c>
      <c r="I4" s="2">
        <f>Ind_test_1_1___RAW_data_task1_v2_2_542183[[#This Row],[Рейс 3]]-D3</f>
        <v>1.8518518518518823E-3</v>
      </c>
      <c r="J4" s="2">
        <f>Ind_test_1_1___RAW_data_task1_v2_2_542183[[#This Row],[Рейс 4]]-E3</f>
        <v>1.2731481481481621E-3</v>
      </c>
      <c r="K4" s="4">
        <f t="shared" ref="K4:K16" si="0">AVERAGE(G4:J4)</f>
        <v>1.6203703703703831E-3</v>
      </c>
      <c r="M4" s="2">
        <f>$C$19*K4/$K$19</f>
        <v>1.7306573589296222E-3</v>
      </c>
    </row>
    <row r="5" spans="1:13" x14ac:dyDescent="0.25">
      <c r="A5" s="1" t="s">
        <v>8</v>
      </c>
      <c r="B5" s="2">
        <v>0.30416666666666664</v>
      </c>
      <c r="C5" s="3">
        <f t="shared" ref="C5:C8" si="1">C4+M5</f>
        <v>0.31633398778359512</v>
      </c>
      <c r="D5" s="2">
        <v>0.32465277777777779</v>
      </c>
      <c r="E5" s="2">
        <v>0.3349537037037037</v>
      </c>
      <c r="G5" s="2">
        <f>Ind_test_1_1___RAW_data_task1_v2_2_542183[[#This Row],[Рейс 1]]-B4</f>
        <v>1.388888888888884E-3</v>
      </c>
      <c r="I5" s="2">
        <f>Ind_test_1_1___RAW_data_task1_v2_2_542183[[#This Row],[Рейс 3]]-D4</f>
        <v>1.388888888888884E-3</v>
      </c>
      <c r="J5" s="2">
        <f>Ind_test_1_1___RAW_data_task1_v2_2_542183[[#This Row],[Рейс 4]]-E4</f>
        <v>1.5046296296296058E-3</v>
      </c>
      <c r="K5" s="4">
        <f t="shared" si="0"/>
        <v>1.4274691358024578E-3</v>
      </c>
      <c r="M5" s="2">
        <f t="shared" ref="M5:M9" si="2">$C$19*K5/$K$19</f>
        <v>1.524626720961786E-3</v>
      </c>
    </row>
    <row r="6" spans="1:13" x14ac:dyDescent="0.25">
      <c r="A6" s="1" t="s">
        <v>9</v>
      </c>
      <c r="B6" s="2">
        <v>0.30555555555555558</v>
      </c>
      <c r="C6" s="3">
        <f t="shared" si="1"/>
        <v>0.31798223288733762</v>
      </c>
      <c r="D6" s="2">
        <v>0.32650462962962962</v>
      </c>
      <c r="E6" s="2">
        <v>0.33634259259259258</v>
      </c>
      <c r="G6" s="2">
        <f>Ind_test_1_1___RAW_data_task1_v2_2_542183[[#This Row],[Рейс 1]]-B5</f>
        <v>1.3888888888889395E-3</v>
      </c>
      <c r="I6" s="2">
        <f>Ind_test_1_1___RAW_data_task1_v2_2_542183[[#This Row],[Рейс 3]]-D5</f>
        <v>1.8518518518518268E-3</v>
      </c>
      <c r="J6" s="2">
        <f>Ind_test_1_1___RAW_data_task1_v2_2_542183[[#This Row],[Рейс 4]]-E5</f>
        <v>1.388888888888884E-3</v>
      </c>
      <c r="K6" s="4">
        <f t="shared" si="0"/>
        <v>1.5432098765432167E-3</v>
      </c>
      <c r="M6" s="2">
        <f t="shared" si="2"/>
        <v>1.6482451037424918E-3</v>
      </c>
    </row>
    <row r="7" spans="1:13" x14ac:dyDescent="0.25">
      <c r="A7" s="1" t="s">
        <v>10</v>
      </c>
      <c r="B7" s="2">
        <v>0.30659722222222224</v>
      </c>
      <c r="C7" s="3">
        <f t="shared" si="1"/>
        <v>0.31905359220477025</v>
      </c>
      <c r="D7" s="2">
        <v>0.32754629629629628</v>
      </c>
      <c r="E7" s="2">
        <v>0.33726851851851852</v>
      </c>
      <c r="G7" s="2">
        <f>Ind_test_1_1___RAW_data_task1_v2_2_542183[[#This Row],[Рейс 1]]-B6</f>
        <v>1.041666666666663E-3</v>
      </c>
      <c r="I7" s="2">
        <f>Ind_test_1_1___RAW_data_task1_v2_2_542183[[#This Row],[Рейс 3]]-D6</f>
        <v>1.041666666666663E-3</v>
      </c>
      <c r="J7" s="2">
        <f>Ind_test_1_1___RAW_data_task1_v2_2_542183[[#This Row],[Рейс 4]]-E6</f>
        <v>9.2592592592594114E-4</v>
      </c>
      <c r="K7" s="4">
        <f t="shared" si="0"/>
        <v>1.0030864197530891E-3</v>
      </c>
      <c r="M7" s="2">
        <f t="shared" si="2"/>
        <v>1.0713593174326178E-3</v>
      </c>
    </row>
    <row r="8" spans="1:13" x14ac:dyDescent="0.25">
      <c r="A8" s="1" t="s">
        <v>11</v>
      </c>
      <c r="B8" s="2">
        <v>0.30763888888888891</v>
      </c>
      <c r="C8" s="3">
        <f t="shared" si="1"/>
        <v>0.32000133313942219</v>
      </c>
      <c r="D8" s="2">
        <v>0.32847222222222222</v>
      </c>
      <c r="E8" s="2">
        <v>0.33796296296296297</v>
      </c>
      <c r="G8" s="2">
        <f>Ind_test_1_1___RAW_data_task1_v2_2_542183[[#This Row],[Рейс 1]]-B7</f>
        <v>1.041666666666663E-3</v>
      </c>
      <c r="I8" s="2">
        <f>Ind_test_1_1___RAW_data_task1_v2_2_542183[[#This Row],[Рейс 3]]-D7</f>
        <v>9.2592592592594114E-4</v>
      </c>
      <c r="J8" s="2">
        <f>Ind_test_1_1___RAW_data_task1_v2_2_542183[[#This Row],[Рейс 4]]-E7</f>
        <v>6.9444444444444198E-4</v>
      </c>
      <c r="K8" s="4">
        <f t="shared" si="0"/>
        <v>8.8734567901234873E-4</v>
      </c>
      <c r="M8" s="2">
        <f t="shared" si="2"/>
        <v>9.4774093465193178E-4</v>
      </c>
    </row>
    <row r="9" spans="1:13" x14ac:dyDescent="0.25">
      <c r="A9" s="1" t="s">
        <v>12</v>
      </c>
      <c r="B9" s="2">
        <v>0.30833333333333335</v>
      </c>
      <c r="C9" s="2">
        <v>0.32094907407407408</v>
      </c>
      <c r="D9" s="2">
        <v>0.32928240740740738</v>
      </c>
      <c r="E9" s="2">
        <v>0.33912037037037035</v>
      </c>
      <c r="G9" s="2">
        <f>Ind_test_1_1___RAW_data_task1_v2_2_542183[[#This Row],[Рейс 1]]-B8</f>
        <v>6.9444444444444198E-4</v>
      </c>
      <c r="I9" s="2">
        <f>Ind_test_1_1___RAW_data_task1_v2_2_542183[[#This Row],[Рейс 3]]-D8</f>
        <v>8.101851851851638E-4</v>
      </c>
      <c r="J9" s="2">
        <f>Ind_test_1_1___RAW_data_task1_v2_2_542183[[#This Row],[Рейс 4]]-E8</f>
        <v>1.1574074074073848E-3</v>
      </c>
      <c r="K9" s="4">
        <f t="shared" si="0"/>
        <v>8.8734567901233019E-4</v>
      </c>
      <c r="M9" s="2">
        <f t="shared" si="2"/>
        <v>9.4774093465191205E-4</v>
      </c>
    </row>
    <row r="10" spans="1:13" x14ac:dyDescent="0.25">
      <c r="A10" s="1" t="s">
        <v>13</v>
      </c>
      <c r="B10" s="2">
        <v>0.30914351851851851</v>
      </c>
      <c r="C10" s="2">
        <v>0.32199074074074074</v>
      </c>
      <c r="D10" s="2">
        <v>0.33032407407407405</v>
      </c>
      <c r="E10" s="2">
        <v>0.33993055555555557</v>
      </c>
      <c r="G10" s="2">
        <f>Ind_test_1_1___RAW_data_task1_v2_2_542183[[#This Row],[Рейс 1]]-B9</f>
        <v>8.101851851851638E-4</v>
      </c>
      <c r="I10" s="2">
        <f>Ind_test_1_1___RAW_data_task1_v2_2_542183[[#This Row],[Рейс 3]]-D9</f>
        <v>1.041666666666663E-3</v>
      </c>
      <c r="J10" s="2">
        <f>Ind_test_1_1___RAW_data_task1_v2_2_542183[[#This Row],[Рейс 4]]-E9</f>
        <v>8.1018518518521931E-4</v>
      </c>
      <c r="K10" s="2">
        <f t="shared" si="0"/>
        <v>8.8734567901234873E-4</v>
      </c>
    </row>
    <row r="11" spans="1:13" x14ac:dyDescent="0.25">
      <c r="A11" s="1" t="s">
        <v>14</v>
      </c>
      <c r="B11" s="2">
        <v>0.31030092592592595</v>
      </c>
      <c r="C11" s="2">
        <v>0.32314814814814813</v>
      </c>
      <c r="D11" s="2">
        <v>0.33113425925925927</v>
      </c>
      <c r="E11" s="2">
        <v>0.34062500000000001</v>
      </c>
      <c r="G11" s="2">
        <f>Ind_test_1_1___RAW_data_task1_v2_2_542183[[#This Row],[Рейс 1]]-B10</f>
        <v>1.1574074074074403E-3</v>
      </c>
      <c r="I11" s="2">
        <f>Ind_test_1_1___RAW_data_task1_v2_2_542183[[#This Row],[Рейс 3]]-D10</f>
        <v>8.1018518518521931E-4</v>
      </c>
      <c r="J11" s="2">
        <f>Ind_test_1_1___RAW_data_task1_v2_2_542183[[#This Row],[Рейс 4]]-E10</f>
        <v>6.9444444444444198E-4</v>
      </c>
      <c r="K11" s="2">
        <f t="shared" si="0"/>
        <v>8.8734567901236716E-4</v>
      </c>
    </row>
    <row r="12" spans="1:13" x14ac:dyDescent="0.25">
      <c r="A12" s="1" t="s">
        <v>15</v>
      </c>
      <c r="B12" s="2">
        <v>0.31122685185185184</v>
      </c>
      <c r="C12" s="2">
        <v>0.32384259259259257</v>
      </c>
      <c r="D12" s="2">
        <v>0.33217592592592593</v>
      </c>
      <c r="E12" s="2">
        <v>0.34166666666666667</v>
      </c>
      <c r="G12" s="2">
        <f>Ind_test_1_1___RAW_data_task1_v2_2_542183[[#This Row],[Рейс 1]]-B11</f>
        <v>9.2592592592588563E-4</v>
      </c>
      <c r="I12" s="2">
        <f>Ind_test_1_1___RAW_data_task1_v2_2_542183[[#This Row],[Рейс 3]]-D11</f>
        <v>1.041666666666663E-3</v>
      </c>
      <c r="J12" s="2">
        <f>Ind_test_1_1___RAW_data_task1_v2_2_542183[[#This Row],[Рейс 4]]-E11</f>
        <v>1.041666666666663E-3</v>
      </c>
      <c r="K12" s="2">
        <f t="shared" si="0"/>
        <v>1.0030864197530704E-3</v>
      </c>
    </row>
    <row r="13" spans="1:13" x14ac:dyDescent="0.25">
      <c r="A13" s="1" t="s">
        <v>16</v>
      </c>
      <c r="B13" s="2">
        <v>0.3122685185185185</v>
      </c>
      <c r="C13" s="2">
        <v>0.32476851851851851</v>
      </c>
      <c r="D13" s="2">
        <v>0.33298611111111109</v>
      </c>
      <c r="E13" s="2">
        <v>0.34236111111111112</v>
      </c>
      <c r="G13" s="2">
        <f>Ind_test_1_1___RAW_data_task1_v2_2_542183[[#This Row],[Рейс 1]]-B12</f>
        <v>1.041666666666663E-3</v>
      </c>
      <c r="I13" s="2">
        <f>Ind_test_1_1___RAW_data_task1_v2_2_542183[[#This Row],[Рейс 3]]-D12</f>
        <v>8.101851851851638E-4</v>
      </c>
      <c r="J13" s="2">
        <f>Ind_test_1_1___RAW_data_task1_v2_2_542183[[#This Row],[Рейс 4]]-E12</f>
        <v>6.9444444444444198E-4</v>
      </c>
      <c r="K13" s="2">
        <f t="shared" si="0"/>
        <v>8.4876543209875621E-4</v>
      </c>
    </row>
    <row r="14" spans="1:13" x14ac:dyDescent="0.25">
      <c r="A14" s="1" t="s">
        <v>17</v>
      </c>
      <c r="B14" s="2">
        <v>0.31296296296296294</v>
      </c>
      <c r="C14" s="2">
        <v>0.32592592592592595</v>
      </c>
      <c r="D14" s="2">
        <v>0.33379629629629631</v>
      </c>
      <c r="E14" s="2">
        <v>0.34340277777777778</v>
      </c>
      <c r="G14" s="2">
        <f>Ind_test_1_1___RAW_data_task1_v2_2_542183[[#This Row],[Рейс 1]]-B13</f>
        <v>6.9444444444444198E-4</v>
      </c>
      <c r="I14" s="2">
        <f>Ind_test_1_1___RAW_data_task1_v2_2_542183[[#This Row],[Рейс 3]]-D13</f>
        <v>8.1018518518521931E-4</v>
      </c>
      <c r="J14" s="2">
        <f>Ind_test_1_1___RAW_data_task1_v2_2_542183[[#This Row],[Рейс 4]]-E13</f>
        <v>1.041666666666663E-3</v>
      </c>
      <c r="K14" s="2">
        <f t="shared" si="0"/>
        <v>8.4876543209877475E-4</v>
      </c>
    </row>
    <row r="15" spans="1:13" x14ac:dyDescent="0.25">
      <c r="A15" s="1" t="s">
        <v>18</v>
      </c>
      <c r="B15" s="2">
        <v>0.31365740740740738</v>
      </c>
      <c r="C15" s="2">
        <v>0.32696759259259262</v>
      </c>
      <c r="D15" s="2">
        <v>0.3347222222222222</v>
      </c>
      <c r="E15" s="2">
        <v>0.34409722222222222</v>
      </c>
      <c r="G15" s="2">
        <f>Ind_test_1_1___RAW_data_task1_v2_2_542183[[#This Row],[Рейс 1]]-B14</f>
        <v>6.9444444444444198E-4</v>
      </c>
      <c r="I15" s="2">
        <f>Ind_test_1_1___RAW_data_task1_v2_2_542183[[#This Row],[Рейс 3]]-D14</f>
        <v>9.2592592592588563E-4</v>
      </c>
      <c r="J15" s="2">
        <f>Ind_test_1_1___RAW_data_task1_v2_2_542183[[#This Row],[Рейс 4]]-E14</f>
        <v>6.9444444444444198E-4</v>
      </c>
      <c r="K15" s="2">
        <f t="shared" si="0"/>
        <v>7.7160493827158983E-4</v>
      </c>
    </row>
    <row r="16" spans="1:13" x14ac:dyDescent="0.25">
      <c r="A16" s="1" t="s">
        <v>19</v>
      </c>
      <c r="B16" s="2">
        <v>0.31469907407407405</v>
      </c>
      <c r="C16" s="2">
        <v>0.3278935185185185</v>
      </c>
      <c r="D16" s="2">
        <v>0.33587962962962964</v>
      </c>
      <c r="E16" s="2">
        <v>0.34525462962962961</v>
      </c>
      <c r="G16" s="2">
        <f>Ind_test_1_1___RAW_data_task1_v2_2_542183[[#This Row],[Рейс 1]]-B15</f>
        <v>1.041666666666663E-3</v>
      </c>
      <c r="I16" s="2">
        <f>Ind_test_1_1___RAW_data_task1_v2_2_542183[[#This Row],[Рейс 3]]-D15</f>
        <v>1.1574074074074403E-3</v>
      </c>
      <c r="J16" s="2">
        <f>Ind_test_1_1___RAW_data_task1_v2_2_542183[[#This Row],[Рейс 4]]-E15</f>
        <v>1.1574074074073848E-3</v>
      </c>
      <c r="K16" s="2">
        <f t="shared" si="0"/>
        <v>1.1188271604938294E-3</v>
      </c>
    </row>
    <row r="18" spans="3:13" x14ac:dyDescent="0.25">
      <c r="C18" t="s">
        <v>22</v>
      </c>
      <c r="K18" t="s">
        <v>24</v>
      </c>
    </row>
    <row r="19" spans="3:13" x14ac:dyDescent="0.25">
      <c r="C19" s="5">
        <f>C9-C3</f>
        <v>7.8703703703703609E-3</v>
      </c>
      <c r="K19" s="4">
        <f>SUM(K4:K9)</f>
        <v>7.3688271604938254E-3</v>
      </c>
      <c r="M19" s="5">
        <f>SUM(M4:M9)</f>
        <v>7.8703703703703609E-3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B Y K Z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B Y K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C m V e a 7 5 w M 4 A E A A D k D A A A T A B w A R m 9 y b X V s Y X M v U 2 V j d G l v b j E u b S C i G A A o o B Q A A A A A A A A A A A A A A A A A A A A A A A A A A A C N U d 1 q E 0 E U v g / k H Q 7 b m w S 2 S 3 b b i F j 2 o i S K u a h / i X j R l T D d H d u h s z N h z m w w l I L V C w t 9 g d 4 p P k F Q i m m 0 9 R V m 3 8 i T R B s i V L r D s j t 8 Z 7 6 / Q Z 5 a o R V 0 F 9 9 w q 1 q p V v C A G Z 7 B m t d R G V i O F k J a 6 / B i + x V k z D K w D A / D / j D q R / 3 m Z h T e 3 / A g B s l t t Q L 0 u P P y p H z v r s u P 7 s p N 3 J S w F g 6 D t k 6 L n C t b e y Q k D 1 p a W d p g z W s / S N p s W N j k p R J D b l D Y U b L D 0 H I D n d 7 O 0 y Q E 5 D m f 7 W m O x J l i c o Q C y V l 6 o L T U + 4 I j 1 P a 0 K t A a l h 5 C 1 I g 2 5 m f r S R j M j H e U N T o r F l G t X o S 4 4 Z m z D g x f H x i d c k S h 9 m l I S 0 y W + Y P / 5 w 9 S H H p 1 f 7 f N p c g F W Y 0 9 3 / O h p W W R K 4 y b P j x U q c 6 I O b 7 X b D R C H 5 4 X 2 v K u H U k e L 3 + D J 1 r x 1 3 V / 0 e O a 5 z 6 5 a / e 1 P C t P 3 Q V 1 e V W e u Q t w 3 9 3 Y f S P g x w x 0 U z e Z t d 9 j e 3 T + m d E 5 k T 3 m L K M m a / / e h A + 7 f y a 2 p e y m T D K D s T X F i u Y 5 C f y c 6 / 3 V v A Q i m b h f S 5 2 e Y Q r f a J M v E v Z G A 4 6 1 u / v 1 j 4 4 8 9 2 X u a + r G Q H L j 8 l 1 5 S u 8 H U h p T c 5 Y Y q f q 3 9 t g H m v 1 M f J f l C Y Q 3 k M j 5 K h T d D m 3 c D m 2 u Q M f 1 a k W o u z S x 9 R t Q S w E C L Q A U A A I A C A A F g p l X y z L E l 6 Q A A A D 1 A A A A E g A A A A A A A A A A A A A A A A A A A A A A Q 2 9 u Z m l n L 1 B h Y 2 t h Z 2 U u e G 1 s U E s B A i 0 A F A A C A A g A B Y K Z V w / K 6 a u k A A A A 6 Q A A A B M A A A A A A A A A A A A A A A A A 8 A A A A F t D b 2 5 0 Z W 5 0 X 1 R 5 c G V z X S 5 4 b W x Q S w E C L Q A U A A I A C A A F g p l X m u + c D O A B A A A 5 A w A A E w A A A A A A A A A A A A A A A A D h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D g A A A A A A A B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J T I w d G V z d C U y M D E l M j A x J T I w L S U y M F J B V y U y M G R h d G E l M j B 0 Y X N r M V 9 2 M l 8 y X z U 0 M j E 4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Z F 9 0 Z X N 0 X z F f M V 9 f X 1 J B V 1 9 k Y X R h X 3 R h c 2 s x X 3 Y y X z J f N T Q y M T g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1 V D E z O j E 2 O j E w L j Y 5 M D k 3 N T d a I i A v P j x F b n R y e S B U e X B l P S J G a W x s Q 2 9 s d W 1 u V H l w Z X M i I F Z h b H V l P S J z Q m d v S 0 N n b z 0 i I C 8 + P E V u d H J 5 I F R 5 c G U 9 I k Z p b G x D b 2 x 1 b W 5 O Y W 1 l c y I g V m F s d W U 9 I n N b J n F 1 b 3 Q 7 0 K L Q v t G H 0 L r Q s C D Q v N C w 0 Y D R i N G A 0 Y P R g t C w J n F 1 b 3 Q 7 L C Z x d W 9 0 O 9 C g 0 L X Q u d G B I D E m c X V v d D s s J n F 1 b 3 Q 7 0 K D Q t d C 5 0 Y E g M i Z x d W 9 0 O y w m c X V v d D v Q o N C 1 0 L n R g S A z J n F 1 b 3 Q 7 L C Z x d W 9 0 O 9 C g 0 L X Q u d G B I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Q g d G V z d C A x I D E g L S B S Q V c g Z G F 0 Y S B 0 Y X N r M V 9 2 M l 8 y X z U 0 M j E 4 M y / Q m N C 3 0 L z Q t d C 9 0 L X Q v d C 9 0 Y v Q u S D R g t C 4 0 L 8 u e 9 C i 0 L 7 R h 9 C 6 0 L A g 0 L z Q s N G A 0 Y j R g N G D 0 Y L Q s C w w f S Z x d W 9 0 O y w m c X V v d D t T Z W N 0 a W 9 u M S 9 J b m Q g d G V z d C A x I D E g L S B S Q V c g Z G F 0 Y S B 0 Y X N r M V 9 2 M l 8 y X z U 0 M j E 4 M y / Q m N C 3 0 L z Q t d C 9 0 L X Q v d C 9 0 Y v Q u S D R g t C 4 0 L 8 u e 9 C g 0 L X Q u d G B I D E s M X 0 m c X V v d D s s J n F 1 b 3 Q 7 U 2 V j d G l v b j E v S W 5 k I H R l c 3 Q g M S A x I C 0 g U k F X I G R h d G E g d G F z a z F f d j J f M l 8 1 N D I x O D M v 0 J j Q t 9 C 8 0 L X Q v d C 1 0 L 3 Q v d G L 0 L k g 0 Y L Q u N C / L n v Q o N C 1 0 L n R g S A y L D J 9 J n F 1 b 3 Q 7 L C Z x d W 9 0 O 1 N l Y 3 R p b 2 4 x L 0 l u Z C B 0 Z X N 0 I D E g M S A t I F J B V y B k Y X R h I H R h c 2 s x X 3 Y y X z J f N T Q y M T g z L 9 C Y 0 L f Q v N C 1 0 L 3 Q t d C 9 0 L 3 R i 9 C 5 I N G C 0 L j Q v y 5 7 0 K D Q t d C 5 0 Y E g M y w z f S Z x d W 9 0 O y w m c X V v d D t T Z W N 0 a W 9 u M S 9 J b m Q g d G V z d C A x I D E g L S B S Q V c g Z G F 0 Y S B 0 Y X N r M V 9 2 M l 8 y X z U 0 M j E 4 M y / Q m N C 3 0 L z Q t d C 9 0 L X Q v d C 9 0 Y v Q u S D R g t C 4 0 L 8 u e 9 C g 0 L X Q u d G B I D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k I H R l c 3 Q g M S A x I C 0 g U k F X I G R h d G E g d G F z a z F f d j J f M l 8 1 N D I x O D M v 0 J j Q t 9 C 8 0 L X Q v d C 1 0 L 3 Q v d G L 0 L k g 0 Y L Q u N C / L n v Q o t C + 0 Y f Q u t C w I N C 8 0 L D R g N G I 0 Y D R g 9 G C 0 L A s M H 0 m c X V v d D s s J n F 1 b 3 Q 7 U 2 V j d G l v b j E v S W 5 k I H R l c 3 Q g M S A x I C 0 g U k F X I G R h d G E g d G F z a z F f d j J f M l 8 1 N D I x O D M v 0 J j Q t 9 C 8 0 L X Q v d C 1 0 L 3 Q v d G L 0 L k g 0 Y L Q u N C / L n v Q o N C 1 0 L n R g S A x L D F 9 J n F 1 b 3 Q 7 L C Z x d W 9 0 O 1 N l Y 3 R p b 2 4 x L 0 l u Z C B 0 Z X N 0 I D E g M S A t I F J B V y B k Y X R h I H R h c 2 s x X 3 Y y X z J f N T Q y M T g z L 9 C Y 0 L f Q v N C 1 0 L 3 Q t d C 9 0 L 3 R i 9 C 5 I N G C 0 L j Q v y 5 7 0 K D Q t d C 5 0 Y E g M i w y f S Z x d W 9 0 O y w m c X V v d D t T Z W N 0 a W 9 u M S 9 J b m Q g d G V z d C A x I D E g L S B S Q V c g Z G F 0 Y S B 0 Y X N r M V 9 2 M l 8 y X z U 0 M j E 4 M y / Q m N C 3 0 L z Q t d C 9 0 L X Q v d C 9 0 Y v Q u S D R g t C 4 0 L 8 u e 9 C g 0 L X Q u d G B I D M s M 3 0 m c X V v d D s s J n F 1 b 3 Q 7 U 2 V j d G l v b j E v S W 5 k I H R l c 3 Q g M S A x I C 0 g U k F X I G R h d G E g d G F z a z F f d j J f M l 8 1 N D I x O D M v 0 J j Q t 9 C 8 0 L X Q v d C 1 0 L 3 Q v d G L 0 L k g 0 Y L Q u N C / L n v Q o N C 1 0 L n R g S A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Q l M j B 0 Z X N 0 J T I w M S U y M D E l M j A t J T I w U k F X J T I w Z G F 0 Y S U y M H R h c 2 s x X 3 Y y X z J f N T Q y M T g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C U y M H R l c 3 Q l M j A x J T I w M S U y M C 0 l M j B S Q V c l M j B k Y X R h J T I w d G F z a z F f d j J f M l 8 1 N D I x O D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J T I w d G V z d C U y M D E l M j A x J T I w L S U y M F J B V y U y M G R h d G E l M j B 0 Y X N r M V 9 2 M l 8 y X z U 0 M j E 4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b + Z 3 p u r E 6 0 I 2 / v j O k f R Q A A A A A C A A A A A A A Q Z g A A A A E A A C A A A A C e 3 2 Y O O U n a v U T 3 o j Y V G o t 9 4 2 k L M v M t r F K L 9 r E z M Z C J C Q A A A A A O g A A A A A I A A C A A A A D w 7 a s x c i V B z p 5 A z + 0 u U 7 f x t k H G v n R H b S b 8 c J D l a M a Q i l A A A A B O x 2 R 8 2 L f e Y D q 8 s v m G I D y l A + U W k z y U 6 a u u 1 6 d a p h D s J 7 Q r P Y 5 Z z y C w H w Y 2 X a t f W b s t o a Y E 5 M Y t Z R L E M k 4 w 0 A s w f v G F h v Z P d W w o E U f c X 7 h y N 0 A A A A A z 3 w w H R l J 9 / g 6 5 M r N 6 p V u S n y M v g X u 8 p E F c I s m T c b O Y 7 J x 6 d k M 3 O 1 o G 8 J i R b B h v W 6 2 L G G k j E S t 4 a B i 6 a + J U + a f 7 < / D a t a M a s h u p > 
</file>

<file path=customXml/itemProps1.xml><?xml version="1.0" encoding="utf-8"?>
<ds:datastoreItem xmlns:ds="http://schemas.openxmlformats.org/officeDocument/2006/customXml" ds:itemID="{D75DA16E-5FAD-4A0B-A678-F1FA9C1483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Ind test 1 1 - RAW data task1_v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Давут Суханкулиев</dc:creator>
  <cp:lastModifiedBy>Давут Суханкулиев</cp:lastModifiedBy>
  <dcterms:created xsi:type="dcterms:W3CDTF">2023-12-25T13:15:40Z</dcterms:created>
  <dcterms:modified xsi:type="dcterms:W3CDTF">2023-12-25T13:25:33Z</dcterms:modified>
</cp:coreProperties>
</file>