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ut\University\Master ITMO\1 semester\Data pre-processing and statistical elements\Exam final\"/>
    </mc:Choice>
  </mc:AlternateContent>
  <xr:revisionPtr revIDLastSave="0" documentId="13_ncr:1_{F0590F08-1B6C-4B43-AB0D-A8F3FCA5EEBD}" xr6:coauthVersionLast="47" xr6:coauthVersionMax="47" xr10:uidLastSave="{00000000-0000-0000-0000-000000000000}"/>
  <bookViews>
    <workbookView xWindow="7320" yWindow="-45" windowWidth="21600" windowHeight="11295" firstSheet="2" activeTab="6" xr2:uid="{74A9DCBF-3A3F-44B1-A669-E7415D58F90B}"/>
  </bookViews>
  <sheets>
    <sheet name="Лист1" sheetId="1" r:id="rId1"/>
    <sheet name="ITMOUniversity+DATST+spring_202" sheetId="3" r:id="rId2"/>
    <sheet name="Лист2" sheetId="2" r:id="rId3"/>
    <sheet name="Лист3" sheetId="4" r:id="rId4"/>
    <sheet name="Лист5" sheetId="5" r:id="rId5"/>
    <sheet name="Лист6" sheetId="6" r:id="rId6"/>
    <sheet name="Лист7" sheetId="7" r:id="rId7"/>
  </sheets>
  <definedNames>
    <definedName name="ExternalData_1" localSheetId="1" hidden="1">'ITMOUniversity+DATST+spring_202'!$A$1:$N$81</definedName>
    <definedName name="ExternalData_1" localSheetId="0" hidden="1">Лист1!$A$1:$D$1747</definedName>
    <definedName name="ExternalData_1" localSheetId="2" hidden="1">Лист2!$A$1:$B$75</definedName>
    <definedName name="ExternalData_1" localSheetId="3" hidden="1">Лист3!$A$1:$N$81</definedName>
    <definedName name="ExternalData_1" localSheetId="4" hidden="1">Лист5!$A$4:$Y$5</definedName>
    <definedName name="ExternalData_1" localSheetId="5" hidden="1">Лист6!$A$1:$F$201</definedName>
    <definedName name="ExternalData_1" localSheetId="6" hidden="1">Лист7!$A$1:$A$501</definedName>
  </definedNames>
  <calcPr calcId="191029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7" l="1"/>
  <c r="D32" i="7"/>
  <c r="D34" i="7"/>
  <c r="D31" i="7"/>
  <c r="D29" i="7"/>
  <c r="D28" i="7"/>
  <c r="D25" i="7"/>
  <c r="D24" i="7"/>
  <c r="D7" i="7"/>
  <c r="D5" i="7"/>
  <c r="D4" i="7"/>
  <c r="D10" i="7" s="1"/>
  <c r="D1" i="7"/>
  <c r="D2" i="7"/>
  <c r="G87" i="6"/>
  <c r="G132" i="6"/>
  <c r="G16" i="6"/>
  <c r="G114" i="6"/>
  <c r="G35" i="6"/>
  <c r="G44" i="6"/>
  <c r="G49" i="6"/>
  <c r="G155" i="6"/>
  <c r="G74" i="6"/>
  <c r="G148" i="6"/>
  <c r="G143" i="6"/>
  <c r="G75" i="6"/>
  <c r="G22" i="6"/>
  <c r="G118" i="6"/>
  <c r="G27" i="6"/>
  <c r="G73" i="6"/>
  <c r="G157" i="6"/>
  <c r="G134" i="6"/>
  <c r="G126" i="6"/>
  <c r="G125" i="6"/>
  <c r="G94" i="6"/>
  <c r="G102" i="6"/>
  <c r="G173" i="6"/>
  <c r="G71" i="6"/>
  <c r="G67" i="6"/>
  <c r="G55" i="6"/>
  <c r="G5" i="6"/>
  <c r="G191" i="6"/>
  <c r="G128" i="6"/>
  <c r="G101" i="6"/>
  <c r="G7" i="6"/>
  <c r="G113" i="6"/>
  <c r="G92" i="6"/>
  <c r="G189" i="6"/>
  <c r="G163" i="6"/>
  <c r="G62" i="6"/>
  <c r="G45" i="6"/>
  <c r="G151" i="6"/>
  <c r="G12" i="6"/>
  <c r="G58" i="6"/>
  <c r="G188" i="6"/>
  <c r="G170" i="6"/>
  <c r="G177" i="6"/>
  <c r="G166" i="6"/>
  <c r="G119" i="6"/>
  <c r="G65" i="6"/>
  <c r="G199" i="6"/>
  <c r="G197" i="6"/>
  <c r="G150" i="6"/>
  <c r="G142" i="6"/>
  <c r="G200" i="6"/>
  <c r="G29" i="6"/>
  <c r="G169" i="6"/>
  <c r="G28" i="6"/>
  <c r="G159" i="6"/>
  <c r="G138" i="6"/>
  <c r="G15" i="6"/>
  <c r="G32" i="6"/>
  <c r="G90" i="6"/>
  <c r="G57" i="6"/>
  <c r="G145" i="6"/>
  <c r="G135" i="6"/>
  <c r="G60" i="6"/>
  <c r="G85" i="6"/>
  <c r="G201" i="6"/>
  <c r="G93" i="6"/>
  <c r="G68" i="6"/>
  <c r="G190" i="6"/>
  <c r="G108" i="6"/>
  <c r="G3" i="6"/>
  <c r="G2" i="6"/>
  <c r="G30" i="6"/>
  <c r="G120" i="6"/>
  <c r="G193" i="6"/>
  <c r="G82" i="6"/>
  <c r="G179" i="6"/>
  <c r="G140" i="6"/>
  <c r="G130" i="6"/>
  <c r="G9" i="6"/>
  <c r="G56" i="6"/>
  <c r="G84" i="6"/>
  <c r="G89" i="6"/>
  <c r="G78" i="6"/>
  <c r="G51" i="6"/>
  <c r="G127" i="6"/>
  <c r="G112" i="6"/>
  <c r="G95" i="6"/>
  <c r="G24" i="6"/>
  <c r="G97" i="6"/>
  <c r="G185" i="6"/>
  <c r="G38" i="6"/>
  <c r="G171" i="6"/>
  <c r="G83" i="6"/>
  <c r="G196" i="6"/>
  <c r="G10" i="6"/>
  <c r="G50" i="6"/>
  <c r="G153" i="6"/>
  <c r="G63" i="6"/>
  <c r="G131" i="6"/>
  <c r="G33" i="6"/>
  <c r="G178" i="6"/>
  <c r="G129" i="6"/>
  <c r="G111" i="6"/>
  <c r="G47" i="6"/>
  <c r="G115" i="6"/>
  <c r="G183" i="6"/>
  <c r="G36" i="6"/>
  <c r="G136" i="6"/>
  <c r="G107" i="6"/>
  <c r="G26" i="6"/>
  <c r="G14" i="6"/>
  <c r="G76" i="6"/>
  <c r="G160" i="6"/>
  <c r="G54" i="6"/>
  <c r="G86" i="6"/>
  <c r="G100" i="6"/>
  <c r="G91" i="6"/>
  <c r="G123" i="6"/>
  <c r="G186" i="6"/>
  <c r="G46" i="6"/>
  <c r="G175" i="6"/>
  <c r="G164" i="6"/>
  <c r="G176" i="6"/>
  <c r="G6" i="6"/>
  <c r="G156" i="6"/>
  <c r="G198" i="6"/>
  <c r="G4" i="6"/>
  <c r="G121" i="6"/>
  <c r="G187" i="6"/>
  <c r="G59" i="6"/>
  <c r="G106" i="6"/>
  <c r="G42" i="6"/>
  <c r="G162" i="6"/>
  <c r="G80" i="6"/>
  <c r="G21" i="6"/>
  <c r="G69" i="6"/>
  <c r="G180" i="6"/>
  <c r="G96" i="6"/>
  <c r="G104" i="6"/>
  <c r="G40" i="6"/>
  <c r="G192" i="6"/>
  <c r="G109" i="6"/>
  <c r="G137" i="6"/>
  <c r="G172" i="6"/>
  <c r="G64" i="6"/>
  <c r="G19" i="6"/>
  <c r="G149" i="6"/>
  <c r="G144" i="6"/>
  <c r="G181" i="6"/>
  <c r="G165" i="6"/>
  <c r="G184" i="6"/>
  <c r="G17" i="6"/>
  <c r="G72" i="6"/>
  <c r="G161" i="6"/>
  <c r="G182" i="6"/>
  <c r="G103" i="6"/>
  <c r="G43" i="6"/>
  <c r="G20" i="6"/>
  <c r="G133" i="6"/>
  <c r="G147" i="6"/>
  <c r="G158" i="6"/>
  <c r="G167" i="6"/>
  <c r="G194" i="6"/>
  <c r="G48" i="6"/>
  <c r="G116" i="6"/>
  <c r="G41" i="6"/>
  <c r="G70" i="6"/>
  <c r="G79" i="6"/>
  <c r="G124" i="6"/>
  <c r="G77" i="6"/>
  <c r="G154" i="6"/>
  <c r="G53" i="6"/>
  <c r="G23" i="6"/>
  <c r="G117" i="6"/>
  <c r="G37" i="6"/>
  <c r="G99" i="6"/>
  <c r="G66" i="6"/>
  <c r="G146" i="6"/>
  <c r="G18" i="6"/>
  <c r="G105" i="6"/>
  <c r="G39" i="6"/>
  <c r="G139" i="6"/>
  <c r="G88" i="6"/>
  <c r="G31" i="6"/>
  <c r="G61" i="6"/>
  <c r="G195" i="6"/>
  <c r="G11" i="6"/>
  <c r="G122" i="6"/>
  <c r="G13" i="6"/>
  <c r="G174" i="6"/>
  <c r="G110" i="6"/>
  <c r="G168" i="6"/>
  <c r="G8" i="6"/>
  <c r="G81" i="6"/>
  <c r="G25" i="6"/>
  <c r="G141" i="6"/>
  <c r="G34" i="6"/>
  <c r="G152" i="6"/>
  <c r="G52" i="6"/>
  <c r="G98" i="6"/>
  <c r="E87" i="6"/>
  <c r="E132" i="6"/>
  <c r="E16" i="6"/>
  <c r="E114" i="6"/>
  <c r="E35" i="6"/>
  <c r="E44" i="6"/>
  <c r="E49" i="6"/>
  <c r="E155" i="6"/>
  <c r="E74" i="6"/>
  <c r="E148" i="6"/>
  <c r="E143" i="6"/>
  <c r="E75" i="6"/>
  <c r="E22" i="6"/>
  <c r="E118" i="6"/>
  <c r="E27" i="6"/>
  <c r="E73" i="6"/>
  <c r="E157" i="6"/>
  <c r="E134" i="6"/>
  <c r="E126" i="6"/>
  <c r="E125" i="6"/>
  <c r="E94" i="6"/>
  <c r="E102" i="6"/>
  <c r="E173" i="6"/>
  <c r="E71" i="6"/>
  <c r="E67" i="6"/>
  <c r="E55" i="6"/>
  <c r="E5" i="6"/>
  <c r="E191" i="6"/>
  <c r="E128" i="6"/>
  <c r="E101" i="6"/>
  <c r="E7" i="6"/>
  <c r="E113" i="6"/>
  <c r="E92" i="6"/>
  <c r="E189" i="6"/>
  <c r="E163" i="6"/>
  <c r="E62" i="6"/>
  <c r="E45" i="6"/>
  <c r="E151" i="6"/>
  <c r="E12" i="6"/>
  <c r="E58" i="6"/>
  <c r="E188" i="6"/>
  <c r="E170" i="6"/>
  <c r="E177" i="6"/>
  <c r="E166" i="6"/>
  <c r="E119" i="6"/>
  <c r="E65" i="6"/>
  <c r="E199" i="6"/>
  <c r="E197" i="6"/>
  <c r="E150" i="6"/>
  <c r="E142" i="6"/>
  <c r="E200" i="6"/>
  <c r="E29" i="6"/>
  <c r="E169" i="6"/>
  <c r="E28" i="6"/>
  <c r="E159" i="6"/>
  <c r="E138" i="6"/>
  <c r="E15" i="6"/>
  <c r="E32" i="6"/>
  <c r="E90" i="6"/>
  <c r="E57" i="6"/>
  <c r="E145" i="6"/>
  <c r="E135" i="6"/>
  <c r="E60" i="6"/>
  <c r="E85" i="6"/>
  <c r="E201" i="6"/>
  <c r="E93" i="6"/>
  <c r="E68" i="6"/>
  <c r="E190" i="6"/>
  <c r="E108" i="6"/>
  <c r="E3" i="6"/>
  <c r="E2" i="6"/>
  <c r="E30" i="6"/>
  <c r="E120" i="6"/>
  <c r="E193" i="6"/>
  <c r="E82" i="6"/>
  <c r="E179" i="6"/>
  <c r="E140" i="6"/>
  <c r="E130" i="6"/>
  <c r="E9" i="6"/>
  <c r="E56" i="6"/>
  <c r="E84" i="6"/>
  <c r="E89" i="6"/>
  <c r="E78" i="6"/>
  <c r="E51" i="6"/>
  <c r="E127" i="6"/>
  <c r="E112" i="6"/>
  <c r="E95" i="6"/>
  <c r="E24" i="6"/>
  <c r="E97" i="6"/>
  <c r="E185" i="6"/>
  <c r="E38" i="6"/>
  <c r="E171" i="6"/>
  <c r="E83" i="6"/>
  <c r="E196" i="6"/>
  <c r="E10" i="6"/>
  <c r="E50" i="6"/>
  <c r="E153" i="6"/>
  <c r="E63" i="6"/>
  <c r="E131" i="6"/>
  <c r="E33" i="6"/>
  <c r="E178" i="6"/>
  <c r="E129" i="6"/>
  <c r="E111" i="6"/>
  <c r="E47" i="6"/>
  <c r="E115" i="6"/>
  <c r="E183" i="6"/>
  <c r="E36" i="6"/>
  <c r="E136" i="6"/>
  <c r="E107" i="6"/>
  <c r="E26" i="6"/>
  <c r="E14" i="6"/>
  <c r="E76" i="6"/>
  <c r="E160" i="6"/>
  <c r="E54" i="6"/>
  <c r="E86" i="6"/>
  <c r="E100" i="6"/>
  <c r="E91" i="6"/>
  <c r="E123" i="6"/>
  <c r="E186" i="6"/>
  <c r="E46" i="6"/>
  <c r="E175" i="6"/>
  <c r="E164" i="6"/>
  <c r="E176" i="6"/>
  <c r="E6" i="6"/>
  <c r="E156" i="6"/>
  <c r="E198" i="6"/>
  <c r="E4" i="6"/>
  <c r="E121" i="6"/>
  <c r="E187" i="6"/>
  <c r="E59" i="6"/>
  <c r="E106" i="6"/>
  <c r="E42" i="6"/>
  <c r="E162" i="6"/>
  <c r="E80" i="6"/>
  <c r="E21" i="6"/>
  <c r="E69" i="6"/>
  <c r="E180" i="6"/>
  <c r="E96" i="6"/>
  <c r="E104" i="6"/>
  <c r="E40" i="6"/>
  <c r="E192" i="6"/>
  <c r="E109" i="6"/>
  <c r="E137" i="6"/>
  <c r="E172" i="6"/>
  <c r="E64" i="6"/>
  <c r="E19" i="6"/>
  <c r="E149" i="6"/>
  <c r="E144" i="6"/>
  <c r="E181" i="6"/>
  <c r="E165" i="6"/>
  <c r="E184" i="6"/>
  <c r="E17" i="6"/>
  <c r="E72" i="6"/>
  <c r="E161" i="6"/>
  <c r="E182" i="6"/>
  <c r="E103" i="6"/>
  <c r="E43" i="6"/>
  <c r="E20" i="6"/>
  <c r="E133" i="6"/>
  <c r="E147" i="6"/>
  <c r="E158" i="6"/>
  <c r="E167" i="6"/>
  <c r="E194" i="6"/>
  <c r="E48" i="6"/>
  <c r="E116" i="6"/>
  <c r="E41" i="6"/>
  <c r="E70" i="6"/>
  <c r="E79" i="6"/>
  <c r="E124" i="6"/>
  <c r="E77" i="6"/>
  <c r="E154" i="6"/>
  <c r="E53" i="6"/>
  <c r="E23" i="6"/>
  <c r="E117" i="6"/>
  <c r="E37" i="6"/>
  <c r="E99" i="6"/>
  <c r="E66" i="6"/>
  <c r="E146" i="6"/>
  <c r="E18" i="6"/>
  <c r="E105" i="6"/>
  <c r="E39" i="6"/>
  <c r="E139" i="6"/>
  <c r="E88" i="6"/>
  <c r="E31" i="6"/>
  <c r="E61" i="6"/>
  <c r="E195" i="6"/>
  <c r="E11" i="6"/>
  <c r="E122" i="6"/>
  <c r="E13" i="6"/>
  <c r="E174" i="6"/>
  <c r="E110" i="6"/>
  <c r="E168" i="6"/>
  <c r="E8" i="6"/>
  <c r="E81" i="6"/>
  <c r="E25" i="6"/>
  <c r="E141" i="6"/>
  <c r="E34" i="6"/>
  <c r="E152" i="6"/>
  <c r="E52" i="6"/>
  <c r="E98" i="6"/>
  <c r="C87" i="6"/>
  <c r="H87" i="6" s="1"/>
  <c r="C132" i="6"/>
  <c r="H132" i="6" s="1"/>
  <c r="C16" i="6"/>
  <c r="H16" i="6" s="1"/>
  <c r="C114" i="6"/>
  <c r="H114" i="6" s="1"/>
  <c r="C35" i="6"/>
  <c r="H35" i="6" s="1"/>
  <c r="C44" i="6"/>
  <c r="H44" i="6" s="1"/>
  <c r="C49" i="6"/>
  <c r="H49" i="6" s="1"/>
  <c r="C155" i="6"/>
  <c r="H155" i="6" s="1"/>
  <c r="C74" i="6"/>
  <c r="H74" i="6" s="1"/>
  <c r="C148" i="6"/>
  <c r="H148" i="6" s="1"/>
  <c r="C143" i="6"/>
  <c r="H143" i="6" s="1"/>
  <c r="C75" i="6"/>
  <c r="H75" i="6" s="1"/>
  <c r="C22" i="6"/>
  <c r="H22" i="6" s="1"/>
  <c r="C118" i="6"/>
  <c r="H118" i="6" s="1"/>
  <c r="C27" i="6"/>
  <c r="H27" i="6" s="1"/>
  <c r="C73" i="6"/>
  <c r="H73" i="6" s="1"/>
  <c r="C157" i="6"/>
  <c r="H157" i="6" s="1"/>
  <c r="C134" i="6"/>
  <c r="H134" i="6" s="1"/>
  <c r="C126" i="6"/>
  <c r="H126" i="6" s="1"/>
  <c r="C125" i="6"/>
  <c r="H125" i="6" s="1"/>
  <c r="C94" i="6"/>
  <c r="H94" i="6" s="1"/>
  <c r="C102" i="6"/>
  <c r="H102" i="6" s="1"/>
  <c r="C173" i="6"/>
  <c r="H173" i="6" s="1"/>
  <c r="C71" i="6"/>
  <c r="H71" i="6" s="1"/>
  <c r="C67" i="6"/>
  <c r="H67" i="6" s="1"/>
  <c r="C55" i="6"/>
  <c r="H55" i="6" s="1"/>
  <c r="C5" i="6"/>
  <c r="H5" i="6" s="1"/>
  <c r="C191" i="6"/>
  <c r="H191" i="6" s="1"/>
  <c r="C128" i="6"/>
  <c r="H128" i="6" s="1"/>
  <c r="C101" i="6"/>
  <c r="H101" i="6" s="1"/>
  <c r="C7" i="6"/>
  <c r="H7" i="6" s="1"/>
  <c r="C113" i="6"/>
  <c r="H113" i="6" s="1"/>
  <c r="C92" i="6"/>
  <c r="H92" i="6" s="1"/>
  <c r="C189" i="6"/>
  <c r="H189" i="6" s="1"/>
  <c r="C163" i="6"/>
  <c r="H163" i="6" s="1"/>
  <c r="C62" i="6"/>
  <c r="H62" i="6" s="1"/>
  <c r="C45" i="6"/>
  <c r="H45" i="6" s="1"/>
  <c r="C151" i="6"/>
  <c r="H151" i="6" s="1"/>
  <c r="C12" i="6"/>
  <c r="H12" i="6" s="1"/>
  <c r="C58" i="6"/>
  <c r="H58" i="6" s="1"/>
  <c r="C188" i="6"/>
  <c r="H188" i="6" s="1"/>
  <c r="C170" i="6"/>
  <c r="H170" i="6" s="1"/>
  <c r="C177" i="6"/>
  <c r="H177" i="6" s="1"/>
  <c r="C166" i="6"/>
  <c r="H166" i="6" s="1"/>
  <c r="C119" i="6"/>
  <c r="H119" i="6" s="1"/>
  <c r="C65" i="6"/>
  <c r="H65" i="6" s="1"/>
  <c r="C199" i="6"/>
  <c r="H199" i="6" s="1"/>
  <c r="C197" i="6"/>
  <c r="H197" i="6" s="1"/>
  <c r="C150" i="6"/>
  <c r="H150" i="6" s="1"/>
  <c r="C142" i="6"/>
  <c r="H142" i="6" s="1"/>
  <c r="C200" i="6"/>
  <c r="H200" i="6" s="1"/>
  <c r="C29" i="6"/>
  <c r="H29" i="6" s="1"/>
  <c r="C169" i="6"/>
  <c r="H169" i="6" s="1"/>
  <c r="C28" i="6"/>
  <c r="H28" i="6" s="1"/>
  <c r="C159" i="6"/>
  <c r="H159" i="6" s="1"/>
  <c r="C138" i="6"/>
  <c r="H138" i="6" s="1"/>
  <c r="C15" i="6"/>
  <c r="H15" i="6" s="1"/>
  <c r="C32" i="6"/>
  <c r="H32" i="6" s="1"/>
  <c r="C90" i="6"/>
  <c r="H90" i="6" s="1"/>
  <c r="C57" i="6"/>
  <c r="H57" i="6" s="1"/>
  <c r="C145" i="6"/>
  <c r="H145" i="6" s="1"/>
  <c r="C135" i="6"/>
  <c r="H135" i="6" s="1"/>
  <c r="C60" i="6"/>
  <c r="H60" i="6" s="1"/>
  <c r="C85" i="6"/>
  <c r="H85" i="6" s="1"/>
  <c r="C201" i="6"/>
  <c r="H201" i="6" s="1"/>
  <c r="C93" i="6"/>
  <c r="H93" i="6" s="1"/>
  <c r="C68" i="6"/>
  <c r="H68" i="6" s="1"/>
  <c r="C190" i="6"/>
  <c r="H190" i="6" s="1"/>
  <c r="C108" i="6"/>
  <c r="H108" i="6" s="1"/>
  <c r="C3" i="6"/>
  <c r="H3" i="6" s="1"/>
  <c r="C2" i="6"/>
  <c r="H2" i="6" s="1"/>
  <c r="C30" i="6"/>
  <c r="H30" i="6" s="1"/>
  <c r="C120" i="6"/>
  <c r="H120" i="6" s="1"/>
  <c r="C193" i="6"/>
  <c r="H193" i="6" s="1"/>
  <c r="C82" i="6"/>
  <c r="H82" i="6" s="1"/>
  <c r="C179" i="6"/>
  <c r="H179" i="6" s="1"/>
  <c r="C140" i="6"/>
  <c r="H140" i="6" s="1"/>
  <c r="C130" i="6"/>
  <c r="H130" i="6" s="1"/>
  <c r="C9" i="6"/>
  <c r="H9" i="6" s="1"/>
  <c r="C56" i="6"/>
  <c r="H56" i="6" s="1"/>
  <c r="C84" i="6"/>
  <c r="H84" i="6" s="1"/>
  <c r="C89" i="6"/>
  <c r="H89" i="6" s="1"/>
  <c r="C78" i="6"/>
  <c r="H78" i="6" s="1"/>
  <c r="C51" i="6"/>
  <c r="H51" i="6" s="1"/>
  <c r="C127" i="6"/>
  <c r="H127" i="6" s="1"/>
  <c r="C112" i="6"/>
  <c r="H112" i="6" s="1"/>
  <c r="C95" i="6"/>
  <c r="H95" i="6" s="1"/>
  <c r="C24" i="6"/>
  <c r="H24" i="6" s="1"/>
  <c r="C97" i="6"/>
  <c r="H97" i="6" s="1"/>
  <c r="C185" i="6"/>
  <c r="H185" i="6" s="1"/>
  <c r="C38" i="6"/>
  <c r="H38" i="6" s="1"/>
  <c r="C171" i="6"/>
  <c r="H171" i="6" s="1"/>
  <c r="C83" i="6"/>
  <c r="H83" i="6" s="1"/>
  <c r="C196" i="6"/>
  <c r="H196" i="6" s="1"/>
  <c r="C10" i="6"/>
  <c r="H10" i="6" s="1"/>
  <c r="C50" i="6"/>
  <c r="H50" i="6" s="1"/>
  <c r="C153" i="6"/>
  <c r="H153" i="6" s="1"/>
  <c r="C63" i="6"/>
  <c r="H63" i="6" s="1"/>
  <c r="C131" i="6"/>
  <c r="H131" i="6" s="1"/>
  <c r="C33" i="6"/>
  <c r="H33" i="6" s="1"/>
  <c r="C178" i="6"/>
  <c r="H178" i="6" s="1"/>
  <c r="C129" i="6"/>
  <c r="H129" i="6" s="1"/>
  <c r="C111" i="6"/>
  <c r="H111" i="6" s="1"/>
  <c r="C47" i="6"/>
  <c r="H47" i="6" s="1"/>
  <c r="C115" i="6"/>
  <c r="H115" i="6" s="1"/>
  <c r="C183" i="6"/>
  <c r="H183" i="6" s="1"/>
  <c r="C36" i="6"/>
  <c r="H36" i="6" s="1"/>
  <c r="C136" i="6"/>
  <c r="H136" i="6" s="1"/>
  <c r="C107" i="6"/>
  <c r="H107" i="6" s="1"/>
  <c r="C26" i="6"/>
  <c r="H26" i="6" s="1"/>
  <c r="C14" i="6"/>
  <c r="H14" i="6" s="1"/>
  <c r="C76" i="6"/>
  <c r="H76" i="6" s="1"/>
  <c r="C160" i="6"/>
  <c r="H160" i="6" s="1"/>
  <c r="C54" i="6"/>
  <c r="H54" i="6" s="1"/>
  <c r="C86" i="6"/>
  <c r="H86" i="6" s="1"/>
  <c r="C100" i="6"/>
  <c r="H100" i="6" s="1"/>
  <c r="C91" i="6"/>
  <c r="H91" i="6" s="1"/>
  <c r="C123" i="6"/>
  <c r="H123" i="6" s="1"/>
  <c r="C186" i="6"/>
  <c r="H186" i="6" s="1"/>
  <c r="C46" i="6"/>
  <c r="H46" i="6" s="1"/>
  <c r="C175" i="6"/>
  <c r="H175" i="6" s="1"/>
  <c r="C164" i="6"/>
  <c r="H164" i="6" s="1"/>
  <c r="C176" i="6"/>
  <c r="H176" i="6" s="1"/>
  <c r="C6" i="6"/>
  <c r="H6" i="6" s="1"/>
  <c r="C156" i="6"/>
  <c r="H156" i="6" s="1"/>
  <c r="C198" i="6"/>
  <c r="H198" i="6" s="1"/>
  <c r="C4" i="6"/>
  <c r="H4" i="6" s="1"/>
  <c r="C121" i="6"/>
  <c r="H121" i="6" s="1"/>
  <c r="C187" i="6"/>
  <c r="H187" i="6" s="1"/>
  <c r="C59" i="6"/>
  <c r="H59" i="6" s="1"/>
  <c r="C106" i="6"/>
  <c r="H106" i="6" s="1"/>
  <c r="C42" i="6"/>
  <c r="H42" i="6" s="1"/>
  <c r="C162" i="6"/>
  <c r="H162" i="6" s="1"/>
  <c r="C80" i="6"/>
  <c r="H80" i="6" s="1"/>
  <c r="C21" i="6"/>
  <c r="H21" i="6" s="1"/>
  <c r="C69" i="6"/>
  <c r="H69" i="6" s="1"/>
  <c r="C180" i="6"/>
  <c r="H180" i="6" s="1"/>
  <c r="C96" i="6"/>
  <c r="H96" i="6" s="1"/>
  <c r="C104" i="6"/>
  <c r="H104" i="6" s="1"/>
  <c r="C40" i="6"/>
  <c r="H40" i="6" s="1"/>
  <c r="C192" i="6"/>
  <c r="H192" i="6" s="1"/>
  <c r="C109" i="6"/>
  <c r="H109" i="6" s="1"/>
  <c r="C137" i="6"/>
  <c r="H137" i="6" s="1"/>
  <c r="C172" i="6"/>
  <c r="H172" i="6" s="1"/>
  <c r="C64" i="6"/>
  <c r="H64" i="6" s="1"/>
  <c r="C19" i="6"/>
  <c r="H19" i="6" s="1"/>
  <c r="C149" i="6"/>
  <c r="H149" i="6" s="1"/>
  <c r="C144" i="6"/>
  <c r="H144" i="6" s="1"/>
  <c r="C181" i="6"/>
  <c r="H181" i="6" s="1"/>
  <c r="C165" i="6"/>
  <c r="H165" i="6" s="1"/>
  <c r="C184" i="6"/>
  <c r="H184" i="6" s="1"/>
  <c r="C17" i="6"/>
  <c r="H17" i="6" s="1"/>
  <c r="C72" i="6"/>
  <c r="H72" i="6" s="1"/>
  <c r="C161" i="6"/>
  <c r="H161" i="6" s="1"/>
  <c r="C182" i="6"/>
  <c r="H182" i="6" s="1"/>
  <c r="C103" i="6"/>
  <c r="H103" i="6" s="1"/>
  <c r="C43" i="6"/>
  <c r="H43" i="6" s="1"/>
  <c r="C20" i="6"/>
  <c r="H20" i="6" s="1"/>
  <c r="C133" i="6"/>
  <c r="H133" i="6" s="1"/>
  <c r="C147" i="6"/>
  <c r="H147" i="6" s="1"/>
  <c r="C158" i="6"/>
  <c r="H158" i="6" s="1"/>
  <c r="C167" i="6"/>
  <c r="H167" i="6" s="1"/>
  <c r="C194" i="6"/>
  <c r="H194" i="6" s="1"/>
  <c r="C48" i="6"/>
  <c r="H48" i="6" s="1"/>
  <c r="C116" i="6"/>
  <c r="H116" i="6" s="1"/>
  <c r="C41" i="6"/>
  <c r="H41" i="6" s="1"/>
  <c r="C70" i="6"/>
  <c r="H70" i="6" s="1"/>
  <c r="C79" i="6"/>
  <c r="H79" i="6" s="1"/>
  <c r="C124" i="6"/>
  <c r="H124" i="6" s="1"/>
  <c r="C77" i="6"/>
  <c r="H77" i="6" s="1"/>
  <c r="C154" i="6"/>
  <c r="H154" i="6" s="1"/>
  <c r="C53" i="6"/>
  <c r="H53" i="6" s="1"/>
  <c r="C23" i="6"/>
  <c r="H23" i="6" s="1"/>
  <c r="C117" i="6"/>
  <c r="H117" i="6" s="1"/>
  <c r="C37" i="6"/>
  <c r="H37" i="6" s="1"/>
  <c r="C99" i="6"/>
  <c r="H99" i="6" s="1"/>
  <c r="C66" i="6"/>
  <c r="H66" i="6" s="1"/>
  <c r="C146" i="6"/>
  <c r="H146" i="6" s="1"/>
  <c r="C18" i="6"/>
  <c r="H18" i="6" s="1"/>
  <c r="C105" i="6"/>
  <c r="H105" i="6" s="1"/>
  <c r="C39" i="6"/>
  <c r="H39" i="6" s="1"/>
  <c r="C139" i="6"/>
  <c r="H139" i="6" s="1"/>
  <c r="C88" i="6"/>
  <c r="H88" i="6" s="1"/>
  <c r="C31" i="6"/>
  <c r="H31" i="6" s="1"/>
  <c r="C61" i="6"/>
  <c r="H61" i="6" s="1"/>
  <c r="C195" i="6"/>
  <c r="H195" i="6" s="1"/>
  <c r="C11" i="6"/>
  <c r="H11" i="6" s="1"/>
  <c r="C122" i="6"/>
  <c r="H122" i="6" s="1"/>
  <c r="C13" i="6"/>
  <c r="H13" i="6" s="1"/>
  <c r="C174" i="6"/>
  <c r="H174" i="6" s="1"/>
  <c r="C110" i="6"/>
  <c r="H110" i="6" s="1"/>
  <c r="C168" i="6"/>
  <c r="H168" i="6" s="1"/>
  <c r="C8" i="6"/>
  <c r="H8" i="6" s="1"/>
  <c r="C81" i="6"/>
  <c r="H81" i="6" s="1"/>
  <c r="C25" i="6"/>
  <c r="H25" i="6" s="1"/>
  <c r="C141" i="6"/>
  <c r="H141" i="6" s="1"/>
  <c r="C34" i="6"/>
  <c r="H34" i="6" s="1"/>
  <c r="C152" i="6"/>
  <c r="H152" i="6" s="1"/>
  <c r="C52" i="6"/>
  <c r="H52" i="6" s="1"/>
  <c r="C98" i="6"/>
  <c r="H98" i="6" s="1"/>
  <c r="B8" i="5" a="1"/>
  <c r="B8" i="5" s="1"/>
  <c r="A89" i="4"/>
  <c r="B87" i="4"/>
  <c r="B86" i="4"/>
  <c r="B85" i="4"/>
  <c r="A104" i="3"/>
  <c r="D6" i="7" l="1"/>
  <c r="E10" i="7" s="1"/>
  <c r="D11" i="7" s="1"/>
  <c r="F10" i="7" l="1"/>
  <c r="E11" i="7"/>
  <c r="D12" i="7" s="1"/>
  <c r="F11" i="7"/>
  <c r="E12" i="7" l="1"/>
  <c r="D13" i="7" s="1"/>
  <c r="F12" i="7"/>
  <c r="E13" i="7" l="1"/>
  <c r="D14" i="7" s="1"/>
  <c r="F13" i="7"/>
  <c r="E14" i="7" l="1"/>
  <c r="D15" i="7" s="1"/>
  <c r="F14" i="7"/>
  <c r="E15" i="7" l="1"/>
  <c r="D16" i="7" s="1"/>
  <c r="F15" i="7" l="1"/>
  <c r="E16" i="7"/>
  <c r="D17" i="7" s="1"/>
  <c r="F16" i="7"/>
  <c r="E17" i="7" l="1"/>
  <c r="D18" i="7" s="1"/>
  <c r="F17" i="7"/>
  <c r="E18" i="7" l="1"/>
  <c r="D19" i="7" s="1"/>
  <c r="F18" i="7" l="1"/>
  <c r="E19" i="7"/>
  <c r="F19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DE6B6-B775-4F12-B9F9-11112DD909FB}" keepAlive="1" name="Запрос — ITMOUniversity+DATST+spring_2021_ITMO_bac+type@asset+block@task-9d158812-7cc6-11" description="Соединение с запросом &quot;ITMOUniversity+DATST+spring_2021_ITMO_bac+type@asset+block@task-9d158812-7cc6-11&quot; в книге." type="5" refreshedVersion="7" background="1" saveData="1">
    <dbPr connection="Provider=Microsoft.Mashup.OleDb.1;Data Source=$Workbook$;Location=ITMOUniversity+DATST+spring_2021_ITMO_bac+type@asset+block@task-9d158812-7cc6-11;Extended Properties=&quot;&quot;" command="SELECT * FROM [ITMOUniversity+DATST+spring_2021_ITMO_bac+type@asset+block@task-9d158812-7cc6-11]"/>
  </connection>
  <connection id="2" xr16:uid="{28348285-AD34-4713-A037-8BB9051FEB2A}" keepAlive="1" name="Запрос — ITMOUniversity+DATST+spring_2021_ITMO_bac+type@asset+block@РегионыРФ_" description="Соединение с запросом &quot;ITMOUniversity+DATST+spring_2021_ITMO_bac+type@asset+block@РегионыРФ_&quot; в книге." type="5" refreshedVersion="0" background="1">
    <dbPr connection="Provider=Microsoft.Mashup.OleDb.1;Data Source=$Workbook$;Location=ITMOUniversity+DATST+spring_2021_ITMO_bac+type@asset+block@РегионыРФ_;Extended Properties=&quot;&quot;" command="SELECT * FROM [ITMOUniversity+DATST+spring_2021_ITMO_bac+type@asset+block@РегионыРФ_]"/>
  </connection>
  <connection id="3" xr16:uid="{0272C562-EA4B-4823-AB2E-991BB2333EFC}" keepAlive="1" name="Запрос — ITMOUniversity+DATST+spring_2021_ITMO_bac+type@asset+block@РегионыРФ_ (2)" description="Соединение с запросом &quot;ITMOUniversity+DATST+spring_2021_ITMO_bac+type@asset+block@РегионыРФ_ (2)&quot; в книге." type="5" refreshedVersion="0" background="1">
    <dbPr connection="Provider=Microsoft.Mashup.OleDb.1;Data Source=$Workbook$;Location=&quot;ITMOUniversity+DATST+spring_2021_ITMO_bac+type@asset+block@РегионыРФ_ (2)&quot;;Extended Properties=&quot;&quot;" command="SELECT * FROM [ITMOUniversity+DATST+spring_2021_ITMO_bac+type@asset+block@РегионыРФ_ (2)]"/>
  </connection>
  <connection id="4" xr16:uid="{C1CC61C5-F9B0-41E0-B293-C377910340AF}" keepAlive="1" name="Запрос — ITMOUniversity+DATST+spring_2021_ITMO_bac+type@asset+block@РегионыРФ_ (3)" description="Соединение с запросом &quot;ITMOUniversity+DATST+spring_2021_ITMO_bac+type@asset+block@РегионыРФ_ (3)&quot; в книге." type="5" refreshedVersion="0" background="1">
    <dbPr connection="Provider=Microsoft.Mashup.OleDb.1;Data Source=$Workbook$;Location=&quot;ITMOUniversity+DATST+spring_2021_ITMO_bac+type@asset+block@РегионыРФ_ (3)&quot;;Extended Properties=&quot;&quot;" command="SELECT * FROM [ITMOUniversity+DATST+spring_2021_ITMO_bac+type@asset+block@РегионыРФ_ (3)]"/>
  </connection>
  <connection id="5" xr16:uid="{E26577C1-5E86-43B8-B179-0C3EA9A04AD6}" keepAlive="1" name="Запрос — ITMOUniversity+DATST+spring_2021_ITMO_bac+type@asset+block@РегионыРФ_ (4)" description="Соединение с запросом &quot;ITMOUniversity+DATST+spring_2021_ITMO_bac+type@asset+block@РегионыРФ_ (4)&quot; в книге." type="5" refreshedVersion="7" background="1" saveData="1">
    <dbPr connection="Provider=Microsoft.Mashup.OleDb.1;Data Source=$Workbook$;Location=&quot;ITMOUniversity+DATST+spring_2021_ITMO_bac+type@asset+block@РегионыРФ_ (4)&quot;;Extended Properties=&quot;&quot;" command="SELECT * FROM [ITMOUniversity+DATST+spring_2021_ITMO_bac+type@asset+block@РегионыРФ_ (4)]"/>
  </connection>
  <connection id="6" xr16:uid="{CDF3CD32-1061-44E4-88F8-6DE5B49C8BD9}" keepAlive="1" name="Запрос — ITMOUniversity+DATST+spring_2021_ITMO_bac+type@asset+block@СубъектыРФ_" description="Соединение с запросом &quot;ITMOUniversity+DATST+spring_2021_ITMO_bac+type@asset+block@СубъектыРФ_&quot; в книге." type="5" refreshedVersion="0" background="1">
    <dbPr connection="Provider=Microsoft.Mashup.OleDb.1;Data Source=$Workbook$;Location=ITMOUniversity+DATST+spring_2021_ITMO_bac+type@asset+block@СубъектыРФ_;Extended Properties=&quot;&quot;" command="SELECT * FROM [ITMOUniversity+DATST+spring_2021_ITMO_bac+type@asset+block@СубъектыРФ_]"/>
  </connection>
  <connection id="7" xr16:uid="{E3EF2D99-7E04-4044-9A84-8519D8060D36}" keepAlive="1" name="Запрос — ITMOUniversity+DATST+spring_2021_ITMO_bac+type@asset+block@СубъектыРФ_ (2)" description="Соединение с запросом &quot;ITMOUniversity+DATST+spring_2021_ITMO_bac+type@asset+block@СубъектыРФ_ (2)&quot; в книге." type="5" refreshedVersion="7" background="1" saveData="1">
    <dbPr connection="Provider=Microsoft.Mashup.OleDb.1;Data Source=$Workbook$;Location=&quot;ITMOUniversity+DATST+spring_2021_ITMO_bac+type@asset+block@СубъектыРФ_ (2)&quot;;Extended Properties=&quot;&quot;" command="SELECT * FROM [ITMOUniversity+DATST+spring_2021_ITMO_bac+type@asset+block@СубъектыРФ_ (2)]"/>
  </connection>
  <connection id="8" xr16:uid="{68AC4273-667D-4B5D-AF01-AD158FAEF12A}" keepAlive="1" name="Запрос — ITMOUniversity+DATST+spring_2021_ITMO_bac+type@asset+block@СубъектыРФ_ (3)" description="Соединение с запросом &quot;ITMOUniversity+DATST+spring_2021_ITMO_bac+type@asset+block@СубъектыРФ_ (3)&quot; в книге." type="5" refreshedVersion="7" background="1" saveData="1">
    <dbPr connection="Provider=Microsoft.Mashup.OleDb.1;Data Source=$Workbook$;Location=&quot;ITMOUniversity+DATST+spring_2021_ITMO_bac+type@asset+block@СубъектыРФ_ (3)&quot;;Extended Properties=&quot;&quot;" command="SELECT * FROM [ITMOUniversity+DATST+spring_2021_ITMO_bac+type@asset+block@СубъектыРФ_ (3)]"/>
  </connection>
  <connection id="9" xr16:uid="{FA6640B8-1C79-4E37-A109-C856278EAEC9}" keepAlive="1" name="Запрос — itog_sample_17" description="Соединение с запросом &quot;itog_sample_17&quot; в книге." type="5" refreshedVersion="7" background="1" saveData="1">
    <dbPr connection="Provider=Microsoft.Mashup.OleDb.1;Data Source=$Workbook$;Location=itog_sample_17;Extended Properties=&quot;&quot;" command="SELECT * FROM [itog_sample_17]"/>
  </connection>
  <connection id="10" xr16:uid="{5386AB33-DBAC-4ECD-82B0-34B54274F5B5}" keepAlive="1" name="Запрос — mumps" description="Соединение с запросом &quot;mumps&quot; в книге." type="5" refreshedVersion="7" background="1" saveData="1">
    <dbPr connection="Provider=Microsoft.Mashup.OleDb.1;Data Source=$Workbook$;Location=mumps;Extended Properties=&quot;&quot;" command="SELECT * FROM [mumps]"/>
  </connection>
  <connection id="11" xr16:uid="{045C7A2A-B980-430C-A015-32C8E05B64EC}" keepAlive="1" name="Запрос — Таблица8" description="Соединение с запросом &quot;Таблица8&quot; в книге." type="5" refreshedVersion="7" background="1" saveData="1">
    <dbPr connection="Provider=Microsoft.Mashup.OleDb.1;Data Source=$Workbook$;Location=Таблица8;Extended Properties=&quot;&quot;" command="SELECT * FROM [Таблица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<sst xmlns="http://schemas.openxmlformats.org/spreadsheetml/2006/main" count="6164" uniqueCount="1592">
  <si>
    <t>Region</t>
  </si>
  <si>
    <t>Cname</t>
  </si>
  <si>
    <t>Year</t>
  </si>
  <si>
    <t>Number of cases</t>
  </si>
  <si>
    <t>Eastern Mediterranean</t>
  </si>
  <si>
    <t>Afghanistan</t>
  </si>
  <si>
    <t>Europe</t>
  </si>
  <si>
    <t>Albania</t>
  </si>
  <si>
    <t>Africa</t>
  </si>
  <si>
    <t>Algeria</t>
  </si>
  <si>
    <t>Andorra</t>
  </si>
  <si>
    <t>Angola</t>
  </si>
  <si>
    <t xml:space="preserve"> America</t>
  </si>
  <si>
    <t>Antigua and Barbuda</t>
  </si>
  <si>
    <t>Argentina</t>
  </si>
  <si>
    <t>Armenia</t>
  </si>
  <si>
    <t>Western Pacific</t>
  </si>
  <si>
    <t>Australia</t>
  </si>
  <si>
    <t>Austria</t>
  </si>
  <si>
    <t>Azerbaijan</t>
  </si>
  <si>
    <t>Bahamas (the)</t>
  </si>
  <si>
    <t>Bahrain</t>
  </si>
  <si>
    <t>South-East Asia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</si>
  <si>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</si>
  <si>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</si>
  <si>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</si>
  <si>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</si>
  <si>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</si>
  <si>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</si>
  <si>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</si>
  <si>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</si>
  <si>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</si>
  <si>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</si>
  <si>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</si>
  <si>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</si>
  <si>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</si>
  <si>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</si>
  <si>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</si>
  <si>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</si>
  <si>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</si>
  <si>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</si>
  <si>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</si>
  <si>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 (the)</t>
  </si>
  <si>
    <t>Chad</t>
  </si>
  <si>
    <t>Chile</t>
  </si>
  <si>
    <t>China</t>
  </si>
  <si>
    <t>Colombia</t>
  </si>
  <si>
    <t>Comoros (the)</t>
  </si>
  <si>
    <t>Congo (the)</t>
  </si>
  <si>
    <t>Cook Islands</t>
  </si>
  <si>
    <t>Costa Rica</t>
  </si>
  <si>
    <t>C?te d'Ivoire</t>
  </si>
  <si>
    <t>Croatia</t>
  </si>
  <si>
    <t>Cuba</t>
  </si>
  <si>
    <t>Cyprus</t>
  </si>
  <si>
    <t>Czech Republic</t>
  </si>
  <si>
    <t>Democratic People's Republic of Korea (the)</t>
  </si>
  <si>
    <t>Democratic Republic of the Congo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</si>
  <si>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</si>
  <si>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</si>
  <si>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</si>
  <si>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</si>
  <si>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</si>
  <si>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</si>
  <si>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</si>
  <si>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</si>
  <si>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</si>
  <si>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</si>
  <si>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</si>
  <si>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</si>
  <si>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</si>
  <si>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</si>
  <si>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</si>
  <si>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</si>
  <si>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</si>
  <si>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</si>
  <si>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</si>
  <si>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</si>
  <si>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</si>
  <si>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</si>
  <si>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</si>
  <si>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</si>
  <si>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</si>
  <si>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</si>
  <si>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</si>
  <si>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</si>
  <si>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</si>
  <si>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</si>
  <si>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</si>
  <si>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</si>
  <si>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</si>
  <si>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</si>
  <si>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</si>
  <si>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</si>
  <si>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</si>
  <si>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</si>
  <si>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</si>
  <si>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</si>
  <si>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</si>
  <si>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</si>
  <si>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</si>
  <si>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</si>
  <si>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</si>
  <si>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</si>
  <si>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</si>
  <si>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</si>
  <si>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</si>
  <si>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</si>
  <si>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</si>
  <si>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</si>
  <si>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</si>
  <si>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</si>
  <si>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</si>
  <si>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</si>
  <si>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</si>
  <si>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</si>
  <si>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</si>
  <si>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</si>
  <si>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</si>
  <si>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</si>
  <si>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</si>
  <si>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</si>
  <si>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</si>
  <si>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</si>
  <si>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</si>
  <si>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</si>
  <si>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</si>
  <si>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</si>
  <si>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</si>
  <si>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</si>
  <si>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</si>
  <si>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(the)</t>
  </si>
  <si>
    <t>New Zealand</t>
  </si>
  <si>
    <t>Nicaragua</t>
  </si>
  <si>
    <t>Niger (the)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</si>
  <si>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</si>
  <si>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</si>
  <si>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</si>
  <si>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</si>
  <si>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</si>
  <si>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</si>
  <si>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</si>
  <si>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</si>
  <si>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</si>
  <si>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</si>
  <si>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</si>
  <si>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</si>
  <si>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</si>
  <si>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</si>
  <si>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Qatar</t>
  </si>
  <si>
    <t>Republic of Korea (the)</t>
  </si>
  <si>
    <t>Republic of Moldova (the)</t>
  </si>
  <si>
    <t>Romania</t>
  </si>
  <si>
    <t>Russian Federation (the)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</si>
  <si>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</si>
  <si>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</si>
  <si>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</si>
  <si>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</si>
  <si>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</si>
  <si>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</si>
  <si>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</si>
  <si>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</si>
  <si>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</si>
  <si>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</si>
  <si>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</si>
  <si>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</si>
  <si>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</si>
  <si>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</si>
  <si>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</si>
  <si>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</si>
  <si>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</si>
  <si>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</si>
  <si>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</si>
  <si>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</si>
  <si>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</si>
  <si>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 (the)</t>
  </si>
  <si>
    <t>Suriname</t>
  </si>
  <si>
    <t>Sweden</t>
  </si>
  <si>
    <t>Switzerland</t>
  </si>
  <si>
    <t>Syrian Arab Republic (the)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</si>
  <si>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</si>
  <si>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</si>
  <si>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</si>
  <si>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</si>
  <si>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</si>
  <si>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</si>
  <si>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</si>
  <si>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</si>
  <si>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</si>
  <si>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</si>
  <si>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</si>
  <si>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</si>
  <si>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 (the)</t>
  </si>
  <si>
    <t>United Kingdom of Great Britain and Northern Ireland (the)</t>
  </si>
  <si>
    <t>United Republic of Tanzania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</si>
  <si>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</si>
  <si>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</si>
  <si>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</si>
  <si>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</si>
  <si>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</si>
  <si>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</si>
  <si>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</si>
  <si>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</si>
  <si>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</si>
  <si>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Сумма по полю Number of cases</t>
  </si>
  <si>
    <t>Названия строк</t>
  </si>
  <si>
    <t>Общий итог</t>
  </si>
  <si>
    <t>Субъект</t>
  </si>
  <si>
    <t>1990</t>
  </si>
  <si>
    <t>1995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</si>
  <si>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</si>
  <si>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</si>
  <si>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</si>
  <si>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</si>
  <si>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</si>
  <si>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</si>
  <si>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</si>
  <si>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</si>
  <si>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</si>
  <si>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</si>
  <si>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</si>
  <si>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Белгородская область</t>
  </si>
  <si>
    <t>11987.5</t>
  </si>
  <si>
    <t>10661.0</t>
  </si>
  <si>
    <t>11118.9</t>
  </si>
  <si>
    <t>11041.5</t>
  </si>
  <si>
    <t>11232.6</t>
  </si>
  <si>
    <t>11662.5</t>
  </si>
  <si>
    <t>11836.6</t>
  </si>
  <si>
    <t>11952.7</t>
  </si>
  <si>
    <t>13618.2</t>
  </si>
  <si>
    <t>14261.2</t>
  </si>
  <si>
    <t>14071.9</t>
  </si>
  <si>
    <t>13344.0</t>
  </si>
  <si>
    <t>14393.2</t>
  </si>
  <si>
    <t>Брянская область</t>
  </si>
  <si>
    <t>5670.0</t>
  </si>
  <si>
    <t>3987.3</t>
  </si>
  <si>
    <t>3422.1</t>
  </si>
  <si>
    <t>3512.7</t>
  </si>
  <si>
    <t>3563.7</t>
  </si>
  <si>
    <t>3645.3</t>
  </si>
  <si>
    <t>4015.2</t>
  </si>
  <si>
    <t>4089.8</t>
  </si>
  <si>
    <t>3929.3</t>
  </si>
  <si>
    <t>4055.8</t>
  </si>
  <si>
    <t>3820.5</t>
  </si>
  <si>
    <t>3853.3</t>
  </si>
  <si>
    <t>3936.0</t>
  </si>
  <si>
    <t>Владимирская область</t>
  </si>
  <si>
    <t>9042.5</t>
  </si>
  <si>
    <t>6121.9</t>
  </si>
  <si>
    <t>6100.9</t>
  </si>
  <si>
    <t>6319.5</t>
  </si>
  <si>
    <t>6398.7</t>
  </si>
  <si>
    <t>6424.6</t>
  </si>
  <si>
    <t>6560.5</t>
  </si>
  <si>
    <t>6509.3</t>
  </si>
  <si>
    <t>6661.8</t>
  </si>
  <si>
    <t>6929.2</t>
  </si>
  <si>
    <t>7025.6</t>
  </si>
  <si>
    <t>6724.3</t>
  </si>
  <si>
    <t>6979.1</t>
  </si>
  <si>
    <t>Воронежская область</t>
  </si>
  <si>
    <t>12218.1</t>
  </si>
  <si>
    <t>8986.3</t>
  </si>
  <si>
    <t>9142.3</t>
  </si>
  <si>
    <t>9065.2</t>
  </si>
  <si>
    <t>9201.3</t>
  </si>
  <si>
    <t>9385.2</t>
  </si>
  <si>
    <t>9134.0</t>
  </si>
  <si>
    <t>9099.1</t>
  </si>
  <si>
    <t>9379.6</t>
  </si>
  <si>
    <t>9697.8</t>
  </si>
  <si>
    <t>10003.2</t>
  </si>
  <si>
    <t>9929.8</t>
  </si>
  <si>
    <t>10078.8</t>
  </si>
  <si>
    <t>Ивановская область</t>
  </si>
  <si>
    <t>6696.9</t>
  </si>
  <si>
    <t>4164.4</t>
  </si>
  <si>
    <t>4302.2</t>
  </si>
  <si>
    <t>4286.9</t>
  </si>
  <si>
    <t>4297.9</t>
  </si>
  <si>
    <t>4169.8</t>
  </si>
  <si>
    <t>4127.8</t>
  </si>
  <si>
    <t>4078.2</t>
  </si>
  <si>
    <t>4082.2</t>
  </si>
  <si>
    <t>4101.4</t>
  </si>
  <si>
    <t>4004.6</t>
  </si>
  <si>
    <t>3926.9</t>
  </si>
  <si>
    <t>3846.7</t>
  </si>
  <si>
    <t>Калужская область</t>
  </si>
  <si>
    <t>4784.7</t>
  </si>
  <si>
    <t>3776.2</t>
  </si>
  <si>
    <t>3917.1</t>
  </si>
  <si>
    <t>3989.7</t>
  </si>
  <si>
    <t>4030.0</t>
  </si>
  <si>
    <t>4134.7</t>
  </si>
  <si>
    <t>4204.6</t>
  </si>
  <si>
    <t>4230.8</t>
  </si>
  <si>
    <t>4310.1</t>
  </si>
  <si>
    <t>4326.2</t>
  </si>
  <si>
    <t>4250.5</t>
  </si>
  <si>
    <t>4404.0</t>
  </si>
  <si>
    <t>4630.2</t>
  </si>
  <si>
    <t>Костромская область</t>
  </si>
  <si>
    <t>4462.7</t>
  </si>
  <si>
    <t>3158.3</t>
  </si>
  <si>
    <t>3287.6</t>
  </si>
  <si>
    <t>3203.5</t>
  </si>
  <si>
    <t>3223.8</t>
  </si>
  <si>
    <t>3322.0</t>
  </si>
  <si>
    <t>3393.9</t>
  </si>
  <si>
    <t>3493.4</t>
  </si>
  <si>
    <t>3595.5</t>
  </si>
  <si>
    <t>3652.4</t>
  </si>
  <si>
    <t>3682.2</t>
  </si>
  <si>
    <t>3648.7</t>
  </si>
  <si>
    <t>3570.8</t>
  </si>
  <si>
    <t>Курская область</t>
  </si>
  <si>
    <t>9774.9</t>
  </si>
  <si>
    <t>7626.0</t>
  </si>
  <si>
    <t>8154.0</t>
  </si>
  <si>
    <t>7145.0</t>
  </si>
  <si>
    <t>7398.0</t>
  </si>
  <si>
    <t>7777.9</t>
  </si>
  <si>
    <t>7888.8</t>
  </si>
  <si>
    <t>7822.0</t>
  </si>
  <si>
    <t>8238.6</t>
  </si>
  <si>
    <t>8553.9</t>
  </si>
  <si>
    <t>7593.4</t>
  </si>
  <si>
    <t>7467.1</t>
  </si>
  <si>
    <t>7806.1</t>
  </si>
  <si>
    <t>Липецкая область</t>
  </si>
  <si>
    <t>12553.5</t>
  </si>
  <si>
    <t>10531.1</t>
  </si>
  <si>
    <t>10143.6</t>
  </si>
  <si>
    <t>9686.0</t>
  </si>
  <si>
    <t>10274.8</t>
  </si>
  <si>
    <t>10267.9</t>
  </si>
  <si>
    <t>10279.0</t>
  </si>
  <si>
    <t>10114.7</t>
  </si>
  <si>
    <t>11009.5</t>
  </si>
  <si>
    <t>10597.7</t>
  </si>
  <si>
    <t>10488.3</t>
  </si>
  <si>
    <t>9255.5</t>
  </si>
  <si>
    <t>10146.6</t>
  </si>
  <si>
    <t>Московская область</t>
  </si>
  <si>
    <t>36692.0</t>
  </si>
  <si>
    <t>28029.2</t>
  </si>
  <si>
    <t>30197.2</t>
  </si>
  <si>
    <t>32926.9</t>
  </si>
  <si>
    <t>34232.8</t>
  </si>
  <si>
    <t>37277.2</t>
  </si>
  <si>
    <t>38878.8</t>
  </si>
  <si>
    <t>40815.4</t>
  </si>
  <si>
    <t>43469.0</t>
  </si>
  <si>
    <t>44134.8</t>
  </si>
  <si>
    <t>45144.5</t>
  </si>
  <si>
    <t>43363.8</t>
  </si>
  <si>
    <t>47100.4</t>
  </si>
  <si>
    <t>Орловская область</t>
  </si>
  <si>
    <t>4273.3</t>
  </si>
  <si>
    <t>3026.4</t>
  </si>
  <si>
    <t>3030.2</t>
  </si>
  <si>
    <t>2977.5</t>
  </si>
  <si>
    <t>2899.1</t>
  </si>
  <si>
    <t>2976.1</t>
  </si>
  <si>
    <t>2969.3</t>
  </si>
  <si>
    <t>2914.5</t>
  </si>
  <si>
    <t>2833.3</t>
  </si>
  <si>
    <t>2835.4</t>
  </si>
  <si>
    <t>2790.3</t>
  </si>
  <si>
    <t>2631.2</t>
  </si>
  <si>
    <t>2693.9</t>
  </si>
  <si>
    <t>Рязанская область</t>
  </si>
  <si>
    <t>7900.2</t>
  </si>
  <si>
    <t>6094.7</t>
  </si>
  <si>
    <t>5570.0</t>
  </si>
  <si>
    <t>5528.2</t>
  </si>
  <si>
    <t>5552.0</t>
  </si>
  <si>
    <t>5675.9</t>
  </si>
  <si>
    <t>5648.6</t>
  </si>
  <si>
    <t>5759.1</t>
  </si>
  <si>
    <t>6019.4</t>
  </si>
  <si>
    <t>5908.0</t>
  </si>
  <si>
    <t>6200.1</t>
  </si>
  <si>
    <t>5827.0</t>
  </si>
  <si>
    <t>6157.7</t>
  </si>
  <si>
    <t>Смоленская область</t>
  </si>
  <si>
    <t>8501.9</t>
  </si>
  <si>
    <t>6401.5</t>
  </si>
  <si>
    <t>5670.2</t>
  </si>
  <si>
    <t>5835.4</t>
  </si>
  <si>
    <t>5908.6</t>
  </si>
  <si>
    <t>6431.5</t>
  </si>
  <si>
    <t>5732.8</t>
  </si>
  <si>
    <t>5970.7</t>
  </si>
  <si>
    <t>5928.6</t>
  </si>
  <si>
    <t>5757.2</t>
  </si>
  <si>
    <t>6024.3</t>
  </si>
  <si>
    <t>5965.4</t>
  </si>
  <si>
    <t>6025.8</t>
  </si>
  <si>
    <t>Тамбовская область</t>
  </si>
  <si>
    <t>5950.3</t>
  </si>
  <si>
    <t>4415.2</t>
  </si>
  <si>
    <t>4090.9</t>
  </si>
  <si>
    <t>3810.8</t>
  </si>
  <si>
    <t>3871.0</t>
  </si>
  <si>
    <t>3870.6</t>
  </si>
  <si>
    <t>3595.3</t>
  </si>
  <si>
    <t>3588.3</t>
  </si>
  <si>
    <t>3634.1</t>
  </si>
  <si>
    <t>3590.5</t>
  </si>
  <si>
    <t>3516.7</t>
  </si>
  <si>
    <t>3143.7</t>
  </si>
  <si>
    <t>3341.9</t>
  </si>
  <si>
    <t>Тверская область</t>
  </si>
  <si>
    <t>9250.6</t>
  </si>
  <si>
    <t>6598.4</t>
  </si>
  <si>
    <t>6363.1</t>
  </si>
  <si>
    <t>6465.7</t>
  </si>
  <si>
    <t>6419.5</t>
  </si>
  <si>
    <t>6569.5</t>
  </si>
  <si>
    <t>6616.7</t>
  </si>
  <si>
    <t>6815.3</t>
  </si>
  <si>
    <t>7129.0</t>
  </si>
  <si>
    <t>7731.6</t>
  </si>
  <si>
    <t>6259.1</t>
  </si>
  <si>
    <t>7134.0</t>
  </si>
  <si>
    <t>7177.6</t>
  </si>
  <si>
    <t>Тульская область</t>
  </si>
  <si>
    <t>15820.1</t>
  </si>
  <si>
    <t>10952.5</t>
  </si>
  <si>
    <t>10519.8</t>
  </si>
  <si>
    <t>10600.4</t>
  </si>
  <si>
    <t>10290.5</t>
  </si>
  <si>
    <t>11470.0</t>
  </si>
  <si>
    <t>10353.7</t>
  </si>
  <si>
    <t>10265.2</t>
  </si>
  <si>
    <t>10510.2</t>
  </si>
  <si>
    <t>9953.1</t>
  </si>
  <si>
    <t>9976.8</t>
  </si>
  <si>
    <t>9120.7</t>
  </si>
  <si>
    <t>9578.2</t>
  </si>
  <si>
    <t>Ярославская область</t>
  </si>
  <si>
    <t>9034.2</t>
  </si>
  <si>
    <t>6540.3</t>
  </si>
  <si>
    <t>6895.0</t>
  </si>
  <si>
    <t>7165.5</t>
  </si>
  <si>
    <t>7368.5</t>
  </si>
  <si>
    <t>7455.6</t>
  </si>
  <si>
    <t>7762.3</t>
  </si>
  <si>
    <t>7084.5</t>
  </si>
  <si>
    <t>7157.6</t>
  </si>
  <si>
    <t>7559.5</t>
  </si>
  <si>
    <t>7498.9</t>
  </si>
  <si>
    <t>7037.5</t>
  </si>
  <si>
    <t>7403.7</t>
  </si>
  <si>
    <t>г. Москва</t>
  </si>
  <si>
    <t>37433.2</t>
  </si>
  <si>
    <t>33824.4</t>
  </si>
  <si>
    <t>37897.2</t>
  </si>
  <si>
    <t>39774.0</t>
  </si>
  <si>
    <t>41115.1</t>
  </si>
  <si>
    <t>42115.2</t>
  </si>
  <si>
    <t>43708.7</t>
  </si>
  <si>
    <t>47091.5</t>
  </si>
  <si>
    <t>48280.0</t>
  </si>
  <si>
    <t>49293.6</t>
  </si>
  <si>
    <t>51798.5</t>
  </si>
  <si>
    <t>49782.0</t>
  </si>
  <si>
    <t>51954.3</t>
  </si>
  <si>
    <t>Республика Карелия</t>
  </si>
  <si>
    <t>8831.2</t>
  </si>
  <si>
    <t>6998.0</t>
  </si>
  <si>
    <t>7651.7</t>
  </si>
  <si>
    <t>7683.7</t>
  </si>
  <si>
    <t>7777.4</t>
  </si>
  <si>
    <t>8019.1</t>
  </si>
  <si>
    <t>8369.0</t>
  </si>
  <si>
    <t>8670.4</t>
  </si>
  <si>
    <t>8919.2</t>
  </si>
  <si>
    <t>8987.2</t>
  </si>
  <si>
    <t>9182.0</t>
  </si>
  <si>
    <t>8719.3</t>
  </si>
  <si>
    <t>8100.0</t>
  </si>
  <si>
    <t>Республика Коми</t>
  </si>
  <si>
    <t>9984.1</t>
  </si>
  <si>
    <t>7941.0</t>
  </si>
  <si>
    <t>7797.2</t>
  </si>
  <si>
    <t>8014.7</t>
  </si>
  <si>
    <t>7987.6</t>
  </si>
  <si>
    <t>7963.4</t>
  </si>
  <si>
    <t>8135.0</t>
  </si>
  <si>
    <t>8040.5</t>
  </si>
  <si>
    <t>8465.4</t>
  </si>
  <si>
    <t>8697.8</t>
  </si>
  <si>
    <t>8825.9</t>
  </si>
  <si>
    <t>8770.1</t>
  </si>
  <si>
    <t>8832.3</t>
  </si>
  <si>
    <t>Архангельская область</t>
  </si>
  <si>
    <t>8835.0</t>
  </si>
  <si>
    <t>6919.9</t>
  </si>
  <si>
    <t>7105.9</t>
  </si>
  <si>
    <t>7416.2</t>
  </si>
  <si>
    <t>7532.9</t>
  </si>
  <si>
    <t>7640.4</t>
  </si>
  <si>
    <t>7898.2</t>
  </si>
  <si>
    <t>8154.5</t>
  </si>
  <si>
    <t>14244.5</t>
  </si>
  <si>
    <t>8604.5</t>
  </si>
  <si>
    <t>9024.2</t>
  </si>
  <si>
    <t>8791.1</t>
  </si>
  <si>
    <t>9131.2</t>
  </si>
  <si>
    <t>Вологодская область</t>
  </si>
  <si>
    <t>13788.1</t>
  </si>
  <si>
    <t>11670.6</t>
  </si>
  <si>
    <t>12495.6</t>
  </si>
  <si>
    <t>12475.8</t>
  </si>
  <si>
    <t>12644.8</t>
  </si>
  <si>
    <t>12798.3</t>
  </si>
  <si>
    <t>13289.4</t>
  </si>
  <si>
    <t>13481.8</t>
  </si>
  <si>
    <t>13362.2</t>
  </si>
  <si>
    <t>13976.4</t>
  </si>
  <si>
    <t>14500.9</t>
  </si>
  <si>
    <t>12986.1</t>
  </si>
  <si>
    <t>13884.5</t>
  </si>
  <si>
    <t>Калининградская область</t>
  </si>
  <si>
    <t>3234.9</t>
  </si>
  <si>
    <t>2756.9</t>
  </si>
  <si>
    <t>2980.3</t>
  </si>
  <si>
    <t>3211.9</t>
  </si>
  <si>
    <t>3255.5</t>
  </si>
  <si>
    <t>3428.7</t>
  </si>
  <si>
    <t>3535.1</t>
  </si>
  <si>
    <t>4054.2</t>
  </si>
  <si>
    <t>3767.8</t>
  </si>
  <si>
    <t>3835.6</t>
  </si>
  <si>
    <t>3926.6</t>
  </si>
  <si>
    <t>3832.6</t>
  </si>
  <si>
    <t>4018.0</t>
  </si>
  <si>
    <t>Ленинградская область</t>
  </si>
  <si>
    <t>16271.2</t>
  </si>
  <si>
    <t>10887.7</t>
  </si>
  <si>
    <t>13315.5</t>
  </si>
  <si>
    <t>13907.7</t>
  </si>
  <si>
    <t>14800.8</t>
  </si>
  <si>
    <t>14869.2</t>
  </si>
  <si>
    <t>14678.5</t>
  </si>
  <si>
    <t>17510.0</t>
  </si>
  <si>
    <t>20230.7</t>
  </si>
  <si>
    <t>17045.1</t>
  </si>
  <si>
    <t>18208.5</t>
  </si>
  <si>
    <t>17857.7</t>
  </si>
  <si>
    <t>19396.2</t>
  </si>
  <si>
    <t>Мурманская область</t>
  </si>
  <si>
    <t>16573.5</t>
  </si>
  <si>
    <t>13450.4</t>
  </si>
  <si>
    <t>12665.8</t>
  </si>
  <si>
    <t>12649.7</t>
  </si>
  <si>
    <t>12440.7</t>
  </si>
  <si>
    <t>12426.1</t>
  </si>
  <si>
    <t>12612.1</t>
  </si>
  <si>
    <t>12624.8</t>
  </si>
  <si>
    <t>12923.9</t>
  </si>
  <si>
    <t>12888.0</t>
  </si>
  <si>
    <t>12956.2</t>
  </si>
  <si>
    <t>12374.5</t>
  </si>
  <si>
    <t>12570.3</t>
  </si>
  <si>
    <t>Новгородская область</t>
  </si>
  <si>
    <t>4460.1</t>
  </si>
  <si>
    <t>3141.5</t>
  </si>
  <si>
    <t>3050.4</t>
  </si>
  <si>
    <t>3085.9</t>
  </si>
  <si>
    <t>3109.0</t>
  </si>
  <si>
    <t>3218.3</t>
  </si>
  <si>
    <t>3431.5</t>
  </si>
  <si>
    <t>3514.1</t>
  </si>
  <si>
    <t>3653.1</t>
  </si>
  <si>
    <t>3406.9</t>
  </si>
  <si>
    <t>3553.9</t>
  </si>
  <si>
    <t>3358.3</t>
  </si>
  <si>
    <t>3711.6</t>
  </si>
  <si>
    <t>Псковская область</t>
  </si>
  <si>
    <t>2978.8</t>
  </si>
  <si>
    <t>2176.5</t>
  </si>
  <si>
    <t>2005.5</t>
  </si>
  <si>
    <t>2016.4</t>
  </si>
  <si>
    <t>1986.3</t>
  </si>
  <si>
    <t>1958.8</t>
  </si>
  <si>
    <t>1957.2</t>
  </si>
  <si>
    <t>1942.6</t>
  </si>
  <si>
    <t>2032.8</t>
  </si>
  <si>
    <t>2042.5</t>
  </si>
  <si>
    <t>2099.4</t>
  </si>
  <si>
    <t>2092.6</t>
  </si>
  <si>
    <t>2134.1</t>
  </si>
  <si>
    <t>г. Санкт-Петербург</t>
  </si>
  <si>
    <t>19732.7</t>
  </si>
  <si>
    <t>16243.6</t>
  </si>
  <si>
    <t>16557.6</t>
  </si>
  <si>
    <t>18961.0</t>
  </si>
  <si>
    <t>20048.2</t>
  </si>
  <si>
    <t>19180.0</t>
  </si>
  <si>
    <t>19599.1</t>
  </si>
  <si>
    <t>20618.9</t>
  </si>
  <si>
    <t>20344.8</t>
  </si>
  <si>
    <t>19919.0</t>
  </si>
  <si>
    <t>20983.5</t>
  </si>
  <si>
    <t>21305.4</t>
  </si>
  <si>
    <t>23862.7</t>
  </si>
  <si>
    <t>Республика Адыгея (адыгея)</t>
  </si>
  <si>
    <t/>
  </si>
  <si>
    <t>863.1</t>
  </si>
  <si>
    <t>896.5</t>
  </si>
  <si>
    <t>902.5</t>
  </si>
  <si>
    <t>842.6</t>
  </si>
  <si>
    <t>909.1</t>
  </si>
  <si>
    <t>886.3</t>
  </si>
  <si>
    <t>814.9</t>
  </si>
  <si>
    <t>942.1</t>
  </si>
  <si>
    <t>916.8</t>
  </si>
  <si>
    <t>992.5</t>
  </si>
  <si>
    <t>1199.4</t>
  </si>
  <si>
    <t>1385.8</t>
  </si>
  <si>
    <t>Республика Калмыкия</t>
  </si>
  <si>
    <t>1005.3</t>
  </si>
  <si>
    <t>860.5</t>
  </si>
  <si>
    <t>621.7</t>
  </si>
  <si>
    <t>595.3</t>
  </si>
  <si>
    <t>595.5</t>
  </si>
  <si>
    <t>569.6</t>
  </si>
  <si>
    <t>530.8</t>
  </si>
  <si>
    <t>515.2</t>
  </si>
  <si>
    <t>433.8</t>
  </si>
  <si>
    <t>476.4</t>
  </si>
  <si>
    <t>472.7</t>
  </si>
  <si>
    <t>458.8</t>
  </si>
  <si>
    <t>498.4</t>
  </si>
  <si>
    <t>Краснодарский край</t>
  </si>
  <si>
    <t>17447.7</t>
  </si>
  <si>
    <t>14409.5</t>
  </si>
  <si>
    <t>14611.7</t>
  </si>
  <si>
    <t>14992.7</t>
  </si>
  <si>
    <t>15583.4</t>
  </si>
  <si>
    <t>15787.6</t>
  </si>
  <si>
    <t>15950.2</t>
  </si>
  <si>
    <t>15921.5</t>
  </si>
  <si>
    <t>17732.2</t>
  </si>
  <si>
    <t>18333.7</t>
  </si>
  <si>
    <t>19267.2</t>
  </si>
  <si>
    <t>19815.8</t>
  </si>
  <si>
    <t>19917.7</t>
  </si>
  <si>
    <t>Ставропольский край</t>
  </si>
  <si>
    <t>12827.6</t>
  </si>
  <si>
    <t>7949.3</t>
  </si>
  <si>
    <t>8175.3</t>
  </si>
  <si>
    <t>7806.8</t>
  </si>
  <si>
    <t>7660.6</t>
  </si>
  <si>
    <t>7947.9</t>
  </si>
  <si>
    <t>7531.5</t>
  </si>
  <si>
    <t>9160.6</t>
  </si>
  <si>
    <t>10819.9</t>
  </si>
  <si>
    <t>10244.7</t>
  </si>
  <si>
    <t>9947.9</t>
  </si>
  <si>
    <t>9883.5</t>
  </si>
  <si>
    <t>9919.5</t>
  </si>
  <si>
    <t>Астраханская область</t>
  </si>
  <si>
    <t>3932.5</t>
  </si>
  <si>
    <t>3425.7</t>
  </si>
  <si>
    <t>3624.8</t>
  </si>
  <si>
    <t>3617.4</t>
  </si>
  <si>
    <t>3711.3</t>
  </si>
  <si>
    <t>3690.9</t>
  </si>
  <si>
    <t>3781.8</t>
  </si>
  <si>
    <t>3966.5</t>
  </si>
  <si>
    <t>3983.3</t>
  </si>
  <si>
    <t>3122.8</t>
  </si>
  <si>
    <t>3656.2</t>
  </si>
  <si>
    <t>3548.2</t>
  </si>
  <si>
    <t>Волгоградская область</t>
  </si>
  <si>
    <t>24589.5</t>
  </si>
  <si>
    <t>16930.5</t>
  </si>
  <si>
    <t>16804.8</t>
  </si>
  <si>
    <t>17039.0</t>
  </si>
  <si>
    <t>16945.7</t>
  </si>
  <si>
    <t>17287.8</t>
  </si>
  <si>
    <t>17303.9</t>
  </si>
  <si>
    <t>18599.7</t>
  </si>
  <si>
    <t>18784.4</t>
  </si>
  <si>
    <t>19395.2</t>
  </si>
  <si>
    <t>19475.0</t>
  </si>
  <si>
    <t>17207.9</t>
  </si>
  <si>
    <t>18427.6</t>
  </si>
  <si>
    <t>Республика Дагестан</t>
  </si>
  <si>
    <t>3261.4</t>
  </si>
  <si>
    <t>2759.3</t>
  </si>
  <si>
    <t>3502.2</t>
  </si>
  <si>
    <t>4478.2</t>
  </si>
  <si>
    <t>3760.8</t>
  </si>
  <si>
    <t>3910.0</t>
  </si>
  <si>
    <t>4792.8</t>
  </si>
  <si>
    <t>3999.0</t>
  </si>
  <si>
    <t>4430.0</t>
  </si>
  <si>
    <t>5130.0</t>
  </si>
  <si>
    <t>6581.7</t>
  </si>
  <si>
    <t>5136.1</t>
  </si>
  <si>
    <t>5150.2</t>
  </si>
  <si>
    <t>Республика Ингушетия</t>
  </si>
  <si>
    <t>220.4</t>
  </si>
  <si>
    <t>366.0</t>
  </si>
  <si>
    <t>368.2</t>
  </si>
  <si>
    <t>392.0</t>
  </si>
  <si>
    <t>420.2</t>
  </si>
  <si>
    <t>403.7</t>
  </si>
  <si>
    <t>421.6</t>
  </si>
  <si>
    <t>451.5</t>
  </si>
  <si>
    <t>461.4</t>
  </si>
  <si>
    <t>495.1</t>
  </si>
  <si>
    <t>531.0</t>
  </si>
  <si>
    <t>553.0</t>
  </si>
  <si>
    <t>Кабардино-Балкарская Республика</t>
  </si>
  <si>
    <t>2303.7</t>
  </si>
  <si>
    <t>1636.2</t>
  </si>
  <si>
    <t>1596.2</t>
  </si>
  <si>
    <t>1598.2</t>
  </si>
  <si>
    <t>1513.1</t>
  </si>
  <si>
    <t>1502.7</t>
  </si>
  <si>
    <t>1366.7</t>
  </si>
  <si>
    <t>1379.3</t>
  </si>
  <si>
    <t>1378.8</t>
  </si>
  <si>
    <t>1366.4</t>
  </si>
  <si>
    <t>1404.2</t>
  </si>
  <si>
    <t>1408.9</t>
  </si>
  <si>
    <t>1429.5</t>
  </si>
  <si>
    <t>Карачаево-Черкесская Республика</t>
  </si>
  <si>
    <t>1499.3</t>
  </si>
  <si>
    <t>1170.3</t>
  </si>
  <si>
    <t>1170.7</t>
  </si>
  <si>
    <t>1212.8</t>
  </si>
  <si>
    <t>1250.0</t>
  </si>
  <si>
    <t>1215.7</t>
  </si>
  <si>
    <t>1170.0</t>
  </si>
  <si>
    <t>1259.7</t>
  </si>
  <si>
    <t>1266.8</t>
  </si>
  <si>
    <t>1333.7</t>
  </si>
  <si>
    <t>1175.7</t>
  </si>
  <si>
    <t>1430.5</t>
  </si>
  <si>
    <t>Республика Северная Осетия-Алания</t>
  </si>
  <si>
    <t>2574.2</t>
  </si>
  <si>
    <t>1758.0</t>
  </si>
  <si>
    <t>2040.0</t>
  </si>
  <si>
    <t>2081.7</t>
  </si>
  <si>
    <t>2085.1</t>
  </si>
  <si>
    <t>2008.1</t>
  </si>
  <si>
    <t>2049.5</t>
  </si>
  <si>
    <t>2088.5</t>
  </si>
  <si>
    <t>1914.9</t>
  </si>
  <si>
    <t>2102.8</t>
  </si>
  <si>
    <t>2108.9</t>
  </si>
  <si>
    <t>2082.0</t>
  </si>
  <si>
    <t>2099.6</t>
  </si>
  <si>
    <t>Чеченская Республика</t>
  </si>
  <si>
    <t>4007.7</t>
  </si>
  <si>
    <t>859.3</t>
  </si>
  <si>
    <t>494.6</t>
  </si>
  <si>
    <t>792.7</t>
  </si>
  <si>
    <t>914.2</t>
  </si>
  <si>
    <t>1144.0</t>
  </si>
  <si>
    <t>1325.7</t>
  </si>
  <si>
    <t>1498.0</t>
  </si>
  <si>
    <t>1618.9</t>
  </si>
  <si>
    <t>1758.7</t>
  </si>
  <si>
    <t>1965.5</t>
  </si>
  <si>
    <t>2189.8</t>
  </si>
  <si>
    <t>2231.2</t>
  </si>
  <si>
    <t>Ростовская область</t>
  </si>
  <si>
    <t>20826.0</t>
  </si>
  <si>
    <t>15019.5</t>
  </si>
  <si>
    <t>13023.9</t>
  </si>
  <si>
    <t>13568.0</t>
  </si>
  <si>
    <t>13747.3</t>
  </si>
  <si>
    <t>13989.2</t>
  </si>
  <si>
    <t>13984.2</t>
  </si>
  <si>
    <t>14311.3</t>
  </si>
  <si>
    <t>14956.4</t>
  </si>
  <si>
    <t>15671.9</t>
  </si>
  <si>
    <t>16243.1</t>
  </si>
  <si>
    <t>15435.2</t>
  </si>
  <si>
    <t>16708.1</t>
  </si>
  <si>
    <t>Республика Башкортостан</t>
  </si>
  <si>
    <t>32977.8</t>
  </si>
  <si>
    <t>26269.8</t>
  </si>
  <si>
    <t>24374.2</t>
  </si>
  <si>
    <t>23892.7</t>
  </si>
  <si>
    <t>23134.8</t>
  </si>
  <si>
    <t>23126.2</t>
  </si>
  <si>
    <t>23534.7</t>
  </si>
  <si>
    <t>23637.2</t>
  </si>
  <si>
    <t>24444.9</t>
  </si>
  <si>
    <t>24954.8</t>
  </si>
  <si>
    <t>24866.5</t>
  </si>
  <si>
    <t>23477.8</t>
  </si>
  <si>
    <t>24104.6</t>
  </si>
  <si>
    <t>Республика Марий Эл</t>
  </si>
  <si>
    <t>4436.3</t>
  </si>
  <si>
    <t>3083.0</t>
  </si>
  <si>
    <t>2551.5</t>
  </si>
  <si>
    <t>2324.2</t>
  </si>
  <si>
    <t>2367.2</t>
  </si>
  <si>
    <t>2779.2</t>
  </si>
  <si>
    <t>2708.2</t>
  </si>
  <si>
    <t>2954.9</t>
  </si>
  <si>
    <t>3138.7</t>
  </si>
  <si>
    <t>3132.3</t>
  </si>
  <si>
    <t>3177.1</t>
  </si>
  <si>
    <t>2726.6</t>
  </si>
  <si>
    <t>3100.5</t>
  </si>
  <si>
    <t>Республика Мордовия</t>
  </si>
  <si>
    <t>4060.0</t>
  </si>
  <si>
    <t>2894.3</t>
  </si>
  <si>
    <t>2767.3</t>
  </si>
  <si>
    <t>2720.1</t>
  </si>
  <si>
    <t>2760.7</t>
  </si>
  <si>
    <t>2819.6</t>
  </si>
  <si>
    <t>2811.9</t>
  </si>
  <si>
    <t>2767.4</t>
  </si>
  <si>
    <t>2835.3</t>
  </si>
  <si>
    <t>2933.1</t>
  </si>
  <si>
    <t>2813.6</t>
  </si>
  <si>
    <t>2929.8</t>
  </si>
  <si>
    <t>3046.8</t>
  </si>
  <si>
    <t>Республика Татарстан</t>
  </si>
  <si>
    <t>29489.5</t>
  </si>
  <si>
    <t>23050.1</t>
  </si>
  <si>
    <t>23440.6</t>
  </si>
  <si>
    <t>23524.2</t>
  </si>
  <si>
    <t>23314.2</t>
  </si>
  <si>
    <t>23562.7</t>
  </si>
  <si>
    <t>23738.5</t>
  </si>
  <si>
    <t>23889.3</t>
  </si>
  <si>
    <t>25139.4</t>
  </si>
  <si>
    <t>26006.6</t>
  </si>
  <si>
    <t>26521.1</t>
  </si>
  <si>
    <t>24694.1</t>
  </si>
  <si>
    <t>25595.2</t>
  </si>
  <si>
    <t>Удмуртская республика</t>
  </si>
  <si>
    <t>8854.2</t>
  </si>
  <si>
    <t>7184.7</t>
  </si>
  <si>
    <t>7178.2</t>
  </si>
  <si>
    <t>7307.1</t>
  </si>
  <si>
    <t>7379.0</t>
  </si>
  <si>
    <t>7468.0</t>
  </si>
  <si>
    <t>7822.1</t>
  </si>
  <si>
    <t>8009.1</t>
  </si>
  <si>
    <t>8255.3</t>
  </si>
  <si>
    <t>8565.4</t>
  </si>
  <si>
    <t>8705.6</t>
  </si>
  <si>
    <t>8257.4</t>
  </si>
  <si>
    <t>8514.9</t>
  </si>
  <si>
    <t>Чувашская Республика</t>
  </si>
  <si>
    <t>6873.9</t>
  </si>
  <si>
    <t>4952.5</t>
  </si>
  <si>
    <t>5002.6</t>
  </si>
  <si>
    <t>5057.5</t>
  </si>
  <si>
    <t>5274.7</t>
  </si>
  <si>
    <t>5295.6</t>
  </si>
  <si>
    <t>5293.4</t>
  </si>
  <si>
    <t>5241.9</t>
  </si>
  <si>
    <t>5396.3</t>
  </si>
  <si>
    <t>5406.1</t>
  </si>
  <si>
    <t>5370.7</t>
  </si>
  <si>
    <t>5021.5</t>
  </si>
  <si>
    <t>5042.2</t>
  </si>
  <si>
    <t>Пермский край</t>
  </si>
  <si>
    <t>27137.2</t>
  </si>
  <si>
    <t>19601.9</t>
  </si>
  <si>
    <t>21565.9</t>
  </si>
  <si>
    <t>23771.2</t>
  </si>
  <si>
    <t>24582.1</t>
  </si>
  <si>
    <t>25278.7</t>
  </si>
  <si>
    <t>24702.3</t>
  </si>
  <si>
    <t>24812.4</t>
  </si>
  <si>
    <t>25360.8</t>
  </si>
  <si>
    <t>32477.1</t>
  </si>
  <si>
    <t>26187.6</t>
  </si>
  <si>
    <t>25360.3</t>
  </si>
  <si>
    <t>22882.0</t>
  </si>
  <si>
    <t>Кировская область</t>
  </si>
  <si>
    <t>10345.2</t>
  </si>
  <si>
    <t>6850.0</t>
  </si>
  <si>
    <t>7140.3</t>
  </si>
  <si>
    <t>7013.4</t>
  </si>
  <si>
    <t>6963.7</t>
  </si>
  <si>
    <t>6882.6</t>
  </si>
  <si>
    <t>7170.2</t>
  </si>
  <si>
    <t>7068.7</t>
  </si>
  <si>
    <t>7236.8</t>
  </si>
  <si>
    <t>7368.3</t>
  </si>
  <si>
    <t>7377.8</t>
  </si>
  <si>
    <t>6955.3</t>
  </si>
  <si>
    <t>7242.8</t>
  </si>
  <si>
    <t>Нижегородская область</t>
  </si>
  <si>
    <t>26101.1</t>
  </si>
  <si>
    <t>21979.3</t>
  </si>
  <si>
    <t>20861.5</t>
  </si>
  <si>
    <t>20808.1</t>
  </si>
  <si>
    <t>20927.4</t>
  </si>
  <si>
    <t>20134.7</t>
  </si>
  <si>
    <t>20563.7</t>
  </si>
  <si>
    <t>20693.0</t>
  </si>
  <si>
    <t>21800.1</t>
  </si>
  <si>
    <t>21723.9</t>
  </si>
  <si>
    <t>21410.9</t>
  </si>
  <si>
    <t>19753.9</t>
  </si>
  <si>
    <t>21297.1</t>
  </si>
  <si>
    <t>Оренбургская область</t>
  </si>
  <si>
    <t>16852.0</t>
  </si>
  <si>
    <t>14196.6</t>
  </si>
  <si>
    <t>14399.8</t>
  </si>
  <si>
    <t>14314.0</t>
  </si>
  <si>
    <t>14716.2</t>
  </si>
  <si>
    <t>14689.0</t>
  </si>
  <si>
    <t>14762.4</t>
  </si>
  <si>
    <t>14799.1</t>
  </si>
  <si>
    <t>15437.8</t>
  </si>
  <si>
    <t>16105.2</t>
  </si>
  <si>
    <t>16293.8</t>
  </si>
  <si>
    <t>15402.5</t>
  </si>
  <si>
    <t>16098.0</t>
  </si>
  <si>
    <t>Пензенская область</t>
  </si>
  <si>
    <t>6492.5</t>
  </si>
  <si>
    <t>4688.2</t>
  </si>
  <si>
    <t>4274.7</t>
  </si>
  <si>
    <t>4261.0</t>
  </si>
  <si>
    <t>4353.4</t>
  </si>
  <si>
    <t>4469.4</t>
  </si>
  <si>
    <t>4533.8</t>
  </si>
  <si>
    <t>4484.4</t>
  </si>
  <si>
    <t>4329.8</t>
  </si>
  <si>
    <t>4442.3</t>
  </si>
  <si>
    <t>4573.0</t>
  </si>
  <si>
    <t>4259.0</t>
  </si>
  <si>
    <t>4357.9</t>
  </si>
  <si>
    <t>Самарская область</t>
  </si>
  <si>
    <t>29703.2</t>
  </si>
  <si>
    <t>21569.8</t>
  </si>
  <si>
    <t>21344.7</t>
  </si>
  <si>
    <t>21716.3</t>
  </si>
  <si>
    <t>21872.7</t>
  </si>
  <si>
    <t>22310.5</t>
  </si>
  <si>
    <t>22845.5</t>
  </si>
  <si>
    <t>22930.1</t>
  </si>
  <si>
    <t>23015.9</t>
  </si>
  <si>
    <t>24712.2</t>
  </si>
  <si>
    <t>23321.3</t>
  </si>
  <si>
    <t>22185.9</t>
  </si>
  <si>
    <t>22949.2</t>
  </si>
  <si>
    <t>Саратовская область</t>
  </si>
  <si>
    <t>16533.6</t>
  </si>
  <si>
    <t>12715.7</t>
  </si>
  <si>
    <t>12472.7</t>
  </si>
  <si>
    <t>12300.6</t>
  </si>
  <si>
    <t>12496.5</t>
  </si>
  <si>
    <t>12853.9</t>
  </si>
  <si>
    <t>12911.2</t>
  </si>
  <si>
    <t>12760.5</t>
  </si>
  <si>
    <t>12980.3</t>
  </si>
  <si>
    <t>14085.5</t>
  </si>
  <si>
    <t>13325.3</t>
  </si>
  <si>
    <t>12618.0</t>
  </si>
  <si>
    <t>12915.7</t>
  </si>
  <si>
    <t>Ульяновская область</t>
  </si>
  <si>
    <t>6824.1</t>
  </si>
  <si>
    <t>6471.3</t>
  </si>
  <si>
    <t>6272.3</t>
  </si>
  <si>
    <t>5778.7</t>
  </si>
  <si>
    <t>5866.0</t>
  </si>
  <si>
    <t>5885.5</t>
  </si>
  <si>
    <t>5871.7</t>
  </si>
  <si>
    <t>5931.8</t>
  </si>
  <si>
    <t>6114.2</t>
  </si>
  <si>
    <t>6425.1</t>
  </si>
  <si>
    <t>6478.8</t>
  </si>
  <si>
    <t>6152.6</t>
  </si>
  <si>
    <t>5867.1</t>
  </si>
  <si>
    <t>Курганская область</t>
  </si>
  <si>
    <t>7157.5</t>
  </si>
  <si>
    <t>4851.8</t>
  </si>
  <si>
    <t>4763.3</t>
  </si>
  <si>
    <t>4546.7</t>
  </si>
  <si>
    <t>4423.1</t>
  </si>
  <si>
    <t>4383.2</t>
  </si>
  <si>
    <t>4416.8</t>
  </si>
  <si>
    <t>4313.7</t>
  </si>
  <si>
    <t>4485.2</t>
  </si>
  <si>
    <t>4494.6</t>
  </si>
  <si>
    <t>4530.6</t>
  </si>
  <si>
    <t>4100.0</t>
  </si>
  <si>
    <t>4206.4</t>
  </si>
  <si>
    <t>Свердловская область</t>
  </si>
  <si>
    <t>51563.8</t>
  </si>
  <si>
    <t>40234.2</t>
  </si>
  <si>
    <t>41899.4</t>
  </si>
  <si>
    <t>42567.6</t>
  </si>
  <si>
    <t>40472.2</t>
  </si>
  <si>
    <t>41408.5</t>
  </si>
  <si>
    <t>41365.3</t>
  </si>
  <si>
    <t>42980.5</t>
  </si>
  <si>
    <t>44730.0</t>
  </si>
  <si>
    <t>45422.9</t>
  </si>
  <si>
    <t>49612.2</t>
  </si>
  <si>
    <t>44676.0</t>
  </si>
  <si>
    <t>50737.0</t>
  </si>
  <si>
    <t>Тюменская область</t>
  </si>
  <si>
    <t>65615.8</t>
  </si>
  <si>
    <t>47569.0</t>
  </si>
  <si>
    <t>52390.5</t>
  </si>
  <si>
    <t>54888.4</t>
  </si>
  <si>
    <t>57105.5</t>
  </si>
  <si>
    <t>61636.7</t>
  </si>
  <si>
    <t>68016.8</t>
  </si>
  <si>
    <t>73329.1</t>
  </si>
  <si>
    <t>81815.3</t>
  </si>
  <si>
    <t>84140.8</t>
  </si>
  <si>
    <t>88083.1</t>
  </si>
  <si>
    <t>89212.6</t>
  </si>
  <si>
    <t>90547.9</t>
  </si>
  <si>
    <t>Челябинская область</t>
  </si>
  <si>
    <t>39908.9</t>
  </si>
  <si>
    <t>28772.8</t>
  </si>
  <si>
    <t>31668.1</t>
  </si>
  <si>
    <t>31176.1</t>
  </si>
  <si>
    <t>31194.4</t>
  </si>
  <si>
    <t>32658.4</t>
  </si>
  <si>
    <t>33700.6</t>
  </si>
  <si>
    <t>33300.0</t>
  </si>
  <si>
    <t>34883.2</t>
  </si>
  <si>
    <t>35961.9</t>
  </si>
  <si>
    <t>35734.6</t>
  </si>
  <si>
    <t>32159.0</t>
  </si>
  <si>
    <t>35129.6</t>
  </si>
  <si>
    <t>Республика Алтай</t>
  </si>
  <si>
    <t>468.0</t>
  </si>
  <si>
    <t>441.3</t>
  </si>
  <si>
    <t>440.9</t>
  </si>
  <si>
    <t>457.3</t>
  </si>
  <si>
    <t>437.2</t>
  </si>
  <si>
    <t>433.0</t>
  </si>
  <si>
    <t>445.3</t>
  </si>
  <si>
    <t>458.1</t>
  </si>
  <si>
    <t>499.1</t>
  </si>
  <si>
    <t>512.9</t>
  </si>
  <si>
    <t>539.9</t>
  </si>
  <si>
    <t>Республика Бурятия</t>
  </si>
  <si>
    <t>5794.5</t>
  </si>
  <si>
    <t>4959.9</t>
  </si>
  <si>
    <t>4882.2</t>
  </si>
  <si>
    <t>4906.9</t>
  </si>
  <si>
    <t>4779.3</t>
  </si>
  <si>
    <t>4765.2</t>
  </si>
  <si>
    <t>5582.2</t>
  </si>
  <si>
    <t>4904.7</t>
  </si>
  <si>
    <t>5452.2</t>
  </si>
  <si>
    <t>6114.4</t>
  </si>
  <si>
    <t>4739.3</t>
  </si>
  <si>
    <t>5418.2</t>
  </si>
  <si>
    <t>Республика Тыва</t>
  </si>
  <si>
    <t>744.2</t>
  </si>
  <si>
    <t>593.2</t>
  </si>
  <si>
    <t>640.6</t>
  </si>
  <si>
    <t>637.9</t>
  </si>
  <si>
    <t>649.3</t>
  </si>
  <si>
    <t>695.1</t>
  </si>
  <si>
    <t>676.5</t>
  </si>
  <si>
    <t>681.0</t>
  </si>
  <si>
    <t>685.7</t>
  </si>
  <si>
    <t>650.5</t>
  </si>
  <si>
    <t>657.6</t>
  </si>
  <si>
    <t>669.8</t>
  </si>
  <si>
    <t>698.6</t>
  </si>
  <si>
    <t>Республика Хакасия</t>
  </si>
  <si>
    <t>8937.3</t>
  </si>
  <si>
    <t>9920.9</t>
  </si>
  <si>
    <t>10047.9</t>
  </si>
  <si>
    <t>10100.2</t>
  </si>
  <si>
    <t>11125.3</t>
  </si>
  <si>
    <t>11416.4</t>
  </si>
  <si>
    <t>11887.5</t>
  </si>
  <si>
    <t>12362.6</t>
  </si>
  <si>
    <t>15001.2</t>
  </si>
  <si>
    <t>17244.3</t>
  </si>
  <si>
    <t>17048.6</t>
  </si>
  <si>
    <t>17227.9</t>
  </si>
  <si>
    <t>Алтайский край</t>
  </si>
  <si>
    <t>13690.2</t>
  </si>
  <si>
    <t>10350.8</t>
  </si>
  <si>
    <t>10562.9</t>
  </si>
  <si>
    <t>10337.9</t>
  </si>
  <si>
    <t>9619.6</t>
  </si>
  <si>
    <t>9767.7</t>
  </si>
  <si>
    <t>9651.7</t>
  </si>
  <si>
    <t>9533.1</t>
  </si>
  <si>
    <t>9781.6</t>
  </si>
  <si>
    <t>10058.2</t>
  </si>
  <si>
    <t>10876.3</t>
  </si>
  <si>
    <t>10005.4</t>
  </si>
  <si>
    <t>10608.9</t>
  </si>
  <si>
    <t>Красноярский край</t>
  </si>
  <si>
    <t>60974.1</t>
  </si>
  <si>
    <t>47139.3</t>
  </si>
  <si>
    <t>48740.1</t>
  </si>
  <si>
    <t>49042.0</t>
  </si>
  <si>
    <t>48092.7</t>
  </si>
  <si>
    <t>49119.8</t>
  </si>
  <si>
    <t>49649.1</t>
  </si>
  <si>
    <t>49899.9</t>
  </si>
  <si>
    <t>49345.9</t>
  </si>
  <si>
    <t>49763.2</t>
  </si>
  <si>
    <t>51832.1</t>
  </si>
  <si>
    <t>49995.4</t>
  </si>
  <si>
    <t>53268.3</t>
  </si>
  <si>
    <t>Иркутская область</t>
  </si>
  <si>
    <t>55528.4</t>
  </si>
  <si>
    <t>48662.1</t>
  </si>
  <si>
    <t>52225.3</t>
  </si>
  <si>
    <t>53124.8</t>
  </si>
  <si>
    <t>51533.0</t>
  </si>
  <si>
    <t>51127.3</t>
  </si>
  <si>
    <t>51971.0</t>
  </si>
  <si>
    <t>52529.8</t>
  </si>
  <si>
    <t>53621.7</t>
  </si>
  <si>
    <t>53267.4</t>
  </si>
  <si>
    <t>55118.0</t>
  </si>
  <si>
    <t>52409.7</t>
  </si>
  <si>
    <t>54325.8</t>
  </si>
  <si>
    <t>Кемеровская область</t>
  </si>
  <si>
    <t>37023.3</t>
  </si>
  <si>
    <t>31917.5</t>
  </si>
  <si>
    <t>31882.6</t>
  </si>
  <si>
    <t>32271.0</t>
  </si>
  <si>
    <t>31744.3</t>
  </si>
  <si>
    <t>30811.7</t>
  </si>
  <si>
    <t>32797.7</t>
  </si>
  <si>
    <t>33509.4</t>
  </si>
  <si>
    <t>35489.9</t>
  </si>
  <si>
    <t>36114.9</t>
  </si>
  <si>
    <t>36266.1</t>
  </si>
  <si>
    <t>33020.5</t>
  </si>
  <si>
    <t>33972.0</t>
  </si>
  <si>
    <t>Новосибирская область</t>
  </si>
  <si>
    <t>16550.3</t>
  </si>
  <si>
    <t>12846.6</t>
  </si>
  <si>
    <t>13057.5</t>
  </si>
  <si>
    <t>12914.9</t>
  </si>
  <si>
    <t>12767.8</t>
  </si>
  <si>
    <t>13239.2</t>
  </si>
  <si>
    <t>13448.3</t>
  </si>
  <si>
    <t>13799.4</t>
  </si>
  <si>
    <t>14256.7</t>
  </si>
  <si>
    <t>14292.7</t>
  </si>
  <si>
    <t>14942.4</t>
  </si>
  <si>
    <t>15192.0</t>
  </si>
  <si>
    <t>15232.6</t>
  </si>
  <si>
    <t>Омская область</t>
  </si>
  <si>
    <t>12764.0</t>
  </si>
  <si>
    <t>10085.1</t>
  </si>
  <si>
    <t>9231.6</t>
  </si>
  <si>
    <t>9391.4</t>
  </si>
  <si>
    <t>9396.6</t>
  </si>
  <si>
    <t>9707.5</t>
  </si>
  <si>
    <t>9830.5</t>
  </si>
  <si>
    <t>9910.9</t>
  </si>
  <si>
    <t>10311.4</t>
  </si>
  <si>
    <t>10427.7</t>
  </si>
  <si>
    <t>10571.0</t>
  </si>
  <si>
    <t>10111.0</t>
  </si>
  <si>
    <t>10257.3</t>
  </si>
  <si>
    <t>Томская область</t>
  </si>
  <si>
    <t>6590.1</t>
  </si>
  <si>
    <t>6915.8</t>
  </si>
  <si>
    <t>7220.9</t>
  </si>
  <si>
    <t>7413.5</t>
  </si>
  <si>
    <t>7424.6</t>
  </si>
  <si>
    <t>7758.9</t>
  </si>
  <si>
    <t>8285.9</t>
  </si>
  <si>
    <t>8512.8</t>
  </si>
  <si>
    <t>9028.7</t>
  </si>
  <si>
    <t>9661.4</t>
  </si>
  <si>
    <t>10780.8</t>
  </si>
  <si>
    <t>9642.6</t>
  </si>
  <si>
    <t>9189.0</t>
  </si>
  <si>
    <t>Читинская область</t>
  </si>
  <si>
    <t>5810.2</t>
  </si>
  <si>
    <t>6768.5</t>
  </si>
  <si>
    <t>6593.5</t>
  </si>
  <si>
    <t>6666.5</t>
  </si>
  <si>
    <t>6463.5</t>
  </si>
  <si>
    <t>6635.7</t>
  </si>
  <si>
    <t>6647.8</t>
  </si>
  <si>
    <t>6688.0</t>
  </si>
  <si>
    <t>6737.5</t>
  </si>
  <si>
    <t>6842.6</t>
  </si>
  <si>
    <t>7247.8</t>
  </si>
  <si>
    <t>7429.0</t>
  </si>
  <si>
    <t>7578.0</t>
  </si>
  <si>
    <t>Республика Саха (Якутия)</t>
  </si>
  <si>
    <t>7245.5</t>
  </si>
  <si>
    <t>6753.5</t>
  </si>
  <si>
    <t>6817.3</t>
  </si>
  <si>
    <t>6812.7</t>
  </si>
  <si>
    <t>6717.2</t>
  </si>
  <si>
    <t>6731.5</t>
  </si>
  <si>
    <t>6936.0</t>
  </si>
  <si>
    <t>6725.5</t>
  </si>
  <si>
    <t>6945.2</t>
  </si>
  <si>
    <t>6692.9</t>
  </si>
  <si>
    <t>6841.7</t>
  </si>
  <si>
    <t>6414.3</t>
  </si>
  <si>
    <t>6597.3</t>
  </si>
  <si>
    <t>Камчатский край</t>
  </si>
  <si>
    <t>1863.6</t>
  </si>
  <si>
    <t>1634.5</t>
  </si>
  <si>
    <t>1639.4</t>
  </si>
  <si>
    <t>1686.1</t>
  </si>
  <si>
    <t>1613.1</t>
  </si>
  <si>
    <t>1578.4</t>
  </si>
  <si>
    <t>1611.0</t>
  </si>
  <si>
    <t>1605.9</t>
  </si>
  <si>
    <t>1621.4</t>
  </si>
  <si>
    <t>1645.8</t>
  </si>
  <si>
    <t>1672.3</t>
  </si>
  <si>
    <t>1681.4</t>
  </si>
  <si>
    <t>1689.4</t>
  </si>
  <si>
    <t>Приморский край</t>
  </si>
  <si>
    <t>11882.4</t>
  </si>
  <si>
    <t>9563.7</t>
  </si>
  <si>
    <t>9504.5</t>
  </si>
  <si>
    <t>9624.4</t>
  </si>
  <si>
    <t>9476.2</t>
  </si>
  <si>
    <t>10026.4</t>
  </si>
  <si>
    <t>10227.8</t>
  </si>
  <si>
    <t>10806.8</t>
  </si>
  <si>
    <t>10774.5</t>
  </si>
  <si>
    <t>11156.9</t>
  </si>
  <si>
    <t>11650.3</t>
  </si>
  <si>
    <t>11505.7</t>
  </si>
  <si>
    <t>12180.5</t>
  </si>
  <si>
    <t>Хабаровский край</t>
  </si>
  <si>
    <t>10866.5</t>
  </si>
  <si>
    <t>7072.3</t>
  </si>
  <si>
    <t>7399.0</t>
  </si>
  <si>
    <t>7362.8</t>
  </si>
  <si>
    <t>7462.6</t>
  </si>
  <si>
    <t>7585.8</t>
  </si>
  <si>
    <t>7834.2</t>
  </si>
  <si>
    <t>7979.9</t>
  </si>
  <si>
    <t>8047.1</t>
  </si>
  <si>
    <t>7538.5</t>
  </si>
  <si>
    <t>8198.6</t>
  </si>
  <si>
    <t>7242.1</t>
  </si>
  <si>
    <t>7171.8</t>
  </si>
  <si>
    <t>Амурская область</t>
  </si>
  <si>
    <t>7200.7</t>
  </si>
  <si>
    <t>6172.3</t>
  </si>
  <si>
    <t>9288.0</t>
  </si>
  <si>
    <t>6045.1</t>
  </si>
  <si>
    <t>6215.7</t>
  </si>
  <si>
    <t>6301.0</t>
  </si>
  <si>
    <t>6375.2</t>
  </si>
  <si>
    <t>6159.2</t>
  </si>
  <si>
    <t>6092.2</t>
  </si>
  <si>
    <t>6019.2</t>
  </si>
  <si>
    <t>6420.2</t>
  </si>
  <si>
    <t>7041.3</t>
  </si>
  <si>
    <t>Магаданская область</t>
  </si>
  <si>
    <t>4027.7</t>
  </si>
  <si>
    <t>2615.9</t>
  </si>
  <si>
    <t>2587.3</t>
  </si>
  <si>
    <t>2639.8</t>
  </si>
  <si>
    <t>2542.7</t>
  </si>
  <si>
    <t>2285.7</t>
  </si>
  <si>
    <t>2351.4</t>
  </si>
  <si>
    <t>2175.5</t>
  </si>
  <si>
    <t>2158.8</t>
  </si>
  <si>
    <t>2124.9</t>
  </si>
  <si>
    <t>2099.5</t>
  </si>
  <si>
    <t>2060.5</t>
  </si>
  <si>
    <t>2110.7</t>
  </si>
  <si>
    <t>Сахалинская область</t>
  </si>
  <si>
    <t>3410.2</t>
  </si>
  <si>
    <t>2718.3</t>
  </si>
  <si>
    <t>2669.0</t>
  </si>
  <si>
    <t>2734.0</t>
  </si>
  <si>
    <t>2663.6</t>
  </si>
  <si>
    <t>2702.3</t>
  </si>
  <si>
    <t>2683.1</t>
  </si>
  <si>
    <t>2721.0</t>
  </si>
  <si>
    <t>2837.6</t>
  </si>
  <si>
    <t>2851.9</t>
  </si>
  <si>
    <t>2796.1</t>
  </si>
  <si>
    <t>2756.8</t>
  </si>
  <si>
    <t>4001.4</t>
  </si>
  <si>
    <t>Еврейская автономная область</t>
  </si>
  <si>
    <t>940.4</t>
  </si>
  <si>
    <t>1022.1</t>
  </si>
  <si>
    <t>1028.9</t>
  </si>
  <si>
    <t>1054.6</t>
  </si>
  <si>
    <t>1072.7</t>
  </si>
  <si>
    <t>1108.2</t>
  </si>
  <si>
    <t>1094.0</t>
  </si>
  <si>
    <t>1069.9</t>
  </si>
  <si>
    <t>1072.4</t>
  </si>
  <si>
    <t>1125.5</t>
  </si>
  <si>
    <t>1066.4</t>
  </si>
  <si>
    <t>1140.0</t>
  </si>
  <si>
    <t>Чукотский автономный округ</t>
  </si>
  <si>
    <t>661.9</t>
  </si>
  <si>
    <t>612.7</t>
  </si>
  <si>
    <t>557.0</t>
  </si>
  <si>
    <t>508.9</t>
  </si>
  <si>
    <t>487.9</t>
  </si>
  <si>
    <t>515.9</t>
  </si>
  <si>
    <t>523.9</t>
  </si>
  <si>
    <t>494.2</t>
  </si>
  <si>
    <t>566.6</t>
  </si>
  <si>
    <t>537.7</t>
  </si>
  <si>
    <t>517.7</t>
  </si>
  <si>
    <t>Регион</t>
  </si>
  <si>
    <t>Округ</t>
  </si>
  <si>
    <t>Сибирский</t>
  </si>
  <si>
    <t>Дальневосточный</t>
  </si>
  <si>
    <t>Северо-Западный</t>
  </si>
  <si>
    <t>Центральный</t>
  </si>
  <si>
    <t>Северо-Кавказский</t>
  </si>
  <si>
    <t>Приволжский</t>
  </si>
  <si>
    <t>Уральский</t>
  </si>
  <si>
    <t>min</t>
  </si>
  <si>
    <t>max</t>
  </si>
  <si>
    <t>раз</t>
  </si>
  <si>
    <t>[38, 42, 41, 43, 48, 49, 37, 44, 46, 55, 47, 58, 63, 62, 61, 60, 56, 54, 53, 66, 59, 65, 72, 74, 71]</t>
  </si>
  <si>
    <t>Столбец1</t>
  </si>
  <si>
    <t>Столбец1.1</t>
  </si>
  <si>
    <t>Столбец1.2</t>
  </si>
  <si>
    <t>Столбец1.3</t>
  </si>
  <si>
    <t>Столбец1.4</t>
  </si>
  <si>
    <t>Столбец1.5</t>
  </si>
  <si>
    <t>Столбец1.6</t>
  </si>
  <si>
    <t>Столбец1.7</t>
  </si>
  <si>
    <t>Столбец1.8</t>
  </si>
  <si>
    <t>Столбец1.9</t>
  </si>
  <si>
    <t>Столбец1.10</t>
  </si>
  <si>
    <t>Столбец1.11</t>
  </si>
  <si>
    <t>Столбец1.12</t>
  </si>
  <si>
    <t>Столбец1.13</t>
  </si>
  <si>
    <t>Столбец1.14</t>
  </si>
  <si>
    <t>Столбец1.15</t>
  </si>
  <si>
    <t>Столбец1.16</t>
  </si>
  <si>
    <t>Столбец1.17</t>
  </si>
  <si>
    <t>Столбец1.18</t>
  </si>
  <si>
    <t>Столбец1.19</t>
  </si>
  <si>
    <t>Столбец1.20</t>
  </si>
  <si>
    <t>Столбец1.21</t>
  </si>
  <si>
    <t>Столбец1.22</t>
  </si>
  <si>
    <t>Столбец1.23</t>
  </si>
  <si>
    <t>Столбец1.24</t>
  </si>
  <si>
    <t>Столбец1.25</t>
  </si>
  <si>
    <t>Y</t>
  </si>
  <si>
    <t>X</t>
  </si>
  <si>
    <t>ID</t>
  </si>
  <si>
    <t>GUESTS</t>
  </si>
  <si>
    <t>INCOME</t>
  </si>
  <si>
    <t>STARS</t>
  </si>
  <si>
    <t>JUQ9</t>
  </si>
  <si>
    <t>QK73</t>
  </si>
  <si>
    <t>H5VA</t>
  </si>
  <si>
    <t>8S3B</t>
  </si>
  <si>
    <t>ROKX</t>
  </si>
  <si>
    <t>YG7O</t>
  </si>
  <si>
    <t>5KU9</t>
  </si>
  <si>
    <t>7WHL</t>
  </si>
  <si>
    <t>G54A</t>
  </si>
  <si>
    <t>20YX</t>
  </si>
  <si>
    <t>TEGX</t>
  </si>
  <si>
    <t>7R7K</t>
  </si>
  <si>
    <t>4ZOC</t>
  </si>
  <si>
    <t>1CHQ</t>
  </si>
  <si>
    <t>CJAF</t>
  </si>
  <si>
    <t>VWUM</t>
  </si>
  <si>
    <t>K3UT</t>
  </si>
  <si>
    <t>2KVO</t>
  </si>
  <si>
    <t>OI6F</t>
  </si>
  <si>
    <t>RTOW</t>
  </si>
  <si>
    <t>WHGN</t>
  </si>
  <si>
    <t>UF48</t>
  </si>
  <si>
    <t>BGJ6</t>
  </si>
  <si>
    <t>M9I4</t>
  </si>
  <si>
    <t>ANJR</t>
  </si>
  <si>
    <t>7UCN</t>
  </si>
  <si>
    <t>907I</t>
  </si>
  <si>
    <t>82O2</t>
  </si>
  <si>
    <t>QBB1</t>
  </si>
  <si>
    <t>NMAK</t>
  </si>
  <si>
    <t>12K1</t>
  </si>
  <si>
    <t>L6NS</t>
  </si>
  <si>
    <t>9WE6</t>
  </si>
  <si>
    <t>YJ8H</t>
  </si>
  <si>
    <t>AQ77</t>
  </si>
  <si>
    <t>FXPF</t>
  </si>
  <si>
    <t>9EOZ</t>
  </si>
  <si>
    <t>KF8R</t>
  </si>
  <si>
    <t>65JM</t>
  </si>
  <si>
    <t>WMM7</t>
  </si>
  <si>
    <t>W4HG</t>
  </si>
  <si>
    <t>X8RE</t>
  </si>
  <si>
    <t>OUIT</t>
  </si>
  <si>
    <t>G161</t>
  </si>
  <si>
    <t>6Y51</t>
  </si>
  <si>
    <t>7084</t>
  </si>
  <si>
    <t>UAHV</t>
  </si>
  <si>
    <t>WMAK</t>
  </si>
  <si>
    <t>YWGR</t>
  </si>
  <si>
    <t>TUU2</t>
  </si>
  <si>
    <t>UHPR</t>
  </si>
  <si>
    <t>RFPX</t>
  </si>
  <si>
    <t>WGUE</t>
  </si>
  <si>
    <t>7QUH</t>
  </si>
  <si>
    <t>RNLO</t>
  </si>
  <si>
    <t>KA1T</t>
  </si>
  <si>
    <t>PQ8Y</t>
  </si>
  <si>
    <t>UFHO</t>
  </si>
  <si>
    <t>UKXK</t>
  </si>
  <si>
    <t>P0TU</t>
  </si>
  <si>
    <t>07B5</t>
  </si>
  <si>
    <t>W5YQ</t>
  </si>
  <si>
    <t>J6JT</t>
  </si>
  <si>
    <t>8999</t>
  </si>
  <si>
    <t>XQ9T</t>
  </si>
  <si>
    <t>0YE3</t>
  </si>
  <si>
    <t>GW09</t>
  </si>
  <si>
    <t>JBKP</t>
  </si>
  <si>
    <t>18M8</t>
  </si>
  <si>
    <t>UGN7</t>
  </si>
  <si>
    <t>JZXJ</t>
  </si>
  <si>
    <t>UTT7</t>
  </si>
  <si>
    <t>3GL5</t>
  </si>
  <si>
    <t>VZ1V</t>
  </si>
  <si>
    <t>R8FF</t>
  </si>
  <si>
    <t>KUF7</t>
  </si>
  <si>
    <t>TBV6</t>
  </si>
  <si>
    <t>EFZ6</t>
  </si>
  <si>
    <t>Y7II</t>
  </si>
  <si>
    <t>DDMY</t>
  </si>
  <si>
    <t>KTHZ</t>
  </si>
  <si>
    <t>NDC9</t>
  </si>
  <si>
    <t>H7NZ</t>
  </si>
  <si>
    <t>FYGH</t>
  </si>
  <si>
    <t>4KVJ</t>
  </si>
  <si>
    <t>EZ1D</t>
  </si>
  <si>
    <t>1WKE</t>
  </si>
  <si>
    <t>HWOE</t>
  </si>
  <si>
    <t>T4PP</t>
  </si>
  <si>
    <t>IQXO</t>
  </si>
  <si>
    <t>XIJ4</t>
  </si>
  <si>
    <t>ZQBF</t>
  </si>
  <si>
    <t>SR0S</t>
  </si>
  <si>
    <t>NNTW</t>
  </si>
  <si>
    <t>QAM4</t>
  </si>
  <si>
    <t>S7OS</t>
  </si>
  <si>
    <t>HGAK</t>
  </si>
  <si>
    <t>7A4V</t>
  </si>
  <si>
    <t>WA56</t>
  </si>
  <si>
    <t>EIJE</t>
  </si>
  <si>
    <t>GRBE</t>
  </si>
  <si>
    <t>2SUK</t>
  </si>
  <si>
    <t>SBIK</t>
  </si>
  <si>
    <t>IWYI</t>
  </si>
  <si>
    <t>ZG7J</t>
  </si>
  <si>
    <t>TVWZ</t>
  </si>
  <si>
    <t>MI6K</t>
  </si>
  <si>
    <t>XC04</t>
  </si>
  <si>
    <t>219L</t>
  </si>
  <si>
    <t>YZW1</t>
  </si>
  <si>
    <t>0VZL</t>
  </si>
  <si>
    <t>JRJH</t>
  </si>
  <si>
    <t>OU1M</t>
  </si>
  <si>
    <t>BZYO</t>
  </si>
  <si>
    <t>PDXH</t>
  </si>
  <si>
    <t>FMIB</t>
  </si>
  <si>
    <t>E284</t>
  </si>
  <si>
    <t>TQ8U</t>
  </si>
  <si>
    <t>S0Y9</t>
  </si>
  <si>
    <t>ZH0D</t>
  </si>
  <si>
    <t>T8YZ</t>
  </si>
  <si>
    <t>K8MF</t>
  </si>
  <si>
    <t>W3LG</t>
  </si>
  <si>
    <t>8WGV</t>
  </si>
  <si>
    <t>Q41G</t>
  </si>
  <si>
    <t>HJOS</t>
  </si>
  <si>
    <t>QC1W</t>
  </si>
  <si>
    <t>O9QP</t>
  </si>
  <si>
    <t>M2SH</t>
  </si>
  <si>
    <t>Z7GU</t>
  </si>
  <si>
    <t>35OL</t>
  </si>
  <si>
    <t>NUEZ</t>
  </si>
  <si>
    <t>MHR0</t>
  </si>
  <si>
    <t>KYNS</t>
  </si>
  <si>
    <t>G5KJ</t>
  </si>
  <si>
    <t>JMTF</t>
  </si>
  <si>
    <t>1SRT</t>
  </si>
  <si>
    <t>LLNG</t>
  </si>
  <si>
    <t>AQ7E</t>
  </si>
  <si>
    <t>ZPFI</t>
  </si>
  <si>
    <t>VWOE</t>
  </si>
  <si>
    <t>3FFZ</t>
  </si>
  <si>
    <t>8Q5N</t>
  </si>
  <si>
    <t>M47Q</t>
  </si>
  <si>
    <t>WK1V</t>
  </si>
  <si>
    <t>8N9R</t>
  </si>
  <si>
    <t>JOEK</t>
  </si>
  <si>
    <t>Z29O</t>
  </si>
  <si>
    <t>UCJR</t>
  </si>
  <si>
    <t>JOES</t>
  </si>
  <si>
    <t>KA2U</t>
  </si>
  <si>
    <t>X50E</t>
  </si>
  <si>
    <t>FN38</t>
  </si>
  <si>
    <t>46ZS</t>
  </si>
  <si>
    <t>SLVX</t>
  </si>
  <si>
    <t>SX2Q</t>
  </si>
  <si>
    <t>PPGO</t>
  </si>
  <si>
    <t>IV7I</t>
  </si>
  <si>
    <t>PG1K</t>
  </si>
  <si>
    <t>I016</t>
  </si>
  <si>
    <t>MLS1</t>
  </si>
  <si>
    <t>632V</t>
  </si>
  <si>
    <t>I7ZU</t>
  </si>
  <si>
    <t>LXL0</t>
  </si>
  <si>
    <t>8UT8</t>
  </si>
  <si>
    <t>JJ46</t>
  </si>
  <si>
    <t>H5B8</t>
  </si>
  <si>
    <t>32KZ</t>
  </si>
  <si>
    <t>NNHD</t>
  </si>
  <si>
    <t>3AW2</t>
  </si>
  <si>
    <t>0H1T</t>
  </si>
  <si>
    <t>78V5</t>
  </si>
  <si>
    <t>BSS1</t>
  </si>
  <si>
    <t>93OW</t>
  </si>
  <si>
    <t>T013</t>
  </si>
  <si>
    <t>ZG2Q</t>
  </si>
  <si>
    <t>HQBW</t>
  </si>
  <si>
    <t>KMIK</t>
  </si>
  <si>
    <t>7KL3</t>
  </si>
  <si>
    <t>9DA6</t>
  </si>
  <si>
    <t>3R1Q</t>
  </si>
  <si>
    <t>SCSV</t>
  </si>
  <si>
    <t>2N5B</t>
  </si>
  <si>
    <t>DNRO</t>
  </si>
  <si>
    <t>8L74</t>
  </si>
  <si>
    <t>D6PJ</t>
  </si>
  <si>
    <t>K8C5</t>
  </si>
  <si>
    <t>I4HF</t>
  </si>
  <si>
    <t>8C7X</t>
  </si>
  <si>
    <t>G5WP</t>
  </si>
  <si>
    <t>8IPZ</t>
  </si>
  <si>
    <t>NQCQ</t>
  </si>
  <si>
    <t>B0J0</t>
  </si>
  <si>
    <t>JJWP</t>
  </si>
  <si>
    <t>MDPH</t>
  </si>
  <si>
    <t>0F43</t>
  </si>
  <si>
    <t>ARCA</t>
  </si>
  <si>
    <t>HIPM</t>
  </si>
  <si>
    <t>I2OO</t>
  </si>
  <si>
    <t>2IMT</t>
  </si>
  <si>
    <t>NORMLIN_GUES</t>
  </si>
  <si>
    <t>NORMLIN_INCOME</t>
  </si>
  <si>
    <t>NORMLIN_STARS</t>
  </si>
  <si>
    <t>F(X)</t>
  </si>
  <si>
    <t>Xср</t>
  </si>
  <si>
    <t>S0^2</t>
  </si>
  <si>
    <t>h</t>
  </si>
  <si>
    <t>n</t>
  </si>
  <si>
    <t>кол-во</t>
  </si>
  <si>
    <t>Уровень знач</t>
  </si>
  <si>
    <t>e</t>
  </si>
  <si>
    <t>T</t>
  </si>
  <si>
    <t>1-e/2</t>
  </si>
  <si>
    <t>teta2+</t>
  </si>
  <si>
    <t>teta1-</t>
  </si>
  <si>
    <t>teta1+</t>
  </si>
  <si>
    <t>teta2-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</si>
</sst>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NumberFormat="1" applyFill="1"/>
    <xf numFmtId="0" fontId="0" fillId="2" borderId="0" xfId="0" applyFill="1"/>
    <xf numFmtId="0" fontId="0" fillId="0" borderId="0" xfId="0" quotePrefix="1"/>
  </cellXfs>
  <cellStyles count="1">
    <cellStyle name="Обычный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[Exam.xlsx]Лист1!Сводная таблица1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Лист1!$G$4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Лист1!$F$5:$F$14</c:f>
              <c:strCach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strCache>
            </c:strRef>
          </c:cat>
          <c:val>
            <c:numRef>
              <c:f>Лист1!$G$5:$G$14</c:f>
              <c:numCache>
                <c:formatCode>General</c:formatCode>
                <c:ptCount val="9"/>
                <c:pt idx="0">
                  <c:v>0</c:v>
                </c:pt>
                <c:pt idx="1">
                  <c:v>12</c:v>
                </c:pt>
                <c:pt idx="3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F9-40CC-8317-E8D17178F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6431408"/>
        <c:axId val="1956433072"/>
      </c:barChart>
      <c:catAx>
        <c:axId val="195643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6433072"/>
        <c:crosses val="autoZero"/>
        <c:auto val="1"/>
        <c:lblAlgn val="ctr"/>
        <c:lblOffset val="100"/>
        <c:noMultiLvlLbl val="0"/>
      </c:catAx>
      <c:valAx>
        <c:axId val="19564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643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Лист5!$B$7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039807524059492E-2"/>
                  <c:y val="-0.137267424905220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Лист5!$B$8:$B$32</c:f>
              <c:numCache>
                <c:formatCode>General</c:formatCode>
                <c:ptCount val="25"/>
                <c:pt idx="0">
                  <c:v>38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48</c:v>
                </c:pt>
                <c:pt idx="5">
                  <c:v>49</c:v>
                </c:pt>
                <c:pt idx="6">
                  <c:v>37</c:v>
                </c:pt>
                <c:pt idx="7">
                  <c:v>44</c:v>
                </c:pt>
                <c:pt idx="8">
                  <c:v>46</c:v>
                </c:pt>
                <c:pt idx="9">
                  <c:v>55</c:v>
                </c:pt>
                <c:pt idx="10">
                  <c:v>47</c:v>
                </c:pt>
                <c:pt idx="11">
                  <c:v>58</c:v>
                </c:pt>
                <c:pt idx="12">
                  <c:v>63</c:v>
                </c:pt>
                <c:pt idx="13">
                  <c:v>62</c:v>
                </c:pt>
                <c:pt idx="14">
                  <c:v>61</c:v>
                </c:pt>
                <c:pt idx="15">
                  <c:v>60</c:v>
                </c:pt>
                <c:pt idx="16">
                  <c:v>56</c:v>
                </c:pt>
                <c:pt idx="17">
                  <c:v>54</c:v>
                </c:pt>
                <c:pt idx="18">
                  <c:v>53</c:v>
                </c:pt>
                <c:pt idx="19">
                  <c:v>66</c:v>
                </c:pt>
                <c:pt idx="20">
                  <c:v>59</c:v>
                </c:pt>
                <c:pt idx="21">
                  <c:v>65</c:v>
                </c:pt>
                <c:pt idx="22">
                  <c:v>72</c:v>
                </c:pt>
                <c:pt idx="23">
                  <c:v>74</c:v>
                </c:pt>
                <c:pt idx="24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C-477A-865B-23A4013F9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268832"/>
        <c:axId val="1233271744"/>
      </c:lineChart>
      <c:catAx>
        <c:axId val="123326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3271744"/>
        <c:crosses val="autoZero"/>
        <c:auto val="1"/>
        <c:lblAlgn val="ctr"/>
        <c:lblOffset val="100"/>
        <c:noMultiLvlLbl val="0"/>
      </c:catAx>
      <c:valAx>
        <c:axId val="123327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326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15</xdr:row>
      <xdr:rowOff>109537</xdr:rowOff>
    </xdr:from>
    <xdr:to>
      <xdr:col>12</xdr:col>
      <xdr:colOff>57150</xdr:colOff>
      <xdr:row>29</xdr:row>
      <xdr:rowOff>185737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C0D6AF-24CD-48D4-9EA7-40C134B6E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11</xdr:row>
      <xdr:rowOff>42862</xdr:rowOff>
    </xdr:from>
    <xdr:to>
      <xdr:col>7</xdr:col>
      <xdr:colOff>285750</xdr:colOff>
      <xdr:row>25</xdr:row>
      <xdr:rowOff>119062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B8C4A71-E80D-4E4A-B55A-2AF4DEB7C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авут Суханкулиев" refreshedDate="45280.507163194445" createdVersion="7" refreshedVersion="7" minRefreshableVersion="3" recordCount="1746" xr:uid="{4A0E1817-12A5-4A77-8F1B-8414381F505A}">
  <cacheSource type="worksheet">
    <worksheetSource name="mumps"/>
  </cacheSource>
  <cacheFields count="4">
    <cacheField name="Region" numFmtId="0">
      <sharedItems count="6">
        <s v="Eastern Mediterranean"/>
        <s v="Europe"/>
        <s v="Africa"/>
        <s v=" America"/>
        <s v="Western Pacific"/>
        <s v="South-East Asia"/>
      </sharedItems>
    </cacheField>
    <cacheField name="Cname" numFmtId="0">
      <sharedItems count="194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 (the)"/>
        <s v="Bahrain"/>
        <s v="Bangladesh"/>
        <s v="Barbados"/>
        <s v="Belarus"/>
        <s v="Belgium"/>
        <s v="Belize"/>
        <s v="Benin"/>
        <s v="Bhutan"/>
        <s v="Bolivia (Plurinational State of)"/>
        <s v="Bosnia and Herzegovina"/>
        <s v="Botswana"/>
        <s v="Brazil"/>
        <s v="Brunei Darussalam"/>
        <s v="Bulgaria"/>
        <s v="Burkina Faso"/>
        <s v="Burundi"/>
        <s v="Cabo Verde"/>
        <s v="Cambodia"/>
        <s v="Cameroon"/>
        <s v="Canada"/>
        <s v="Central African Republic (the)"/>
        <s v="Chad"/>
        <s v="Chile"/>
        <s v="China"/>
        <s v="Colombia"/>
        <s v="Comoros (the)"/>
        <s v="Congo (the)"/>
        <s v="Cook Islands"/>
        <s v="Costa Rica"/>
        <s v="C?te d'Ivoire"/>
        <s v="Croatia"/>
        <s v="Cuba"/>
        <s v="Cyprus"/>
        <s v="Czech Republic"/>
        <s v="Democratic People's Republic of Korea (the)"/>
        <s v="Democratic Republic of the Congo (the)"/>
        <s v="Denmark"/>
        <s v="Djibouti"/>
        <s v="Dominica"/>
        <s v="Dominican Republic (the)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renada"/>
        <s v="Guatemala"/>
        <s v="Guinea"/>
        <s v="Guinea-Bissau"/>
        <s v="Guyana"/>
        <s v="Haiti"/>
        <s v="Honduras"/>
        <s v="Hungary"/>
        <s v="Iceland"/>
        <s v="India"/>
        <s v="Indonesia"/>
        <s v="Iran (Islamic Republic of)"/>
        <s v="Iraq"/>
        <s v="Ireland"/>
        <s v="Israel"/>
        <s v="Italy"/>
        <s v="Jamaica"/>
        <s v="Japan"/>
        <s v="Jordan"/>
        <s v="Kazakhstan"/>
        <s v="Kenya"/>
        <s v="Kiribati"/>
        <s v="Kuwait"/>
        <s v="Kyrgyzstan"/>
        <s v="Lao People's Democratic Republic (the)"/>
        <s v="Latvia"/>
        <s v="Lebanon"/>
        <s v="Lesotho"/>
        <s v="Liberia"/>
        <s v="Libya"/>
        <s v="Lithuania"/>
        <s v="Luxembourg"/>
        <s v="Madagascar"/>
        <s v="Malawi"/>
        <s v="Malaysia"/>
        <s v="Maldives"/>
        <s v="Mali"/>
        <s v="Malta"/>
        <s v="Marshall Islands (the)"/>
        <s v="Mauritania"/>
        <s v="Mauritius"/>
        <s v="Mexico"/>
        <s v="Micronesia (Federated States of)"/>
        <s v="Monaco"/>
        <s v="Mongolia"/>
        <s v="Montenegro"/>
        <s v="Morocco"/>
        <s v="Mozambique"/>
        <s v="Myanmar"/>
        <s v="Namibia"/>
        <s v="Nauru"/>
        <s v="Nepal"/>
        <s v="Netherlands (the)"/>
        <s v="New Zealand"/>
        <s v="Nicaragua"/>
        <s v="Niger (the)"/>
        <s v="Nigeria"/>
        <s v="Niue"/>
        <s v="North Macedonia"/>
        <s v="Norway"/>
        <s v="Oman"/>
        <s v="Pakistan"/>
        <s v="Palau"/>
        <s v="Panama"/>
        <s v="Papua New Guinea"/>
        <s v="Paraguay"/>
        <s v="Peru"/>
        <s v="Philippines (the)"/>
        <s v="Poland"/>
        <s v="Portugal"/>
        <s v="Qatar"/>
        <s v="Republic of Korea (the)"/>
        <s v="Republic of Moldova (the)"/>
        <s v="Romania"/>
        <s v="Russian Federation (the)"/>
        <s v="Rwanda"/>
        <s v="Saint Kitts and Nevis"/>
        <s v="Saint Lucia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lovakia"/>
        <s v="Slovenia"/>
        <s v="Solomon Islands"/>
        <s v="Somalia"/>
        <s v="South Africa"/>
        <s v="South Sudan"/>
        <s v="Spain"/>
        <s v="Sri Lanka"/>
        <s v="Sudan (the)"/>
        <s v="Suriname"/>
        <s v="Sweden"/>
        <s v="Switzerland"/>
        <s v="Syrian Arab Republic (the)"/>
        <s v="Tajikistan"/>
        <s v="Thailand"/>
        <s v="Timor-Leste"/>
        <s v="Togo"/>
        <s v="Tonga"/>
        <s v="Trinidad and Tobago"/>
        <s v="Tunisia"/>
        <s v="Turkey"/>
        <s v="Turkmenistan"/>
        <s v="Tuvalu"/>
        <s v="Uganda"/>
        <s v="Ukraine"/>
        <s v="United Arab Emirates (the)"/>
        <s v="United Kingdom of Great Britain and Northern Ireland (the)"/>
        <s v="United Republic of Tanzania"/>
        <s v="United States of America (the)"/>
        <s v="Uruguay"/>
        <s v="Uzbekistan"/>
        <s v="Vanuatu"/>
        <s v="Venezuela (Bolivarian Republic of)"/>
        <s v="Viet Nam"/>
        <s v="Yemen"/>
        <s v="Zambia"/>
        <s v="Zimbabwe"/>
      </sharedItems>
    </cacheField>
    <cacheField name="Year" numFmtId="0">
      <sharedItems containsSemiMixedTypes="0" containsString="0" containsNumber="1" containsInteger="1" minValue="2010" maxValue="2018" count="9">
        <n v="2010"/>
        <n v="2011"/>
        <n v="2012"/>
        <n v="2013"/>
        <n v="2014"/>
        <n v="2015"/>
        <n v="2016"/>
        <n v="2017"/>
        <n v="2018"/>
      </sharedItems>
    </cacheField>
    <cacheField name="Number of cases" numFmtId="0">
      <sharedItems containsString="0" containsBlank="1" containsNumber="1" containsInteger="1" minValue="0" maxValue="4795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6">
  <r>
    <x v="0"/>
    <x v="0"/>
    <x v="0"/>
    <n v="0"/>
  </r>
  <r>
    <x v="1"/>
    <x v="1"/>
    <x v="0"/>
    <n v="21"/>
  </r>
  <r>
    <x v="2"/>
    <x v="2"/>
    <x v="0"/>
    <n v="0"/>
  </r>
  <r>
    <x v="1"/>
    <x v="3"/>
    <x v="0"/>
    <n v="0"/>
  </r>
  <r>
    <x v="2"/>
    <x v="4"/>
    <x v="0"/>
    <n v="0"/>
  </r>
  <r>
    <x v="3"/>
    <x v="5"/>
    <x v="0"/>
    <n v="0"/>
  </r>
  <r>
    <x v="3"/>
    <x v="6"/>
    <x v="0"/>
    <n v="5083"/>
  </r>
  <r>
    <x v="1"/>
    <x v="7"/>
    <x v="0"/>
    <n v="38"/>
  </r>
  <r>
    <x v="4"/>
    <x v="8"/>
    <x v="0"/>
    <n v="89"/>
  </r>
  <r>
    <x v="1"/>
    <x v="9"/>
    <x v="0"/>
    <m/>
  </r>
  <r>
    <x v="1"/>
    <x v="10"/>
    <x v="0"/>
    <n v="125"/>
  </r>
  <r>
    <x v="3"/>
    <x v="11"/>
    <x v="0"/>
    <n v="0"/>
  </r>
  <r>
    <x v="0"/>
    <x v="12"/>
    <x v="0"/>
    <n v="46"/>
  </r>
  <r>
    <x v="5"/>
    <x v="13"/>
    <x v="0"/>
    <m/>
  </r>
  <r>
    <x v="3"/>
    <x v="14"/>
    <x v="0"/>
    <n v="0"/>
  </r>
  <r>
    <x v="1"/>
    <x v="15"/>
    <x v="0"/>
    <n v="88"/>
  </r>
  <r>
    <x v="1"/>
    <x v="16"/>
    <x v="0"/>
    <n v="31"/>
  </r>
  <r>
    <x v="3"/>
    <x v="17"/>
    <x v="0"/>
    <n v="36"/>
  </r>
  <r>
    <x v="2"/>
    <x v="18"/>
    <x v="0"/>
    <m/>
  </r>
  <r>
    <x v="5"/>
    <x v="19"/>
    <x v="0"/>
    <n v="218"/>
  </r>
  <r>
    <x v="3"/>
    <x v="20"/>
    <x v="0"/>
    <n v="1781"/>
  </r>
  <r>
    <x v="1"/>
    <x v="21"/>
    <x v="0"/>
    <n v="209"/>
  </r>
  <r>
    <x v="2"/>
    <x v="22"/>
    <x v="0"/>
    <m/>
  </r>
  <r>
    <x v="3"/>
    <x v="23"/>
    <x v="0"/>
    <n v="0"/>
  </r>
  <r>
    <x v="4"/>
    <x v="24"/>
    <x v="0"/>
    <n v="12"/>
  </r>
  <r>
    <x v="1"/>
    <x v="25"/>
    <x v="0"/>
    <n v="317"/>
  </r>
  <r>
    <x v="2"/>
    <x v="26"/>
    <x v="0"/>
    <m/>
  </r>
  <r>
    <x v="2"/>
    <x v="27"/>
    <x v="0"/>
    <n v="0"/>
  </r>
  <r>
    <x v="2"/>
    <x v="28"/>
    <x v="0"/>
    <n v="42"/>
  </r>
  <r>
    <x v="4"/>
    <x v="29"/>
    <x v="0"/>
    <m/>
  </r>
  <r>
    <x v="2"/>
    <x v="30"/>
    <x v="0"/>
    <m/>
  </r>
  <r>
    <x v="3"/>
    <x v="31"/>
    <x v="0"/>
    <n v="799"/>
  </r>
  <r>
    <x v="2"/>
    <x v="32"/>
    <x v="0"/>
    <m/>
  </r>
  <r>
    <x v="2"/>
    <x v="33"/>
    <x v="0"/>
    <m/>
  </r>
  <r>
    <x v="3"/>
    <x v="34"/>
    <x v="0"/>
    <n v="891"/>
  </r>
  <r>
    <x v="4"/>
    <x v="35"/>
    <x v="0"/>
    <n v="298932"/>
  </r>
  <r>
    <x v="3"/>
    <x v="36"/>
    <x v="0"/>
    <n v="10376"/>
  </r>
  <r>
    <x v="2"/>
    <x v="37"/>
    <x v="0"/>
    <n v="0"/>
  </r>
  <r>
    <x v="2"/>
    <x v="38"/>
    <x v="0"/>
    <n v="0"/>
  </r>
  <r>
    <x v="4"/>
    <x v="39"/>
    <x v="0"/>
    <n v="0"/>
  </r>
  <r>
    <x v="3"/>
    <x v="40"/>
    <x v="0"/>
    <n v="17"/>
  </r>
  <r>
    <x v="2"/>
    <x v="41"/>
    <x v="0"/>
    <m/>
  </r>
  <r>
    <x v="1"/>
    <x v="42"/>
    <x v="0"/>
    <n v="37"/>
  </r>
  <r>
    <x v="3"/>
    <x v="43"/>
    <x v="0"/>
    <n v="1"/>
  </r>
  <r>
    <x v="1"/>
    <x v="44"/>
    <x v="0"/>
    <n v="2"/>
  </r>
  <r>
    <x v="1"/>
    <x v="45"/>
    <x v="0"/>
    <n v="1068"/>
  </r>
  <r>
    <x v="5"/>
    <x v="46"/>
    <x v="0"/>
    <n v="0"/>
  </r>
  <r>
    <x v="2"/>
    <x v="47"/>
    <x v="0"/>
    <m/>
  </r>
  <r>
    <x v="1"/>
    <x v="48"/>
    <x v="0"/>
    <n v="32"/>
  </r>
  <r>
    <x v="0"/>
    <x v="49"/>
    <x v="0"/>
    <m/>
  </r>
  <r>
    <x v="3"/>
    <x v="50"/>
    <x v="0"/>
    <n v="0"/>
  </r>
  <r>
    <x v="3"/>
    <x v="51"/>
    <x v="0"/>
    <n v="4897"/>
  </r>
  <r>
    <x v="3"/>
    <x v="52"/>
    <x v="0"/>
    <n v="1331"/>
  </r>
  <r>
    <x v="0"/>
    <x v="53"/>
    <x v="0"/>
    <n v="26"/>
  </r>
  <r>
    <x v="3"/>
    <x v="54"/>
    <x v="0"/>
    <n v="369"/>
  </r>
  <r>
    <x v="2"/>
    <x v="55"/>
    <x v="0"/>
    <m/>
  </r>
  <r>
    <x v="2"/>
    <x v="56"/>
    <x v="0"/>
    <n v="2410"/>
  </r>
  <r>
    <x v="1"/>
    <x v="57"/>
    <x v="0"/>
    <n v="13"/>
  </r>
  <r>
    <x v="2"/>
    <x v="58"/>
    <x v="0"/>
    <n v="7602"/>
  </r>
  <r>
    <x v="2"/>
    <x v="59"/>
    <x v="0"/>
    <m/>
  </r>
  <r>
    <x v="4"/>
    <x v="60"/>
    <x v="0"/>
    <n v="0"/>
  </r>
  <r>
    <x v="1"/>
    <x v="61"/>
    <x v="0"/>
    <n v="4"/>
  </r>
  <r>
    <x v="1"/>
    <x v="62"/>
    <x v="0"/>
    <m/>
  </r>
  <r>
    <x v="2"/>
    <x v="63"/>
    <x v="0"/>
    <m/>
  </r>
  <r>
    <x v="2"/>
    <x v="64"/>
    <x v="0"/>
    <n v="0"/>
  </r>
  <r>
    <x v="1"/>
    <x v="65"/>
    <x v="0"/>
    <n v="101"/>
  </r>
  <r>
    <x v="1"/>
    <x v="66"/>
    <x v="0"/>
    <m/>
  </r>
  <r>
    <x v="2"/>
    <x v="67"/>
    <x v="0"/>
    <n v="3780"/>
  </r>
  <r>
    <x v="1"/>
    <x v="68"/>
    <x v="0"/>
    <n v="2"/>
  </r>
  <r>
    <x v="3"/>
    <x v="69"/>
    <x v="0"/>
    <n v="0"/>
  </r>
  <r>
    <x v="3"/>
    <x v="70"/>
    <x v="0"/>
    <n v="9"/>
  </r>
  <r>
    <x v="2"/>
    <x v="71"/>
    <x v="0"/>
    <n v="0"/>
  </r>
  <r>
    <x v="2"/>
    <x v="72"/>
    <x v="0"/>
    <n v="0"/>
  </r>
  <r>
    <x v="3"/>
    <x v="73"/>
    <x v="0"/>
    <n v="0"/>
  </r>
  <r>
    <x v="3"/>
    <x v="74"/>
    <x v="0"/>
    <m/>
  </r>
  <r>
    <x v="3"/>
    <x v="75"/>
    <x v="0"/>
    <n v="172"/>
  </r>
  <r>
    <x v="1"/>
    <x v="76"/>
    <x v="0"/>
    <n v="0"/>
  </r>
  <r>
    <x v="1"/>
    <x v="77"/>
    <x v="0"/>
    <n v="2"/>
  </r>
  <r>
    <x v="5"/>
    <x v="78"/>
    <x v="0"/>
    <m/>
  </r>
  <r>
    <x v="5"/>
    <x v="79"/>
    <x v="0"/>
    <m/>
  </r>
  <r>
    <x v="0"/>
    <x v="80"/>
    <x v="0"/>
    <m/>
  </r>
  <r>
    <x v="0"/>
    <x v="81"/>
    <x v="0"/>
    <n v="1862"/>
  </r>
  <r>
    <x v="1"/>
    <x v="82"/>
    <x v="0"/>
    <n v="308"/>
  </r>
  <r>
    <x v="1"/>
    <x v="83"/>
    <x v="0"/>
    <n v="4923"/>
  </r>
  <r>
    <x v="1"/>
    <x v="84"/>
    <x v="0"/>
    <n v="530"/>
  </r>
  <r>
    <x v="3"/>
    <x v="85"/>
    <x v="0"/>
    <n v="1"/>
  </r>
  <r>
    <x v="4"/>
    <x v="86"/>
    <x v="0"/>
    <n v="179635"/>
  </r>
  <r>
    <x v="0"/>
    <x v="87"/>
    <x v="0"/>
    <n v="162"/>
  </r>
  <r>
    <x v="1"/>
    <x v="88"/>
    <x v="0"/>
    <n v="82"/>
  </r>
  <r>
    <x v="2"/>
    <x v="89"/>
    <x v="0"/>
    <m/>
  </r>
  <r>
    <x v="4"/>
    <x v="90"/>
    <x v="0"/>
    <n v="0"/>
  </r>
  <r>
    <x v="0"/>
    <x v="91"/>
    <x v="0"/>
    <n v="91"/>
  </r>
  <r>
    <x v="1"/>
    <x v="92"/>
    <x v="0"/>
    <n v="396"/>
  </r>
  <r>
    <x v="4"/>
    <x v="93"/>
    <x v="0"/>
    <m/>
  </r>
  <r>
    <x v="1"/>
    <x v="94"/>
    <x v="0"/>
    <n v="3"/>
  </r>
  <r>
    <x v="0"/>
    <x v="95"/>
    <x v="0"/>
    <n v="28"/>
  </r>
  <r>
    <x v="2"/>
    <x v="96"/>
    <x v="0"/>
    <n v="0"/>
  </r>
  <r>
    <x v="2"/>
    <x v="97"/>
    <x v="0"/>
    <m/>
  </r>
  <r>
    <x v="0"/>
    <x v="98"/>
    <x v="0"/>
    <m/>
  </r>
  <r>
    <x v="1"/>
    <x v="99"/>
    <x v="0"/>
    <n v="87"/>
  </r>
  <r>
    <x v="1"/>
    <x v="100"/>
    <x v="0"/>
    <n v="0"/>
  </r>
  <r>
    <x v="2"/>
    <x v="101"/>
    <x v="0"/>
    <n v="0"/>
  </r>
  <r>
    <x v="2"/>
    <x v="102"/>
    <x v="0"/>
    <m/>
  </r>
  <r>
    <x v="4"/>
    <x v="103"/>
    <x v="0"/>
    <m/>
  </r>
  <r>
    <x v="5"/>
    <x v="104"/>
    <x v="0"/>
    <n v="50"/>
  </r>
  <r>
    <x v="2"/>
    <x v="105"/>
    <x v="0"/>
    <m/>
  </r>
  <r>
    <x v="1"/>
    <x v="106"/>
    <x v="0"/>
    <n v="2"/>
  </r>
  <r>
    <x v="4"/>
    <x v="107"/>
    <x v="0"/>
    <n v="1"/>
  </r>
  <r>
    <x v="2"/>
    <x v="108"/>
    <x v="0"/>
    <m/>
  </r>
  <r>
    <x v="2"/>
    <x v="109"/>
    <x v="0"/>
    <n v="2"/>
  </r>
  <r>
    <x v="3"/>
    <x v="110"/>
    <x v="0"/>
    <n v="5780"/>
  </r>
  <r>
    <x v="4"/>
    <x v="111"/>
    <x v="0"/>
    <n v="684"/>
  </r>
  <r>
    <x v="1"/>
    <x v="112"/>
    <x v="0"/>
    <m/>
  </r>
  <r>
    <x v="4"/>
    <x v="113"/>
    <x v="0"/>
    <n v="524"/>
  </r>
  <r>
    <x v="1"/>
    <x v="114"/>
    <x v="0"/>
    <n v="13"/>
  </r>
  <r>
    <x v="0"/>
    <x v="115"/>
    <x v="0"/>
    <m/>
  </r>
  <r>
    <x v="2"/>
    <x v="116"/>
    <x v="0"/>
    <m/>
  </r>
  <r>
    <x v="5"/>
    <x v="117"/>
    <x v="0"/>
    <m/>
  </r>
  <r>
    <x v="2"/>
    <x v="118"/>
    <x v="0"/>
    <n v="0"/>
  </r>
  <r>
    <x v="4"/>
    <x v="119"/>
    <x v="0"/>
    <n v="0"/>
  </r>
  <r>
    <x v="5"/>
    <x v="120"/>
    <x v="0"/>
    <n v="29022"/>
  </r>
  <r>
    <x v="1"/>
    <x v="121"/>
    <x v="0"/>
    <n v="562"/>
  </r>
  <r>
    <x v="4"/>
    <x v="122"/>
    <x v="0"/>
    <n v="14"/>
  </r>
  <r>
    <x v="3"/>
    <x v="123"/>
    <x v="0"/>
    <n v="52"/>
  </r>
  <r>
    <x v="2"/>
    <x v="124"/>
    <x v="0"/>
    <n v="0"/>
  </r>
  <r>
    <x v="2"/>
    <x v="125"/>
    <x v="0"/>
    <m/>
  </r>
  <r>
    <x v="4"/>
    <x v="126"/>
    <x v="0"/>
    <n v="1"/>
  </r>
  <r>
    <x v="1"/>
    <x v="127"/>
    <x v="0"/>
    <n v="242"/>
  </r>
  <r>
    <x v="1"/>
    <x v="128"/>
    <x v="0"/>
    <n v="12"/>
  </r>
  <r>
    <x v="0"/>
    <x v="129"/>
    <x v="0"/>
    <n v="575"/>
  </r>
  <r>
    <x v="0"/>
    <x v="130"/>
    <x v="0"/>
    <m/>
  </r>
  <r>
    <x v="4"/>
    <x v="131"/>
    <x v="0"/>
    <n v="0"/>
  </r>
  <r>
    <x v="3"/>
    <x v="132"/>
    <x v="0"/>
    <n v="81"/>
  </r>
  <r>
    <x v="4"/>
    <x v="133"/>
    <x v="0"/>
    <m/>
  </r>
  <r>
    <x v="3"/>
    <x v="134"/>
    <x v="0"/>
    <n v="132"/>
  </r>
  <r>
    <x v="3"/>
    <x v="135"/>
    <x v="0"/>
    <n v="0"/>
  </r>
  <r>
    <x v="4"/>
    <x v="136"/>
    <x v="0"/>
    <m/>
  </r>
  <r>
    <x v="1"/>
    <x v="137"/>
    <x v="0"/>
    <n v="2754"/>
  </r>
  <r>
    <x v="1"/>
    <x v="138"/>
    <x v="0"/>
    <n v="140"/>
  </r>
  <r>
    <x v="0"/>
    <x v="139"/>
    <x v="0"/>
    <n v="151"/>
  </r>
  <r>
    <x v="4"/>
    <x v="140"/>
    <x v="0"/>
    <n v="6104"/>
  </r>
  <r>
    <x v="1"/>
    <x v="141"/>
    <x v="0"/>
    <n v="144"/>
  </r>
  <r>
    <x v="1"/>
    <x v="142"/>
    <x v="0"/>
    <n v="286"/>
  </r>
  <r>
    <x v="1"/>
    <x v="143"/>
    <x v="0"/>
    <n v="510"/>
  </r>
  <r>
    <x v="2"/>
    <x v="144"/>
    <x v="0"/>
    <m/>
  </r>
  <r>
    <x v="3"/>
    <x v="145"/>
    <x v="0"/>
    <n v="0"/>
  </r>
  <r>
    <x v="3"/>
    <x v="146"/>
    <x v="0"/>
    <n v="0"/>
  </r>
  <r>
    <x v="3"/>
    <x v="147"/>
    <x v="0"/>
    <n v="0"/>
  </r>
  <r>
    <x v="4"/>
    <x v="148"/>
    <x v="0"/>
    <n v="1"/>
  </r>
  <r>
    <x v="1"/>
    <x v="149"/>
    <x v="0"/>
    <n v="2"/>
  </r>
  <r>
    <x v="2"/>
    <x v="150"/>
    <x v="0"/>
    <m/>
  </r>
  <r>
    <x v="0"/>
    <x v="151"/>
    <x v="0"/>
    <n v="610"/>
  </r>
  <r>
    <x v="2"/>
    <x v="152"/>
    <x v="0"/>
    <m/>
  </r>
  <r>
    <x v="1"/>
    <x v="153"/>
    <x v="0"/>
    <n v="40"/>
  </r>
  <r>
    <x v="2"/>
    <x v="154"/>
    <x v="0"/>
    <n v="0"/>
  </r>
  <r>
    <x v="2"/>
    <x v="155"/>
    <x v="0"/>
    <m/>
  </r>
  <r>
    <x v="4"/>
    <x v="156"/>
    <x v="0"/>
    <n v="452"/>
  </r>
  <r>
    <x v="1"/>
    <x v="157"/>
    <x v="0"/>
    <n v="2"/>
  </r>
  <r>
    <x v="1"/>
    <x v="158"/>
    <x v="0"/>
    <n v="5"/>
  </r>
  <r>
    <x v="4"/>
    <x v="159"/>
    <x v="0"/>
    <m/>
  </r>
  <r>
    <x v="0"/>
    <x v="160"/>
    <x v="0"/>
    <m/>
  </r>
  <r>
    <x v="2"/>
    <x v="161"/>
    <x v="0"/>
    <m/>
  </r>
  <r>
    <x v="2"/>
    <x v="162"/>
    <x v="0"/>
    <m/>
  </r>
  <r>
    <x v="1"/>
    <x v="163"/>
    <x v="0"/>
    <n v="2516"/>
  </r>
  <r>
    <x v="5"/>
    <x v="164"/>
    <x v="0"/>
    <n v="897"/>
  </r>
  <r>
    <x v="0"/>
    <x v="165"/>
    <x v="0"/>
    <m/>
  </r>
  <r>
    <x v="3"/>
    <x v="166"/>
    <x v="0"/>
    <n v="0"/>
  </r>
  <r>
    <x v="1"/>
    <x v="167"/>
    <x v="0"/>
    <n v="24"/>
  </r>
  <r>
    <x v="1"/>
    <x v="168"/>
    <x v="0"/>
    <n v="600"/>
  </r>
  <r>
    <x v="0"/>
    <x v="169"/>
    <x v="0"/>
    <n v="145"/>
  </r>
  <r>
    <x v="1"/>
    <x v="170"/>
    <x v="0"/>
    <n v="1558"/>
  </r>
  <r>
    <x v="5"/>
    <x v="171"/>
    <x v="0"/>
    <n v="15885"/>
  </r>
  <r>
    <x v="5"/>
    <x v="172"/>
    <x v="0"/>
    <n v="0"/>
  </r>
  <r>
    <x v="2"/>
    <x v="173"/>
    <x v="0"/>
    <m/>
  </r>
  <r>
    <x v="4"/>
    <x v="174"/>
    <x v="0"/>
    <n v="0"/>
  </r>
  <r>
    <x v="3"/>
    <x v="175"/>
    <x v="0"/>
    <n v="0"/>
  </r>
  <r>
    <x v="0"/>
    <x v="176"/>
    <x v="0"/>
    <m/>
  </r>
  <r>
    <x v="1"/>
    <x v="177"/>
    <x v="0"/>
    <n v="1525"/>
  </r>
  <r>
    <x v="1"/>
    <x v="178"/>
    <x v="0"/>
    <n v="61"/>
  </r>
  <r>
    <x v="4"/>
    <x v="179"/>
    <x v="0"/>
    <n v="0"/>
  </r>
  <r>
    <x v="2"/>
    <x v="180"/>
    <x v="0"/>
    <m/>
  </r>
  <r>
    <x v="1"/>
    <x v="181"/>
    <x v="0"/>
    <n v="951"/>
  </r>
  <r>
    <x v="0"/>
    <x v="182"/>
    <x v="0"/>
    <n v="396"/>
  </r>
  <r>
    <x v="1"/>
    <x v="183"/>
    <x v="0"/>
    <n v="4527"/>
  </r>
  <r>
    <x v="2"/>
    <x v="184"/>
    <x v="0"/>
    <m/>
  </r>
  <r>
    <x v="3"/>
    <x v="185"/>
    <x v="0"/>
    <n v="2612"/>
  </r>
  <r>
    <x v="3"/>
    <x v="186"/>
    <x v="0"/>
    <n v="169"/>
  </r>
  <r>
    <x v="1"/>
    <x v="187"/>
    <x v="0"/>
    <n v="1418"/>
  </r>
  <r>
    <x v="4"/>
    <x v="188"/>
    <x v="0"/>
    <m/>
  </r>
  <r>
    <x v="3"/>
    <x v="189"/>
    <x v="0"/>
    <n v="3353"/>
  </r>
  <r>
    <x v="4"/>
    <x v="190"/>
    <x v="0"/>
    <m/>
  </r>
  <r>
    <x v="0"/>
    <x v="191"/>
    <x v="0"/>
    <n v="4685"/>
  </r>
  <r>
    <x v="2"/>
    <x v="192"/>
    <x v="0"/>
    <m/>
  </r>
  <r>
    <x v="2"/>
    <x v="193"/>
    <x v="0"/>
    <m/>
  </r>
  <r>
    <x v="0"/>
    <x v="0"/>
    <x v="1"/>
    <m/>
  </r>
  <r>
    <x v="1"/>
    <x v="1"/>
    <x v="1"/>
    <n v="39"/>
  </r>
  <r>
    <x v="2"/>
    <x v="2"/>
    <x v="1"/>
    <n v="0"/>
  </r>
  <r>
    <x v="1"/>
    <x v="3"/>
    <x v="1"/>
    <n v="0"/>
  </r>
  <r>
    <x v="2"/>
    <x v="4"/>
    <x v="1"/>
    <m/>
  </r>
  <r>
    <x v="3"/>
    <x v="5"/>
    <x v="1"/>
    <n v="0"/>
  </r>
  <r>
    <x v="3"/>
    <x v="6"/>
    <x v="1"/>
    <n v="5481"/>
  </r>
  <r>
    <x v="1"/>
    <x v="7"/>
    <x v="1"/>
    <n v="15"/>
  </r>
  <r>
    <x v="4"/>
    <x v="8"/>
    <x v="1"/>
    <n v="145"/>
  </r>
  <r>
    <x v="1"/>
    <x v="9"/>
    <x v="1"/>
    <m/>
  </r>
  <r>
    <x v="1"/>
    <x v="10"/>
    <x v="1"/>
    <n v="101"/>
  </r>
  <r>
    <x v="3"/>
    <x v="11"/>
    <x v="1"/>
    <n v="0"/>
  </r>
  <r>
    <x v="0"/>
    <x v="12"/>
    <x v="1"/>
    <n v="18"/>
  </r>
  <r>
    <x v="5"/>
    <x v="13"/>
    <x v="1"/>
    <m/>
  </r>
  <r>
    <x v="3"/>
    <x v="14"/>
    <x v="1"/>
    <n v="0"/>
  </r>
  <r>
    <x v="1"/>
    <x v="15"/>
    <x v="1"/>
    <n v="48"/>
  </r>
  <r>
    <x v="1"/>
    <x v="16"/>
    <x v="1"/>
    <n v="15"/>
  </r>
  <r>
    <x v="3"/>
    <x v="17"/>
    <x v="1"/>
    <n v="0"/>
  </r>
  <r>
    <x v="2"/>
    <x v="18"/>
    <x v="1"/>
    <m/>
  </r>
  <r>
    <x v="5"/>
    <x v="19"/>
    <x v="1"/>
    <n v="262"/>
  </r>
  <r>
    <x v="3"/>
    <x v="20"/>
    <x v="1"/>
    <n v="1096"/>
  </r>
  <r>
    <x v="1"/>
    <x v="21"/>
    <x v="1"/>
    <n v="8209"/>
  </r>
  <r>
    <x v="2"/>
    <x v="22"/>
    <x v="1"/>
    <m/>
  </r>
  <r>
    <x v="3"/>
    <x v="23"/>
    <x v="1"/>
    <m/>
  </r>
  <r>
    <x v="4"/>
    <x v="24"/>
    <x v="1"/>
    <n v="19"/>
  </r>
  <r>
    <x v="1"/>
    <x v="25"/>
    <x v="1"/>
    <n v="139"/>
  </r>
  <r>
    <x v="2"/>
    <x v="26"/>
    <x v="1"/>
    <n v="0"/>
  </r>
  <r>
    <x v="2"/>
    <x v="27"/>
    <x v="1"/>
    <n v="0"/>
  </r>
  <r>
    <x v="2"/>
    <x v="28"/>
    <x v="1"/>
    <n v="198"/>
  </r>
  <r>
    <x v="4"/>
    <x v="29"/>
    <x v="1"/>
    <m/>
  </r>
  <r>
    <x v="2"/>
    <x v="30"/>
    <x v="1"/>
    <m/>
  </r>
  <r>
    <x v="3"/>
    <x v="31"/>
    <x v="1"/>
    <n v="282"/>
  </r>
  <r>
    <x v="2"/>
    <x v="32"/>
    <x v="1"/>
    <m/>
  </r>
  <r>
    <x v="2"/>
    <x v="33"/>
    <x v="1"/>
    <m/>
  </r>
  <r>
    <x v="3"/>
    <x v="34"/>
    <x v="1"/>
    <n v="950"/>
  </r>
  <r>
    <x v="4"/>
    <x v="35"/>
    <x v="1"/>
    <n v="454385"/>
  </r>
  <r>
    <x v="3"/>
    <x v="36"/>
    <x v="1"/>
    <n v="15926"/>
  </r>
  <r>
    <x v="2"/>
    <x v="37"/>
    <x v="1"/>
    <m/>
  </r>
  <r>
    <x v="2"/>
    <x v="38"/>
    <x v="1"/>
    <m/>
  </r>
  <r>
    <x v="4"/>
    <x v="39"/>
    <x v="1"/>
    <n v="0"/>
  </r>
  <r>
    <x v="3"/>
    <x v="40"/>
    <x v="1"/>
    <n v="1"/>
  </r>
  <r>
    <x v="2"/>
    <x v="41"/>
    <x v="1"/>
    <m/>
  </r>
  <r>
    <x v="1"/>
    <x v="42"/>
    <x v="1"/>
    <n v="86"/>
  </r>
  <r>
    <x v="3"/>
    <x v="43"/>
    <x v="1"/>
    <n v="0"/>
  </r>
  <r>
    <x v="1"/>
    <x v="44"/>
    <x v="1"/>
    <n v="0"/>
  </r>
  <r>
    <x v="1"/>
    <x v="45"/>
    <x v="1"/>
    <n v="2885"/>
  </r>
  <r>
    <x v="5"/>
    <x v="46"/>
    <x v="1"/>
    <n v="66"/>
  </r>
  <r>
    <x v="2"/>
    <x v="47"/>
    <x v="1"/>
    <m/>
  </r>
  <r>
    <x v="1"/>
    <x v="48"/>
    <x v="1"/>
    <n v="13"/>
  </r>
  <r>
    <x v="0"/>
    <x v="49"/>
    <x v="1"/>
    <m/>
  </r>
  <r>
    <x v="3"/>
    <x v="50"/>
    <x v="1"/>
    <n v="0"/>
  </r>
  <r>
    <x v="3"/>
    <x v="51"/>
    <x v="1"/>
    <n v="0"/>
  </r>
  <r>
    <x v="3"/>
    <x v="52"/>
    <x v="1"/>
    <n v="733"/>
  </r>
  <r>
    <x v="0"/>
    <x v="53"/>
    <x v="1"/>
    <n v="531"/>
  </r>
  <r>
    <x v="3"/>
    <x v="54"/>
    <x v="1"/>
    <n v="632"/>
  </r>
  <r>
    <x v="2"/>
    <x v="55"/>
    <x v="1"/>
    <m/>
  </r>
  <r>
    <x v="2"/>
    <x v="56"/>
    <x v="1"/>
    <n v="3825"/>
  </r>
  <r>
    <x v="1"/>
    <x v="57"/>
    <x v="1"/>
    <n v="8"/>
  </r>
  <r>
    <x v="2"/>
    <x v="58"/>
    <x v="1"/>
    <n v="6773"/>
  </r>
  <r>
    <x v="2"/>
    <x v="59"/>
    <x v="1"/>
    <m/>
  </r>
  <r>
    <x v="4"/>
    <x v="60"/>
    <x v="1"/>
    <m/>
  </r>
  <r>
    <x v="1"/>
    <x v="61"/>
    <x v="1"/>
    <n v="2"/>
  </r>
  <r>
    <x v="1"/>
    <x v="62"/>
    <x v="1"/>
    <m/>
  </r>
  <r>
    <x v="2"/>
    <x v="63"/>
    <x v="1"/>
    <m/>
  </r>
  <r>
    <x v="2"/>
    <x v="64"/>
    <x v="1"/>
    <n v="0"/>
  </r>
  <r>
    <x v="1"/>
    <x v="65"/>
    <x v="1"/>
    <n v="44"/>
  </r>
  <r>
    <x v="1"/>
    <x v="66"/>
    <x v="1"/>
    <m/>
  </r>
  <r>
    <x v="2"/>
    <x v="67"/>
    <x v="1"/>
    <m/>
  </r>
  <r>
    <x v="1"/>
    <x v="68"/>
    <x v="1"/>
    <n v="1"/>
  </r>
  <r>
    <x v="3"/>
    <x v="69"/>
    <x v="1"/>
    <n v="0"/>
  </r>
  <r>
    <x v="3"/>
    <x v="70"/>
    <x v="1"/>
    <n v="0"/>
  </r>
  <r>
    <x v="2"/>
    <x v="71"/>
    <x v="1"/>
    <m/>
  </r>
  <r>
    <x v="2"/>
    <x v="72"/>
    <x v="1"/>
    <n v="0"/>
  </r>
  <r>
    <x v="3"/>
    <x v="73"/>
    <x v="1"/>
    <n v="0"/>
  </r>
  <r>
    <x v="3"/>
    <x v="74"/>
    <x v="1"/>
    <m/>
  </r>
  <r>
    <x v="3"/>
    <x v="75"/>
    <x v="1"/>
    <n v="143"/>
  </r>
  <r>
    <x v="1"/>
    <x v="76"/>
    <x v="1"/>
    <n v="5"/>
  </r>
  <r>
    <x v="1"/>
    <x v="77"/>
    <x v="1"/>
    <n v="0"/>
  </r>
  <r>
    <x v="5"/>
    <x v="78"/>
    <x v="1"/>
    <m/>
  </r>
  <r>
    <x v="5"/>
    <x v="79"/>
    <x v="1"/>
    <m/>
  </r>
  <r>
    <x v="0"/>
    <x v="80"/>
    <x v="1"/>
    <m/>
  </r>
  <r>
    <x v="0"/>
    <x v="81"/>
    <x v="1"/>
    <n v="1944"/>
  </r>
  <r>
    <x v="1"/>
    <x v="82"/>
    <x v="1"/>
    <n v="177"/>
  </r>
  <r>
    <x v="1"/>
    <x v="83"/>
    <x v="1"/>
    <n v="301"/>
  </r>
  <r>
    <x v="1"/>
    <x v="84"/>
    <x v="1"/>
    <n v="726"/>
  </r>
  <r>
    <x v="3"/>
    <x v="85"/>
    <x v="1"/>
    <n v="4"/>
  </r>
  <r>
    <x v="4"/>
    <x v="86"/>
    <x v="1"/>
    <n v="137060"/>
  </r>
  <r>
    <x v="0"/>
    <x v="87"/>
    <x v="1"/>
    <n v="175"/>
  </r>
  <r>
    <x v="1"/>
    <x v="88"/>
    <x v="1"/>
    <n v="51"/>
  </r>
  <r>
    <x v="2"/>
    <x v="89"/>
    <x v="1"/>
    <n v="0"/>
  </r>
  <r>
    <x v="4"/>
    <x v="90"/>
    <x v="1"/>
    <m/>
  </r>
  <r>
    <x v="0"/>
    <x v="91"/>
    <x v="1"/>
    <n v="62"/>
  </r>
  <r>
    <x v="1"/>
    <x v="92"/>
    <x v="1"/>
    <n v="300"/>
  </r>
  <r>
    <x v="4"/>
    <x v="93"/>
    <x v="1"/>
    <n v="54"/>
  </r>
  <r>
    <x v="1"/>
    <x v="94"/>
    <x v="1"/>
    <n v="10"/>
  </r>
  <r>
    <x v="0"/>
    <x v="95"/>
    <x v="1"/>
    <n v="12"/>
  </r>
  <r>
    <x v="2"/>
    <x v="96"/>
    <x v="1"/>
    <n v="0"/>
  </r>
  <r>
    <x v="2"/>
    <x v="97"/>
    <x v="1"/>
    <n v="0"/>
  </r>
  <r>
    <x v="0"/>
    <x v="98"/>
    <x v="1"/>
    <m/>
  </r>
  <r>
    <x v="1"/>
    <x v="99"/>
    <x v="1"/>
    <n v="64"/>
  </r>
  <r>
    <x v="1"/>
    <x v="100"/>
    <x v="1"/>
    <n v="0"/>
  </r>
  <r>
    <x v="2"/>
    <x v="101"/>
    <x v="1"/>
    <n v="12"/>
  </r>
  <r>
    <x v="2"/>
    <x v="102"/>
    <x v="1"/>
    <m/>
  </r>
  <r>
    <x v="4"/>
    <x v="103"/>
    <x v="1"/>
    <m/>
  </r>
  <r>
    <x v="5"/>
    <x v="104"/>
    <x v="1"/>
    <n v="69"/>
  </r>
  <r>
    <x v="2"/>
    <x v="105"/>
    <x v="1"/>
    <m/>
  </r>
  <r>
    <x v="1"/>
    <x v="106"/>
    <x v="1"/>
    <n v="0"/>
  </r>
  <r>
    <x v="4"/>
    <x v="107"/>
    <x v="1"/>
    <n v="0"/>
  </r>
  <r>
    <x v="2"/>
    <x v="108"/>
    <x v="1"/>
    <m/>
  </r>
  <r>
    <x v="2"/>
    <x v="109"/>
    <x v="1"/>
    <n v="0"/>
  </r>
  <r>
    <x v="3"/>
    <x v="110"/>
    <x v="1"/>
    <n v="2685"/>
  </r>
  <r>
    <x v="4"/>
    <x v="111"/>
    <x v="1"/>
    <m/>
  </r>
  <r>
    <x v="1"/>
    <x v="112"/>
    <x v="1"/>
    <m/>
  </r>
  <r>
    <x v="4"/>
    <x v="113"/>
    <x v="1"/>
    <n v="1016"/>
  </r>
  <r>
    <x v="1"/>
    <x v="114"/>
    <x v="1"/>
    <n v="57"/>
  </r>
  <r>
    <x v="0"/>
    <x v="115"/>
    <x v="1"/>
    <m/>
  </r>
  <r>
    <x v="2"/>
    <x v="116"/>
    <x v="1"/>
    <m/>
  </r>
  <r>
    <x v="5"/>
    <x v="117"/>
    <x v="1"/>
    <m/>
  </r>
  <r>
    <x v="2"/>
    <x v="118"/>
    <x v="1"/>
    <n v="0"/>
  </r>
  <r>
    <x v="4"/>
    <x v="119"/>
    <x v="1"/>
    <n v="0"/>
  </r>
  <r>
    <x v="5"/>
    <x v="120"/>
    <x v="1"/>
    <n v="39023"/>
  </r>
  <r>
    <x v="1"/>
    <x v="121"/>
    <x v="1"/>
    <n v="610"/>
  </r>
  <r>
    <x v="4"/>
    <x v="122"/>
    <x v="1"/>
    <n v="52"/>
  </r>
  <r>
    <x v="3"/>
    <x v="123"/>
    <x v="1"/>
    <n v="1"/>
  </r>
  <r>
    <x v="2"/>
    <x v="124"/>
    <x v="1"/>
    <m/>
  </r>
  <r>
    <x v="2"/>
    <x v="125"/>
    <x v="1"/>
    <n v="0"/>
  </r>
  <r>
    <x v="4"/>
    <x v="126"/>
    <x v="1"/>
    <n v="0"/>
  </r>
  <r>
    <x v="1"/>
    <x v="127"/>
    <x v="1"/>
    <n v="111"/>
  </r>
  <r>
    <x v="1"/>
    <x v="128"/>
    <x v="1"/>
    <n v="16"/>
  </r>
  <r>
    <x v="0"/>
    <x v="129"/>
    <x v="1"/>
    <n v="121"/>
  </r>
  <r>
    <x v="0"/>
    <x v="130"/>
    <x v="1"/>
    <m/>
  </r>
  <r>
    <x v="4"/>
    <x v="131"/>
    <x v="1"/>
    <n v="0"/>
  </r>
  <r>
    <x v="3"/>
    <x v="132"/>
    <x v="1"/>
    <n v="111"/>
  </r>
  <r>
    <x v="4"/>
    <x v="133"/>
    <x v="1"/>
    <m/>
  </r>
  <r>
    <x v="3"/>
    <x v="134"/>
    <x v="1"/>
    <n v="283"/>
  </r>
  <r>
    <x v="3"/>
    <x v="135"/>
    <x v="1"/>
    <n v="0"/>
  </r>
  <r>
    <x v="4"/>
    <x v="136"/>
    <x v="1"/>
    <m/>
  </r>
  <r>
    <x v="1"/>
    <x v="137"/>
    <x v="1"/>
    <m/>
  </r>
  <r>
    <x v="1"/>
    <x v="138"/>
    <x v="1"/>
    <n v="134"/>
  </r>
  <r>
    <x v="0"/>
    <x v="139"/>
    <x v="1"/>
    <n v="368"/>
  </r>
  <r>
    <x v="4"/>
    <x v="140"/>
    <x v="1"/>
    <n v="6241"/>
  </r>
  <r>
    <x v="1"/>
    <x v="141"/>
    <x v="1"/>
    <n v="143"/>
  </r>
  <r>
    <x v="1"/>
    <x v="142"/>
    <x v="1"/>
    <n v="195"/>
  </r>
  <r>
    <x v="1"/>
    <x v="143"/>
    <x v="1"/>
    <n v="406"/>
  </r>
  <r>
    <x v="2"/>
    <x v="144"/>
    <x v="1"/>
    <m/>
  </r>
  <r>
    <x v="3"/>
    <x v="145"/>
    <x v="1"/>
    <n v="0"/>
  </r>
  <r>
    <x v="3"/>
    <x v="146"/>
    <x v="1"/>
    <n v="0"/>
  </r>
  <r>
    <x v="3"/>
    <x v="147"/>
    <x v="1"/>
    <n v="0"/>
  </r>
  <r>
    <x v="4"/>
    <x v="148"/>
    <x v="1"/>
    <n v="0"/>
  </r>
  <r>
    <x v="1"/>
    <x v="149"/>
    <x v="1"/>
    <n v="1"/>
  </r>
  <r>
    <x v="2"/>
    <x v="150"/>
    <x v="1"/>
    <m/>
  </r>
  <r>
    <x v="0"/>
    <x v="151"/>
    <x v="1"/>
    <n v="26"/>
  </r>
  <r>
    <x v="2"/>
    <x v="152"/>
    <x v="1"/>
    <m/>
  </r>
  <r>
    <x v="1"/>
    <x v="153"/>
    <x v="1"/>
    <n v="63"/>
  </r>
  <r>
    <x v="2"/>
    <x v="154"/>
    <x v="1"/>
    <n v="0"/>
  </r>
  <r>
    <x v="2"/>
    <x v="155"/>
    <x v="1"/>
    <m/>
  </r>
  <r>
    <x v="4"/>
    <x v="156"/>
    <x v="1"/>
    <n v="501"/>
  </r>
  <r>
    <x v="1"/>
    <x v="157"/>
    <x v="1"/>
    <n v="2"/>
  </r>
  <r>
    <x v="1"/>
    <x v="158"/>
    <x v="1"/>
    <n v="4"/>
  </r>
  <r>
    <x v="4"/>
    <x v="159"/>
    <x v="1"/>
    <n v="0"/>
  </r>
  <r>
    <x v="0"/>
    <x v="160"/>
    <x v="1"/>
    <m/>
  </r>
  <r>
    <x v="2"/>
    <x v="161"/>
    <x v="1"/>
    <m/>
  </r>
  <r>
    <x v="2"/>
    <x v="162"/>
    <x v="1"/>
    <m/>
  </r>
  <r>
    <x v="1"/>
    <x v="163"/>
    <x v="1"/>
    <n v="4416"/>
  </r>
  <r>
    <x v="5"/>
    <x v="164"/>
    <x v="1"/>
    <n v="1129"/>
  </r>
  <r>
    <x v="0"/>
    <x v="165"/>
    <x v="1"/>
    <m/>
  </r>
  <r>
    <x v="3"/>
    <x v="166"/>
    <x v="1"/>
    <n v="0"/>
  </r>
  <r>
    <x v="1"/>
    <x v="167"/>
    <x v="1"/>
    <n v="38"/>
  </r>
  <r>
    <x v="1"/>
    <x v="168"/>
    <x v="1"/>
    <n v="140"/>
  </r>
  <r>
    <x v="0"/>
    <x v="169"/>
    <x v="1"/>
    <n v="95"/>
  </r>
  <r>
    <x v="1"/>
    <x v="170"/>
    <x v="1"/>
    <n v="1441"/>
  </r>
  <r>
    <x v="5"/>
    <x v="171"/>
    <x v="1"/>
    <n v="10077"/>
  </r>
  <r>
    <x v="5"/>
    <x v="172"/>
    <x v="1"/>
    <n v="0"/>
  </r>
  <r>
    <x v="2"/>
    <x v="173"/>
    <x v="1"/>
    <m/>
  </r>
  <r>
    <x v="4"/>
    <x v="174"/>
    <x v="1"/>
    <n v="0"/>
  </r>
  <r>
    <x v="3"/>
    <x v="175"/>
    <x v="1"/>
    <n v="0"/>
  </r>
  <r>
    <x v="0"/>
    <x v="176"/>
    <x v="1"/>
    <m/>
  </r>
  <r>
    <x v="1"/>
    <x v="177"/>
    <x v="1"/>
    <n v="1609"/>
  </r>
  <r>
    <x v="1"/>
    <x v="178"/>
    <x v="1"/>
    <n v="31"/>
  </r>
  <r>
    <x v="4"/>
    <x v="179"/>
    <x v="1"/>
    <n v="0"/>
  </r>
  <r>
    <x v="2"/>
    <x v="180"/>
    <x v="1"/>
    <m/>
  </r>
  <r>
    <x v="1"/>
    <x v="181"/>
    <x v="1"/>
    <n v="955"/>
  </r>
  <r>
    <x v="0"/>
    <x v="182"/>
    <x v="1"/>
    <m/>
  </r>
  <r>
    <x v="1"/>
    <x v="183"/>
    <x v="1"/>
    <n v="2716"/>
  </r>
  <r>
    <x v="2"/>
    <x v="184"/>
    <x v="1"/>
    <m/>
  </r>
  <r>
    <x v="3"/>
    <x v="185"/>
    <x v="1"/>
    <n v="386"/>
  </r>
  <r>
    <x v="3"/>
    <x v="186"/>
    <x v="1"/>
    <n v="132"/>
  </r>
  <r>
    <x v="1"/>
    <x v="187"/>
    <x v="1"/>
    <n v="1160"/>
  </r>
  <r>
    <x v="4"/>
    <x v="188"/>
    <x v="1"/>
    <m/>
  </r>
  <r>
    <x v="3"/>
    <x v="189"/>
    <x v="1"/>
    <n v="2740"/>
  </r>
  <r>
    <x v="4"/>
    <x v="190"/>
    <x v="1"/>
    <m/>
  </r>
  <r>
    <x v="0"/>
    <x v="191"/>
    <x v="1"/>
    <n v="3306"/>
  </r>
  <r>
    <x v="2"/>
    <x v="192"/>
    <x v="1"/>
    <m/>
  </r>
  <r>
    <x v="2"/>
    <x v="193"/>
    <x v="1"/>
    <m/>
  </r>
  <r>
    <x v="0"/>
    <x v="0"/>
    <x v="2"/>
    <m/>
  </r>
  <r>
    <x v="1"/>
    <x v="1"/>
    <x v="2"/>
    <n v="18"/>
  </r>
  <r>
    <x v="2"/>
    <x v="2"/>
    <x v="2"/>
    <n v="0"/>
  </r>
  <r>
    <x v="1"/>
    <x v="3"/>
    <x v="2"/>
    <n v="1"/>
  </r>
  <r>
    <x v="2"/>
    <x v="4"/>
    <x v="2"/>
    <m/>
  </r>
  <r>
    <x v="3"/>
    <x v="5"/>
    <x v="2"/>
    <n v="0"/>
  </r>
  <r>
    <x v="3"/>
    <x v="6"/>
    <x v="2"/>
    <n v="4619"/>
  </r>
  <r>
    <x v="1"/>
    <x v="7"/>
    <x v="2"/>
    <n v="6"/>
  </r>
  <r>
    <x v="4"/>
    <x v="8"/>
    <x v="2"/>
    <n v="195"/>
  </r>
  <r>
    <x v="1"/>
    <x v="9"/>
    <x v="2"/>
    <m/>
  </r>
  <r>
    <x v="1"/>
    <x v="10"/>
    <x v="2"/>
    <n v="126"/>
  </r>
  <r>
    <x v="3"/>
    <x v="11"/>
    <x v="2"/>
    <n v="0"/>
  </r>
  <r>
    <x v="0"/>
    <x v="12"/>
    <x v="2"/>
    <n v="29"/>
  </r>
  <r>
    <x v="5"/>
    <x v="13"/>
    <x v="2"/>
    <m/>
  </r>
  <r>
    <x v="3"/>
    <x v="14"/>
    <x v="2"/>
    <n v="0"/>
  </r>
  <r>
    <x v="1"/>
    <x v="15"/>
    <x v="2"/>
    <n v="61"/>
  </r>
  <r>
    <x v="1"/>
    <x v="16"/>
    <x v="2"/>
    <n v="2687"/>
  </r>
  <r>
    <x v="3"/>
    <x v="17"/>
    <x v="2"/>
    <n v="2"/>
  </r>
  <r>
    <x v="2"/>
    <x v="18"/>
    <x v="2"/>
    <m/>
  </r>
  <r>
    <x v="5"/>
    <x v="19"/>
    <x v="2"/>
    <n v="198"/>
  </r>
  <r>
    <x v="3"/>
    <x v="20"/>
    <x v="2"/>
    <n v="0"/>
  </r>
  <r>
    <x v="1"/>
    <x v="21"/>
    <x v="2"/>
    <n v="7881"/>
  </r>
  <r>
    <x v="2"/>
    <x v="22"/>
    <x v="2"/>
    <m/>
  </r>
  <r>
    <x v="3"/>
    <x v="23"/>
    <x v="2"/>
    <n v="0"/>
  </r>
  <r>
    <x v="4"/>
    <x v="24"/>
    <x v="2"/>
    <n v="14"/>
  </r>
  <r>
    <x v="1"/>
    <x v="25"/>
    <x v="2"/>
    <n v="58"/>
  </r>
  <r>
    <x v="2"/>
    <x v="26"/>
    <x v="2"/>
    <m/>
  </r>
  <r>
    <x v="2"/>
    <x v="27"/>
    <x v="2"/>
    <m/>
  </r>
  <r>
    <x v="2"/>
    <x v="28"/>
    <x v="2"/>
    <n v="40"/>
  </r>
  <r>
    <x v="4"/>
    <x v="29"/>
    <x v="2"/>
    <n v="17"/>
  </r>
  <r>
    <x v="2"/>
    <x v="30"/>
    <x v="2"/>
    <m/>
  </r>
  <r>
    <x v="3"/>
    <x v="31"/>
    <x v="2"/>
    <n v="54"/>
  </r>
  <r>
    <x v="2"/>
    <x v="32"/>
    <x v="2"/>
    <m/>
  </r>
  <r>
    <x v="2"/>
    <x v="33"/>
    <x v="2"/>
    <m/>
  </r>
  <r>
    <x v="3"/>
    <x v="34"/>
    <x v="2"/>
    <n v="876"/>
  </r>
  <r>
    <x v="4"/>
    <x v="35"/>
    <x v="2"/>
    <n v="479518"/>
  </r>
  <r>
    <x v="3"/>
    <x v="36"/>
    <x v="2"/>
    <n v="9377"/>
  </r>
  <r>
    <x v="2"/>
    <x v="37"/>
    <x v="2"/>
    <m/>
  </r>
  <r>
    <x v="2"/>
    <x v="38"/>
    <x v="2"/>
    <n v="0"/>
  </r>
  <r>
    <x v="4"/>
    <x v="39"/>
    <x v="2"/>
    <n v="0"/>
  </r>
  <r>
    <x v="3"/>
    <x v="40"/>
    <x v="2"/>
    <n v="30"/>
  </r>
  <r>
    <x v="2"/>
    <x v="41"/>
    <x v="2"/>
    <m/>
  </r>
  <r>
    <x v="1"/>
    <x v="42"/>
    <x v="2"/>
    <n v="95"/>
  </r>
  <r>
    <x v="3"/>
    <x v="43"/>
    <x v="2"/>
    <n v="0"/>
  </r>
  <r>
    <x v="1"/>
    <x v="44"/>
    <x v="2"/>
    <n v="3"/>
  </r>
  <r>
    <x v="1"/>
    <x v="45"/>
    <x v="2"/>
    <n v="3902"/>
  </r>
  <r>
    <x v="5"/>
    <x v="46"/>
    <x v="2"/>
    <n v="11"/>
  </r>
  <r>
    <x v="2"/>
    <x v="47"/>
    <x v="2"/>
    <m/>
  </r>
  <r>
    <x v="1"/>
    <x v="48"/>
    <x v="2"/>
    <n v="15"/>
  </r>
  <r>
    <x v="0"/>
    <x v="49"/>
    <x v="2"/>
    <m/>
  </r>
  <r>
    <x v="3"/>
    <x v="50"/>
    <x v="2"/>
    <n v="0"/>
  </r>
  <r>
    <x v="3"/>
    <x v="51"/>
    <x v="2"/>
    <n v="0"/>
  </r>
  <r>
    <x v="3"/>
    <x v="52"/>
    <x v="2"/>
    <n v="799"/>
  </r>
  <r>
    <x v="0"/>
    <x v="53"/>
    <x v="2"/>
    <m/>
  </r>
  <r>
    <x v="3"/>
    <x v="54"/>
    <x v="2"/>
    <n v="351"/>
  </r>
  <r>
    <x v="2"/>
    <x v="55"/>
    <x v="2"/>
    <m/>
  </r>
  <r>
    <x v="2"/>
    <x v="56"/>
    <x v="2"/>
    <n v="2350"/>
  </r>
  <r>
    <x v="1"/>
    <x v="57"/>
    <x v="2"/>
    <n v="4"/>
  </r>
  <r>
    <x v="2"/>
    <x v="58"/>
    <x v="2"/>
    <n v="0"/>
  </r>
  <r>
    <x v="2"/>
    <x v="59"/>
    <x v="2"/>
    <m/>
  </r>
  <r>
    <x v="4"/>
    <x v="60"/>
    <x v="2"/>
    <m/>
  </r>
  <r>
    <x v="1"/>
    <x v="61"/>
    <x v="2"/>
    <m/>
  </r>
  <r>
    <x v="1"/>
    <x v="62"/>
    <x v="2"/>
    <m/>
  </r>
  <r>
    <x v="2"/>
    <x v="63"/>
    <x v="2"/>
    <m/>
  </r>
  <r>
    <x v="2"/>
    <x v="64"/>
    <x v="2"/>
    <n v="0"/>
  </r>
  <r>
    <x v="1"/>
    <x v="65"/>
    <x v="2"/>
    <n v="50"/>
  </r>
  <r>
    <x v="1"/>
    <x v="66"/>
    <x v="2"/>
    <m/>
  </r>
  <r>
    <x v="2"/>
    <x v="67"/>
    <x v="2"/>
    <m/>
  </r>
  <r>
    <x v="1"/>
    <x v="68"/>
    <x v="2"/>
    <n v="2"/>
  </r>
  <r>
    <x v="3"/>
    <x v="69"/>
    <x v="2"/>
    <n v="2"/>
  </r>
  <r>
    <x v="3"/>
    <x v="70"/>
    <x v="2"/>
    <n v="143"/>
  </r>
  <r>
    <x v="2"/>
    <x v="71"/>
    <x v="2"/>
    <m/>
  </r>
  <r>
    <x v="2"/>
    <x v="72"/>
    <x v="2"/>
    <n v="0"/>
  </r>
  <r>
    <x v="3"/>
    <x v="73"/>
    <x v="2"/>
    <n v="0"/>
  </r>
  <r>
    <x v="3"/>
    <x v="74"/>
    <x v="2"/>
    <n v="0"/>
  </r>
  <r>
    <x v="3"/>
    <x v="75"/>
    <x v="2"/>
    <n v="138"/>
  </r>
  <r>
    <x v="1"/>
    <x v="76"/>
    <x v="2"/>
    <n v="4"/>
  </r>
  <r>
    <x v="1"/>
    <x v="77"/>
    <x v="2"/>
    <n v="0"/>
  </r>
  <r>
    <x v="5"/>
    <x v="78"/>
    <x v="2"/>
    <m/>
  </r>
  <r>
    <x v="5"/>
    <x v="79"/>
    <x v="2"/>
    <m/>
  </r>
  <r>
    <x v="0"/>
    <x v="80"/>
    <x v="2"/>
    <m/>
  </r>
  <r>
    <x v="0"/>
    <x v="81"/>
    <x v="2"/>
    <n v="1482"/>
  </r>
  <r>
    <x v="1"/>
    <x v="82"/>
    <x v="2"/>
    <n v="170"/>
  </r>
  <r>
    <x v="1"/>
    <x v="83"/>
    <x v="2"/>
    <n v="93"/>
  </r>
  <r>
    <x v="1"/>
    <x v="84"/>
    <x v="2"/>
    <n v="322"/>
  </r>
  <r>
    <x v="3"/>
    <x v="85"/>
    <x v="2"/>
    <n v="0"/>
  </r>
  <r>
    <x v="4"/>
    <x v="86"/>
    <x v="2"/>
    <n v="71549"/>
  </r>
  <r>
    <x v="0"/>
    <x v="87"/>
    <x v="2"/>
    <n v="194"/>
  </r>
  <r>
    <x v="1"/>
    <x v="88"/>
    <x v="2"/>
    <n v="67"/>
  </r>
  <r>
    <x v="2"/>
    <x v="89"/>
    <x v="2"/>
    <n v="0"/>
  </r>
  <r>
    <x v="4"/>
    <x v="90"/>
    <x v="2"/>
    <n v="0"/>
  </r>
  <r>
    <x v="0"/>
    <x v="91"/>
    <x v="2"/>
    <n v="61"/>
  </r>
  <r>
    <x v="1"/>
    <x v="92"/>
    <x v="2"/>
    <n v="350"/>
  </r>
  <r>
    <x v="4"/>
    <x v="93"/>
    <x v="2"/>
    <m/>
  </r>
  <r>
    <x v="1"/>
    <x v="94"/>
    <x v="2"/>
    <n v="41"/>
  </r>
  <r>
    <x v="0"/>
    <x v="95"/>
    <x v="2"/>
    <n v="12"/>
  </r>
  <r>
    <x v="2"/>
    <x v="96"/>
    <x v="2"/>
    <n v="0"/>
  </r>
  <r>
    <x v="2"/>
    <x v="97"/>
    <x v="2"/>
    <n v="0"/>
  </r>
  <r>
    <x v="0"/>
    <x v="98"/>
    <x v="2"/>
    <n v="111"/>
  </r>
  <r>
    <x v="1"/>
    <x v="99"/>
    <x v="2"/>
    <n v="62"/>
  </r>
  <r>
    <x v="1"/>
    <x v="100"/>
    <x v="2"/>
    <n v="0"/>
  </r>
  <r>
    <x v="2"/>
    <x v="101"/>
    <x v="2"/>
    <m/>
  </r>
  <r>
    <x v="2"/>
    <x v="102"/>
    <x v="2"/>
    <m/>
  </r>
  <r>
    <x v="4"/>
    <x v="103"/>
    <x v="2"/>
    <m/>
  </r>
  <r>
    <x v="5"/>
    <x v="104"/>
    <x v="2"/>
    <n v="14"/>
  </r>
  <r>
    <x v="2"/>
    <x v="105"/>
    <x v="2"/>
    <m/>
  </r>
  <r>
    <x v="1"/>
    <x v="106"/>
    <x v="2"/>
    <m/>
  </r>
  <r>
    <x v="4"/>
    <x v="107"/>
    <x v="2"/>
    <n v="3"/>
  </r>
  <r>
    <x v="2"/>
    <x v="108"/>
    <x v="2"/>
    <m/>
  </r>
  <r>
    <x v="2"/>
    <x v="109"/>
    <x v="2"/>
    <n v="11"/>
  </r>
  <r>
    <x v="3"/>
    <x v="110"/>
    <x v="2"/>
    <n v="5683"/>
  </r>
  <r>
    <x v="4"/>
    <x v="111"/>
    <x v="2"/>
    <m/>
  </r>
  <r>
    <x v="1"/>
    <x v="112"/>
    <x v="2"/>
    <m/>
  </r>
  <r>
    <x v="4"/>
    <x v="113"/>
    <x v="2"/>
    <n v="9060"/>
  </r>
  <r>
    <x v="1"/>
    <x v="114"/>
    <x v="2"/>
    <n v="104"/>
  </r>
  <r>
    <x v="0"/>
    <x v="115"/>
    <x v="2"/>
    <m/>
  </r>
  <r>
    <x v="2"/>
    <x v="116"/>
    <x v="2"/>
    <m/>
  </r>
  <r>
    <x v="5"/>
    <x v="117"/>
    <x v="2"/>
    <m/>
  </r>
  <r>
    <x v="2"/>
    <x v="118"/>
    <x v="2"/>
    <n v="0"/>
  </r>
  <r>
    <x v="4"/>
    <x v="119"/>
    <x v="2"/>
    <m/>
  </r>
  <r>
    <x v="5"/>
    <x v="120"/>
    <x v="2"/>
    <n v="35874"/>
  </r>
  <r>
    <x v="1"/>
    <x v="121"/>
    <x v="2"/>
    <n v="398"/>
  </r>
  <r>
    <x v="4"/>
    <x v="122"/>
    <x v="2"/>
    <n v="26"/>
  </r>
  <r>
    <x v="3"/>
    <x v="123"/>
    <x v="2"/>
    <n v="4"/>
  </r>
  <r>
    <x v="2"/>
    <x v="124"/>
    <x v="2"/>
    <n v="0"/>
  </r>
  <r>
    <x v="2"/>
    <x v="125"/>
    <x v="2"/>
    <m/>
  </r>
  <r>
    <x v="4"/>
    <x v="126"/>
    <x v="2"/>
    <n v="0"/>
  </r>
  <r>
    <x v="1"/>
    <x v="127"/>
    <x v="2"/>
    <n v="97"/>
  </r>
  <r>
    <x v="1"/>
    <x v="128"/>
    <x v="2"/>
    <n v="30"/>
  </r>
  <r>
    <x v="0"/>
    <x v="129"/>
    <x v="2"/>
    <n v="679"/>
  </r>
  <r>
    <x v="0"/>
    <x v="130"/>
    <x v="2"/>
    <m/>
  </r>
  <r>
    <x v="4"/>
    <x v="131"/>
    <x v="2"/>
    <n v="0"/>
  </r>
  <r>
    <x v="3"/>
    <x v="132"/>
    <x v="2"/>
    <n v="134"/>
  </r>
  <r>
    <x v="4"/>
    <x v="133"/>
    <x v="2"/>
    <m/>
  </r>
  <r>
    <x v="3"/>
    <x v="134"/>
    <x v="2"/>
    <n v="247"/>
  </r>
  <r>
    <x v="3"/>
    <x v="135"/>
    <x v="2"/>
    <m/>
  </r>
  <r>
    <x v="4"/>
    <x v="136"/>
    <x v="2"/>
    <m/>
  </r>
  <r>
    <x v="1"/>
    <x v="137"/>
    <x v="2"/>
    <n v="2779"/>
  </r>
  <r>
    <x v="1"/>
    <x v="138"/>
    <x v="2"/>
    <n v="158"/>
  </r>
  <r>
    <x v="0"/>
    <x v="139"/>
    <x v="2"/>
    <n v="382"/>
  </r>
  <r>
    <x v="4"/>
    <x v="140"/>
    <x v="2"/>
    <n v="7147"/>
  </r>
  <r>
    <x v="1"/>
    <x v="141"/>
    <x v="2"/>
    <n v="131"/>
  </r>
  <r>
    <x v="1"/>
    <x v="142"/>
    <x v="2"/>
    <n v="163"/>
  </r>
  <r>
    <x v="1"/>
    <x v="143"/>
    <x v="2"/>
    <n v="394"/>
  </r>
  <r>
    <x v="2"/>
    <x v="144"/>
    <x v="2"/>
    <m/>
  </r>
  <r>
    <x v="3"/>
    <x v="145"/>
    <x v="2"/>
    <n v="0"/>
  </r>
  <r>
    <x v="3"/>
    <x v="146"/>
    <x v="2"/>
    <n v="0"/>
  </r>
  <r>
    <x v="3"/>
    <x v="147"/>
    <x v="2"/>
    <n v="0"/>
  </r>
  <r>
    <x v="4"/>
    <x v="148"/>
    <x v="2"/>
    <n v="0"/>
  </r>
  <r>
    <x v="1"/>
    <x v="149"/>
    <x v="2"/>
    <n v="2"/>
  </r>
  <r>
    <x v="2"/>
    <x v="150"/>
    <x v="2"/>
    <m/>
  </r>
  <r>
    <x v="0"/>
    <x v="151"/>
    <x v="2"/>
    <n v="64"/>
  </r>
  <r>
    <x v="2"/>
    <x v="152"/>
    <x v="2"/>
    <m/>
  </r>
  <r>
    <x v="1"/>
    <x v="153"/>
    <x v="2"/>
    <n v="584"/>
  </r>
  <r>
    <x v="2"/>
    <x v="154"/>
    <x v="2"/>
    <n v="0"/>
  </r>
  <r>
    <x v="2"/>
    <x v="155"/>
    <x v="2"/>
    <m/>
  </r>
  <r>
    <x v="4"/>
    <x v="156"/>
    <x v="2"/>
    <n v="521"/>
  </r>
  <r>
    <x v="1"/>
    <x v="157"/>
    <x v="2"/>
    <n v="5"/>
  </r>
  <r>
    <x v="1"/>
    <x v="158"/>
    <x v="2"/>
    <n v="8"/>
  </r>
  <r>
    <x v="4"/>
    <x v="159"/>
    <x v="2"/>
    <n v="0"/>
  </r>
  <r>
    <x v="0"/>
    <x v="160"/>
    <x v="2"/>
    <m/>
  </r>
  <r>
    <x v="2"/>
    <x v="161"/>
    <x v="2"/>
    <m/>
  </r>
  <r>
    <x v="2"/>
    <x v="162"/>
    <x v="2"/>
    <m/>
  </r>
  <r>
    <x v="1"/>
    <x v="163"/>
    <x v="2"/>
    <n v="9539"/>
  </r>
  <r>
    <x v="5"/>
    <x v="164"/>
    <x v="2"/>
    <n v="3558"/>
  </r>
  <r>
    <x v="0"/>
    <x v="165"/>
    <x v="2"/>
    <m/>
  </r>
  <r>
    <x v="3"/>
    <x v="166"/>
    <x v="2"/>
    <n v="0"/>
  </r>
  <r>
    <x v="1"/>
    <x v="167"/>
    <x v="2"/>
    <n v="33"/>
  </r>
  <r>
    <x v="1"/>
    <x v="168"/>
    <x v="2"/>
    <m/>
  </r>
  <r>
    <x v="0"/>
    <x v="169"/>
    <x v="2"/>
    <n v="52"/>
  </r>
  <r>
    <x v="1"/>
    <x v="170"/>
    <x v="2"/>
    <n v="1518"/>
  </r>
  <r>
    <x v="5"/>
    <x v="171"/>
    <x v="2"/>
    <n v="7431"/>
  </r>
  <r>
    <x v="5"/>
    <x v="172"/>
    <x v="2"/>
    <n v="0"/>
  </r>
  <r>
    <x v="2"/>
    <x v="173"/>
    <x v="2"/>
    <m/>
  </r>
  <r>
    <x v="4"/>
    <x v="174"/>
    <x v="2"/>
    <n v="0"/>
  </r>
  <r>
    <x v="3"/>
    <x v="175"/>
    <x v="2"/>
    <n v="0"/>
  </r>
  <r>
    <x v="0"/>
    <x v="176"/>
    <x v="2"/>
    <m/>
  </r>
  <r>
    <x v="1"/>
    <x v="177"/>
    <x v="2"/>
    <n v="834"/>
  </r>
  <r>
    <x v="1"/>
    <x v="178"/>
    <x v="2"/>
    <m/>
  </r>
  <r>
    <x v="4"/>
    <x v="179"/>
    <x v="2"/>
    <n v="0"/>
  </r>
  <r>
    <x v="2"/>
    <x v="180"/>
    <x v="2"/>
    <m/>
  </r>
  <r>
    <x v="1"/>
    <x v="181"/>
    <x v="2"/>
    <n v="799"/>
  </r>
  <r>
    <x v="0"/>
    <x v="182"/>
    <x v="2"/>
    <n v="377"/>
  </r>
  <r>
    <x v="1"/>
    <x v="183"/>
    <x v="2"/>
    <n v="3178"/>
  </r>
  <r>
    <x v="2"/>
    <x v="184"/>
    <x v="2"/>
    <m/>
  </r>
  <r>
    <x v="3"/>
    <x v="185"/>
    <x v="2"/>
    <n v="229"/>
  </r>
  <r>
    <x v="3"/>
    <x v="186"/>
    <x v="2"/>
    <n v="113"/>
  </r>
  <r>
    <x v="1"/>
    <x v="187"/>
    <x v="2"/>
    <n v="2300"/>
  </r>
  <r>
    <x v="4"/>
    <x v="188"/>
    <x v="2"/>
    <m/>
  </r>
  <r>
    <x v="3"/>
    <x v="189"/>
    <x v="2"/>
    <n v="0"/>
  </r>
  <r>
    <x v="4"/>
    <x v="190"/>
    <x v="2"/>
    <m/>
  </r>
  <r>
    <x v="0"/>
    <x v="191"/>
    <x v="2"/>
    <n v="5081"/>
  </r>
  <r>
    <x v="2"/>
    <x v="192"/>
    <x v="2"/>
    <m/>
  </r>
  <r>
    <x v="2"/>
    <x v="193"/>
    <x v="2"/>
    <n v="0"/>
  </r>
  <r>
    <x v="0"/>
    <x v="0"/>
    <x v="3"/>
    <n v="0"/>
  </r>
  <r>
    <x v="1"/>
    <x v="1"/>
    <x v="3"/>
    <n v="20"/>
  </r>
  <r>
    <x v="2"/>
    <x v="2"/>
    <x v="3"/>
    <n v="27"/>
  </r>
  <r>
    <x v="1"/>
    <x v="3"/>
    <x v="3"/>
    <n v="2"/>
  </r>
  <r>
    <x v="2"/>
    <x v="4"/>
    <x v="3"/>
    <m/>
  </r>
  <r>
    <x v="3"/>
    <x v="5"/>
    <x v="3"/>
    <n v="0"/>
  </r>
  <r>
    <x v="3"/>
    <x v="6"/>
    <x v="3"/>
    <n v="3772"/>
  </r>
  <r>
    <x v="1"/>
    <x v="7"/>
    <x v="3"/>
    <n v="2"/>
  </r>
  <r>
    <x v="4"/>
    <x v="8"/>
    <x v="3"/>
    <n v="216"/>
  </r>
  <r>
    <x v="1"/>
    <x v="9"/>
    <x v="3"/>
    <m/>
  </r>
  <r>
    <x v="1"/>
    <x v="10"/>
    <x v="3"/>
    <n v="76"/>
  </r>
  <r>
    <x v="3"/>
    <x v="11"/>
    <x v="3"/>
    <n v="0"/>
  </r>
  <r>
    <x v="0"/>
    <x v="12"/>
    <x v="3"/>
    <n v="59"/>
  </r>
  <r>
    <x v="5"/>
    <x v="13"/>
    <x v="3"/>
    <m/>
  </r>
  <r>
    <x v="3"/>
    <x v="14"/>
    <x v="3"/>
    <n v="0"/>
  </r>
  <r>
    <x v="1"/>
    <x v="15"/>
    <x v="3"/>
    <n v="8"/>
  </r>
  <r>
    <x v="1"/>
    <x v="16"/>
    <x v="3"/>
    <n v="4573"/>
  </r>
  <r>
    <x v="3"/>
    <x v="17"/>
    <x v="3"/>
    <n v="0"/>
  </r>
  <r>
    <x v="2"/>
    <x v="18"/>
    <x v="3"/>
    <m/>
  </r>
  <r>
    <x v="5"/>
    <x v="19"/>
    <x v="3"/>
    <n v="20"/>
  </r>
  <r>
    <x v="3"/>
    <x v="20"/>
    <x v="3"/>
    <n v="764"/>
  </r>
  <r>
    <x v="1"/>
    <x v="21"/>
    <x v="3"/>
    <m/>
  </r>
  <r>
    <x v="2"/>
    <x v="22"/>
    <x v="3"/>
    <m/>
  </r>
  <r>
    <x v="3"/>
    <x v="23"/>
    <x v="3"/>
    <n v="0"/>
  </r>
  <r>
    <x v="4"/>
    <x v="24"/>
    <x v="3"/>
    <m/>
  </r>
  <r>
    <x v="1"/>
    <x v="25"/>
    <x v="3"/>
    <n v="25"/>
  </r>
  <r>
    <x v="2"/>
    <x v="26"/>
    <x v="3"/>
    <n v="8090"/>
  </r>
  <r>
    <x v="2"/>
    <x v="27"/>
    <x v="3"/>
    <m/>
  </r>
  <r>
    <x v="2"/>
    <x v="28"/>
    <x v="3"/>
    <n v="11"/>
  </r>
  <r>
    <x v="4"/>
    <x v="29"/>
    <x v="3"/>
    <n v="0"/>
  </r>
  <r>
    <x v="2"/>
    <x v="30"/>
    <x v="3"/>
    <m/>
  </r>
  <r>
    <x v="3"/>
    <x v="31"/>
    <x v="3"/>
    <n v="92"/>
  </r>
  <r>
    <x v="2"/>
    <x v="32"/>
    <x v="3"/>
    <n v="0"/>
  </r>
  <r>
    <x v="2"/>
    <x v="33"/>
    <x v="3"/>
    <m/>
  </r>
  <r>
    <x v="3"/>
    <x v="34"/>
    <x v="3"/>
    <n v="821"/>
  </r>
  <r>
    <x v="4"/>
    <x v="35"/>
    <x v="3"/>
    <n v="327759"/>
  </r>
  <r>
    <x v="3"/>
    <x v="36"/>
    <x v="3"/>
    <n v="7884"/>
  </r>
  <r>
    <x v="2"/>
    <x v="37"/>
    <x v="3"/>
    <m/>
  </r>
  <r>
    <x v="2"/>
    <x v="38"/>
    <x v="3"/>
    <m/>
  </r>
  <r>
    <x v="4"/>
    <x v="39"/>
    <x v="3"/>
    <m/>
  </r>
  <r>
    <x v="3"/>
    <x v="40"/>
    <x v="3"/>
    <n v="0"/>
  </r>
  <r>
    <x v="2"/>
    <x v="41"/>
    <x v="3"/>
    <m/>
  </r>
  <r>
    <x v="1"/>
    <x v="42"/>
    <x v="3"/>
    <n v="35"/>
  </r>
  <r>
    <x v="3"/>
    <x v="43"/>
    <x v="3"/>
    <m/>
  </r>
  <r>
    <x v="1"/>
    <x v="44"/>
    <x v="3"/>
    <n v="0"/>
  </r>
  <r>
    <x v="1"/>
    <x v="45"/>
    <x v="3"/>
    <n v="1553"/>
  </r>
  <r>
    <x v="5"/>
    <x v="46"/>
    <x v="3"/>
    <n v="0"/>
  </r>
  <r>
    <x v="2"/>
    <x v="47"/>
    <x v="3"/>
    <m/>
  </r>
  <r>
    <x v="1"/>
    <x v="48"/>
    <x v="3"/>
    <n v="60"/>
  </r>
  <r>
    <x v="0"/>
    <x v="49"/>
    <x v="3"/>
    <m/>
  </r>
  <r>
    <x v="3"/>
    <x v="50"/>
    <x v="3"/>
    <n v="0"/>
  </r>
  <r>
    <x v="3"/>
    <x v="51"/>
    <x v="3"/>
    <n v="498"/>
  </r>
  <r>
    <x v="3"/>
    <x v="52"/>
    <x v="3"/>
    <n v="1308"/>
  </r>
  <r>
    <x v="0"/>
    <x v="53"/>
    <x v="3"/>
    <n v="20390"/>
  </r>
  <r>
    <x v="3"/>
    <x v="54"/>
    <x v="3"/>
    <n v="274"/>
  </r>
  <r>
    <x v="2"/>
    <x v="55"/>
    <x v="3"/>
    <n v="0"/>
  </r>
  <r>
    <x v="2"/>
    <x v="56"/>
    <x v="3"/>
    <n v="0"/>
  </r>
  <r>
    <x v="1"/>
    <x v="57"/>
    <x v="3"/>
    <n v="12"/>
  </r>
  <r>
    <x v="2"/>
    <x v="58"/>
    <x v="3"/>
    <m/>
  </r>
  <r>
    <x v="2"/>
    <x v="59"/>
    <x v="3"/>
    <m/>
  </r>
  <r>
    <x v="4"/>
    <x v="60"/>
    <x v="3"/>
    <m/>
  </r>
  <r>
    <x v="1"/>
    <x v="61"/>
    <x v="3"/>
    <n v="1"/>
  </r>
  <r>
    <x v="1"/>
    <x v="62"/>
    <x v="3"/>
    <m/>
  </r>
  <r>
    <x v="2"/>
    <x v="63"/>
    <x v="3"/>
    <m/>
  </r>
  <r>
    <x v="2"/>
    <x v="64"/>
    <x v="3"/>
    <n v="0"/>
  </r>
  <r>
    <x v="1"/>
    <x v="65"/>
    <x v="3"/>
    <n v="52"/>
  </r>
  <r>
    <x v="1"/>
    <x v="66"/>
    <x v="3"/>
    <m/>
  </r>
  <r>
    <x v="2"/>
    <x v="67"/>
    <x v="3"/>
    <n v="0"/>
  </r>
  <r>
    <x v="1"/>
    <x v="68"/>
    <x v="3"/>
    <n v="0"/>
  </r>
  <r>
    <x v="3"/>
    <x v="69"/>
    <x v="3"/>
    <n v="0"/>
  </r>
  <r>
    <x v="3"/>
    <x v="70"/>
    <x v="3"/>
    <n v="0"/>
  </r>
  <r>
    <x v="2"/>
    <x v="71"/>
    <x v="3"/>
    <m/>
  </r>
  <r>
    <x v="2"/>
    <x v="72"/>
    <x v="3"/>
    <n v="0"/>
  </r>
  <r>
    <x v="3"/>
    <x v="73"/>
    <x v="3"/>
    <n v="0"/>
  </r>
  <r>
    <x v="3"/>
    <x v="74"/>
    <x v="3"/>
    <m/>
  </r>
  <r>
    <x v="3"/>
    <x v="75"/>
    <x v="3"/>
    <n v="158"/>
  </r>
  <r>
    <x v="1"/>
    <x v="76"/>
    <x v="3"/>
    <n v="8"/>
  </r>
  <r>
    <x v="1"/>
    <x v="77"/>
    <x v="3"/>
    <n v="1"/>
  </r>
  <r>
    <x v="5"/>
    <x v="78"/>
    <x v="3"/>
    <m/>
  </r>
  <r>
    <x v="5"/>
    <x v="79"/>
    <x v="3"/>
    <m/>
  </r>
  <r>
    <x v="0"/>
    <x v="80"/>
    <x v="3"/>
    <m/>
  </r>
  <r>
    <x v="0"/>
    <x v="81"/>
    <x v="3"/>
    <n v="1809"/>
  </r>
  <r>
    <x v="1"/>
    <x v="82"/>
    <x v="3"/>
    <n v="228"/>
  </r>
  <r>
    <x v="1"/>
    <x v="83"/>
    <x v="3"/>
    <n v="51"/>
  </r>
  <r>
    <x v="1"/>
    <x v="84"/>
    <x v="3"/>
    <m/>
  </r>
  <r>
    <x v="3"/>
    <x v="85"/>
    <x v="3"/>
    <n v="0"/>
  </r>
  <r>
    <x v="4"/>
    <x v="86"/>
    <x v="3"/>
    <n v="40999"/>
  </r>
  <r>
    <x v="0"/>
    <x v="87"/>
    <x v="3"/>
    <n v="135"/>
  </r>
  <r>
    <x v="1"/>
    <x v="88"/>
    <x v="3"/>
    <n v="38"/>
  </r>
  <r>
    <x v="2"/>
    <x v="89"/>
    <x v="3"/>
    <m/>
  </r>
  <r>
    <x v="4"/>
    <x v="90"/>
    <x v="3"/>
    <n v="0"/>
  </r>
  <r>
    <x v="0"/>
    <x v="91"/>
    <x v="3"/>
    <n v="45"/>
  </r>
  <r>
    <x v="1"/>
    <x v="92"/>
    <x v="3"/>
    <n v="694"/>
  </r>
  <r>
    <x v="4"/>
    <x v="93"/>
    <x v="3"/>
    <n v="27"/>
  </r>
  <r>
    <x v="1"/>
    <x v="94"/>
    <x v="3"/>
    <n v="15"/>
  </r>
  <r>
    <x v="0"/>
    <x v="95"/>
    <x v="3"/>
    <n v="14"/>
  </r>
  <r>
    <x v="2"/>
    <x v="96"/>
    <x v="3"/>
    <n v="0"/>
  </r>
  <r>
    <x v="2"/>
    <x v="97"/>
    <x v="3"/>
    <n v="0"/>
  </r>
  <r>
    <x v="0"/>
    <x v="98"/>
    <x v="3"/>
    <m/>
  </r>
  <r>
    <x v="1"/>
    <x v="99"/>
    <x v="3"/>
    <n v="67"/>
  </r>
  <r>
    <x v="1"/>
    <x v="100"/>
    <x v="3"/>
    <n v="5"/>
  </r>
  <r>
    <x v="2"/>
    <x v="101"/>
    <x v="3"/>
    <n v="5"/>
  </r>
  <r>
    <x v="2"/>
    <x v="102"/>
    <x v="3"/>
    <n v="0"/>
  </r>
  <r>
    <x v="4"/>
    <x v="103"/>
    <x v="3"/>
    <m/>
  </r>
  <r>
    <x v="5"/>
    <x v="104"/>
    <x v="3"/>
    <n v="17"/>
  </r>
  <r>
    <x v="2"/>
    <x v="105"/>
    <x v="3"/>
    <m/>
  </r>
  <r>
    <x v="1"/>
    <x v="106"/>
    <x v="3"/>
    <m/>
  </r>
  <r>
    <x v="4"/>
    <x v="107"/>
    <x v="3"/>
    <m/>
  </r>
  <r>
    <x v="2"/>
    <x v="108"/>
    <x v="3"/>
    <m/>
  </r>
  <r>
    <x v="2"/>
    <x v="109"/>
    <x v="3"/>
    <n v="14"/>
  </r>
  <r>
    <x v="3"/>
    <x v="110"/>
    <x v="3"/>
    <n v="0"/>
  </r>
  <r>
    <x v="4"/>
    <x v="111"/>
    <x v="3"/>
    <m/>
  </r>
  <r>
    <x v="1"/>
    <x v="112"/>
    <x v="3"/>
    <m/>
  </r>
  <r>
    <x v="4"/>
    <x v="113"/>
    <x v="3"/>
    <n v="5268"/>
  </r>
  <r>
    <x v="1"/>
    <x v="114"/>
    <x v="3"/>
    <n v="48"/>
  </r>
  <r>
    <x v="0"/>
    <x v="115"/>
    <x v="3"/>
    <m/>
  </r>
  <r>
    <x v="2"/>
    <x v="116"/>
    <x v="3"/>
    <m/>
  </r>
  <r>
    <x v="5"/>
    <x v="117"/>
    <x v="3"/>
    <m/>
  </r>
  <r>
    <x v="2"/>
    <x v="118"/>
    <x v="3"/>
    <m/>
  </r>
  <r>
    <x v="4"/>
    <x v="119"/>
    <x v="3"/>
    <m/>
  </r>
  <r>
    <x v="5"/>
    <x v="120"/>
    <x v="3"/>
    <n v="29134"/>
  </r>
  <r>
    <x v="1"/>
    <x v="121"/>
    <x v="3"/>
    <n v="204"/>
  </r>
  <r>
    <x v="4"/>
    <x v="122"/>
    <x v="3"/>
    <n v="23"/>
  </r>
  <r>
    <x v="3"/>
    <x v="123"/>
    <x v="3"/>
    <n v="35"/>
  </r>
  <r>
    <x v="2"/>
    <x v="124"/>
    <x v="3"/>
    <n v="0"/>
  </r>
  <r>
    <x v="2"/>
    <x v="125"/>
    <x v="3"/>
    <m/>
  </r>
  <r>
    <x v="4"/>
    <x v="126"/>
    <x v="3"/>
    <n v="0"/>
  </r>
  <r>
    <x v="1"/>
    <x v="127"/>
    <x v="3"/>
    <n v="60"/>
  </r>
  <r>
    <x v="1"/>
    <x v="128"/>
    <x v="3"/>
    <n v="35"/>
  </r>
  <r>
    <x v="0"/>
    <x v="129"/>
    <x v="3"/>
    <n v="163"/>
  </r>
  <r>
    <x v="0"/>
    <x v="130"/>
    <x v="3"/>
    <m/>
  </r>
  <r>
    <x v="4"/>
    <x v="131"/>
    <x v="3"/>
    <n v="0"/>
  </r>
  <r>
    <x v="3"/>
    <x v="132"/>
    <x v="3"/>
    <n v="165"/>
  </r>
  <r>
    <x v="4"/>
    <x v="133"/>
    <x v="3"/>
    <m/>
  </r>
  <r>
    <x v="3"/>
    <x v="134"/>
    <x v="3"/>
    <n v="172"/>
  </r>
  <r>
    <x v="3"/>
    <x v="135"/>
    <x v="3"/>
    <n v="0"/>
  </r>
  <r>
    <x v="4"/>
    <x v="136"/>
    <x v="3"/>
    <m/>
  </r>
  <r>
    <x v="1"/>
    <x v="137"/>
    <x v="3"/>
    <n v="2436"/>
  </r>
  <r>
    <x v="1"/>
    <x v="138"/>
    <x v="3"/>
    <n v="162"/>
  </r>
  <r>
    <x v="0"/>
    <x v="139"/>
    <x v="3"/>
    <n v="289"/>
  </r>
  <r>
    <x v="4"/>
    <x v="140"/>
    <x v="3"/>
    <n v="17022"/>
  </r>
  <r>
    <x v="1"/>
    <x v="141"/>
    <x v="3"/>
    <n v="60"/>
  </r>
  <r>
    <x v="1"/>
    <x v="142"/>
    <x v="3"/>
    <n v="98"/>
  </r>
  <r>
    <x v="1"/>
    <x v="143"/>
    <x v="3"/>
    <n v="282"/>
  </r>
  <r>
    <x v="2"/>
    <x v="144"/>
    <x v="3"/>
    <m/>
  </r>
  <r>
    <x v="3"/>
    <x v="145"/>
    <x v="3"/>
    <n v="0"/>
  </r>
  <r>
    <x v="3"/>
    <x v="146"/>
    <x v="3"/>
    <n v="0"/>
  </r>
  <r>
    <x v="3"/>
    <x v="147"/>
    <x v="3"/>
    <n v="0"/>
  </r>
  <r>
    <x v="4"/>
    <x v="148"/>
    <x v="3"/>
    <m/>
  </r>
  <r>
    <x v="1"/>
    <x v="149"/>
    <x v="3"/>
    <m/>
  </r>
  <r>
    <x v="2"/>
    <x v="150"/>
    <x v="3"/>
    <m/>
  </r>
  <r>
    <x v="0"/>
    <x v="151"/>
    <x v="3"/>
    <n v="1172"/>
  </r>
  <r>
    <x v="2"/>
    <x v="152"/>
    <x v="3"/>
    <m/>
  </r>
  <r>
    <x v="1"/>
    <x v="153"/>
    <x v="3"/>
    <n v="64"/>
  </r>
  <r>
    <x v="2"/>
    <x v="154"/>
    <x v="3"/>
    <n v="0"/>
  </r>
  <r>
    <x v="2"/>
    <x v="155"/>
    <x v="3"/>
    <m/>
  </r>
  <r>
    <x v="4"/>
    <x v="156"/>
    <x v="3"/>
    <n v="495"/>
  </r>
  <r>
    <x v="1"/>
    <x v="157"/>
    <x v="3"/>
    <n v="218"/>
  </r>
  <r>
    <x v="1"/>
    <x v="158"/>
    <x v="3"/>
    <n v="1"/>
  </r>
  <r>
    <x v="4"/>
    <x v="159"/>
    <x v="3"/>
    <n v="0"/>
  </r>
  <r>
    <x v="0"/>
    <x v="160"/>
    <x v="3"/>
    <m/>
  </r>
  <r>
    <x v="2"/>
    <x v="161"/>
    <x v="3"/>
    <m/>
  </r>
  <r>
    <x v="2"/>
    <x v="162"/>
    <x v="3"/>
    <m/>
  </r>
  <r>
    <x v="1"/>
    <x v="163"/>
    <x v="3"/>
    <n v="13951"/>
  </r>
  <r>
    <x v="5"/>
    <x v="164"/>
    <x v="3"/>
    <n v="1274"/>
  </r>
  <r>
    <x v="0"/>
    <x v="165"/>
    <x v="3"/>
    <m/>
  </r>
  <r>
    <x v="3"/>
    <x v="166"/>
    <x v="3"/>
    <n v="0"/>
  </r>
  <r>
    <x v="1"/>
    <x v="167"/>
    <x v="3"/>
    <n v="44"/>
  </r>
  <r>
    <x v="1"/>
    <x v="168"/>
    <x v="3"/>
    <m/>
  </r>
  <r>
    <x v="0"/>
    <x v="169"/>
    <x v="3"/>
    <n v="45"/>
  </r>
  <r>
    <x v="1"/>
    <x v="170"/>
    <x v="3"/>
    <n v="1530"/>
  </r>
  <r>
    <x v="5"/>
    <x v="171"/>
    <x v="3"/>
    <n v="5907"/>
  </r>
  <r>
    <x v="5"/>
    <x v="172"/>
    <x v="3"/>
    <m/>
  </r>
  <r>
    <x v="2"/>
    <x v="173"/>
    <x v="3"/>
    <m/>
  </r>
  <r>
    <x v="4"/>
    <x v="174"/>
    <x v="3"/>
    <n v="0"/>
  </r>
  <r>
    <x v="3"/>
    <x v="175"/>
    <x v="3"/>
    <n v="0"/>
  </r>
  <r>
    <x v="0"/>
    <x v="176"/>
    <x v="3"/>
    <m/>
  </r>
  <r>
    <x v="1"/>
    <x v="177"/>
    <x v="3"/>
    <n v="597"/>
  </r>
  <r>
    <x v="1"/>
    <x v="178"/>
    <x v="3"/>
    <n v="13"/>
  </r>
  <r>
    <x v="4"/>
    <x v="179"/>
    <x v="3"/>
    <m/>
  </r>
  <r>
    <x v="2"/>
    <x v="180"/>
    <x v="3"/>
    <m/>
  </r>
  <r>
    <x v="1"/>
    <x v="181"/>
    <x v="3"/>
    <m/>
  </r>
  <r>
    <x v="0"/>
    <x v="182"/>
    <x v="3"/>
    <m/>
  </r>
  <r>
    <x v="1"/>
    <x v="183"/>
    <x v="3"/>
    <n v="4718"/>
  </r>
  <r>
    <x v="2"/>
    <x v="184"/>
    <x v="3"/>
    <m/>
  </r>
  <r>
    <x v="3"/>
    <x v="185"/>
    <x v="3"/>
    <n v="584"/>
  </r>
  <r>
    <x v="3"/>
    <x v="186"/>
    <x v="3"/>
    <n v="205"/>
  </r>
  <r>
    <x v="1"/>
    <x v="187"/>
    <x v="3"/>
    <n v="3256"/>
  </r>
  <r>
    <x v="4"/>
    <x v="188"/>
    <x v="3"/>
    <m/>
  </r>
  <r>
    <x v="3"/>
    <x v="189"/>
    <x v="3"/>
    <n v="15"/>
  </r>
  <r>
    <x v="4"/>
    <x v="190"/>
    <x v="3"/>
    <m/>
  </r>
  <r>
    <x v="0"/>
    <x v="191"/>
    <x v="3"/>
    <n v="3837"/>
  </r>
  <r>
    <x v="2"/>
    <x v="192"/>
    <x v="3"/>
    <m/>
  </r>
  <r>
    <x v="2"/>
    <x v="193"/>
    <x v="3"/>
    <m/>
  </r>
  <r>
    <x v="0"/>
    <x v="0"/>
    <x v="4"/>
    <n v="0"/>
  </r>
  <r>
    <x v="1"/>
    <x v="1"/>
    <x v="4"/>
    <m/>
  </r>
  <r>
    <x v="2"/>
    <x v="2"/>
    <x v="4"/>
    <m/>
  </r>
  <r>
    <x v="1"/>
    <x v="3"/>
    <x v="4"/>
    <n v="0"/>
  </r>
  <r>
    <x v="2"/>
    <x v="4"/>
    <x v="4"/>
    <m/>
  </r>
  <r>
    <x v="3"/>
    <x v="5"/>
    <x v="4"/>
    <n v="0"/>
  </r>
  <r>
    <x v="3"/>
    <x v="6"/>
    <x v="4"/>
    <n v="87"/>
  </r>
  <r>
    <x v="1"/>
    <x v="7"/>
    <x v="4"/>
    <n v="2"/>
  </r>
  <r>
    <x v="4"/>
    <x v="8"/>
    <x v="4"/>
    <n v="187"/>
  </r>
  <r>
    <x v="1"/>
    <x v="9"/>
    <x v="4"/>
    <m/>
  </r>
  <r>
    <x v="1"/>
    <x v="10"/>
    <x v="4"/>
    <n v="9"/>
  </r>
  <r>
    <x v="3"/>
    <x v="11"/>
    <x v="4"/>
    <n v="0"/>
  </r>
  <r>
    <x v="0"/>
    <x v="12"/>
    <x v="4"/>
    <n v="21"/>
  </r>
  <r>
    <x v="5"/>
    <x v="13"/>
    <x v="4"/>
    <m/>
  </r>
  <r>
    <x v="3"/>
    <x v="14"/>
    <x v="4"/>
    <n v="0"/>
  </r>
  <r>
    <x v="1"/>
    <x v="15"/>
    <x v="4"/>
    <n v="4"/>
  </r>
  <r>
    <x v="1"/>
    <x v="16"/>
    <x v="4"/>
    <n v="228"/>
  </r>
  <r>
    <x v="3"/>
    <x v="17"/>
    <x v="4"/>
    <n v="0"/>
  </r>
  <r>
    <x v="2"/>
    <x v="18"/>
    <x v="4"/>
    <m/>
  </r>
  <r>
    <x v="5"/>
    <x v="19"/>
    <x v="4"/>
    <n v="206"/>
  </r>
  <r>
    <x v="3"/>
    <x v="20"/>
    <x v="4"/>
    <n v="586"/>
  </r>
  <r>
    <x v="1"/>
    <x v="21"/>
    <x v="4"/>
    <m/>
  </r>
  <r>
    <x v="2"/>
    <x v="22"/>
    <x v="4"/>
    <m/>
  </r>
  <r>
    <x v="3"/>
    <x v="23"/>
    <x v="4"/>
    <n v="0"/>
  </r>
  <r>
    <x v="4"/>
    <x v="24"/>
    <x v="4"/>
    <n v="3"/>
  </r>
  <r>
    <x v="1"/>
    <x v="25"/>
    <x v="4"/>
    <n v="31"/>
  </r>
  <r>
    <x v="2"/>
    <x v="26"/>
    <x v="4"/>
    <n v="0"/>
  </r>
  <r>
    <x v="2"/>
    <x v="27"/>
    <x v="4"/>
    <m/>
  </r>
  <r>
    <x v="2"/>
    <x v="28"/>
    <x v="4"/>
    <n v="1"/>
  </r>
  <r>
    <x v="4"/>
    <x v="29"/>
    <x v="4"/>
    <n v="0"/>
  </r>
  <r>
    <x v="2"/>
    <x v="30"/>
    <x v="4"/>
    <m/>
  </r>
  <r>
    <x v="3"/>
    <x v="31"/>
    <x v="4"/>
    <n v="40"/>
  </r>
  <r>
    <x v="2"/>
    <x v="32"/>
    <x v="4"/>
    <m/>
  </r>
  <r>
    <x v="2"/>
    <x v="33"/>
    <x v="4"/>
    <m/>
  </r>
  <r>
    <x v="3"/>
    <x v="34"/>
    <x v="4"/>
    <n v="863"/>
  </r>
  <r>
    <x v="4"/>
    <x v="35"/>
    <x v="4"/>
    <n v="187500"/>
  </r>
  <r>
    <x v="3"/>
    <x v="36"/>
    <x v="4"/>
    <n v="7368"/>
  </r>
  <r>
    <x v="2"/>
    <x v="37"/>
    <x v="4"/>
    <m/>
  </r>
  <r>
    <x v="2"/>
    <x v="38"/>
    <x v="4"/>
    <m/>
  </r>
  <r>
    <x v="4"/>
    <x v="39"/>
    <x v="4"/>
    <m/>
  </r>
  <r>
    <x v="3"/>
    <x v="40"/>
    <x v="4"/>
    <n v="0"/>
  </r>
  <r>
    <x v="2"/>
    <x v="41"/>
    <x v="4"/>
    <m/>
  </r>
  <r>
    <x v="1"/>
    <x v="42"/>
    <x v="4"/>
    <m/>
  </r>
  <r>
    <x v="3"/>
    <x v="43"/>
    <x v="4"/>
    <n v="0"/>
  </r>
  <r>
    <x v="1"/>
    <x v="44"/>
    <x v="4"/>
    <n v="1"/>
  </r>
  <r>
    <x v="1"/>
    <x v="45"/>
    <x v="4"/>
    <n v="677"/>
  </r>
  <r>
    <x v="5"/>
    <x v="46"/>
    <x v="4"/>
    <n v="0"/>
  </r>
  <r>
    <x v="2"/>
    <x v="47"/>
    <x v="4"/>
    <m/>
  </r>
  <r>
    <x v="1"/>
    <x v="48"/>
    <x v="4"/>
    <n v="41"/>
  </r>
  <r>
    <x v="0"/>
    <x v="49"/>
    <x v="4"/>
    <m/>
  </r>
  <r>
    <x v="3"/>
    <x v="50"/>
    <x v="4"/>
    <n v="0"/>
  </r>
  <r>
    <x v="3"/>
    <x v="51"/>
    <x v="4"/>
    <n v="1784"/>
  </r>
  <r>
    <x v="3"/>
    <x v="52"/>
    <x v="4"/>
    <n v="1522"/>
  </r>
  <r>
    <x v="0"/>
    <x v="53"/>
    <x v="4"/>
    <n v="7626"/>
  </r>
  <r>
    <x v="3"/>
    <x v="54"/>
    <x v="4"/>
    <n v="257"/>
  </r>
  <r>
    <x v="2"/>
    <x v="55"/>
    <x v="4"/>
    <n v="0"/>
  </r>
  <r>
    <x v="2"/>
    <x v="56"/>
    <x v="4"/>
    <m/>
  </r>
  <r>
    <x v="1"/>
    <x v="57"/>
    <x v="4"/>
    <n v="10"/>
  </r>
  <r>
    <x v="2"/>
    <x v="58"/>
    <x v="4"/>
    <n v="3"/>
  </r>
  <r>
    <x v="2"/>
    <x v="59"/>
    <x v="4"/>
    <m/>
  </r>
  <r>
    <x v="4"/>
    <x v="60"/>
    <x v="4"/>
    <m/>
  </r>
  <r>
    <x v="1"/>
    <x v="61"/>
    <x v="4"/>
    <m/>
  </r>
  <r>
    <x v="1"/>
    <x v="62"/>
    <x v="4"/>
    <m/>
  </r>
  <r>
    <x v="2"/>
    <x v="63"/>
    <x v="4"/>
    <m/>
  </r>
  <r>
    <x v="2"/>
    <x v="64"/>
    <x v="4"/>
    <n v="0"/>
  </r>
  <r>
    <x v="1"/>
    <x v="65"/>
    <x v="4"/>
    <n v="55"/>
  </r>
  <r>
    <x v="1"/>
    <x v="66"/>
    <x v="4"/>
    <n v="837"/>
  </r>
  <r>
    <x v="2"/>
    <x v="67"/>
    <x v="4"/>
    <n v="0"/>
  </r>
  <r>
    <x v="1"/>
    <x v="68"/>
    <x v="4"/>
    <n v="1"/>
  </r>
  <r>
    <x v="3"/>
    <x v="69"/>
    <x v="4"/>
    <n v="0"/>
  </r>
  <r>
    <x v="3"/>
    <x v="70"/>
    <x v="4"/>
    <n v="0"/>
  </r>
  <r>
    <x v="2"/>
    <x v="71"/>
    <x v="4"/>
    <m/>
  </r>
  <r>
    <x v="2"/>
    <x v="72"/>
    <x v="4"/>
    <n v="0"/>
  </r>
  <r>
    <x v="3"/>
    <x v="73"/>
    <x v="4"/>
    <n v="0"/>
  </r>
  <r>
    <x v="3"/>
    <x v="74"/>
    <x v="4"/>
    <n v="0"/>
  </r>
  <r>
    <x v="3"/>
    <x v="75"/>
    <x v="4"/>
    <n v="136"/>
  </r>
  <r>
    <x v="1"/>
    <x v="76"/>
    <x v="4"/>
    <n v="2"/>
  </r>
  <r>
    <x v="1"/>
    <x v="77"/>
    <x v="4"/>
    <n v="0"/>
  </r>
  <r>
    <x v="5"/>
    <x v="78"/>
    <x v="4"/>
    <m/>
  </r>
  <r>
    <x v="5"/>
    <x v="79"/>
    <x v="4"/>
    <m/>
  </r>
  <r>
    <x v="0"/>
    <x v="80"/>
    <x v="4"/>
    <m/>
  </r>
  <r>
    <x v="0"/>
    <x v="81"/>
    <x v="4"/>
    <n v="1295"/>
  </r>
  <r>
    <x v="1"/>
    <x v="82"/>
    <x v="4"/>
    <n v="762"/>
  </r>
  <r>
    <x v="1"/>
    <x v="83"/>
    <x v="4"/>
    <n v="140"/>
  </r>
  <r>
    <x v="1"/>
    <x v="84"/>
    <x v="4"/>
    <m/>
  </r>
  <r>
    <x v="3"/>
    <x v="85"/>
    <x v="4"/>
    <n v="0"/>
  </r>
  <r>
    <x v="4"/>
    <x v="86"/>
    <x v="4"/>
    <n v="46340"/>
  </r>
  <r>
    <x v="0"/>
    <x v="87"/>
    <x v="4"/>
    <n v="0"/>
  </r>
  <r>
    <x v="1"/>
    <x v="88"/>
    <x v="4"/>
    <n v="40"/>
  </r>
  <r>
    <x v="2"/>
    <x v="89"/>
    <x v="4"/>
    <m/>
  </r>
  <r>
    <x v="4"/>
    <x v="90"/>
    <x v="4"/>
    <n v="0"/>
  </r>
  <r>
    <x v="0"/>
    <x v="91"/>
    <x v="4"/>
    <n v="76"/>
  </r>
  <r>
    <x v="1"/>
    <x v="92"/>
    <x v="4"/>
    <m/>
  </r>
  <r>
    <x v="4"/>
    <x v="93"/>
    <x v="4"/>
    <n v="0"/>
  </r>
  <r>
    <x v="1"/>
    <x v="94"/>
    <x v="4"/>
    <n v="11"/>
  </r>
  <r>
    <x v="0"/>
    <x v="95"/>
    <x v="4"/>
    <n v="2"/>
  </r>
  <r>
    <x v="2"/>
    <x v="96"/>
    <x v="4"/>
    <n v="0"/>
  </r>
  <r>
    <x v="2"/>
    <x v="97"/>
    <x v="4"/>
    <n v="0"/>
  </r>
  <r>
    <x v="0"/>
    <x v="98"/>
    <x v="4"/>
    <m/>
  </r>
  <r>
    <x v="1"/>
    <x v="99"/>
    <x v="4"/>
    <n v="45"/>
  </r>
  <r>
    <x v="1"/>
    <x v="100"/>
    <x v="4"/>
    <m/>
  </r>
  <r>
    <x v="2"/>
    <x v="101"/>
    <x v="4"/>
    <m/>
  </r>
  <r>
    <x v="2"/>
    <x v="102"/>
    <x v="4"/>
    <n v="0"/>
  </r>
  <r>
    <x v="4"/>
    <x v="103"/>
    <x v="4"/>
    <m/>
  </r>
  <r>
    <x v="5"/>
    <x v="104"/>
    <x v="4"/>
    <n v="0"/>
  </r>
  <r>
    <x v="2"/>
    <x v="105"/>
    <x v="4"/>
    <m/>
  </r>
  <r>
    <x v="1"/>
    <x v="106"/>
    <x v="4"/>
    <n v="3"/>
  </r>
  <r>
    <x v="4"/>
    <x v="107"/>
    <x v="4"/>
    <m/>
  </r>
  <r>
    <x v="2"/>
    <x v="108"/>
    <x v="4"/>
    <m/>
  </r>
  <r>
    <x v="2"/>
    <x v="109"/>
    <x v="4"/>
    <n v="3"/>
  </r>
  <r>
    <x v="3"/>
    <x v="110"/>
    <x v="4"/>
    <n v="4143"/>
  </r>
  <r>
    <x v="4"/>
    <x v="111"/>
    <x v="4"/>
    <n v="0"/>
  </r>
  <r>
    <x v="1"/>
    <x v="112"/>
    <x v="4"/>
    <m/>
  </r>
  <r>
    <x v="4"/>
    <x v="113"/>
    <x v="4"/>
    <n v="425"/>
  </r>
  <r>
    <x v="1"/>
    <x v="114"/>
    <x v="4"/>
    <m/>
  </r>
  <r>
    <x v="0"/>
    <x v="115"/>
    <x v="4"/>
    <m/>
  </r>
  <r>
    <x v="2"/>
    <x v="116"/>
    <x v="4"/>
    <m/>
  </r>
  <r>
    <x v="5"/>
    <x v="117"/>
    <x v="4"/>
    <m/>
  </r>
  <r>
    <x v="2"/>
    <x v="118"/>
    <x v="4"/>
    <n v="0"/>
  </r>
  <r>
    <x v="4"/>
    <x v="119"/>
    <x v="4"/>
    <m/>
  </r>
  <r>
    <x v="5"/>
    <x v="120"/>
    <x v="4"/>
    <n v="34034"/>
  </r>
  <r>
    <x v="1"/>
    <x v="121"/>
    <x v="4"/>
    <n v="39"/>
  </r>
  <r>
    <x v="4"/>
    <x v="122"/>
    <x v="4"/>
    <n v="18"/>
  </r>
  <r>
    <x v="3"/>
    <x v="123"/>
    <x v="4"/>
    <n v="44"/>
  </r>
  <r>
    <x v="2"/>
    <x v="124"/>
    <x v="4"/>
    <n v="0"/>
  </r>
  <r>
    <x v="2"/>
    <x v="125"/>
    <x v="4"/>
    <m/>
  </r>
  <r>
    <x v="4"/>
    <x v="126"/>
    <x v="4"/>
    <m/>
  </r>
  <r>
    <x v="1"/>
    <x v="127"/>
    <x v="4"/>
    <m/>
  </r>
  <r>
    <x v="1"/>
    <x v="128"/>
    <x v="4"/>
    <n v="18"/>
  </r>
  <r>
    <x v="0"/>
    <x v="129"/>
    <x v="4"/>
    <n v="202"/>
  </r>
  <r>
    <x v="0"/>
    <x v="130"/>
    <x v="4"/>
    <m/>
  </r>
  <r>
    <x v="4"/>
    <x v="131"/>
    <x v="4"/>
    <n v="0"/>
  </r>
  <r>
    <x v="3"/>
    <x v="132"/>
    <x v="4"/>
    <n v="108"/>
  </r>
  <r>
    <x v="4"/>
    <x v="133"/>
    <x v="4"/>
    <m/>
  </r>
  <r>
    <x v="3"/>
    <x v="134"/>
    <x v="4"/>
    <n v="147"/>
  </r>
  <r>
    <x v="3"/>
    <x v="135"/>
    <x v="4"/>
    <n v="0"/>
  </r>
  <r>
    <x v="4"/>
    <x v="136"/>
    <x v="4"/>
    <m/>
  </r>
  <r>
    <x v="1"/>
    <x v="137"/>
    <x v="4"/>
    <m/>
  </r>
  <r>
    <x v="1"/>
    <x v="138"/>
    <x v="4"/>
    <n v="4"/>
  </r>
  <r>
    <x v="0"/>
    <x v="139"/>
    <x v="4"/>
    <n v="13"/>
  </r>
  <r>
    <x v="4"/>
    <x v="140"/>
    <x v="4"/>
    <m/>
  </r>
  <r>
    <x v="1"/>
    <x v="141"/>
    <x v="4"/>
    <n v="51"/>
  </r>
  <r>
    <x v="1"/>
    <x v="142"/>
    <x v="4"/>
    <n v="107"/>
  </r>
  <r>
    <x v="1"/>
    <x v="143"/>
    <x v="4"/>
    <n v="267"/>
  </r>
  <r>
    <x v="2"/>
    <x v="144"/>
    <x v="4"/>
    <n v="0"/>
  </r>
  <r>
    <x v="3"/>
    <x v="145"/>
    <x v="4"/>
    <n v="0"/>
  </r>
  <r>
    <x v="3"/>
    <x v="146"/>
    <x v="4"/>
    <n v="0"/>
  </r>
  <r>
    <x v="3"/>
    <x v="147"/>
    <x v="4"/>
    <n v="0"/>
  </r>
  <r>
    <x v="4"/>
    <x v="148"/>
    <x v="4"/>
    <m/>
  </r>
  <r>
    <x v="1"/>
    <x v="149"/>
    <x v="4"/>
    <m/>
  </r>
  <r>
    <x v="2"/>
    <x v="150"/>
    <x v="4"/>
    <m/>
  </r>
  <r>
    <x v="0"/>
    <x v="151"/>
    <x v="4"/>
    <n v="19"/>
  </r>
  <r>
    <x v="2"/>
    <x v="152"/>
    <x v="4"/>
    <m/>
  </r>
  <r>
    <x v="1"/>
    <x v="153"/>
    <x v="4"/>
    <n v="63"/>
  </r>
  <r>
    <x v="2"/>
    <x v="154"/>
    <x v="4"/>
    <n v="0"/>
  </r>
  <r>
    <x v="2"/>
    <x v="155"/>
    <x v="4"/>
    <m/>
  </r>
  <r>
    <x v="4"/>
    <x v="156"/>
    <x v="4"/>
    <m/>
  </r>
  <r>
    <x v="1"/>
    <x v="157"/>
    <x v="4"/>
    <n v="1559"/>
  </r>
  <r>
    <x v="1"/>
    <x v="158"/>
    <x v="4"/>
    <n v="1"/>
  </r>
  <r>
    <x v="4"/>
    <x v="159"/>
    <x v="4"/>
    <m/>
  </r>
  <r>
    <x v="0"/>
    <x v="160"/>
    <x v="4"/>
    <m/>
  </r>
  <r>
    <x v="2"/>
    <x v="161"/>
    <x v="4"/>
    <m/>
  </r>
  <r>
    <x v="2"/>
    <x v="162"/>
    <x v="4"/>
    <n v="0"/>
  </r>
  <r>
    <x v="1"/>
    <x v="163"/>
    <x v="4"/>
    <m/>
  </r>
  <r>
    <x v="5"/>
    <x v="164"/>
    <x v="4"/>
    <n v="383"/>
  </r>
  <r>
    <x v="0"/>
    <x v="165"/>
    <x v="4"/>
    <m/>
  </r>
  <r>
    <x v="3"/>
    <x v="166"/>
    <x v="4"/>
    <n v="0"/>
  </r>
  <r>
    <x v="1"/>
    <x v="167"/>
    <x v="4"/>
    <n v="21"/>
  </r>
  <r>
    <x v="1"/>
    <x v="168"/>
    <x v="4"/>
    <m/>
  </r>
  <r>
    <x v="0"/>
    <x v="169"/>
    <x v="4"/>
    <m/>
  </r>
  <r>
    <x v="1"/>
    <x v="170"/>
    <x v="4"/>
    <m/>
  </r>
  <r>
    <x v="5"/>
    <x v="171"/>
    <x v="4"/>
    <n v="3704"/>
  </r>
  <r>
    <x v="5"/>
    <x v="172"/>
    <x v="4"/>
    <n v="0"/>
  </r>
  <r>
    <x v="2"/>
    <x v="173"/>
    <x v="4"/>
    <m/>
  </r>
  <r>
    <x v="4"/>
    <x v="174"/>
    <x v="4"/>
    <m/>
  </r>
  <r>
    <x v="3"/>
    <x v="175"/>
    <x v="4"/>
    <n v="0"/>
  </r>
  <r>
    <x v="0"/>
    <x v="176"/>
    <x v="4"/>
    <m/>
  </r>
  <r>
    <x v="1"/>
    <x v="177"/>
    <x v="4"/>
    <n v="457"/>
  </r>
  <r>
    <x v="1"/>
    <x v="178"/>
    <x v="4"/>
    <n v="27"/>
  </r>
  <r>
    <x v="4"/>
    <x v="179"/>
    <x v="4"/>
    <m/>
  </r>
  <r>
    <x v="2"/>
    <x v="180"/>
    <x v="4"/>
    <m/>
  </r>
  <r>
    <x v="1"/>
    <x v="181"/>
    <x v="4"/>
    <m/>
  </r>
  <r>
    <x v="0"/>
    <x v="182"/>
    <x v="4"/>
    <n v="354"/>
  </r>
  <r>
    <x v="1"/>
    <x v="183"/>
    <x v="4"/>
    <n v="2958"/>
  </r>
  <r>
    <x v="2"/>
    <x v="184"/>
    <x v="4"/>
    <m/>
  </r>
  <r>
    <x v="3"/>
    <x v="185"/>
    <x v="4"/>
    <n v="1223"/>
  </r>
  <r>
    <x v="3"/>
    <x v="186"/>
    <x v="4"/>
    <n v="0"/>
  </r>
  <r>
    <x v="1"/>
    <x v="187"/>
    <x v="4"/>
    <n v="2336"/>
  </r>
  <r>
    <x v="4"/>
    <x v="188"/>
    <x v="4"/>
    <m/>
  </r>
  <r>
    <x v="3"/>
    <x v="189"/>
    <x v="4"/>
    <n v="69"/>
  </r>
  <r>
    <x v="4"/>
    <x v="190"/>
    <x v="4"/>
    <m/>
  </r>
  <r>
    <x v="0"/>
    <x v="191"/>
    <x v="4"/>
    <m/>
  </r>
  <r>
    <x v="2"/>
    <x v="192"/>
    <x v="4"/>
    <m/>
  </r>
  <r>
    <x v="2"/>
    <x v="193"/>
    <x v="4"/>
    <m/>
  </r>
  <r>
    <x v="0"/>
    <x v="0"/>
    <x v="5"/>
    <m/>
  </r>
  <r>
    <x v="1"/>
    <x v="1"/>
    <x v="5"/>
    <m/>
  </r>
  <r>
    <x v="2"/>
    <x v="2"/>
    <x v="5"/>
    <n v="67"/>
  </r>
  <r>
    <x v="1"/>
    <x v="3"/>
    <x v="5"/>
    <n v="2"/>
  </r>
  <r>
    <x v="2"/>
    <x v="4"/>
    <x v="5"/>
    <m/>
  </r>
  <r>
    <x v="3"/>
    <x v="5"/>
    <x v="5"/>
    <n v="0"/>
  </r>
  <r>
    <x v="3"/>
    <x v="6"/>
    <x v="5"/>
    <n v="156"/>
  </r>
  <r>
    <x v="1"/>
    <x v="7"/>
    <x v="5"/>
    <n v="4"/>
  </r>
  <r>
    <x v="4"/>
    <x v="8"/>
    <x v="5"/>
    <n v="633"/>
  </r>
  <r>
    <x v="1"/>
    <x v="9"/>
    <x v="5"/>
    <m/>
  </r>
  <r>
    <x v="1"/>
    <x v="10"/>
    <x v="5"/>
    <n v="6"/>
  </r>
  <r>
    <x v="3"/>
    <x v="11"/>
    <x v="5"/>
    <n v="0"/>
  </r>
  <r>
    <x v="0"/>
    <x v="12"/>
    <x v="5"/>
    <n v="36"/>
  </r>
  <r>
    <x v="5"/>
    <x v="13"/>
    <x v="5"/>
    <m/>
  </r>
  <r>
    <x v="3"/>
    <x v="14"/>
    <x v="5"/>
    <n v="0"/>
  </r>
  <r>
    <x v="1"/>
    <x v="15"/>
    <x v="5"/>
    <n v="3"/>
  </r>
  <r>
    <x v="1"/>
    <x v="16"/>
    <x v="5"/>
    <n v="119"/>
  </r>
  <r>
    <x v="3"/>
    <x v="17"/>
    <x v="5"/>
    <n v="0"/>
  </r>
  <r>
    <x v="2"/>
    <x v="18"/>
    <x v="5"/>
    <m/>
  </r>
  <r>
    <x v="5"/>
    <x v="19"/>
    <x v="5"/>
    <n v="620"/>
  </r>
  <r>
    <x v="3"/>
    <x v="20"/>
    <x v="5"/>
    <m/>
  </r>
  <r>
    <x v="1"/>
    <x v="21"/>
    <x v="5"/>
    <n v="56"/>
  </r>
  <r>
    <x v="2"/>
    <x v="22"/>
    <x v="5"/>
    <n v="0"/>
  </r>
  <r>
    <x v="3"/>
    <x v="23"/>
    <x v="5"/>
    <n v="0"/>
  </r>
  <r>
    <x v="4"/>
    <x v="24"/>
    <x v="5"/>
    <n v="3"/>
  </r>
  <r>
    <x v="1"/>
    <x v="25"/>
    <x v="5"/>
    <n v="18"/>
  </r>
  <r>
    <x v="2"/>
    <x v="26"/>
    <x v="5"/>
    <n v="17679"/>
  </r>
  <r>
    <x v="2"/>
    <x v="27"/>
    <x v="5"/>
    <m/>
  </r>
  <r>
    <x v="2"/>
    <x v="28"/>
    <x v="5"/>
    <n v="1"/>
  </r>
  <r>
    <x v="4"/>
    <x v="29"/>
    <x v="5"/>
    <n v="0"/>
  </r>
  <r>
    <x v="2"/>
    <x v="30"/>
    <x v="5"/>
    <m/>
  </r>
  <r>
    <x v="3"/>
    <x v="31"/>
    <x v="5"/>
    <n v="65"/>
  </r>
  <r>
    <x v="2"/>
    <x v="32"/>
    <x v="5"/>
    <m/>
  </r>
  <r>
    <x v="2"/>
    <x v="33"/>
    <x v="5"/>
    <m/>
  </r>
  <r>
    <x v="3"/>
    <x v="34"/>
    <x v="5"/>
    <n v="1346"/>
  </r>
  <r>
    <x v="4"/>
    <x v="35"/>
    <x v="5"/>
    <n v="182833"/>
  </r>
  <r>
    <x v="3"/>
    <x v="36"/>
    <x v="5"/>
    <n v="6573"/>
  </r>
  <r>
    <x v="2"/>
    <x v="37"/>
    <x v="5"/>
    <n v="0"/>
  </r>
  <r>
    <x v="2"/>
    <x v="38"/>
    <x v="5"/>
    <m/>
  </r>
  <r>
    <x v="4"/>
    <x v="39"/>
    <x v="5"/>
    <m/>
  </r>
  <r>
    <x v="3"/>
    <x v="40"/>
    <x v="5"/>
    <m/>
  </r>
  <r>
    <x v="2"/>
    <x v="41"/>
    <x v="5"/>
    <m/>
  </r>
  <r>
    <x v="1"/>
    <x v="42"/>
    <x v="5"/>
    <n v="29"/>
  </r>
  <r>
    <x v="3"/>
    <x v="43"/>
    <x v="5"/>
    <n v="0"/>
  </r>
  <r>
    <x v="1"/>
    <x v="44"/>
    <x v="5"/>
    <n v="2"/>
  </r>
  <r>
    <x v="1"/>
    <x v="45"/>
    <x v="5"/>
    <n v="1616"/>
  </r>
  <r>
    <x v="5"/>
    <x v="46"/>
    <x v="5"/>
    <n v="0"/>
  </r>
  <r>
    <x v="2"/>
    <x v="47"/>
    <x v="5"/>
    <m/>
  </r>
  <r>
    <x v="1"/>
    <x v="48"/>
    <x v="5"/>
    <n v="15"/>
  </r>
  <r>
    <x v="0"/>
    <x v="49"/>
    <x v="5"/>
    <m/>
  </r>
  <r>
    <x v="3"/>
    <x v="50"/>
    <x v="5"/>
    <n v="0"/>
  </r>
  <r>
    <x v="3"/>
    <x v="51"/>
    <x v="5"/>
    <n v="2087"/>
  </r>
  <r>
    <x v="3"/>
    <x v="52"/>
    <x v="5"/>
    <n v="1491"/>
  </r>
  <r>
    <x v="0"/>
    <x v="53"/>
    <x v="5"/>
    <n v="5143"/>
  </r>
  <r>
    <x v="3"/>
    <x v="54"/>
    <x v="5"/>
    <n v="0"/>
  </r>
  <r>
    <x v="2"/>
    <x v="55"/>
    <x v="5"/>
    <n v="0"/>
  </r>
  <r>
    <x v="2"/>
    <x v="56"/>
    <x v="5"/>
    <m/>
  </r>
  <r>
    <x v="1"/>
    <x v="57"/>
    <x v="5"/>
    <n v="3"/>
  </r>
  <r>
    <x v="2"/>
    <x v="58"/>
    <x v="5"/>
    <n v="10730"/>
  </r>
  <r>
    <x v="2"/>
    <x v="59"/>
    <x v="5"/>
    <m/>
  </r>
  <r>
    <x v="4"/>
    <x v="60"/>
    <x v="5"/>
    <m/>
  </r>
  <r>
    <x v="1"/>
    <x v="61"/>
    <x v="5"/>
    <n v="2"/>
  </r>
  <r>
    <x v="1"/>
    <x v="62"/>
    <x v="5"/>
    <m/>
  </r>
  <r>
    <x v="2"/>
    <x v="63"/>
    <x v="5"/>
    <m/>
  </r>
  <r>
    <x v="2"/>
    <x v="64"/>
    <x v="5"/>
    <n v="0"/>
  </r>
  <r>
    <x v="1"/>
    <x v="65"/>
    <x v="5"/>
    <n v="50"/>
  </r>
  <r>
    <x v="1"/>
    <x v="66"/>
    <x v="5"/>
    <n v="699"/>
  </r>
  <r>
    <x v="2"/>
    <x v="67"/>
    <x v="5"/>
    <n v="0"/>
  </r>
  <r>
    <x v="1"/>
    <x v="68"/>
    <x v="5"/>
    <n v="4"/>
  </r>
  <r>
    <x v="3"/>
    <x v="69"/>
    <x v="5"/>
    <n v="0"/>
  </r>
  <r>
    <x v="3"/>
    <x v="70"/>
    <x v="5"/>
    <m/>
  </r>
  <r>
    <x v="2"/>
    <x v="71"/>
    <x v="5"/>
    <m/>
  </r>
  <r>
    <x v="2"/>
    <x v="72"/>
    <x v="5"/>
    <n v="0"/>
  </r>
  <r>
    <x v="3"/>
    <x v="73"/>
    <x v="5"/>
    <n v="0"/>
  </r>
  <r>
    <x v="3"/>
    <x v="74"/>
    <x v="5"/>
    <m/>
  </r>
  <r>
    <x v="3"/>
    <x v="75"/>
    <x v="5"/>
    <n v="108"/>
  </r>
  <r>
    <x v="1"/>
    <x v="76"/>
    <x v="5"/>
    <n v="6"/>
  </r>
  <r>
    <x v="1"/>
    <x v="77"/>
    <x v="5"/>
    <n v="71"/>
  </r>
  <r>
    <x v="5"/>
    <x v="78"/>
    <x v="5"/>
    <m/>
  </r>
  <r>
    <x v="5"/>
    <x v="79"/>
    <x v="5"/>
    <m/>
  </r>
  <r>
    <x v="0"/>
    <x v="80"/>
    <x v="5"/>
    <m/>
  </r>
  <r>
    <x v="0"/>
    <x v="81"/>
    <x v="5"/>
    <n v="12957"/>
  </r>
  <r>
    <x v="1"/>
    <x v="82"/>
    <x v="5"/>
    <n v="2016"/>
  </r>
  <r>
    <x v="1"/>
    <x v="83"/>
    <x v="5"/>
    <n v="47"/>
  </r>
  <r>
    <x v="1"/>
    <x v="84"/>
    <x v="5"/>
    <m/>
  </r>
  <r>
    <x v="3"/>
    <x v="85"/>
    <x v="5"/>
    <n v="0"/>
  </r>
  <r>
    <x v="4"/>
    <x v="86"/>
    <x v="5"/>
    <n v="81046"/>
  </r>
  <r>
    <x v="0"/>
    <x v="87"/>
    <x v="5"/>
    <n v="115"/>
  </r>
  <r>
    <x v="1"/>
    <x v="88"/>
    <x v="5"/>
    <n v="25"/>
  </r>
  <r>
    <x v="2"/>
    <x v="89"/>
    <x v="5"/>
    <m/>
  </r>
  <r>
    <x v="4"/>
    <x v="90"/>
    <x v="5"/>
    <m/>
  </r>
  <r>
    <x v="0"/>
    <x v="91"/>
    <x v="5"/>
    <n v="32"/>
  </r>
  <r>
    <x v="1"/>
    <x v="92"/>
    <x v="5"/>
    <n v="563"/>
  </r>
  <r>
    <x v="4"/>
    <x v="93"/>
    <x v="5"/>
    <n v="0"/>
  </r>
  <r>
    <x v="1"/>
    <x v="94"/>
    <x v="5"/>
    <n v="21"/>
  </r>
  <r>
    <x v="0"/>
    <x v="95"/>
    <x v="5"/>
    <n v="1496"/>
  </r>
  <r>
    <x v="2"/>
    <x v="96"/>
    <x v="5"/>
    <n v="0"/>
  </r>
  <r>
    <x v="2"/>
    <x v="97"/>
    <x v="5"/>
    <n v="0"/>
  </r>
  <r>
    <x v="0"/>
    <x v="98"/>
    <x v="5"/>
    <m/>
  </r>
  <r>
    <x v="1"/>
    <x v="99"/>
    <x v="5"/>
    <n v="39"/>
  </r>
  <r>
    <x v="1"/>
    <x v="100"/>
    <x v="5"/>
    <n v="0"/>
  </r>
  <r>
    <x v="2"/>
    <x v="101"/>
    <x v="5"/>
    <n v="2"/>
  </r>
  <r>
    <x v="2"/>
    <x v="102"/>
    <x v="5"/>
    <n v="0"/>
  </r>
  <r>
    <x v="4"/>
    <x v="103"/>
    <x v="5"/>
    <m/>
  </r>
  <r>
    <x v="5"/>
    <x v="104"/>
    <x v="5"/>
    <n v="0"/>
  </r>
  <r>
    <x v="2"/>
    <x v="105"/>
    <x v="5"/>
    <m/>
  </r>
  <r>
    <x v="1"/>
    <x v="106"/>
    <x v="5"/>
    <n v="4"/>
  </r>
  <r>
    <x v="4"/>
    <x v="107"/>
    <x v="5"/>
    <m/>
  </r>
  <r>
    <x v="2"/>
    <x v="108"/>
    <x v="5"/>
    <n v="0"/>
  </r>
  <r>
    <x v="2"/>
    <x v="109"/>
    <x v="5"/>
    <n v="13"/>
  </r>
  <r>
    <x v="3"/>
    <x v="110"/>
    <x v="5"/>
    <n v="3399"/>
  </r>
  <r>
    <x v="4"/>
    <x v="111"/>
    <x v="5"/>
    <n v="0"/>
  </r>
  <r>
    <x v="1"/>
    <x v="112"/>
    <x v="5"/>
    <m/>
  </r>
  <r>
    <x v="4"/>
    <x v="113"/>
    <x v="5"/>
    <n v="241"/>
  </r>
  <r>
    <x v="1"/>
    <x v="114"/>
    <x v="5"/>
    <m/>
  </r>
  <r>
    <x v="0"/>
    <x v="115"/>
    <x v="5"/>
    <m/>
  </r>
  <r>
    <x v="2"/>
    <x v="116"/>
    <x v="5"/>
    <n v="0"/>
  </r>
  <r>
    <x v="5"/>
    <x v="117"/>
    <x v="5"/>
    <m/>
  </r>
  <r>
    <x v="2"/>
    <x v="118"/>
    <x v="5"/>
    <n v="0"/>
  </r>
  <r>
    <x v="4"/>
    <x v="119"/>
    <x v="5"/>
    <m/>
  </r>
  <r>
    <x v="5"/>
    <x v="120"/>
    <x v="5"/>
    <n v="38858"/>
  </r>
  <r>
    <x v="1"/>
    <x v="121"/>
    <x v="5"/>
    <n v="88"/>
  </r>
  <r>
    <x v="4"/>
    <x v="122"/>
    <x v="5"/>
    <n v="13"/>
  </r>
  <r>
    <x v="3"/>
    <x v="123"/>
    <x v="5"/>
    <n v="29"/>
  </r>
  <r>
    <x v="2"/>
    <x v="124"/>
    <x v="5"/>
    <m/>
  </r>
  <r>
    <x v="2"/>
    <x v="125"/>
    <x v="5"/>
    <m/>
  </r>
  <r>
    <x v="4"/>
    <x v="126"/>
    <x v="5"/>
    <m/>
  </r>
  <r>
    <x v="1"/>
    <x v="127"/>
    <x v="5"/>
    <n v="52"/>
  </r>
  <r>
    <x v="1"/>
    <x v="128"/>
    <x v="5"/>
    <n v="181"/>
  </r>
  <r>
    <x v="0"/>
    <x v="129"/>
    <x v="5"/>
    <n v="588"/>
  </r>
  <r>
    <x v="0"/>
    <x v="130"/>
    <x v="5"/>
    <m/>
  </r>
  <r>
    <x v="4"/>
    <x v="131"/>
    <x v="5"/>
    <n v="0"/>
  </r>
  <r>
    <x v="3"/>
    <x v="132"/>
    <x v="5"/>
    <n v="132"/>
  </r>
  <r>
    <x v="4"/>
    <x v="133"/>
    <x v="5"/>
    <m/>
  </r>
  <r>
    <x v="3"/>
    <x v="134"/>
    <x v="5"/>
    <n v="178"/>
  </r>
  <r>
    <x v="3"/>
    <x v="135"/>
    <x v="5"/>
    <m/>
  </r>
  <r>
    <x v="4"/>
    <x v="136"/>
    <x v="5"/>
    <n v="5"/>
  </r>
  <r>
    <x v="1"/>
    <x v="137"/>
    <x v="5"/>
    <m/>
  </r>
  <r>
    <x v="1"/>
    <x v="138"/>
    <x v="5"/>
    <n v="1"/>
  </r>
  <r>
    <x v="0"/>
    <x v="139"/>
    <x v="5"/>
    <n v="21"/>
  </r>
  <r>
    <x v="4"/>
    <x v="140"/>
    <x v="5"/>
    <m/>
  </r>
  <r>
    <x v="1"/>
    <x v="141"/>
    <x v="5"/>
    <n v="70"/>
  </r>
  <r>
    <x v="1"/>
    <x v="142"/>
    <x v="5"/>
    <n v="446"/>
  </r>
  <r>
    <x v="1"/>
    <x v="143"/>
    <x v="5"/>
    <n v="190"/>
  </r>
  <r>
    <x v="2"/>
    <x v="144"/>
    <x v="5"/>
    <m/>
  </r>
  <r>
    <x v="3"/>
    <x v="145"/>
    <x v="5"/>
    <n v="0"/>
  </r>
  <r>
    <x v="3"/>
    <x v="146"/>
    <x v="5"/>
    <n v="0"/>
  </r>
  <r>
    <x v="3"/>
    <x v="147"/>
    <x v="5"/>
    <n v="0"/>
  </r>
  <r>
    <x v="4"/>
    <x v="148"/>
    <x v="5"/>
    <m/>
  </r>
  <r>
    <x v="1"/>
    <x v="149"/>
    <x v="5"/>
    <n v="2"/>
  </r>
  <r>
    <x v="2"/>
    <x v="150"/>
    <x v="5"/>
    <n v="0"/>
  </r>
  <r>
    <x v="0"/>
    <x v="151"/>
    <x v="5"/>
    <n v="3"/>
  </r>
  <r>
    <x v="2"/>
    <x v="152"/>
    <x v="5"/>
    <m/>
  </r>
  <r>
    <x v="1"/>
    <x v="153"/>
    <x v="5"/>
    <n v="41"/>
  </r>
  <r>
    <x v="2"/>
    <x v="154"/>
    <x v="5"/>
    <n v="0"/>
  </r>
  <r>
    <x v="2"/>
    <x v="155"/>
    <x v="5"/>
    <m/>
  </r>
  <r>
    <x v="4"/>
    <x v="156"/>
    <x v="5"/>
    <m/>
  </r>
  <r>
    <x v="1"/>
    <x v="157"/>
    <x v="5"/>
    <n v="1707"/>
  </r>
  <r>
    <x v="1"/>
    <x v="158"/>
    <x v="5"/>
    <n v="1"/>
  </r>
  <r>
    <x v="4"/>
    <x v="159"/>
    <x v="5"/>
    <m/>
  </r>
  <r>
    <x v="0"/>
    <x v="160"/>
    <x v="5"/>
    <m/>
  </r>
  <r>
    <x v="2"/>
    <x v="161"/>
    <x v="5"/>
    <m/>
  </r>
  <r>
    <x v="2"/>
    <x v="162"/>
    <x v="5"/>
    <n v="0"/>
  </r>
  <r>
    <x v="1"/>
    <x v="163"/>
    <x v="5"/>
    <m/>
  </r>
  <r>
    <x v="5"/>
    <x v="164"/>
    <x v="5"/>
    <n v="338"/>
  </r>
  <r>
    <x v="0"/>
    <x v="165"/>
    <x v="5"/>
    <m/>
  </r>
  <r>
    <x v="3"/>
    <x v="166"/>
    <x v="5"/>
    <n v="0"/>
  </r>
  <r>
    <x v="1"/>
    <x v="167"/>
    <x v="5"/>
    <n v="23"/>
  </r>
  <r>
    <x v="1"/>
    <x v="168"/>
    <x v="5"/>
    <m/>
  </r>
  <r>
    <x v="0"/>
    <x v="169"/>
    <x v="5"/>
    <m/>
  </r>
  <r>
    <x v="1"/>
    <x v="170"/>
    <x v="5"/>
    <m/>
  </r>
  <r>
    <x v="5"/>
    <x v="171"/>
    <x v="5"/>
    <n v="3121"/>
  </r>
  <r>
    <x v="5"/>
    <x v="172"/>
    <x v="5"/>
    <m/>
  </r>
  <r>
    <x v="2"/>
    <x v="173"/>
    <x v="5"/>
    <m/>
  </r>
  <r>
    <x v="4"/>
    <x v="174"/>
    <x v="5"/>
    <m/>
  </r>
  <r>
    <x v="3"/>
    <x v="175"/>
    <x v="5"/>
    <n v="0"/>
  </r>
  <r>
    <x v="0"/>
    <x v="176"/>
    <x v="5"/>
    <m/>
  </r>
  <r>
    <x v="1"/>
    <x v="177"/>
    <x v="5"/>
    <n v="322"/>
  </r>
  <r>
    <x v="1"/>
    <x v="178"/>
    <x v="5"/>
    <n v="14"/>
  </r>
  <r>
    <x v="4"/>
    <x v="179"/>
    <x v="5"/>
    <m/>
  </r>
  <r>
    <x v="2"/>
    <x v="180"/>
    <x v="5"/>
    <m/>
  </r>
  <r>
    <x v="1"/>
    <x v="181"/>
    <x v="5"/>
    <n v="461"/>
  </r>
  <r>
    <x v="0"/>
    <x v="182"/>
    <x v="5"/>
    <m/>
  </r>
  <r>
    <x v="1"/>
    <x v="183"/>
    <x v="5"/>
    <n v="1008"/>
  </r>
  <r>
    <x v="2"/>
    <x v="184"/>
    <x v="5"/>
    <m/>
  </r>
  <r>
    <x v="3"/>
    <x v="185"/>
    <x v="5"/>
    <n v="1308"/>
  </r>
  <r>
    <x v="3"/>
    <x v="186"/>
    <x v="5"/>
    <n v="2087"/>
  </r>
  <r>
    <x v="1"/>
    <x v="187"/>
    <x v="5"/>
    <n v="0"/>
  </r>
  <r>
    <x v="4"/>
    <x v="188"/>
    <x v="5"/>
    <m/>
  </r>
  <r>
    <x v="3"/>
    <x v="189"/>
    <x v="5"/>
    <n v="156"/>
  </r>
  <r>
    <x v="4"/>
    <x v="190"/>
    <x v="5"/>
    <m/>
  </r>
  <r>
    <x v="0"/>
    <x v="191"/>
    <x v="5"/>
    <m/>
  </r>
  <r>
    <x v="2"/>
    <x v="192"/>
    <x v="5"/>
    <m/>
  </r>
  <r>
    <x v="2"/>
    <x v="193"/>
    <x v="5"/>
    <n v="0"/>
  </r>
  <r>
    <x v="0"/>
    <x v="0"/>
    <x v="6"/>
    <n v="29"/>
  </r>
  <r>
    <x v="1"/>
    <x v="1"/>
    <x v="6"/>
    <n v="17"/>
  </r>
  <r>
    <x v="2"/>
    <x v="2"/>
    <x v="6"/>
    <n v="0"/>
  </r>
  <r>
    <x v="1"/>
    <x v="3"/>
    <x v="6"/>
    <n v="5"/>
  </r>
  <r>
    <x v="2"/>
    <x v="4"/>
    <x v="6"/>
    <m/>
  </r>
  <r>
    <x v="3"/>
    <x v="5"/>
    <x v="6"/>
    <n v="0"/>
  </r>
  <r>
    <x v="3"/>
    <x v="6"/>
    <x v="6"/>
    <n v="74"/>
  </r>
  <r>
    <x v="1"/>
    <x v="7"/>
    <x v="6"/>
    <n v="1"/>
  </r>
  <r>
    <x v="4"/>
    <x v="8"/>
    <x v="6"/>
    <n v="800"/>
  </r>
  <r>
    <x v="1"/>
    <x v="9"/>
    <x v="6"/>
    <m/>
  </r>
  <r>
    <x v="1"/>
    <x v="10"/>
    <x v="6"/>
    <n v="0"/>
  </r>
  <r>
    <x v="3"/>
    <x v="11"/>
    <x v="6"/>
    <n v="0"/>
  </r>
  <r>
    <x v="0"/>
    <x v="12"/>
    <x v="6"/>
    <n v="24"/>
  </r>
  <r>
    <x v="5"/>
    <x v="13"/>
    <x v="6"/>
    <m/>
  </r>
  <r>
    <x v="3"/>
    <x v="14"/>
    <x v="6"/>
    <n v="0"/>
  </r>
  <r>
    <x v="1"/>
    <x v="15"/>
    <x v="6"/>
    <n v="4"/>
  </r>
  <r>
    <x v="1"/>
    <x v="16"/>
    <x v="6"/>
    <n v="153"/>
  </r>
  <r>
    <x v="3"/>
    <x v="17"/>
    <x v="6"/>
    <n v="0"/>
  </r>
  <r>
    <x v="2"/>
    <x v="18"/>
    <x v="6"/>
    <m/>
  </r>
  <r>
    <x v="5"/>
    <x v="19"/>
    <x v="6"/>
    <n v="795"/>
  </r>
  <r>
    <x v="3"/>
    <x v="20"/>
    <x v="6"/>
    <n v="0"/>
  </r>
  <r>
    <x v="1"/>
    <x v="21"/>
    <x v="6"/>
    <n v="170"/>
  </r>
  <r>
    <x v="2"/>
    <x v="22"/>
    <x v="6"/>
    <n v="0"/>
  </r>
  <r>
    <x v="3"/>
    <x v="23"/>
    <x v="6"/>
    <m/>
  </r>
  <r>
    <x v="4"/>
    <x v="24"/>
    <x v="6"/>
    <n v="3"/>
  </r>
  <r>
    <x v="1"/>
    <x v="25"/>
    <x v="6"/>
    <n v="19"/>
  </r>
  <r>
    <x v="2"/>
    <x v="26"/>
    <x v="6"/>
    <n v="0"/>
  </r>
  <r>
    <x v="2"/>
    <x v="27"/>
    <x v="6"/>
    <m/>
  </r>
  <r>
    <x v="2"/>
    <x v="28"/>
    <x v="6"/>
    <m/>
  </r>
  <r>
    <x v="4"/>
    <x v="29"/>
    <x v="6"/>
    <m/>
  </r>
  <r>
    <x v="2"/>
    <x v="30"/>
    <x v="6"/>
    <m/>
  </r>
  <r>
    <x v="3"/>
    <x v="31"/>
    <x v="6"/>
    <n v="309"/>
  </r>
  <r>
    <x v="2"/>
    <x v="32"/>
    <x v="6"/>
    <m/>
  </r>
  <r>
    <x v="2"/>
    <x v="33"/>
    <x v="6"/>
    <m/>
  </r>
  <r>
    <x v="3"/>
    <x v="34"/>
    <x v="6"/>
    <n v="1265"/>
  </r>
  <r>
    <x v="4"/>
    <x v="35"/>
    <x v="6"/>
    <n v="175001"/>
  </r>
  <r>
    <x v="3"/>
    <x v="36"/>
    <x v="6"/>
    <n v="10452"/>
  </r>
  <r>
    <x v="2"/>
    <x v="37"/>
    <x v="6"/>
    <n v="7"/>
  </r>
  <r>
    <x v="2"/>
    <x v="38"/>
    <x v="6"/>
    <n v="0"/>
  </r>
  <r>
    <x v="4"/>
    <x v="39"/>
    <x v="6"/>
    <m/>
  </r>
  <r>
    <x v="3"/>
    <x v="40"/>
    <x v="6"/>
    <n v="75"/>
  </r>
  <r>
    <x v="2"/>
    <x v="41"/>
    <x v="6"/>
    <m/>
  </r>
  <r>
    <x v="1"/>
    <x v="42"/>
    <x v="6"/>
    <n v="33"/>
  </r>
  <r>
    <x v="3"/>
    <x v="43"/>
    <x v="6"/>
    <n v="0"/>
  </r>
  <r>
    <x v="1"/>
    <x v="44"/>
    <x v="6"/>
    <n v="1"/>
  </r>
  <r>
    <x v="1"/>
    <x v="45"/>
    <x v="6"/>
    <n v="5734"/>
  </r>
  <r>
    <x v="5"/>
    <x v="46"/>
    <x v="6"/>
    <n v="0"/>
  </r>
  <r>
    <x v="2"/>
    <x v="47"/>
    <x v="6"/>
    <m/>
  </r>
  <r>
    <x v="1"/>
    <x v="48"/>
    <x v="6"/>
    <n v="15"/>
  </r>
  <r>
    <x v="0"/>
    <x v="49"/>
    <x v="6"/>
    <m/>
  </r>
  <r>
    <x v="3"/>
    <x v="50"/>
    <x v="6"/>
    <n v="0"/>
  </r>
  <r>
    <x v="3"/>
    <x v="51"/>
    <x v="6"/>
    <n v="1833"/>
  </r>
  <r>
    <x v="3"/>
    <x v="52"/>
    <x v="6"/>
    <n v="1352"/>
  </r>
  <r>
    <x v="0"/>
    <x v="53"/>
    <x v="6"/>
    <n v="803"/>
  </r>
  <r>
    <x v="3"/>
    <x v="54"/>
    <x v="6"/>
    <n v="0"/>
  </r>
  <r>
    <x v="2"/>
    <x v="55"/>
    <x v="6"/>
    <n v="0"/>
  </r>
  <r>
    <x v="2"/>
    <x v="56"/>
    <x v="6"/>
    <n v="1458"/>
  </r>
  <r>
    <x v="1"/>
    <x v="57"/>
    <x v="6"/>
    <n v="4"/>
  </r>
  <r>
    <x v="2"/>
    <x v="58"/>
    <x v="6"/>
    <n v="1"/>
  </r>
  <r>
    <x v="2"/>
    <x v="59"/>
    <x v="6"/>
    <m/>
  </r>
  <r>
    <x v="4"/>
    <x v="60"/>
    <x v="6"/>
    <m/>
  </r>
  <r>
    <x v="1"/>
    <x v="61"/>
    <x v="6"/>
    <n v="6"/>
  </r>
  <r>
    <x v="1"/>
    <x v="62"/>
    <x v="6"/>
    <m/>
  </r>
  <r>
    <x v="2"/>
    <x v="63"/>
    <x v="6"/>
    <m/>
  </r>
  <r>
    <x v="2"/>
    <x v="64"/>
    <x v="6"/>
    <n v="0"/>
  </r>
  <r>
    <x v="1"/>
    <x v="65"/>
    <x v="6"/>
    <n v="46"/>
  </r>
  <r>
    <x v="1"/>
    <x v="66"/>
    <x v="6"/>
    <n v="741"/>
  </r>
  <r>
    <x v="2"/>
    <x v="67"/>
    <x v="6"/>
    <n v="16320"/>
  </r>
  <r>
    <x v="1"/>
    <x v="68"/>
    <x v="6"/>
    <n v="4"/>
  </r>
  <r>
    <x v="3"/>
    <x v="69"/>
    <x v="6"/>
    <n v="0"/>
  </r>
  <r>
    <x v="3"/>
    <x v="70"/>
    <x v="6"/>
    <n v="517"/>
  </r>
  <r>
    <x v="2"/>
    <x v="71"/>
    <x v="6"/>
    <m/>
  </r>
  <r>
    <x v="2"/>
    <x v="72"/>
    <x v="6"/>
    <n v="0"/>
  </r>
  <r>
    <x v="3"/>
    <x v="73"/>
    <x v="6"/>
    <n v="0"/>
  </r>
  <r>
    <x v="3"/>
    <x v="74"/>
    <x v="6"/>
    <m/>
  </r>
  <r>
    <x v="3"/>
    <x v="75"/>
    <x v="6"/>
    <n v="138"/>
  </r>
  <r>
    <x v="1"/>
    <x v="76"/>
    <x v="6"/>
    <n v="1"/>
  </r>
  <r>
    <x v="1"/>
    <x v="77"/>
    <x v="6"/>
    <n v="8"/>
  </r>
  <r>
    <x v="5"/>
    <x v="78"/>
    <x v="6"/>
    <m/>
  </r>
  <r>
    <x v="5"/>
    <x v="79"/>
    <x v="6"/>
    <m/>
  </r>
  <r>
    <x v="0"/>
    <x v="80"/>
    <x v="6"/>
    <m/>
  </r>
  <r>
    <x v="0"/>
    <x v="81"/>
    <x v="6"/>
    <n v="73939"/>
  </r>
  <r>
    <x v="1"/>
    <x v="82"/>
    <x v="6"/>
    <m/>
  </r>
  <r>
    <x v="1"/>
    <x v="83"/>
    <x v="6"/>
    <n v="51"/>
  </r>
  <r>
    <x v="1"/>
    <x v="84"/>
    <x v="6"/>
    <m/>
  </r>
  <r>
    <x v="3"/>
    <x v="85"/>
    <x v="6"/>
    <n v="2"/>
  </r>
  <r>
    <x v="4"/>
    <x v="86"/>
    <x v="6"/>
    <n v="159031"/>
  </r>
  <r>
    <x v="0"/>
    <x v="87"/>
    <x v="6"/>
    <n v="168"/>
  </r>
  <r>
    <x v="1"/>
    <x v="88"/>
    <x v="6"/>
    <n v="24"/>
  </r>
  <r>
    <x v="2"/>
    <x v="89"/>
    <x v="6"/>
    <n v="80960"/>
  </r>
  <r>
    <x v="4"/>
    <x v="90"/>
    <x v="6"/>
    <m/>
  </r>
  <r>
    <x v="0"/>
    <x v="91"/>
    <x v="6"/>
    <m/>
  </r>
  <r>
    <x v="1"/>
    <x v="92"/>
    <x v="6"/>
    <n v="318"/>
  </r>
  <r>
    <x v="4"/>
    <x v="93"/>
    <x v="6"/>
    <n v="0"/>
  </r>
  <r>
    <x v="1"/>
    <x v="94"/>
    <x v="6"/>
    <n v="6"/>
  </r>
  <r>
    <x v="0"/>
    <x v="95"/>
    <x v="6"/>
    <n v="486"/>
  </r>
  <r>
    <x v="2"/>
    <x v="96"/>
    <x v="6"/>
    <n v="0"/>
  </r>
  <r>
    <x v="2"/>
    <x v="97"/>
    <x v="6"/>
    <m/>
  </r>
  <r>
    <x v="0"/>
    <x v="98"/>
    <x v="6"/>
    <m/>
  </r>
  <r>
    <x v="1"/>
    <x v="99"/>
    <x v="6"/>
    <n v="53"/>
  </r>
  <r>
    <x v="1"/>
    <x v="100"/>
    <x v="6"/>
    <n v="0"/>
  </r>
  <r>
    <x v="2"/>
    <x v="101"/>
    <x v="6"/>
    <m/>
  </r>
  <r>
    <x v="2"/>
    <x v="102"/>
    <x v="6"/>
    <n v="0"/>
  </r>
  <r>
    <x v="4"/>
    <x v="103"/>
    <x v="6"/>
    <n v="103"/>
  </r>
  <r>
    <x v="5"/>
    <x v="104"/>
    <x v="6"/>
    <n v="0"/>
  </r>
  <r>
    <x v="2"/>
    <x v="105"/>
    <x v="6"/>
    <m/>
  </r>
  <r>
    <x v="1"/>
    <x v="106"/>
    <x v="6"/>
    <n v="2"/>
  </r>
  <r>
    <x v="4"/>
    <x v="107"/>
    <x v="6"/>
    <m/>
  </r>
  <r>
    <x v="2"/>
    <x v="108"/>
    <x v="6"/>
    <n v="0"/>
  </r>
  <r>
    <x v="2"/>
    <x v="109"/>
    <x v="6"/>
    <m/>
  </r>
  <r>
    <x v="3"/>
    <x v="110"/>
    <x v="6"/>
    <n v="3646"/>
  </r>
  <r>
    <x v="4"/>
    <x v="111"/>
    <x v="6"/>
    <n v="0"/>
  </r>
  <r>
    <x v="1"/>
    <x v="112"/>
    <x v="6"/>
    <m/>
  </r>
  <r>
    <x v="4"/>
    <x v="113"/>
    <x v="6"/>
    <n v="346"/>
  </r>
  <r>
    <x v="1"/>
    <x v="114"/>
    <x v="6"/>
    <n v="5"/>
  </r>
  <r>
    <x v="0"/>
    <x v="115"/>
    <x v="6"/>
    <m/>
  </r>
  <r>
    <x v="2"/>
    <x v="116"/>
    <x v="6"/>
    <m/>
  </r>
  <r>
    <x v="5"/>
    <x v="117"/>
    <x v="6"/>
    <m/>
  </r>
  <r>
    <x v="2"/>
    <x v="118"/>
    <x v="6"/>
    <m/>
  </r>
  <r>
    <x v="4"/>
    <x v="119"/>
    <x v="6"/>
    <m/>
  </r>
  <r>
    <x v="5"/>
    <x v="120"/>
    <x v="6"/>
    <n v="30610"/>
  </r>
  <r>
    <x v="1"/>
    <x v="121"/>
    <x v="6"/>
    <n v="71"/>
  </r>
  <r>
    <x v="4"/>
    <x v="122"/>
    <x v="6"/>
    <n v="20"/>
  </r>
  <r>
    <x v="3"/>
    <x v="123"/>
    <x v="6"/>
    <n v="82"/>
  </r>
  <r>
    <x v="2"/>
    <x v="124"/>
    <x v="6"/>
    <n v="0"/>
  </r>
  <r>
    <x v="2"/>
    <x v="125"/>
    <x v="6"/>
    <m/>
  </r>
  <r>
    <x v="4"/>
    <x v="126"/>
    <x v="6"/>
    <m/>
  </r>
  <r>
    <x v="1"/>
    <x v="127"/>
    <x v="6"/>
    <n v="45"/>
  </r>
  <r>
    <x v="1"/>
    <x v="128"/>
    <x v="6"/>
    <n v="83"/>
  </r>
  <r>
    <x v="0"/>
    <x v="129"/>
    <x v="6"/>
    <n v="112"/>
  </r>
  <r>
    <x v="0"/>
    <x v="130"/>
    <x v="6"/>
    <m/>
  </r>
  <r>
    <x v="4"/>
    <x v="131"/>
    <x v="6"/>
    <n v="0"/>
  </r>
  <r>
    <x v="3"/>
    <x v="132"/>
    <x v="6"/>
    <n v="110"/>
  </r>
  <r>
    <x v="4"/>
    <x v="133"/>
    <x v="6"/>
    <m/>
  </r>
  <r>
    <x v="3"/>
    <x v="134"/>
    <x v="6"/>
    <n v="286"/>
  </r>
  <r>
    <x v="3"/>
    <x v="135"/>
    <x v="6"/>
    <m/>
  </r>
  <r>
    <x v="4"/>
    <x v="136"/>
    <x v="6"/>
    <m/>
  </r>
  <r>
    <x v="1"/>
    <x v="137"/>
    <x v="6"/>
    <n v="1978"/>
  </r>
  <r>
    <x v="1"/>
    <x v="138"/>
    <x v="6"/>
    <n v="138"/>
  </r>
  <r>
    <x v="0"/>
    <x v="139"/>
    <x v="6"/>
    <n v="20"/>
  </r>
  <r>
    <x v="4"/>
    <x v="140"/>
    <x v="6"/>
    <m/>
  </r>
  <r>
    <x v="1"/>
    <x v="141"/>
    <x v="6"/>
    <n v="109"/>
  </r>
  <r>
    <x v="1"/>
    <x v="142"/>
    <x v="6"/>
    <n v="644"/>
  </r>
  <r>
    <x v="1"/>
    <x v="143"/>
    <x v="6"/>
    <n v="1106"/>
  </r>
  <r>
    <x v="2"/>
    <x v="144"/>
    <x v="6"/>
    <n v="1809"/>
  </r>
  <r>
    <x v="3"/>
    <x v="145"/>
    <x v="6"/>
    <n v="0"/>
  </r>
  <r>
    <x v="3"/>
    <x v="146"/>
    <x v="6"/>
    <n v="0"/>
  </r>
  <r>
    <x v="3"/>
    <x v="147"/>
    <x v="6"/>
    <n v="0"/>
  </r>
  <r>
    <x v="4"/>
    <x v="148"/>
    <x v="6"/>
    <m/>
  </r>
  <r>
    <x v="1"/>
    <x v="149"/>
    <x v="6"/>
    <n v="0"/>
  </r>
  <r>
    <x v="2"/>
    <x v="150"/>
    <x v="6"/>
    <n v="7"/>
  </r>
  <r>
    <x v="0"/>
    <x v="151"/>
    <x v="6"/>
    <n v="14"/>
  </r>
  <r>
    <x v="2"/>
    <x v="152"/>
    <x v="6"/>
    <m/>
  </r>
  <r>
    <x v="1"/>
    <x v="153"/>
    <x v="6"/>
    <n v="40"/>
  </r>
  <r>
    <x v="2"/>
    <x v="154"/>
    <x v="6"/>
    <n v="0"/>
  </r>
  <r>
    <x v="2"/>
    <x v="155"/>
    <x v="6"/>
    <m/>
  </r>
  <r>
    <x v="4"/>
    <x v="156"/>
    <x v="6"/>
    <m/>
  </r>
  <r>
    <x v="1"/>
    <x v="157"/>
    <x v="6"/>
    <n v="203"/>
  </r>
  <r>
    <x v="1"/>
    <x v="158"/>
    <x v="6"/>
    <n v="0"/>
  </r>
  <r>
    <x v="4"/>
    <x v="159"/>
    <x v="6"/>
    <m/>
  </r>
  <r>
    <x v="0"/>
    <x v="160"/>
    <x v="6"/>
    <m/>
  </r>
  <r>
    <x v="2"/>
    <x v="161"/>
    <x v="6"/>
    <m/>
  </r>
  <r>
    <x v="2"/>
    <x v="162"/>
    <x v="6"/>
    <m/>
  </r>
  <r>
    <x v="1"/>
    <x v="163"/>
    <x v="6"/>
    <n v="4999"/>
  </r>
  <r>
    <x v="5"/>
    <x v="164"/>
    <x v="6"/>
    <n v="311"/>
  </r>
  <r>
    <x v="0"/>
    <x v="165"/>
    <x v="6"/>
    <m/>
  </r>
  <r>
    <x v="3"/>
    <x v="166"/>
    <x v="6"/>
    <n v="13"/>
  </r>
  <r>
    <x v="1"/>
    <x v="167"/>
    <x v="6"/>
    <n v="22"/>
  </r>
  <r>
    <x v="1"/>
    <x v="168"/>
    <x v="6"/>
    <n v="0"/>
  </r>
  <r>
    <x v="0"/>
    <x v="169"/>
    <x v="6"/>
    <n v="85"/>
  </r>
  <r>
    <x v="1"/>
    <x v="170"/>
    <x v="6"/>
    <n v="1790"/>
  </r>
  <r>
    <x v="5"/>
    <x v="171"/>
    <x v="6"/>
    <n v="23"/>
  </r>
  <r>
    <x v="5"/>
    <x v="172"/>
    <x v="6"/>
    <n v="0"/>
  </r>
  <r>
    <x v="2"/>
    <x v="173"/>
    <x v="6"/>
    <m/>
  </r>
  <r>
    <x v="4"/>
    <x v="174"/>
    <x v="6"/>
    <n v="0"/>
  </r>
  <r>
    <x v="3"/>
    <x v="175"/>
    <x v="6"/>
    <n v="0"/>
  </r>
  <r>
    <x v="0"/>
    <x v="176"/>
    <x v="6"/>
    <m/>
  </r>
  <r>
    <x v="1"/>
    <x v="177"/>
    <x v="6"/>
    <n v="544"/>
  </r>
  <r>
    <x v="1"/>
    <x v="178"/>
    <x v="6"/>
    <n v="0"/>
  </r>
  <r>
    <x v="4"/>
    <x v="179"/>
    <x v="6"/>
    <m/>
  </r>
  <r>
    <x v="2"/>
    <x v="180"/>
    <x v="6"/>
    <m/>
  </r>
  <r>
    <x v="1"/>
    <x v="181"/>
    <x v="6"/>
    <n v="439"/>
  </r>
  <r>
    <x v="0"/>
    <x v="182"/>
    <x v="6"/>
    <m/>
  </r>
  <r>
    <x v="1"/>
    <x v="183"/>
    <x v="6"/>
    <n v="974"/>
  </r>
  <r>
    <x v="2"/>
    <x v="184"/>
    <x v="6"/>
    <m/>
  </r>
  <r>
    <x v="3"/>
    <x v="185"/>
    <x v="6"/>
    <n v="6369"/>
  </r>
  <r>
    <x v="3"/>
    <x v="186"/>
    <x v="6"/>
    <n v="938"/>
  </r>
  <r>
    <x v="1"/>
    <x v="187"/>
    <x v="6"/>
    <n v="268"/>
  </r>
  <r>
    <x v="4"/>
    <x v="188"/>
    <x v="6"/>
    <m/>
  </r>
  <r>
    <x v="3"/>
    <x v="189"/>
    <x v="6"/>
    <n v="50"/>
  </r>
  <r>
    <x v="4"/>
    <x v="190"/>
    <x v="6"/>
    <m/>
  </r>
  <r>
    <x v="0"/>
    <x v="191"/>
    <x v="6"/>
    <m/>
  </r>
  <r>
    <x v="2"/>
    <x v="192"/>
    <x v="6"/>
    <n v="0"/>
  </r>
  <r>
    <x v="2"/>
    <x v="193"/>
    <x v="6"/>
    <n v="14"/>
  </r>
  <r>
    <x v="0"/>
    <x v="0"/>
    <x v="7"/>
    <m/>
  </r>
  <r>
    <x v="1"/>
    <x v="1"/>
    <x v="7"/>
    <n v="6"/>
  </r>
  <r>
    <x v="2"/>
    <x v="2"/>
    <x v="7"/>
    <n v="0"/>
  </r>
  <r>
    <x v="1"/>
    <x v="3"/>
    <x v="7"/>
    <n v="5"/>
  </r>
  <r>
    <x v="2"/>
    <x v="4"/>
    <x v="7"/>
    <m/>
  </r>
  <r>
    <x v="3"/>
    <x v="5"/>
    <x v="7"/>
    <n v="0"/>
  </r>
  <r>
    <x v="3"/>
    <x v="6"/>
    <x v="7"/>
    <n v="4396"/>
  </r>
  <r>
    <x v="1"/>
    <x v="7"/>
    <x v="7"/>
    <n v="8"/>
  </r>
  <r>
    <x v="4"/>
    <x v="8"/>
    <x v="7"/>
    <n v="806"/>
  </r>
  <r>
    <x v="1"/>
    <x v="9"/>
    <x v="7"/>
    <m/>
  </r>
  <r>
    <x v="1"/>
    <x v="10"/>
    <x v="7"/>
    <n v="0"/>
  </r>
  <r>
    <x v="3"/>
    <x v="11"/>
    <x v="7"/>
    <n v="0"/>
  </r>
  <r>
    <x v="0"/>
    <x v="12"/>
    <x v="7"/>
    <n v="15"/>
  </r>
  <r>
    <x v="5"/>
    <x v="13"/>
    <x v="7"/>
    <m/>
  </r>
  <r>
    <x v="3"/>
    <x v="14"/>
    <x v="7"/>
    <n v="0"/>
  </r>
  <r>
    <x v="1"/>
    <x v="15"/>
    <x v="7"/>
    <n v="4"/>
  </r>
  <r>
    <x v="1"/>
    <x v="16"/>
    <x v="7"/>
    <n v="13"/>
  </r>
  <r>
    <x v="3"/>
    <x v="17"/>
    <x v="7"/>
    <n v="14"/>
  </r>
  <r>
    <x v="2"/>
    <x v="18"/>
    <x v="7"/>
    <m/>
  </r>
  <r>
    <x v="5"/>
    <x v="19"/>
    <x v="7"/>
    <n v="259"/>
  </r>
  <r>
    <x v="3"/>
    <x v="20"/>
    <x v="7"/>
    <n v="9057"/>
  </r>
  <r>
    <x v="1"/>
    <x v="21"/>
    <x v="7"/>
    <n v="113"/>
  </r>
  <r>
    <x v="2"/>
    <x v="22"/>
    <x v="7"/>
    <n v="0"/>
  </r>
  <r>
    <x v="3"/>
    <x v="23"/>
    <x v="7"/>
    <m/>
  </r>
  <r>
    <x v="4"/>
    <x v="24"/>
    <x v="7"/>
    <n v="0"/>
  </r>
  <r>
    <x v="1"/>
    <x v="25"/>
    <x v="7"/>
    <n v="15"/>
  </r>
  <r>
    <x v="2"/>
    <x v="26"/>
    <x v="7"/>
    <n v="18865"/>
  </r>
  <r>
    <x v="2"/>
    <x v="27"/>
    <x v="7"/>
    <m/>
  </r>
  <r>
    <x v="2"/>
    <x v="28"/>
    <x v="7"/>
    <n v="0"/>
  </r>
  <r>
    <x v="4"/>
    <x v="29"/>
    <x v="7"/>
    <m/>
  </r>
  <r>
    <x v="2"/>
    <x v="30"/>
    <x v="7"/>
    <m/>
  </r>
  <r>
    <x v="3"/>
    <x v="31"/>
    <x v="7"/>
    <n v="2157"/>
  </r>
  <r>
    <x v="2"/>
    <x v="32"/>
    <x v="7"/>
    <m/>
  </r>
  <r>
    <x v="2"/>
    <x v="33"/>
    <x v="7"/>
    <m/>
  </r>
  <r>
    <x v="3"/>
    <x v="34"/>
    <x v="7"/>
    <n v="6069"/>
  </r>
  <r>
    <x v="4"/>
    <x v="35"/>
    <x v="7"/>
    <n v="252740"/>
  </r>
  <r>
    <x v="3"/>
    <x v="36"/>
    <x v="7"/>
    <n v="17835"/>
  </r>
  <r>
    <x v="2"/>
    <x v="37"/>
    <x v="7"/>
    <n v="64"/>
  </r>
  <r>
    <x v="2"/>
    <x v="38"/>
    <x v="7"/>
    <n v="0"/>
  </r>
  <r>
    <x v="4"/>
    <x v="39"/>
    <x v="7"/>
    <m/>
  </r>
  <r>
    <x v="3"/>
    <x v="40"/>
    <x v="7"/>
    <n v="54"/>
  </r>
  <r>
    <x v="2"/>
    <x v="41"/>
    <x v="7"/>
    <m/>
  </r>
  <r>
    <x v="1"/>
    <x v="42"/>
    <x v="7"/>
    <n v="15"/>
  </r>
  <r>
    <x v="3"/>
    <x v="43"/>
    <x v="7"/>
    <n v="0"/>
  </r>
  <r>
    <x v="1"/>
    <x v="44"/>
    <x v="7"/>
    <n v="2"/>
  </r>
  <r>
    <x v="1"/>
    <x v="45"/>
    <x v="7"/>
    <n v="1407"/>
  </r>
  <r>
    <x v="5"/>
    <x v="46"/>
    <x v="7"/>
    <n v="0"/>
  </r>
  <r>
    <x v="2"/>
    <x v="47"/>
    <x v="7"/>
    <m/>
  </r>
  <r>
    <x v="1"/>
    <x v="48"/>
    <x v="7"/>
    <n v="11"/>
  </r>
  <r>
    <x v="0"/>
    <x v="49"/>
    <x v="7"/>
    <m/>
  </r>
  <r>
    <x v="3"/>
    <x v="50"/>
    <x v="7"/>
    <n v="0"/>
  </r>
  <r>
    <x v="3"/>
    <x v="51"/>
    <x v="7"/>
    <n v="1910"/>
  </r>
  <r>
    <x v="3"/>
    <x v="52"/>
    <x v="7"/>
    <n v="1472"/>
  </r>
  <r>
    <x v="0"/>
    <x v="53"/>
    <x v="7"/>
    <n v="5891"/>
  </r>
  <r>
    <x v="3"/>
    <x v="54"/>
    <x v="7"/>
    <n v="163"/>
  </r>
  <r>
    <x v="2"/>
    <x v="55"/>
    <x v="7"/>
    <m/>
  </r>
  <r>
    <x v="2"/>
    <x v="56"/>
    <x v="7"/>
    <n v="1990"/>
  </r>
  <r>
    <x v="1"/>
    <x v="57"/>
    <x v="7"/>
    <n v="6"/>
  </r>
  <r>
    <x v="2"/>
    <x v="58"/>
    <x v="7"/>
    <n v="268"/>
  </r>
  <r>
    <x v="2"/>
    <x v="59"/>
    <x v="7"/>
    <m/>
  </r>
  <r>
    <x v="4"/>
    <x v="60"/>
    <x v="7"/>
    <m/>
  </r>
  <r>
    <x v="1"/>
    <x v="61"/>
    <x v="7"/>
    <n v="10"/>
  </r>
  <r>
    <x v="1"/>
    <x v="62"/>
    <x v="7"/>
    <m/>
  </r>
  <r>
    <x v="2"/>
    <x v="63"/>
    <x v="7"/>
    <m/>
  </r>
  <r>
    <x v="2"/>
    <x v="64"/>
    <x v="7"/>
    <n v="0"/>
  </r>
  <r>
    <x v="1"/>
    <x v="65"/>
    <x v="7"/>
    <n v="28"/>
  </r>
  <r>
    <x v="1"/>
    <x v="66"/>
    <x v="7"/>
    <n v="652"/>
  </r>
  <r>
    <x v="2"/>
    <x v="67"/>
    <x v="7"/>
    <n v="20270"/>
  </r>
  <r>
    <x v="1"/>
    <x v="68"/>
    <x v="7"/>
    <n v="7"/>
  </r>
  <r>
    <x v="3"/>
    <x v="69"/>
    <x v="7"/>
    <n v="0"/>
  </r>
  <r>
    <x v="3"/>
    <x v="70"/>
    <x v="7"/>
    <n v="539"/>
  </r>
  <r>
    <x v="2"/>
    <x v="71"/>
    <x v="7"/>
    <n v="0"/>
  </r>
  <r>
    <x v="2"/>
    <x v="72"/>
    <x v="7"/>
    <n v="0"/>
  </r>
  <r>
    <x v="3"/>
    <x v="73"/>
    <x v="7"/>
    <n v="0"/>
  </r>
  <r>
    <x v="3"/>
    <x v="74"/>
    <x v="7"/>
    <m/>
  </r>
  <r>
    <x v="3"/>
    <x v="75"/>
    <x v="7"/>
    <n v="115"/>
  </r>
  <r>
    <x v="1"/>
    <x v="76"/>
    <x v="7"/>
    <n v="1"/>
  </r>
  <r>
    <x v="1"/>
    <x v="77"/>
    <x v="7"/>
    <n v="8"/>
  </r>
  <r>
    <x v="5"/>
    <x v="78"/>
    <x v="7"/>
    <m/>
  </r>
  <r>
    <x v="5"/>
    <x v="79"/>
    <x v="7"/>
    <m/>
  </r>
  <r>
    <x v="0"/>
    <x v="80"/>
    <x v="7"/>
    <m/>
  </r>
  <r>
    <x v="0"/>
    <x v="81"/>
    <x v="7"/>
    <n v="36367"/>
  </r>
  <r>
    <x v="1"/>
    <x v="82"/>
    <x v="7"/>
    <n v="318"/>
  </r>
  <r>
    <x v="1"/>
    <x v="83"/>
    <x v="7"/>
    <n v="353"/>
  </r>
  <r>
    <x v="1"/>
    <x v="84"/>
    <x v="7"/>
    <n v="508"/>
  </r>
  <r>
    <x v="3"/>
    <x v="85"/>
    <x v="7"/>
    <n v="3"/>
  </r>
  <r>
    <x v="4"/>
    <x v="86"/>
    <x v="7"/>
    <n v="77884"/>
  </r>
  <r>
    <x v="0"/>
    <x v="87"/>
    <x v="7"/>
    <n v="0"/>
  </r>
  <r>
    <x v="1"/>
    <x v="88"/>
    <x v="7"/>
    <n v="39"/>
  </r>
  <r>
    <x v="2"/>
    <x v="89"/>
    <x v="7"/>
    <m/>
  </r>
  <r>
    <x v="4"/>
    <x v="90"/>
    <x v="7"/>
    <n v="0"/>
  </r>
  <r>
    <x v="0"/>
    <x v="91"/>
    <x v="7"/>
    <m/>
  </r>
  <r>
    <x v="1"/>
    <x v="92"/>
    <x v="7"/>
    <n v="281"/>
  </r>
  <r>
    <x v="4"/>
    <x v="93"/>
    <x v="7"/>
    <n v="0"/>
  </r>
  <r>
    <x v="1"/>
    <x v="94"/>
    <x v="7"/>
    <n v="4"/>
  </r>
  <r>
    <x v="0"/>
    <x v="95"/>
    <x v="7"/>
    <n v="199"/>
  </r>
  <r>
    <x v="2"/>
    <x v="96"/>
    <x v="7"/>
    <n v="0"/>
  </r>
  <r>
    <x v="2"/>
    <x v="97"/>
    <x v="7"/>
    <m/>
  </r>
  <r>
    <x v="0"/>
    <x v="98"/>
    <x v="7"/>
    <m/>
  </r>
  <r>
    <x v="1"/>
    <x v="99"/>
    <x v="7"/>
    <n v="45"/>
  </r>
  <r>
    <x v="1"/>
    <x v="100"/>
    <x v="7"/>
    <n v="1"/>
  </r>
  <r>
    <x v="2"/>
    <x v="101"/>
    <x v="7"/>
    <m/>
  </r>
  <r>
    <x v="2"/>
    <x v="102"/>
    <x v="7"/>
    <n v="0"/>
  </r>
  <r>
    <x v="4"/>
    <x v="103"/>
    <x v="7"/>
    <m/>
  </r>
  <r>
    <x v="5"/>
    <x v="104"/>
    <x v="7"/>
    <n v="6"/>
  </r>
  <r>
    <x v="2"/>
    <x v="105"/>
    <x v="7"/>
    <m/>
  </r>
  <r>
    <x v="1"/>
    <x v="106"/>
    <x v="7"/>
    <n v="2"/>
  </r>
  <r>
    <x v="4"/>
    <x v="107"/>
    <x v="7"/>
    <m/>
  </r>
  <r>
    <x v="2"/>
    <x v="108"/>
    <x v="7"/>
    <m/>
  </r>
  <r>
    <x v="2"/>
    <x v="109"/>
    <x v="7"/>
    <n v="0"/>
  </r>
  <r>
    <x v="3"/>
    <x v="110"/>
    <x v="7"/>
    <m/>
  </r>
  <r>
    <x v="4"/>
    <x v="111"/>
    <x v="7"/>
    <n v="23"/>
  </r>
  <r>
    <x v="1"/>
    <x v="112"/>
    <x v="7"/>
    <m/>
  </r>
  <r>
    <x v="4"/>
    <x v="113"/>
    <x v="7"/>
    <n v="219"/>
  </r>
  <r>
    <x v="1"/>
    <x v="114"/>
    <x v="7"/>
    <n v="5"/>
  </r>
  <r>
    <x v="0"/>
    <x v="115"/>
    <x v="7"/>
    <m/>
  </r>
  <r>
    <x v="2"/>
    <x v="116"/>
    <x v="7"/>
    <n v="0"/>
  </r>
  <r>
    <x v="5"/>
    <x v="117"/>
    <x v="7"/>
    <m/>
  </r>
  <r>
    <x v="2"/>
    <x v="118"/>
    <x v="7"/>
    <n v="0"/>
  </r>
  <r>
    <x v="4"/>
    <x v="119"/>
    <x v="7"/>
    <m/>
  </r>
  <r>
    <x v="5"/>
    <x v="120"/>
    <x v="7"/>
    <n v="61228"/>
  </r>
  <r>
    <x v="1"/>
    <x v="121"/>
    <x v="7"/>
    <n v="46"/>
  </r>
  <r>
    <x v="4"/>
    <x v="122"/>
    <x v="7"/>
    <n v="1337"/>
  </r>
  <r>
    <x v="3"/>
    <x v="123"/>
    <x v="7"/>
    <n v="2"/>
  </r>
  <r>
    <x v="2"/>
    <x v="124"/>
    <x v="7"/>
    <n v="0"/>
  </r>
  <r>
    <x v="2"/>
    <x v="125"/>
    <x v="7"/>
    <m/>
  </r>
  <r>
    <x v="4"/>
    <x v="126"/>
    <x v="7"/>
    <n v="0"/>
  </r>
  <r>
    <x v="1"/>
    <x v="127"/>
    <x v="7"/>
    <n v="32"/>
  </r>
  <r>
    <x v="1"/>
    <x v="128"/>
    <x v="7"/>
    <n v="18"/>
  </r>
  <r>
    <x v="0"/>
    <x v="129"/>
    <x v="7"/>
    <n v="153"/>
  </r>
  <r>
    <x v="0"/>
    <x v="130"/>
    <x v="7"/>
    <m/>
  </r>
  <r>
    <x v="4"/>
    <x v="131"/>
    <x v="7"/>
    <n v="0"/>
  </r>
  <r>
    <x v="3"/>
    <x v="132"/>
    <x v="7"/>
    <n v="47"/>
  </r>
  <r>
    <x v="4"/>
    <x v="133"/>
    <x v="7"/>
    <m/>
  </r>
  <r>
    <x v="3"/>
    <x v="134"/>
    <x v="7"/>
    <n v="1090"/>
  </r>
  <r>
    <x v="3"/>
    <x v="135"/>
    <x v="7"/>
    <m/>
  </r>
  <r>
    <x v="4"/>
    <x v="136"/>
    <x v="7"/>
    <m/>
  </r>
  <r>
    <x v="1"/>
    <x v="137"/>
    <x v="7"/>
    <n v="1670"/>
  </r>
  <r>
    <x v="1"/>
    <x v="138"/>
    <x v="7"/>
    <n v="179"/>
  </r>
  <r>
    <x v="0"/>
    <x v="139"/>
    <x v="7"/>
    <n v="21"/>
  </r>
  <r>
    <x v="4"/>
    <x v="140"/>
    <x v="7"/>
    <n v="1121"/>
  </r>
  <r>
    <x v="1"/>
    <x v="141"/>
    <x v="7"/>
    <n v="78"/>
  </r>
  <r>
    <x v="1"/>
    <x v="142"/>
    <x v="7"/>
    <n v="315"/>
  </r>
  <r>
    <x v="1"/>
    <x v="143"/>
    <x v="7"/>
    <n v="4443"/>
  </r>
  <r>
    <x v="2"/>
    <x v="144"/>
    <x v="7"/>
    <m/>
  </r>
  <r>
    <x v="3"/>
    <x v="145"/>
    <x v="7"/>
    <n v="0"/>
  </r>
  <r>
    <x v="3"/>
    <x v="146"/>
    <x v="7"/>
    <n v="0"/>
  </r>
  <r>
    <x v="3"/>
    <x v="147"/>
    <x v="7"/>
    <n v="0"/>
  </r>
  <r>
    <x v="4"/>
    <x v="148"/>
    <x v="7"/>
    <n v="0"/>
  </r>
  <r>
    <x v="1"/>
    <x v="149"/>
    <x v="7"/>
    <n v="0"/>
  </r>
  <r>
    <x v="2"/>
    <x v="150"/>
    <x v="7"/>
    <n v="15"/>
  </r>
  <r>
    <x v="0"/>
    <x v="151"/>
    <x v="7"/>
    <n v="47"/>
  </r>
  <r>
    <x v="2"/>
    <x v="152"/>
    <x v="7"/>
    <m/>
  </r>
  <r>
    <x v="1"/>
    <x v="153"/>
    <x v="7"/>
    <n v="37"/>
  </r>
  <r>
    <x v="2"/>
    <x v="154"/>
    <x v="7"/>
    <n v="0"/>
  </r>
  <r>
    <x v="2"/>
    <x v="155"/>
    <x v="7"/>
    <m/>
  </r>
  <r>
    <x v="4"/>
    <x v="156"/>
    <x v="7"/>
    <n v="524"/>
  </r>
  <r>
    <x v="1"/>
    <x v="157"/>
    <x v="7"/>
    <n v="29"/>
  </r>
  <r>
    <x v="1"/>
    <x v="158"/>
    <x v="7"/>
    <n v="3"/>
  </r>
  <r>
    <x v="4"/>
    <x v="159"/>
    <x v="7"/>
    <n v="0"/>
  </r>
  <r>
    <x v="0"/>
    <x v="160"/>
    <x v="7"/>
    <m/>
  </r>
  <r>
    <x v="2"/>
    <x v="161"/>
    <x v="7"/>
    <m/>
  </r>
  <r>
    <x v="2"/>
    <x v="162"/>
    <x v="7"/>
    <n v="0"/>
  </r>
  <r>
    <x v="1"/>
    <x v="163"/>
    <x v="7"/>
    <n v="10082"/>
  </r>
  <r>
    <x v="5"/>
    <x v="164"/>
    <x v="7"/>
    <n v="252"/>
  </r>
  <r>
    <x v="0"/>
    <x v="165"/>
    <x v="7"/>
    <m/>
  </r>
  <r>
    <x v="3"/>
    <x v="166"/>
    <x v="7"/>
    <m/>
  </r>
  <r>
    <x v="1"/>
    <x v="167"/>
    <x v="7"/>
    <n v="32"/>
  </r>
  <r>
    <x v="1"/>
    <x v="168"/>
    <x v="7"/>
    <m/>
  </r>
  <r>
    <x v="0"/>
    <x v="169"/>
    <x v="7"/>
    <n v="360"/>
  </r>
  <r>
    <x v="1"/>
    <x v="170"/>
    <x v="7"/>
    <n v="2532"/>
  </r>
  <r>
    <x v="5"/>
    <x v="171"/>
    <x v="7"/>
    <n v="17"/>
  </r>
  <r>
    <x v="5"/>
    <x v="172"/>
    <x v="7"/>
    <n v="21"/>
  </r>
  <r>
    <x v="2"/>
    <x v="173"/>
    <x v="7"/>
    <m/>
  </r>
  <r>
    <x v="4"/>
    <x v="174"/>
    <x v="7"/>
    <m/>
  </r>
  <r>
    <x v="3"/>
    <x v="175"/>
    <x v="7"/>
    <n v="0"/>
  </r>
  <r>
    <x v="0"/>
    <x v="176"/>
    <x v="7"/>
    <m/>
  </r>
  <r>
    <x v="1"/>
    <x v="177"/>
    <x v="7"/>
    <n v="419"/>
  </r>
  <r>
    <x v="1"/>
    <x v="178"/>
    <x v="7"/>
    <n v="24"/>
  </r>
  <r>
    <x v="4"/>
    <x v="179"/>
    <x v="7"/>
    <m/>
  </r>
  <r>
    <x v="2"/>
    <x v="180"/>
    <x v="7"/>
    <m/>
  </r>
  <r>
    <x v="1"/>
    <x v="181"/>
    <x v="7"/>
    <n v="336"/>
  </r>
  <r>
    <x v="0"/>
    <x v="182"/>
    <x v="7"/>
    <m/>
  </r>
  <r>
    <x v="1"/>
    <x v="183"/>
    <x v="7"/>
    <n v="2360"/>
  </r>
  <r>
    <x v="2"/>
    <x v="184"/>
    <x v="7"/>
    <m/>
  </r>
  <r>
    <x v="3"/>
    <x v="185"/>
    <x v="7"/>
    <n v="6109"/>
  </r>
  <r>
    <x v="3"/>
    <x v="186"/>
    <x v="7"/>
    <n v="1726"/>
  </r>
  <r>
    <x v="1"/>
    <x v="187"/>
    <x v="7"/>
    <n v="301"/>
  </r>
  <r>
    <x v="4"/>
    <x v="188"/>
    <x v="7"/>
    <m/>
  </r>
  <r>
    <x v="3"/>
    <x v="189"/>
    <x v="7"/>
    <n v="81"/>
  </r>
  <r>
    <x v="4"/>
    <x v="190"/>
    <x v="7"/>
    <m/>
  </r>
  <r>
    <x v="0"/>
    <x v="191"/>
    <x v="7"/>
    <m/>
  </r>
  <r>
    <x v="2"/>
    <x v="192"/>
    <x v="7"/>
    <n v="0"/>
  </r>
  <r>
    <x v="2"/>
    <x v="193"/>
    <x v="7"/>
    <n v="18"/>
  </r>
  <r>
    <x v="0"/>
    <x v="0"/>
    <x v="8"/>
    <m/>
  </r>
  <r>
    <x v="1"/>
    <x v="1"/>
    <x v="8"/>
    <n v="13"/>
  </r>
  <r>
    <x v="2"/>
    <x v="2"/>
    <x v="8"/>
    <m/>
  </r>
  <r>
    <x v="1"/>
    <x v="3"/>
    <x v="8"/>
    <n v="31"/>
  </r>
  <r>
    <x v="2"/>
    <x v="4"/>
    <x v="8"/>
    <m/>
  </r>
  <r>
    <x v="3"/>
    <x v="5"/>
    <x v="8"/>
    <n v="0"/>
  </r>
  <r>
    <x v="3"/>
    <x v="6"/>
    <x v="8"/>
    <n v="7715"/>
  </r>
  <r>
    <x v="1"/>
    <x v="7"/>
    <x v="8"/>
    <n v="4"/>
  </r>
  <r>
    <x v="4"/>
    <x v="8"/>
    <x v="8"/>
    <n v="634"/>
  </r>
  <r>
    <x v="1"/>
    <x v="9"/>
    <x v="8"/>
    <m/>
  </r>
  <r>
    <x v="1"/>
    <x v="10"/>
    <x v="8"/>
    <n v="0"/>
  </r>
  <r>
    <x v="3"/>
    <x v="11"/>
    <x v="8"/>
    <n v="0"/>
  </r>
  <r>
    <x v="0"/>
    <x v="12"/>
    <x v="8"/>
    <n v="12"/>
  </r>
  <r>
    <x v="5"/>
    <x v="13"/>
    <x v="8"/>
    <m/>
  </r>
  <r>
    <x v="3"/>
    <x v="14"/>
    <x v="8"/>
    <n v="0"/>
  </r>
  <r>
    <x v="1"/>
    <x v="15"/>
    <x v="8"/>
    <n v="1"/>
  </r>
  <r>
    <x v="1"/>
    <x v="16"/>
    <x v="8"/>
    <n v="230"/>
  </r>
  <r>
    <x v="3"/>
    <x v="17"/>
    <x v="8"/>
    <n v="11"/>
  </r>
  <r>
    <x v="2"/>
    <x v="18"/>
    <x v="8"/>
    <m/>
  </r>
  <r>
    <x v="5"/>
    <x v="19"/>
    <x v="8"/>
    <n v="27"/>
  </r>
  <r>
    <x v="3"/>
    <x v="20"/>
    <x v="8"/>
    <n v="36"/>
  </r>
  <r>
    <x v="1"/>
    <x v="21"/>
    <x v="8"/>
    <n v="80"/>
  </r>
  <r>
    <x v="2"/>
    <x v="22"/>
    <x v="8"/>
    <n v="0"/>
  </r>
  <r>
    <x v="3"/>
    <x v="23"/>
    <x v="8"/>
    <m/>
  </r>
  <r>
    <x v="4"/>
    <x v="24"/>
    <x v="8"/>
    <n v="1"/>
  </r>
  <r>
    <x v="1"/>
    <x v="25"/>
    <x v="8"/>
    <n v="27"/>
  </r>
  <r>
    <x v="2"/>
    <x v="26"/>
    <x v="8"/>
    <n v="26982"/>
  </r>
  <r>
    <x v="2"/>
    <x v="27"/>
    <x v="8"/>
    <m/>
  </r>
  <r>
    <x v="2"/>
    <x v="28"/>
    <x v="8"/>
    <n v="0"/>
  </r>
  <r>
    <x v="4"/>
    <x v="29"/>
    <x v="8"/>
    <m/>
  </r>
  <r>
    <x v="2"/>
    <x v="30"/>
    <x v="8"/>
    <m/>
  </r>
  <r>
    <x v="3"/>
    <x v="31"/>
    <x v="8"/>
    <n v="787"/>
  </r>
  <r>
    <x v="2"/>
    <x v="32"/>
    <x v="8"/>
    <n v="0"/>
  </r>
  <r>
    <x v="2"/>
    <x v="33"/>
    <x v="8"/>
    <m/>
  </r>
  <r>
    <x v="3"/>
    <x v="34"/>
    <x v="8"/>
    <n v="14865"/>
  </r>
  <r>
    <x v="4"/>
    <x v="35"/>
    <x v="8"/>
    <n v="259071"/>
  </r>
  <r>
    <x v="3"/>
    <x v="36"/>
    <x v="8"/>
    <n v="19105"/>
  </r>
  <r>
    <x v="2"/>
    <x v="37"/>
    <x v="8"/>
    <n v="27"/>
  </r>
  <r>
    <x v="2"/>
    <x v="38"/>
    <x v="8"/>
    <m/>
  </r>
  <r>
    <x v="4"/>
    <x v="39"/>
    <x v="8"/>
    <n v="0"/>
  </r>
  <r>
    <x v="3"/>
    <x v="40"/>
    <x v="8"/>
    <n v="127"/>
  </r>
  <r>
    <x v="2"/>
    <x v="41"/>
    <x v="8"/>
    <n v="3248"/>
  </r>
  <r>
    <x v="1"/>
    <x v="42"/>
    <x v="8"/>
    <n v="24"/>
  </r>
  <r>
    <x v="3"/>
    <x v="43"/>
    <x v="8"/>
    <n v="0"/>
  </r>
  <r>
    <x v="1"/>
    <x v="44"/>
    <x v="8"/>
    <n v="3"/>
  </r>
  <r>
    <x v="1"/>
    <x v="45"/>
    <x v="8"/>
    <n v="516"/>
  </r>
  <r>
    <x v="5"/>
    <x v="46"/>
    <x v="8"/>
    <n v="0"/>
  </r>
  <r>
    <x v="2"/>
    <x v="47"/>
    <x v="8"/>
    <m/>
  </r>
  <r>
    <x v="1"/>
    <x v="48"/>
    <x v="8"/>
    <n v="17"/>
  </r>
  <r>
    <x v="0"/>
    <x v="49"/>
    <x v="8"/>
    <m/>
  </r>
  <r>
    <x v="3"/>
    <x v="50"/>
    <x v="8"/>
    <n v="0"/>
  </r>
  <r>
    <x v="3"/>
    <x v="51"/>
    <x v="8"/>
    <n v="1572"/>
  </r>
  <r>
    <x v="3"/>
    <x v="52"/>
    <x v="8"/>
    <n v="2699"/>
  </r>
  <r>
    <x v="0"/>
    <x v="53"/>
    <x v="8"/>
    <n v="4545"/>
  </r>
  <r>
    <x v="3"/>
    <x v="54"/>
    <x v="8"/>
    <n v="232"/>
  </r>
  <r>
    <x v="2"/>
    <x v="55"/>
    <x v="8"/>
    <m/>
  </r>
  <r>
    <x v="2"/>
    <x v="56"/>
    <x v="8"/>
    <n v="0"/>
  </r>
  <r>
    <x v="1"/>
    <x v="57"/>
    <x v="8"/>
    <n v="6"/>
  </r>
  <r>
    <x v="2"/>
    <x v="58"/>
    <x v="8"/>
    <n v="0"/>
  </r>
  <r>
    <x v="2"/>
    <x v="59"/>
    <x v="8"/>
    <m/>
  </r>
  <r>
    <x v="4"/>
    <x v="60"/>
    <x v="8"/>
    <n v="0"/>
  </r>
  <r>
    <x v="1"/>
    <x v="61"/>
    <x v="8"/>
    <n v="4"/>
  </r>
  <r>
    <x v="1"/>
    <x v="62"/>
    <x v="8"/>
    <m/>
  </r>
  <r>
    <x v="2"/>
    <x v="63"/>
    <x v="8"/>
    <m/>
  </r>
  <r>
    <x v="2"/>
    <x v="64"/>
    <x v="8"/>
    <m/>
  </r>
  <r>
    <x v="1"/>
    <x v="65"/>
    <x v="8"/>
    <n v="31"/>
  </r>
  <r>
    <x v="1"/>
    <x v="66"/>
    <x v="8"/>
    <n v="534"/>
  </r>
  <r>
    <x v="2"/>
    <x v="67"/>
    <x v="8"/>
    <n v="22069"/>
  </r>
  <r>
    <x v="1"/>
    <x v="68"/>
    <x v="8"/>
    <n v="1"/>
  </r>
  <r>
    <x v="3"/>
    <x v="69"/>
    <x v="8"/>
    <n v="0"/>
  </r>
  <r>
    <x v="3"/>
    <x v="70"/>
    <x v="8"/>
    <n v="440"/>
  </r>
  <r>
    <x v="2"/>
    <x v="71"/>
    <x v="8"/>
    <m/>
  </r>
  <r>
    <x v="2"/>
    <x v="72"/>
    <x v="8"/>
    <n v="0"/>
  </r>
  <r>
    <x v="3"/>
    <x v="73"/>
    <x v="8"/>
    <n v="0"/>
  </r>
  <r>
    <x v="3"/>
    <x v="74"/>
    <x v="8"/>
    <m/>
  </r>
  <r>
    <x v="3"/>
    <x v="75"/>
    <x v="8"/>
    <n v="14761"/>
  </r>
  <r>
    <x v="1"/>
    <x v="76"/>
    <x v="8"/>
    <n v="1"/>
  </r>
  <r>
    <x v="1"/>
    <x v="77"/>
    <x v="8"/>
    <n v="3"/>
  </r>
  <r>
    <x v="5"/>
    <x v="78"/>
    <x v="8"/>
    <m/>
  </r>
  <r>
    <x v="5"/>
    <x v="79"/>
    <x v="8"/>
    <m/>
  </r>
  <r>
    <x v="0"/>
    <x v="80"/>
    <x v="8"/>
    <m/>
  </r>
  <r>
    <x v="0"/>
    <x v="81"/>
    <x v="8"/>
    <n v="17334"/>
  </r>
  <r>
    <x v="1"/>
    <x v="82"/>
    <x v="8"/>
    <n v="575"/>
  </r>
  <r>
    <x v="1"/>
    <x v="83"/>
    <x v="8"/>
    <n v="239"/>
  </r>
  <r>
    <x v="1"/>
    <x v="84"/>
    <x v="8"/>
    <n v="47"/>
  </r>
  <r>
    <x v="3"/>
    <x v="85"/>
    <x v="8"/>
    <n v="0"/>
  </r>
  <r>
    <x v="4"/>
    <x v="86"/>
    <x v="8"/>
    <n v="23684"/>
  </r>
  <r>
    <x v="0"/>
    <x v="87"/>
    <x v="8"/>
    <n v="6"/>
  </r>
  <r>
    <x v="1"/>
    <x v="88"/>
    <x v="8"/>
    <n v="38"/>
  </r>
  <r>
    <x v="2"/>
    <x v="89"/>
    <x v="8"/>
    <m/>
  </r>
  <r>
    <x v="4"/>
    <x v="90"/>
    <x v="8"/>
    <n v="0"/>
  </r>
  <r>
    <x v="0"/>
    <x v="91"/>
    <x v="8"/>
    <m/>
  </r>
  <r>
    <x v="1"/>
    <x v="92"/>
    <x v="8"/>
    <n v="273"/>
  </r>
  <r>
    <x v="4"/>
    <x v="93"/>
    <x v="8"/>
    <n v="0"/>
  </r>
  <r>
    <x v="1"/>
    <x v="94"/>
    <x v="8"/>
    <n v="2"/>
  </r>
  <r>
    <x v="0"/>
    <x v="95"/>
    <x v="8"/>
    <n v="117"/>
  </r>
  <r>
    <x v="2"/>
    <x v="96"/>
    <x v="8"/>
    <n v="0"/>
  </r>
  <r>
    <x v="2"/>
    <x v="97"/>
    <x v="8"/>
    <m/>
  </r>
  <r>
    <x v="0"/>
    <x v="98"/>
    <x v="8"/>
    <m/>
  </r>
  <r>
    <x v="1"/>
    <x v="99"/>
    <x v="8"/>
    <n v="19"/>
  </r>
  <r>
    <x v="1"/>
    <x v="100"/>
    <x v="8"/>
    <n v="0"/>
  </r>
  <r>
    <x v="2"/>
    <x v="101"/>
    <x v="8"/>
    <m/>
  </r>
  <r>
    <x v="2"/>
    <x v="102"/>
    <x v="8"/>
    <n v="0"/>
  </r>
  <r>
    <x v="4"/>
    <x v="103"/>
    <x v="8"/>
    <m/>
  </r>
  <r>
    <x v="5"/>
    <x v="104"/>
    <x v="8"/>
    <n v="0"/>
  </r>
  <r>
    <x v="2"/>
    <x v="105"/>
    <x v="8"/>
    <m/>
  </r>
  <r>
    <x v="1"/>
    <x v="106"/>
    <x v="8"/>
    <n v="0"/>
  </r>
  <r>
    <x v="4"/>
    <x v="107"/>
    <x v="8"/>
    <m/>
  </r>
  <r>
    <x v="2"/>
    <x v="108"/>
    <x v="8"/>
    <m/>
  </r>
  <r>
    <x v="2"/>
    <x v="109"/>
    <x v="8"/>
    <m/>
  </r>
  <r>
    <x v="3"/>
    <x v="110"/>
    <x v="8"/>
    <m/>
  </r>
  <r>
    <x v="4"/>
    <x v="111"/>
    <x v="8"/>
    <n v="0"/>
  </r>
  <r>
    <x v="1"/>
    <x v="112"/>
    <x v="8"/>
    <m/>
  </r>
  <r>
    <x v="4"/>
    <x v="113"/>
    <x v="8"/>
    <m/>
  </r>
  <r>
    <x v="1"/>
    <x v="114"/>
    <x v="8"/>
    <n v="1"/>
  </r>
  <r>
    <x v="0"/>
    <x v="115"/>
    <x v="8"/>
    <m/>
  </r>
  <r>
    <x v="2"/>
    <x v="116"/>
    <x v="8"/>
    <m/>
  </r>
  <r>
    <x v="5"/>
    <x v="117"/>
    <x v="8"/>
    <m/>
  </r>
  <r>
    <x v="2"/>
    <x v="118"/>
    <x v="8"/>
    <m/>
  </r>
  <r>
    <x v="4"/>
    <x v="119"/>
    <x v="8"/>
    <m/>
  </r>
  <r>
    <x v="5"/>
    <x v="120"/>
    <x v="8"/>
    <n v="29614"/>
  </r>
  <r>
    <x v="1"/>
    <x v="121"/>
    <x v="8"/>
    <n v="73"/>
  </r>
  <r>
    <x v="4"/>
    <x v="122"/>
    <x v="8"/>
    <n v="442"/>
  </r>
  <r>
    <x v="3"/>
    <x v="123"/>
    <x v="8"/>
    <n v="3"/>
  </r>
  <r>
    <x v="2"/>
    <x v="124"/>
    <x v="8"/>
    <m/>
  </r>
  <r>
    <x v="2"/>
    <x v="125"/>
    <x v="8"/>
    <m/>
  </r>
  <r>
    <x v="4"/>
    <x v="126"/>
    <x v="8"/>
    <m/>
  </r>
  <r>
    <x v="1"/>
    <x v="127"/>
    <x v="8"/>
    <n v="28"/>
  </r>
  <r>
    <x v="1"/>
    <x v="128"/>
    <x v="8"/>
    <n v="11"/>
  </r>
  <r>
    <x v="0"/>
    <x v="129"/>
    <x v="8"/>
    <n v="151"/>
  </r>
  <r>
    <x v="0"/>
    <x v="130"/>
    <x v="8"/>
    <m/>
  </r>
  <r>
    <x v="4"/>
    <x v="131"/>
    <x v="8"/>
    <m/>
  </r>
  <r>
    <x v="3"/>
    <x v="132"/>
    <x v="8"/>
    <n v="142"/>
  </r>
  <r>
    <x v="4"/>
    <x v="133"/>
    <x v="8"/>
    <n v="0"/>
  </r>
  <r>
    <x v="3"/>
    <x v="134"/>
    <x v="8"/>
    <n v="1626"/>
  </r>
  <r>
    <x v="3"/>
    <x v="135"/>
    <x v="8"/>
    <n v="0"/>
  </r>
  <r>
    <x v="4"/>
    <x v="136"/>
    <x v="8"/>
    <m/>
  </r>
  <r>
    <x v="1"/>
    <x v="137"/>
    <x v="8"/>
    <n v="1585"/>
  </r>
  <r>
    <x v="1"/>
    <x v="138"/>
    <x v="8"/>
    <n v="106"/>
  </r>
  <r>
    <x v="0"/>
    <x v="139"/>
    <x v="8"/>
    <n v="224"/>
  </r>
  <r>
    <x v="4"/>
    <x v="140"/>
    <x v="8"/>
    <n v="19237"/>
  </r>
  <r>
    <x v="1"/>
    <x v="141"/>
    <x v="8"/>
    <n v="127"/>
  </r>
  <r>
    <x v="1"/>
    <x v="142"/>
    <x v="8"/>
    <n v="119"/>
  </r>
  <r>
    <x v="1"/>
    <x v="143"/>
    <x v="8"/>
    <n v="2027"/>
  </r>
  <r>
    <x v="2"/>
    <x v="144"/>
    <x v="8"/>
    <n v="2154"/>
  </r>
  <r>
    <x v="3"/>
    <x v="145"/>
    <x v="8"/>
    <n v="0"/>
  </r>
  <r>
    <x v="3"/>
    <x v="146"/>
    <x v="8"/>
    <n v="0"/>
  </r>
  <r>
    <x v="3"/>
    <x v="147"/>
    <x v="8"/>
    <n v="0"/>
  </r>
  <r>
    <x v="4"/>
    <x v="148"/>
    <x v="8"/>
    <n v="50"/>
  </r>
  <r>
    <x v="1"/>
    <x v="149"/>
    <x v="8"/>
    <n v="0"/>
  </r>
  <r>
    <x v="2"/>
    <x v="150"/>
    <x v="8"/>
    <n v="0"/>
  </r>
  <r>
    <x v="0"/>
    <x v="151"/>
    <x v="8"/>
    <n v="118"/>
  </r>
  <r>
    <x v="2"/>
    <x v="152"/>
    <x v="8"/>
    <m/>
  </r>
  <r>
    <x v="1"/>
    <x v="153"/>
    <x v="8"/>
    <n v="13"/>
  </r>
  <r>
    <x v="2"/>
    <x v="154"/>
    <x v="8"/>
    <n v="0"/>
  </r>
  <r>
    <x v="2"/>
    <x v="155"/>
    <x v="8"/>
    <m/>
  </r>
  <r>
    <x v="4"/>
    <x v="156"/>
    <x v="8"/>
    <n v="476"/>
  </r>
  <r>
    <x v="1"/>
    <x v="157"/>
    <x v="8"/>
    <n v="13"/>
  </r>
  <r>
    <x v="1"/>
    <x v="158"/>
    <x v="8"/>
    <n v="0"/>
  </r>
  <r>
    <x v="4"/>
    <x v="159"/>
    <x v="8"/>
    <n v="0"/>
  </r>
  <r>
    <x v="0"/>
    <x v="160"/>
    <x v="8"/>
    <m/>
  </r>
  <r>
    <x v="2"/>
    <x v="161"/>
    <x v="8"/>
    <n v="0"/>
  </r>
  <r>
    <x v="2"/>
    <x v="162"/>
    <x v="8"/>
    <m/>
  </r>
  <r>
    <x v="1"/>
    <x v="163"/>
    <x v="8"/>
    <n v="9129"/>
  </r>
  <r>
    <x v="5"/>
    <x v="164"/>
    <x v="8"/>
    <n v="290"/>
  </r>
  <r>
    <x v="0"/>
    <x v="165"/>
    <x v="8"/>
    <m/>
  </r>
  <r>
    <x v="3"/>
    <x v="166"/>
    <x v="8"/>
    <n v="9"/>
  </r>
  <r>
    <x v="1"/>
    <x v="167"/>
    <x v="8"/>
    <n v="21"/>
  </r>
  <r>
    <x v="1"/>
    <x v="168"/>
    <x v="8"/>
    <m/>
  </r>
  <r>
    <x v="0"/>
    <x v="169"/>
    <x v="8"/>
    <n v="534"/>
  </r>
  <r>
    <x v="1"/>
    <x v="170"/>
    <x v="8"/>
    <n v="1873"/>
  </r>
  <r>
    <x v="5"/>
    <x v="171"/>
    <x v="8"/>
    <n v="2061"/>
  </r>
  <r>
    <x v="5"/>
    <x v="172"/>
    <x v="8"/>
    <n v="26"/>
  </r>
  <r>
    <x v="2"/>
    <x v="173"/>
    <x v="8"/>
    <m/>
  </r>
  <r>
    <x v="4"/>
    <x v="174"/>
    <x v="8"/>
    <n v="0"/>
  </r>
  <r>
    <x v="3"/>
    <x v="175"/>
    <x v="8"/>
    <n v="0"/>
  </r>
  <r>
    <x v="0"/>
    <x v="176"/>
    <x v="8"/>
    <m/>
  </r>
  <r>
    <x v="1"/>
    <x v="177"/>
    <x v="8"/>
    <n v="464"/>
  </r>
  <r>
    <x v="1"/>
    <x v="178"/>
    <x v="8"/>
    <n v="15"/>
  </r>
  <r>
    <x v="4"/>
    <x v="179"/>
    <x v="8"/>
    <m/>
  </r>
  <r>
    <x v="2"/>
    <x v="180"/>
    <x v="8"/>
    <m/>
  </r>
  <r>
    <x v="1"/>
    <x v="181"/>
    <x v="8"/>
    <n v="392"/>
  </r>
  <r>
    <x v="0"/>
    <x v="182"/>
    <x v="8"/>
    <n v="104"/>
  </r>
  <r>
    <x v="1"/>
    <x v="183"/>
    <x v="8"/>
    <n v="1398"/>
  </r>
  <r>
    <x v="2"/>
    <x v="184"/>
    <x v="8"/>
    <m/>
  </r>
  <r>
    <x v="3"/>
    <x v="185"/>
    <x v="8"/>
    <m/>
  </r>
  <r>
    <x v="3"/>
    <x v="186"/>
    <x v="8"/>
    <n v="1645"/>
  </r>
  <r>
    <x v="1"/>
    <x v="187"/>
    <x v="8"/>
    <n v="0"/>
  </r>
  <r>
    <x v="4"/>
    <x v="188"/>
    <x v="8"/>
    <n v="383"/>
  </r>
  <r>
    <x v="3"/>
    <x v="189"/>
    <x v="8"/>
    <m/>
  </r>
  <r>
    <x v="4"/>
    <x v="190"/>
    <x v="8"/>
    <m/>
  </r>
  <r>
    <x v="0"/>
    <x v="191"/>
    <x v="8"/>
    <m/>
  </r>
  <r>
    <x v="2"/>
    <x v="192"/>
    <x v="8"/>
    <m/>
  </r>
  <r>
    <x v="2"/>
    <x v="193"/>
    <x v="8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A43FF5-02DC-4073-BCB5-761AC5F4B691}" name="Сводная таблица1" cacheId="4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F4:G14" firstHeaderRow="1" firstDataRow="1" firstDataCol="1" rowPageCount="1" colPageCount="1"/>
  <pivotFields count="4">
    <pivotField showAll="0">
      <items count="7">
        <item x="3"/>
        <item x="2"/>
        <item x="0"/>
        <item x="1"/>
        <item x="5"/>
        <item x="4"/>
        <item t="default"/>
      </items>
    </pivotField>
    <pivotField axis="axisPage" showAll="0">
      <items count="1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41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" item="101" hier="-1"/>
  </pageFields>
  <dataFields count="1">
    <dataField name="Сумма по полю Number of case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650B141-16C8-4FA0-8FDA-0D60FE38B929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Cname" tableColumnId="2"/>
      <queryTableField id="3" name="Year" tableColumnId="3"/>
      <queryTableField id="4" name="Number of cas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4F18D92-2814-4253-8908-B2E9B616FBDE}" autoFormatId="16" applyNumberFormats="0" applyBorderFormats="0" applyFontFormats="0" applyPatternFormats="0" applyAlignmentFormats="0" applyWidthHeightFormats="0">
  <queryTableRefresh nextId="15">
    <queryTableFields count="14">
      <queryTableField id="1" name="Субъект" tableColumnId="1"/>
      <queryTableField id="2" name="1990" tableColumnId="2"/>
      <queryTableField id="3" name="1995" tableColumnId="3"/>
      <queryTableField id="4" name="2000" tableColumnId="4"/>
      <queryTableField id="5" name="2001" tableColumnId="5"/>
      <queryTableField id="6" name="2002" tableColumnId="6"/>
      <queryTableField id="7" name="2003" tableColumnId="7"/>
      <queryTableField id="8" name="2004" tableColumnId="8"/>
      <queryTableField id="9" name="2005" tableColumnId="9"/>
      <queryTableField id="10" name="2006" tableColumnId="10"/>
      <queryTableField id="11" name="2007" tableColumnId="11"/>
      <queryTableField id="12" name="2008" tableColumnId="12"/>
      <queryTableField id="13" name="2009" tableColumnId="13"/>
      <queryTableField id="14" name="2010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0190FA9-F204-4BEE-B282-21AD4291EE8E}" autoFormatId="16" applyNumberFormats="0" applyBorderFormats="0" applyFontFormats="0" applyPatternFormats="0" applyAlignmentFormats="0" applyWidthHeightFormats="0">
  <queryTableRefresh nextId="3">
    <queryTableFields count="2">
      <queryTableField id="1" name="Регион" tableColumnId="1"/>
      <queryTableField id="2" name="Округ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B81193C-39FF-4354-9318-1E096F4E3E85}" autoFormatId="16" applyNumberFormats="0" applyBorderFormats="0" applyFontFormats="0" applyPatternFormats="0" applyAlignmentFormats="0" applyWidthHeightFormats="0">
  <queryTableRefresh nextId="15">
    <queryTableFields count="14">
      <queryTableField id="1" name="Субъект" tableColumnId="1"/>
      <queryTableField id="2" name="1990" tableColumnId="2"/>
      <queryTableField id="3" name="1995" tableColumnId="3"/>
      <queryTableField id="4" name="2000" tableColumnId="4"/>
      <queryTableField id="5" name="2001" tableColumnId="5"/>
      <queryTableField id="6" name="2002" tableColumnId="6"/>
      <queryTableField id="7" name="2003" tableColumnId="7"/>
      <queryTableField id="8" name="2004" tableColumnId="8"/>
      <queryTableField id="9" name="2005" tableColumnId="9"/>
      <queryTableField id="10" name="2006" tableColumnId="10"/>
      <queryTableField id="11" name="2007" tableColumnId="11"/>
      <queryTableField id="12" name="2008" tableColumnId="12"/>
      <queryTableField id="13" name="2009" tableColumnId="13"/>
      <queryTableField id="14" name="2010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AEC9B59E-717E-453F-9E98-E4B89160DCAD}" autoFormatId="16" applyNumberFormats="0" applyBorderFormats="0" applyFontFormats="0" applyPatternFormats="0" applyAlignmentFormats="0" applyWidthHeightFormats="0">
  <queryTableRefresh nextId="26">
    <queryTableFields count="25">
      <queryTableField id="1" name="Столбец1.1" tableColumnId="1"/>
      <queryTableField id="2" name="Столбец1.2" tableColumnId="2"/>
      <queryTableField id="3" name="Столбец1.3" tableColumnId="3"/>
      <queryTableField id="4" name="Столбец1.4" tableColumnId="4"/>
      <queryTableField id="5" name="Столбец1.5" tableColumnId="5"/>
      <queryTableField id="6" name="Столбец1.6" tableColumnId="6"/>
      <queryTableField id="7" name="Столбец1.7" tableColumnId="7"/>
      <queryTableField id="8" name="Столбец1.8" tableColumnId="8"/>
      <queryTableField id="9" name="Столбец1.9" tableColumnId="9"/>
      <queryTableField id="10" name="Столбец1.10" tableColumnId="10"/>
      <queryTableField id="11" name="Столбец1.11" tableColumnId="11"/>
      <queryTableField id="12" name="Столбец1.12" tableColumnId="12"/>
      <queryTableField id="13" name="Столбец1.13" tableColumnId="13"/>
      <queryTableField id="14" name="Столбец1.14" tableColumnId="14"/>
      <queryTableField id="15" name="Столбец1.15" tableColumnId="15"/>
      <queryTableField id="16" name="Столбец1.16" tableColumnId="16"/>
      <queryTableField id="17" name="Столбец1.17" tableColumnId="17"/>
      <queryTableField id="18" name="Столбец1.18" tableColumnId="18"/>
      <queryTableField id="19" name="Столбец1.19" tableColumnId="19"/>
      <queryTableField id="20" name="Столбец1.20" tableColumnId="20"/>
      <queryTableField id="21" name="Столбец1.21" tableColumnId="21"/>
      <queryTableField id="22" name="Столбец1.22" tableColumnId="22"/>
      <queryTableField id="23" name="Столбец1.23" tableColumnId="23"/>
      <queryTableField id="24" name="Столбец1.24" tableColumnId="24"/>
      <queryTableField id="25" name="Столбец1.25" tableColumnId="2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A44CDF-2D83-4D34-8126-13D76FE6D067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ID" tableColumnId="1"/>
      <queryTableField id="2" name="GUESTS" tableColumnId="2"/>
      <queryTableField id="5" dataBound="0" tableColumnId="5"/>
      <queryTableField id="3" name="INCOME" tableColumnId="3"/>
      <queryTableField id="6" dataBound="0" tableColumnId="6"/>
      <queryTableField id="4" name="STARS" tableColumnId="4"/>
      <queryTableField id="7" dataBound="0" tableColumnId="7"/>
      <queryTableField id="8" dataBound="0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8E748D8-E592-49E8-BA78-B491C5F0AE3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057DD-C2B3-44D7-91B8-19E8AF84FC0B}" name="mumps" displayName="mumps" ref="A1:D1747" tableType="queryTable" totalsRowShown="0">
  <autoFilter ref="A1:D1747" xr:uid="{AF8057DD-C2B3-44D7-91B8-19E8AF84FC0B}"/>
  <tableColumns count="4">
    <tableColumn id="1" xr3:uid="{6183E54A-7575-4FB4-922E-6E46A75789B9}" uniqueName="1" name="Region" queryTableFieldId="1" dataDxfId="39"/>
    <tableColumn id="2" xr3:uid="{CD300332-64F1-4167-A403-877F62886B31}" uniqueName="2" name="Cname" queryTableFieldId="2" dataDxfId="38"/>
    <tableColumn id="3" xr3:uid="{63B0C708-D75C-44FA-999C-DA351BD29C64}" uniqueName="3" name="Year" queryTableFieldId="3"/>
    <tableColumn id="4" xr3:uid="{84B527A0-2BB5-409A-84D5-357E0E4C21C9}" uniqueName="4" name="Number of cas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AD5953-BEEC-4235-8C30-97CC71851B27}" name="ITMOUniversity_DATST_spring_2021_ITMO_bac_type_asset_block_СубъектыРФ___2" displayName="ITMOUniversity_DATST_spring_2021_ITMO_bac_type_asset_block_СубъектыРФ___2" ref="A1:N81" tableType="queryTable" totalsRowShown="0">
  <autoFilter ref="A1:N81" xr:uid="{BAAD5953-BEEC-4235-8C30-97CC71851B27}">
    <filterColumn colId="0">
      <filters>
        <filter val="Архангельская область"/>
        <filter val="Вологодская область"/>
        <filter val="г. Санкт-Петербург"/>
        <filter val="Калининградская область"/>
        <filter val="Ленинградская область"/>
        <filter val="Мурманская область"/>
        <filter val="Новгородская область"/>
        <filter val="Псковская область"/>
        <filter val="Республика Карелия"/>
        <filter val="Республика Коми"/>
      </filters>
    </filterColumn>
  </autoFilter>
  <tableColumns count="14">
    <tableColumn id="1" xr3:uid="{FFF0DA88-1030-4B7E-8B92-7639DD97BCEF}" uniqueName="1" name="Субъект" queryTableFieldId="1" dataDxfId="37"/>
    <tableColumn id="2" xr3:uid="{9518A1E1-43B3-49D6-8367-A42F6F7F1D07}" uniqueName="2" name="1990" queryTableFieldId="2" dataDxfId="36"/>
    <tableColumn id="3" xr3:uid="{18BD6C94-FE5E-4A72-BD1D-9D7A711A7EE3}" uniqueName="3" name="1995" queryTableFieldId="3" dataDxfId="35"/>
    <tableColumn id="4" xr3:uid="{106A6DC4-DDAD-42D5-8F56-F48FB82CA22B}" uniqueName="4" name="2000" queryTableFieldId="4" dataDxfId="34"/>
    <tableColumn id="5" xr3:uid="{798B5BA3-8E44-4E12-9B83-712832387E65}" uniqueName="5" name="2001" queryTableFieldId="5" dataDxfId="33"/>
    <tableColumn id="6" xr3:uid="{A850AE17-3E9F-41E0-8020-C2CAFBA0A569}" uniqueName="6" name="2002" queryTableFieldId="6" dataDxfId="32"/>
    <tableColumn id="7" xr3:uid="{143CBC99-165A-4368-977E-18AF1C056D2B}" uniqueName="7" name="2003" queryTableFieldId="7" dataDxfId="31"/>
    <tableColumn id="8" xr3:uid="{ECC117FF-CA51-4F36-9CC4-14074CADF5C8}" uniqueName="8" name="2004" queryTableFieldId="8" dataDxfId="30"/>
    <tableColumn id="9" xr3:uid="{8C87AC69-1E6D-4FA4-91B1-C83204A9A835}" uniqueName="9" name="2005" queryTableFieldId="9" dataDxfId="29"/>
    <tableColumn id="10" xr3:uid="{BC416B83-CD62-4C83-80B3-D628D02B5FD4}" uniqueName="10" name="2006" queryTableFieldId="10" dataDxfId="28"/>
    <tableColumn id="11" xr3:uid="{2328FD85-4E64-4478-B244-1A0F4383F927}" uniqueName="11" name="2007" queryTableFieldId="11" dataDxfId="27"/>
    <tableColumn id="12" xr3:uid="{3F3C7151-A165-471A-AC14-4C9C85096A0A}" uniqueName="12" name="2008" queryTableFieldId="12" dataDxfId="26"/>
    <tableColumn id="13" xr3:uid="{D3096FC6-04CB-4896-B25E-3C2FE1AEAA53}" uniqueName="13" name="2009" queryTableFieldId="13" dataDxfId="25"/>
    <tableColumn id="14" xr3:uid="{DB5D336F-5DA3-41D5-B9D4-74C211DDBA3C}" uniqueName="14" name="2010" queryTableFieldId="14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19E097-3EE5-48CF-B231-BEE2EB4538B3}" name="ITMOUniversity_DATST_spring_2021_ITMO_bac_type_asset_block_РегионыРФ___4" displayName="ITMOUniversity_DATST_spring_2021_ITMO_bac_type_asset_block_РегионыРФ___4" ref="A1:B75" tableType="queryTable" totalsRowShown="0">
  <autoFilter ref="A1:B75" xr:uid="{8919E097-3EE5-48CF-B231-BEE2EB4538B3}">
    <filterColumn colId="1">
      <filters>
        <filter val="Северо-Западный"/>
      </filters>
    </filterColumn>
  </autoFilter>
  <tableColumns count="2">
    <tableColumn id="1" xr3:uid="{7874AFAB-3EB8-4196-B277-1E351C2F1082}" uniqueName="1" name="Регион" queryTableFieldId="1" dataDxfId="23"/>
    <tableColumn id="2" xr3:uid="{0858AACB-D6EB-41AE-8006-A69C695A816B}" uniqueName="2" name="Округ" queryTableFieldId="2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9506B0-8AC1-4F52-AB38-1828A5A63172}" name="ITMOUniversity_DATST_spring_2021_ITMO_bac_type_asset_block_СубъектыРФ___3" displayName="ITMOUniversity_DATST_spring_2021_ITMO_bac_type_asset_block_СубъектыРФ___3" ref="A1:N81" tableType="queryTable" totalsRowShown="0">
  <autoFilter ref="A1:N81" xr:uid="{8E9506B0-8AC1-4F52-AB38-1828A5A63172}">
    <filterColumn colId="0">
      <filters>
        <filter val="Костромская область"/>
      </filters>
    </filterColumn>
  </autoFilter>
  <tableColumns count="14">
    <tableColumn id="1" xr3:uid="{DBA23E38-17C9-4219-BD20-1860659B3277}" uniqueName="1" name="Субъект" queryTableFieldId="1" dataDxfId="21"/>
    <tableColumn id="2" xr3:uid="{F4B6AAC6-6A7C-4ADA-827C-BE97631F247A}" uniqueName="2" name="1990" queryTableFieldId="2" dataDxfId="20"/>
    <tableColumn id="3" xr3:uid="{6AAE5197-9BC6-4702-B60E-8642EDFBDFB1}" uniqueName="3" name="1995" queryTableFieldId="3" dataDxfId="19"/>
    <tableColumn id="4" xr3:uid="{BDCE2DDA-5E91-4A0C-A877-D648BC72A126}" uniqueName="4" name="2000" queryTableFieldId="4" dataDxfId="18"/>
    <tableColumn id="5" xr3:uid="{43E13D12-ABFF-43FE-80BA-38BF4FD01DE0}" uniqueName="5" name="2001" queryTableFieldId="5" dataDxfId="17"/>
    <tableColumn id="6" xr3:uid="{703A3E70-C7DB-4866-9781-C19EC9BBCBC1}" uniqueName="6" name="2002" queryTableFieldId="6" dataDxfId="16"/>
    <tableColumn id="7" xr3:uid="{65BA1EDC-F92C-426F-90BA-9EBE3A9BD5F2}" uniqueName="7" name="2003" queryTableFieldId="7" dataDxfId="15"/>
    <tableColumn id="8" xr3:uid="{835ECD8F-D92B-4184-92BD-9C4387FB5640}" uniqueName="8" name="2004" queryTableFieldId="8" dataDxfId="14"/>
    <tableColumn id="9" xr3:uid="{D3B2B1EE-3F48-4A64-9247-736D0AE7896F}" uniqueName="9" name="2005" queryTableFieldId="9" dataDxfId="13"/>
    <tableColumn id="10" xr3:uid="{D9588C03-D940-4968-A27C-71FE0B5DE991}" uniqueName="10" name="2006" queryTableFieldId="10" dataDxfId="12"/>
    <tableColumn id="11" xr3:uid="{C2CAC953-01E0-458F-96FD-CDB505218442}" uniqueName="11" name="2007" queryTableFieldId="11" dataDxfId="11"/>
    <tableColumn id="12" xr3:uid="{844E6798-C691-43BA-A712-A1325E370230}" uniqueName="12" name="2008" queryTableFieldId="12" dataDxfId="10"/>
    <tableColumn id="13" xr3:uid="{123BC18C-FB1A-470F-96A9-E33F28888F40}" uniqueName="13" name="2009" queryTableFieldId="13" dataDxfId="9"/>
    <tableColumn id="14" xr3:uid="{E2F036F7-CE0C-4035-8384-446E776A436F}" uniqueName="14" name="2010" queryTableFieldId="14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6BF681-0099-4FD7-AF83-C67766F62BFA}" name="Таблица8" displayName="Таблица8" ref="A1:A2" totalsRowShown="0">
  <autoFilter ref="A1:A2" xr:uid="{A16BF681-0099-4FD7-AF83-C67766F62BFA}"/>
  <tableColumns count="1">
    <tableColumn id="1" xr3:uid="{A3969C9F-28F5-4AC7-9134-AFB0751ACFC9}" name="Столбец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C772E1-6B51-4D6C-9EAA-ED3A7FD64FB1}" name="Таблица8_2" displayName="Таблица8_2" ref="A4:Y5" tableType="queryTable" totalsRowShown="0">
  <autoFilter ref="A4:Y5" xr:uid="{7FC772E1-6B51-4D6C-9EAA-ED3A7FD64FB1}"/>
  <tableColumns count="25">
    <tableColumn id="1" xr3:uid="{738A0836-F6B1-415D-AA64-E4B9AAE1D9B9}" uniqueName="1" name="Столбец1.1" queryTableFieldId="1" dataDxfId="7"/>
    <tableColumn id="2" xr3:uid="{E628E2C2-1B82-45B7-B420-AE2E37591DFF}" uniqueName="2" name="Столбец1.2" queryTableFieldId="2"/>
    <tableColumn id="3" xr3:uid="{67D2D6E0-29D1-4802-BDA8-78A7D4B68CA7}" uniqueName="3" name="Столбец1.3" queryTableFieldId="3"/>
    <tableColumn id="4" xr3:uid="{1AECBC5D-DBC4-4023-9317-7224D8FE501C}" uniqueName="4" name="Столбец1.4" queryTableFieldId="4"/>
    <tableColumn id="5" xr3:uid="{6AE58338-B50C-44CA-BF32-6DB3FC0D58EF}" uniqueName="5" name="Столбец1.5" queryTableFieldId="5"/>
    <tableColumn id="6" xr3:uid="{8696688D-421A-435F-BF5C-13EF84601E8F}" uniqueName="6" name="Столбец1.6" queryTableFieldId="6"/>
    <tableColumn id="7" xr3:uid="{7F0B44BB-0CFC-4B86-801E-E0BB3CE79FC8}" uniqueName="7" name="Столбец1.7" queryTableFieldId="7"/>
    <tableColumn id="8" xr3:uid="{850B8739-E813-4A0F-AD3C-372725041679}" uniqueName="8" name="Столбец1.8" queryTableFieldId="8"/>
    <tableColumn id="9" xr3:uid="{169D2B29-01B8-40AC-BD38-D7E8E04029F9}" uniqueName="9" name="Столбец1.9" queryTableFieldId="9"/>
    <tableColumn id="10" xr3:uid="{8C614AE6-7E9B-4A82-8578-D81D177B2FAD}" uniqueName="10" name="Столбец1.10" queryTableFieldId="10"/>
    <tableColumn id="11" xr3:uid="{A5B2D57E-F0C1-403D-B084-54B4F5458A92}" uniqueName="11" name="Столбец1.11" queryTableFieldId="11"/>
    <tableColumn id="12" xr3:uid="{75328E48-5DA6-46BD-B95A-639C96595317}" uniqueName="12" name="Столбец1.12" queryTableFieldId="12"/>
    <tableColumn id="13" xr3:uid="{E47FD2E4-4BDE-4EE6-90CC-56C1A6DE8974}" uniqueName="13" name="Столбец1.13" queryTableFieldId="13"/>
    <tableColumn id="14" xr3:uid="{9B583948-66A3-4D1E-9E7A-8EE1A3F7F16A}" uniqueName="14" name="Столбец1.14" queryTableFieldId="14"/>
    <tableColumn id="15" xr3:uid="{3C9C5BD5-2EDF-4023-A677-A3FF575F31B2}" uniqueName="15" name="Столбец1.15" queryTableFieldId="15"/>
    <tableColumn id="16" xr3:uid="{A47073D4-F2BB-4F3F-B993-181F69001FA2}" uniqueName="16" name="Столбец1.16" queryTableFieldId="16"/>
    <tableColumn id="17" xr3:uid="{4CA23BE6-4D70-4ACF-92AD-AD8A0AED1427}" uniqueName="17" name="Столбец1.17" queryTableFieldId="17"/>
    <tableColumn id="18" xr3:uid="{34ECB20B-C73B-4B02-901C-989EC1E1709A}" uniqueName="18" name="Столбец1.18" queryTableFieldId="18"/>
    <tableColumn id="19" xr3:uid="{FFB51252-015B-46FC-A92C-D22354E4DB2E}" uniqueName="19" name="Столбец1.19" queryTableFieldId="19"/>
    <tableColumn id="20" xr3:uid="{B6D3FC8B-396F-4DB8-A03F-C8BE36148A40}" uniqueName="20" name="Столбец1.20" queryTableFieldId="20"/>
    <tableColumn id="21" xr3:uid="{1D9948FC-4420-4B5B-B7C2-2D4459D036D9}" uniqueName="21" name="Столбец1.21" queryTableFieldId="21"/>
    <tableColumn id="22" xr3:uid="{17AED8AC-DDC5-4BDB-B29E-2B191C87B6E2}" uniqueName="22" name="Столбец1.22" queryTableFieldId="22"/>
    <tableColumn id="23" xr3:uid="{1C0BA0E2-9DB9-440C-9ADD-1C6E8B31ED89}" uniqueName="23" name="Столбец1.23" queryTableFieldId="23"/>
    <tableColumn id="24" xr3:uid="{315D9799-D04C-4CD7-A796-169C775F883F}" uniqueName="24" name="Столбец1.24" queryTableFieldId="24"/>
    <tableColumn id="25" xr3:uid="{8A5E697D-BD6F-473B-AC32-0D9C3831119F}" uniqueName="25" name="Столбец1.25" queryTableFieldId="25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4C7C53-C260-432A-9C9A-FCF8A292C37A}" name="ITMOUniversity_DATST_spring_2021_ITMO_bac_type_asset_block_task_9d158812_7cc6_11" displayName="ITMOUniversity_DATST_spring_2021_ITMO_bac_type_asset_block_task_9d158812_7cc6_11" ref="A1:H201" tableType="queryTable" totalsRowShown="0">
  <autoFilter ref="A1:H201" xr:uid="{BA4C7C53-C260-432A-9C9A-FCF8A292C37A}"/>
  <sortState xmlns:xlrd2="http://schemas.microsoft.com/office/spreadsheetml/2017/richdata2" ref="A2:H201">
    <sortCondition descending="1" ref="H1:H201"/>
  </sortState>
  <tableColumns count="8">
    <tableColumn id="1" xr3:uid="{C3947884-31F6-48AC-A33C-10B9BE0016AE}" uniqueName="1" name="ID" queryTableFieldId="1" dataDxfId="5"/>
    <tableColumn id="2" xr3:uid="{1ABCCCC7-A6DD-4F2A-80F0-87665F9DDEBD}" uniqueName="2" name="GUESTS" queryTableFieldId="2"/>
    <tableColumn id="5" xr3:uid="{4FD85848-40D9-46C5-8191-86E395F9B7FD}" uniqueName="5" name="NORMLIN_GUES" queryTableFieldId="5" dataDxfId="4">
      <calculatedColumnFormula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calculatedColumnFormula>
    </tableColumn>
    <tableColumn id="3" xr3:uid="{28E1D2C7-08DF-48CE-968E-F0A5941F8262}" uniqueName="3" name="INCOME" queryTableFieldId="3"/>
    <tableColumn id="6" xr3:uid="{23CAF113-EBC6-44E9-94F1-C124C43E0F60}" uniqueName="6" name="NORMLIN_INCOME" queryTableFieldId="6" dataDxfId="3">
      <calculatedColumnFormula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calculatedColumnFormula>
    </tableColumn>
    <tableColumn id="4" xr3:uid="{8037C203-F562-4964-90FE-27858B19ACBA}" uniqueName="4" name="STARS" queryTableFieldId="4"/>
    <tableColumn id="7" xr3:uid="{6F5C429C-8593-471C-A484-20C0437167A8}" uniqueName="7" name="NORMLIN_STARS" queryTableFieldId="7" dataDxfId="2">
      <calculatedColumnFormula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calculatedColumnFormula>
    </tableColumn>
    <tableColumn id="8" xr3:uid="{F846FBC7-5B95-4BF6-9C11-BE558AC8F5FB}" uniqueName="8" name="F(X)" queryTableFieldId="8" dataDxfId="1">
      <calculatedColumnFormula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EF95D2-CF14-4A25-BD57-0116E242994D}" name="itog_sample_17" displayName="itog_sample_17" ref="A1:A501" tableType="queryTable" totalsRowShown="0">
  <autoFilter ref="A1:A501" xr:uid="{91EF95D2-CF14-4A25-BD57-0116E242994D}"/>
  <tableColumns count="1">
    <tableColumn id="1" xr3:uid="{3E60AEE7-16D2-4A51-9AF3-E14D073A1EEB}" uniqueName="1" name="X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6DF5-3137-40F7-B4D7-1A5513B788BF}">
  <dimension ref="A1:G1747"/>
  <sheetViews>
    <sheetView topLeftCell="E1" workbookViewId="0">
      <selection activeCell="H12" sqref="H12"/>
    </sheetView>
  </sheetViews>
  <sheetFormatPr defaultRowHeight="15" x14ac:dyDescent="0.25"/>
  <cols>
    <col min="1" max="1" width="21.7109375" bestFit="1" customWidth="1"/>
    <col min="2" max="2" width="54.5703125" bestFit="1" customWidth="1"/>
    <col min="3" max="3" width="7.28515625" bestFit="1" customWidth="1"/>
    <col min="4" max="4" width="18.140625" bestFit="1" customWidth="1"/>
    <col min="6" max="6" width="17.28515625" bestFit="1" customWidth="1"/>
    <col min="7" max="7" width="3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 t="s">
        <v>4</v>
      </c>
      <c r="B2" s="1" t="s">
        <v>5</v>
      </c>
      <c r="C2">
        <v>2010</v>
      </c>
      <c r="D2">
        <v>0</v>
      </c>
      <c r="F2" s="2" t="s">
        <v>1</v>
      </c>
      <c r="G2" t="s">
        <v>111</v>
      </c>
    </row>
    <row r="3" spans="1:7" x14ac:dyDescent="0.25">
      <c r="A3" s="1" t="s">
        <v>6</v>
      </c>
      <c r="B3" s="1" t="s">
        <v>7</v>
      </c>
      <c r="C3">
        <v>2010</v>
      </c>
      <c r="D3">
        <v>21</v>
      </c>
    </row>
    <row r="4" spans="1:7" x14ac:dyDescent="0.25">
      <c r="A4" s="1" t="s">
        <v>8</v>
      </c>
      <c r="B4" s="1" t="s">
        <v>9</v>
      </c>
      <c r="C4">
        <v>2010</v>
      </c>
      <c r="D4">
        <v>0</v>
      </c>
      <c r="F4" s="2" t="s">
        <v>205</v>
      </c>
      <c r="G4" t="s">
        <v>204</v>
      </c>
    </row>
    <row r="5" spans="1:7" x14ac:dyDescent="0.25">
      <c r="A5" s="1" t="s">
        <v>6</v>
      </c>
      <c r="B5" s="1" t="s">
        <v>10</v>
      </c>
      <c r="C5">
        <v>2010</v>
      </c>
      <c r="D5">
        <v>0</v>
      </c>
      <c r="F5" s="3">
        <v>2010</v>
      </c>
      <c r="G5" s="1">
        <v>0</v>
      </c>
    </row>
    <row r="6" spans="1:7" x14ac:dyDescent="0.25">
      <c r="A6" s="1" t="s">
        <v>8</v>
      </c>
      <c r="B6" s="1" t="s">
        <v>11</v>
      </c>
      <c r="C6">
        <v>2010</v>
      </c>
      <c r="D6">
        <v>0</v>
      </c>
      <c r="F6" s="3">
        <v>2011</v>
      </c>
      <c r="G6" s="1">
        <v>12</v>
      </c>
    </row>
    <row r="7" spans="1:7" x14ac:dyDescent="0.25">
      <c r="A7" s="1" t="s">
        <v>12</v>
      </c>
      <c r="B7" s="1" t="s">
        <v>13</v>
      </c>
      <c r="C7">
        <v>2010</v>
      </c>
      <c r="D7">
        <v>0</v>
      </c>
      <c r="F7" s="3">
        <v>2012</v>
      </c>
      <c r="G7" s="1"/>
    </row>
    <row r="8" spans="1:7" x14ac:dyDescent="0.25">
      <c r="A8" s="1" t="s">
        <v>12</v>
      </c>
      <c r="B8" s="1" t="s">
        <v>14</v>
      </c>
      <c r="C8">
        <v>2010</v>
      </c>
      <c r="D8">
        <v>5083</v>
      </c>
      <c r="F8" s="3">
        <v>2013</v>
      </c>
      <c r="G8" s="1">
        <v>5</v>
      </c>
    </row>
    <row r="9" spans="1:7" x14ac:dyDescent="0.25">
      <c r="A9" s="1" t="s">
        <v>6</v>
      </c>
      <c r="B9" s="1" t="s">
        <v>15</v>
      </c>
      <c r="C9">
        <v>2010</v>
      </c>
      <c r="D9">
        <v>38</v>
      </c>
      <c r="F9" s="3">
        <v>2014</v>
      </c>
      <c r="G9" s="1"/>
    </row>
    <row r="10" spans="1:7" x14ac:dyDescent="0.25">
      <c r="A10" s="1" t="s">
        <v>16</v>
      </c>
      <c r="B10" s="1" t="s">
        <v>17</v>
      </c>
      <c r="C10">
        <v>2010</v>
      </c>
      <c r="D10">
        <v>89</v>
      </c>
      <c r="F10" s="3">
        <v>2015</v>
      </c>
      <c r="G10" s="1">
        <v>2</v>
      </c>
    </row>
    <row r="11" spans="1:7" x14ac:dyDescent="0.25">
      <c r="A11" s="1" t="s">
        <v>6</v>
      </c>
      <c r="B11" s="1" t="s">
        <v>18</v>
      </c>
      <c r="C11">
        <v>2010</v>
      </c>
      <c r="F11" s="3">
        <v>2016</v>
      </c>
      <c r="G11" s="1"/>
    </row>
    <row r="12" spans="1:7" x14ac:dyDescent="0.25">
      <c r="A12" s="1" t="s">
        <v>6</v>
      </c>
      <c r="B12" s="1" t="s">
        <v>19</v>
      </c>
      <c r="C12">
        <v>2010</v>
      </c>
      <c r="D12">
        <v>125</v>
      </c>
      <c r="F12" s="3">
        <v>2017</v>
      </c>
      <c r="G12" s="1"/>
    </row>
    <row r="13" spans="1:7" x14ac:dyDescent="0.25">
      <c r="A13" s="1" t="s">
        <v>12</v>
      </c>
      <c r="B13" s="1" t="s">
        <v>20</v>
      </c>
      <c r="C13">
        <v>2010</v>
      </c>
      <c r="D13">
        <v>0</v>
      </c>
      <c r="F13" s="3">
        <v>2018</v>
      </c>
      <c r="G13" s="1"/>
    </row>
    <row r="14" spans="1:7" x14ac:dyDescent="0.25">
      <c r="A14" s="1" t="s">
        <v>4</v>
      </c>
      <c r="B14" s="1" t="s">
        <v>21</v>
      </c>
      <c r="C14">
        <v>2010</v>
      </c>
      <c r="D14">
        <v>46</v>
      </c>
      <c r="F14" s="3" t="s">
        <v>206</v>
      </c>
      <c r="G14" s="1">
        <v>19</v>
      </c>
    </row>
    <row r="15" spans="1:7" x14ac:dyDescent="0.25">
      <c r="A15" s="1" t="s">
        <v>22</v>
      </c>
      <c r="B15" s="1" t="s">
        <v>23</v>
      </c>
      <c r="C15">
        <v>2010</v>
      </c>
    </row>
    <row r="16" spans="1:7" x14ac:dyDescent="0.25">
      <c r="A16" s="1" t="s">
        <v>12</v>
      </c>
      <c r="B16" s="1" t="s">
        <v>24</v>
      </c>
      <c r="C16">
        <v>2010</v>
      </c>
      <c r="D16">
        <v>0</v>
      </c>
    </row>
    <row r="17" spans="1:4" x14ac:dyDescent="0.25">
      <c r="A17" s="1" t="s">
        <v>6</v>
      </c>
      <c r="B17" s="1" t="s">
        <v>25</v>
      </c>
      <c r="C17">
        <v>2010</v>
      </c>
      <c r="D17">
        <v>88</v>
      </c>
    </row>
    <row r="18" spans="1:4" x14ac:dyDescent="0.25">
      <c r="A18" s="1" t="s">
        <v>6</v>
      </c>
      <c r="B18" s="1" t="s">
        <v>26</v>
      </c>
      <c r="C18">
        <v>2010</v>
      </c>
      <c r="D18">
        <v>31</v>
      </c>
    </row>
    <row r="19" spans="1:4" x14ac:dyDescent="0.25">
      <c r="A19" s="1" t="s">
        <v>12</v>
      </c>
      <c r="B19" s="1" t="s">
        <v>27</v>
      </c>
      <c r="C19">
        <v>2010</v>
      </c>
      <c r="D19">
        <v>36</v>
      </c>
    </row>
    <row r="20" spans="1:4" x14ac:dyDescent="0.25">
      <c r="A20" s="1" t="s">
        <v>8</v>
      </c>
      <c r="B20" s="1" t="s">
        <v>28</v>
      </c>
      <c r="C20">
        <v>2010</v>
      </c>
    </row>
    <row r="21" spans="1:4" x14ac:dyDescent="0.25">
      <c r="A21" s="1" t="s">
        <v>22</v>
      </c>
      <c r="B21" s="1" t="s">
        <v>29</v>
      </c>
      <c r="C21">
        <v>2010</v>
      </c>
      <c r="D21">
        <v>218</v>
      </c>
    </row>
    <row r="22" spans="1:4" x14ac:dyDescent="0.25">
      <c r="A22" s="1" t="s">
        <v>12</v>
      </c>
      <c r="B22" s="1" t="s">
        <v>30</v>
      </c>
      <c r="C22">
        <v>2010</v>
      </c>
      <c r="D22">
        <v>1781</v>
      </c>
    </row>
    <row r="23" spans="1:4" x14ac:dyDescent="0.25">
      <c r="A23" s="1" t="s">
        <v>6</v>
      </c>
      <c r="B23" s="1" t="s">
        <v>31</v>
      </c>
      <c r="C23">
        <v>2010</v>
      </c>
      <c r="D23">
        <v>209</v>
      </c>
    </row>
    <row r="24" spans="1:4" x14ac:dyDescent="0.25">
      <c r="A24" s="1" t="s">
        <v>8</v>
      </c>
      <c r="B24" s="1" t="s">
        <v>32</v>
      </c>
      <c r="C24">
        <v>2010</v>
      </c>
    </row>
    <row r="25" spans="1:4" x14ac:dyDescent="0.25">
      <c r="A25" s="1" t="s">
        <v>12</v>
      </c>
      <c r="B25" s="1" t="s">
        <v>33</v>
      </c>
      <c r="C25">
        <v>2010</v>
      </c>
      <c r="D25">
        <v>0</v>
      </c>
    </row>
    <row r="26" spans="1:4" x14ac:dyDescent="0.25">
      <c r="A26" s="1" t="s">
        <v>16</v>
      </c>
      <c r="B26" s="1" t="s">
        <v>34</v>
      </c>
      <c r="C26">
        <v>2010</v>
      </c>
      <c r="D26">
        <v>12</v>
      </c>
    </row>
    <row r="27" spans="1:4" x14ac:dyDescent="0.25">
      <c r="A27" s="1" t="s">
        <v>6</v>
      </c>
      <c r="B27" s="1" t="s">
        <v>35</v>
      </c>
      <c r="C27">
        <v>2010</v>
      </c>
      <c r="D27">
        <v>317</v>
      </c>
    </row>
    <row r="28" spans="1:4" x14ac:dyDescent="0.25">
      <c r="A28" s="1" t="s">
        <v>8</v>
      </c>
      <c r="B28" s="1" t="s">
        <v>36</v>
      </c>
      <c r="C28">
        <v>2010</v>
      </c>
    </row>
    <row r="29" spans="1:4" x14ac:dyDescent="0.25">
      <c r="A29" s="1" t="s">
        <v>8</v>
      </c>
      <c r="B29" s="1" t="s">
        <v>37</v>
      </c>
      <c r="C29">
        <v>2010</v>
      </c>
      <c r="D29">
        <v>0</v>
      </c>
    </row>
    <row r="30" spans="1:4" x14ac:dyDescent="0.25">
      <c r="A30" s="1" t="s">
        <v>8</v>
      </c>
      <c r="B30" s="1" t="s">
        <v>38</v>
      </c>
      <c r="C30">
        <v>2010</v>
      </c>
      <c r="D30">
        <v>42</v>
      </c>
    </row>
    <row r="31" spans="1:4" x14ac:dyDescent="0.25">
      <c r="A31" s="1" t="s">
        <v>16</v>
      </c>
      <c r="B31" s="1" t="s">
        <v>39</v>
      </c>
      <c r="C31">
        <v>2010</v>
      </c>
    </row>
    <row r="32" spans="1:4" x14ac:dyDescent="0.25">
      <c r="A32" s="1" t="s">
        <v>8</v>
      </c>
      <c r="B32" s="1" t="s">
        <v>40</v>
      </c>
      <c r="C32">
        <v>2010</v>
      </c>
    </row>
    <row r="33" spans="1:4" x14ac:dyDescent="0.25">
      <c r="A33" s="1" t="s">
        <v>12</v>
      </c>
      <c r="B33" s="1" t="s">
        <v>41</v>
      </c>
      <c r="C33">
        <v>2010</v>
      </c>
      <c r="D33">
        <v>799</v>
      </c>
    </row>
    <row r="34" spans="1:4" x14ac:dyDescent="0.25">
      <c r="A34" s="1" t="s">
        <v>8</v>
      </c>
      <c r="B34" s="1" t="s">
        <v>42</v>
      </c>
      <c r="C34">
        <v>2010</v>
      </c>
    </row>
    <row r="35" spans="1:4" x14ac:dyDescent="0.25">
      <c r="A35" s="1" t="s">
        <v>8</v>
      </c>
      <c r="B35" s="1" t="s">
        <v>43</v>
      </c>
      <c r="C35">
        <v>2010</v>
      </c>
    </row>
    <row r="36" spans="1:4" x14ac:dyDescent="0.25">
      <c r="A36" s="1" t="s">
        <v>12</v>
      </c>
      <c r="B36" s="1" t="s">
        <v>44</v>
      </c>
      <c r="C36">
        <v>2010</v>
      </c>
      <c r="D36">
        <v>891</v>
      </c>
    </row>
    <row r="37" spans="1:4" x14ac:dyDescent="0.25">
      <c r="A37" s="1" t="s">
        <v>16</v>
      </c>
      <c r="B37" s="1" t="s">
        <v>45</v>
      </c>
      <c r="C37">
        <v>2010</v>
      </c>
      <c r="D37">
        <v>298932</v>
      </c>
    </row>
    <row r="38" spans="1:4" x14ac:dyDescent="0.25">
      <c r="A38" s="1" t="s">
        <v>12</v>
      </c>
      <c r="B38" s="1" t="s">
        <v>46</v>
      </c>
      <c r="C38">
        <v>2010</v>
      </c>
      <c r="D38">
        <v>10376</v>
      </c>
    </row>
    <row r="39" spans="1:4" x14ac:dyDescent="0.25">
      <c r="A39" s="1" t="s">
        <v>8</v>
      </c>
      <c r="B39" s="1" t="s">
        <v>47</v>
      </c>
      <c r="C39">
        <v>2010</v>
      </c>
      <c r="D39">
        <v>0</v>
      </c>
    </row>
    <row r="40" spans="1:4" x14ac:dyDescent="0.25">
      <c r="A40" s="1" t="s">
        <v>8</v>
      </c>
      <c r="B40" s="1" t="s">
        <v>48</v>
      </c>
      <c r="C40">
        <v>2010</v>
      </c>
      <c r="D40">
        <v>0</v>
      </c>
    </row>
    <row r="41" spans="1:4" x14ac:dyDescent="0.25">
      <c r="A41" s="1" t="s">
        <v>16</v>
      </c>
      <c r="B41" s="1" t="s">
        <v>49</v>
      </c>
      <c r="C41">
        <v>2010</v>
      </c>
      <c r="D41">
        <v>0</v>
      </c>
    </row>
    <row r="42" spans="1:4" x14ac:dyDescent="0.25">
      <c r="A42" s="1" t="s">
        <v>12</v>
      </c>
      <c r="B42" s="1" t="s">
        <v>50</v>
      </c>
      <c r="C42">
        <v>2010</v>
      </c>
      <c r="D42">
        <v>17</v>
      </c>
    </row>
    <row r="43" spans="1:4" x14ac:dyDescent="0.25">
      <c r="A43" s="1" t="s">
        <v>8</v>
      </c>
      <c r="B43" s="1" t="s">
        <v>51</v>
      </c>
      <c r="C43">
        <v>2010</v>
      </c>
    </row>
    <row r="44" spans="1:4" x14ac:dyDescent="0.25">
      <c r="A44" s="1" t="s">
        <v>6</v>
      </c>
      <c r="B44" s="1" t="s">
        <v>52</v>
      </c>
      <c r="C44">
        <v>2010</v>
      </c>
      <c r="D44">
        <v>37</v>
      </c>
    </row>
    <row r="45" spans="1:4" x14ac:dyDescent="0.25">
      <c r="A45" s="1" t="s">
        <v>12</v>
      </c>
      <c r="B45" s="1" t="s">
        <v>53</v>
      </c>
      <c r="C45">
        <v>2010</v>
      </c>
      <c r="D45">
        <v>1</v>
      </c>
    </row>
    <row r="46" spans="1:4" x14ac:dyDescent="0.25">
      <c r="A46" s="1" t="s">
        <v>6</v>
      </c>
      <c r="B46" s="1" t="s">
        <v>54</v>
      </c>
      <c r="C46">
        <v>2010</v>
      </c>
      <c r="D46">
        <v>2</v>
      </c>
    </row>
    <row r="47" spans="1:4" x14ac:dyDescent="0.25">
      <c r="A47" s="1" t="s">
        <v>6</v>
      </c>
      <c r="B47" s="1" t="s">
        <v>55</v>
      </c>
      <c r="C47">
        <v>2010</v>
      </c>
      <c r="D47">
        <v>1068</v>
      </c>
    </row>
    <row r="48" spans="1:4" x14ac:dyDescent="0.25">
      <c r="A48" s="1" t="s">
        <v>22</v>
      </c>
      <c r="B48" s="1" t="s">
        <v>56</v>
      </c>
      <c r="C48">
        <v>2010</v>
      </c>
      <c r="D48">
        <v>0</v>
      </c>
    </row>
    <row r="49" spans="1:4" x14ac:dyDescent="0.25">
      <c r="A49" s="1" t="s">
        <v>8</v>
      </c>
      <c r="B49" s="1" t="s">
        <v>57</v>
      </c>
      <c r="C49">
        <v>2010</v>
      </c>
    </row>
    <row r="50" spans="1:4" x14ac:dyDescent="0.25">
      <c r="A50" s="1" t="s">
        <v>6</v>
      </c>
      <c r="B50" s="1" t="s">
        <v>58</v>
      </c>
      <c r="C50">
        <v>2010</v>
      </c>
      <c r="D50">
        <v>32</v>
      </c>
    </row>
    <row r="51" spans="1:4" x14ac:dyDescent="0.25">
      <c r="A51" s="1" t="s">
        <v>4</v>
      </c>
      <c r="B51" s="1" t="s">
        <v>59</v>
      </c>
      <c r="C51">
        <v>2010</v>
      </c>
    </row>
    <row r="52" spans="1:4" x14ac:dyDescent="0.25">
      <c r="A52" s="1" t="s">
        <v>12</v>
      </c>
      <c r="B52" s="1" t="s">
        <v>60</v>
      </c>
      <c r="C52">
        <v>2010</v>
      </c>
      <c r="D52">
        <v>0</v>
      </c>
    </row>
    <row r="53" spans="1:4" x14ac:dyDescent="0.25">
      <c r="A53" s="1" t="s">
        <v>12</v>
      </c>
      <c r="B53" s="1" t="s">
        <v>61</v>
      </c>
      <c r="C53">
        <v>2010</v>
      </c>
      <c r="D53">
        <v>4897</v>
      </c>
    </row>
    <row r="54" spans="1:4" x14ac:dyDescent="0.25">
      <c r="A54" s="1" t="s">
        <v>12</v>
      </c>
      <c r="B54" s="1" t="s">
        <v>62</v>
      </c>
      <c r="C54">
        <v>2010</v>
      </c>
      <c r="D54">
        <v>1331</v>
      </c>
    </row>
    <row r="55" spans="1:4" x14ac:dyDescent="0.25">
      <c r="A55" s="1" t="s">
        <v>4</v>
      </c>
      <c r="B55" s="1" t="s">
        <v>63</v>
      </c>
      <c r="C55">
        <v>2010</v>
      </c>
      <c r="D55">
        <v>26</v>
      </c>
    </row>
    <row r="56" spans="1:4" x14ac:dyDescent="0.25">
      <c r="A56" s="1" t="s">
        <v>12</v>
      </c>
      <c r="B56" s="1" t="s">
        <v>64</v>
      </c>
      <c r="C56">
        <v>2010</v>
      </c>
      <c r="D56">
        <v>369</v>
      </c>
    </row>
    <row r="57" spans="1:4" x14ac:dyDescent="0.25">
      <c r="A57" s="1" t="s">
        <v>8</v>
      </c>
      <c r="B57" s="1" t="s">
        <v>65</v>
      </c>
      <c r="C57">
        <v>2010</v>
      </c>
    </row>
    <row r="58" spans="1:4" x14ac:dyDescent="0.25">
      <c r="A58" s="1" t="s">
        <v>8</v>
      </c>
      <c r="B58" s="1" t="s">
        <v>66</v>
      </c>
      <c r="C58">
        <v>2010</v>
      </c>
      <c r="D58">
        <v>2410</v>
      </c>
    </row>
    <row r="59" spans="1:4" x14ac:dyDescent="0.25">
      <c r="A59" s="1" t="s">
        <v>6</v>
      </c>
      <c r="B59" s="1" t="s">
        <v>67</v>
      </c>
      <c r="C59">
        <v>2010</v>
      </c>
      <c r="D59">
        <v>13</v>
      </c>
    </row>
    <row r="60" spans="1:4" x14ac:dyDescent="0.25">
      <c r="A60" s="1" t="s">
        <v>8</v>
      </c>
      <c r="B60" s="1" t="s">
        <v>68</v>
      </c>
      <c r="C60">
        <v>2010</v>
      </c>
      <c r="D60">
        <v>7602</v>
      </c>
    </row>
    <row r="61" spans="1:4" x14ac:dyDescent="0.25">
      <c r="A61" s="1" t="s">
        <v>8</v>
      </c>
      <c r="B61" s="1" t="s">
        <v>69</v>
      </c>
      <c r="C61">
        <v>2010</v>
      </c>
    </row>
    <row r="62" spans="1:4" x14ac:dyDescent="0.25">
      <c r="A62" s="1" t="s">
        <v>16</v>
      </c>
      <c r="B62" s="1" t="s">
        <v>70</v>
      </c>
      <c r="C62">
        <v>2010</v>
      </c>
      <c r="D62">
        <v>0</v>
      </c>
    </row>
    <row r="63" spans="1:4" x14ac:dyDescent="0.25">
      <c r="A63" s="1" t="s">
        <v>6</v>
      </c>
      <c r="B63" s="1" t="s">
        <v>71</v>
      </c>
      <c r="C63">
        <v>2010</v>
      </c>
      <c r="D63">
        <v>4</v>
      </c>
    </row>
    <row r="64" spans="1:4" x14ac:dyDescent="0.25">
      <c r="A64" s="1" t="s">
        <v>6</v>
      </c>
      <c r="B64" s="1" t="s">
        <v>72</v>
      </c>
      <c r="C64">
        <v>2010</v>
      </c>
    </row>
    <row r="65" spans="1:4" x14ac:dyDescent="0.25">
      <c r="A65" s="1" t="s">
        <v>8</v>
      </c>
      <c r="B65" s="1" t="s">
        <v>73</v>
      </c>
      <c r="C65">
        <v>2010</v>
      </c>
    </row>
    <row r="66" spans="1:4" x14ac:dyDescent="0.25">
      <c r="A66" s="1" t="s">
        <v>8</v>
      </c>
      <c r="B66" s="1" t="s">
        <v>74</v>
      </c>
      <c r="C66">
        <v>2010</v>
      </c>
      <c r="D66">
        <v>0</v>
      </c>
    </row>
    <row r="67" spans="1:4" x14ac:dyDescent="0.25">
      <c r="A67" s="1" t="s">
        <v>6</v>
      </c>
      <c r="B67" s="1" t="s">
        <v>75</v>
      </c>
      <c r="C67">
        <v>2010</v>
      </c>
      <c r="D67">
        <v>101</v>
      </c>
    </row>
    <row r="68" spans="1:4" x14ac:dyDescent="0.25">
      <c r="A68" s="1" t="s">
        <v>6</v>
      </c>
      <c r="B68" s="1" t="s">
        <v>76</v>
      </c>
      <c r="C68">
        <v>2010</v>
      </c>
    </row>
    <row r="69" spans="1:4" x14ac:dyDescent="0.25">
      <c r="A69" s="1" t="s">
        <v>8</v>
      </c>
      <c r="B69" s="1" t="s">
        <v>77</v>
      </c>
      <c r="C69">
        <v>2010</v>
      </c>
      <c r="D69">
        <v>3780</v>
      </c>
    </row>
    <row r="70" spans="1:4" x14ac:dyDescent="0.25">
      <c r="A70" s="1" t="s">
        <v>6</v>
      </c>
      <c r="B70" s="1" t="s">
        <v>78</v>
      </c>
      <c r="C70">
        <v>2010</v>
      </c>
      <c r="D70">
        <v>2</v>
      </c>
    </row>
    <row r="71" spans="1:4" x14ac:dyDescent="0.25">
      <c r="A71" s="1" t="s">
        <v>12</v>
      </c>
      <c r="B71" s="1" t="s">
        <v>79</v>
      </c>
      <c r="C71">
        <v>2010</v>
      </c>
      <c r="D71">
        <v>0</v>
      </c>
    </row>
    <row r="72" spans="1:4" x14ac:dyDescent="0.25">
      <c r="A72" s="1" t="s">
        <v>12</v>
      </c>
      <c r="B72" s="1" t="s">
        <v>80</v>
      </c>
      <c r="C72">
        <v>2010</v>
      </c>
      <c r="D72">
        <v>9</v>
      </c>
    </row>
    <row r="73" spans="1:4" x14ac:dyDescent="0.25">
      <c r="A73" s="1" t="s">
        <v>8</v>
      </c>
      <c r="B73" s="1" t="s">
        <v>81</v>
      </c>
      <c r="C73">
        <v>2010</v>
      </c>
      <c r="D73">
        <v>0</v>
      </c>
    </row>
    <row r="74" spans="1:4" x14ac:dyDescent="0.25">
      <c r="A74" s="1" t="s">
        <v>8</v>
      </c>
      <c r="B74" s="1" t="s">
        <v>82</v>
      </c>
      <c r="C74">
        <v>2010</v>
      </c>
      <c r="D74">
        <v>0</v>
      </c>
    </row>
    <row r="75" spans="1:4" x14ac:dyDescent="0.25">
      <c r="A75" s="1" t="s">
        <v>12</v>
      </c>
      <c r="B75" s="1" t="s">
        <v>83</v>
      </c>
      <c r="C75">
        <v>2010</v>
      </c>
      <c r="D75">
        <v>0</v>
      </c>
    </row>
    <row r="76" spans="1:4" x14ac:dyDescent="0.25">
      <c r="A76" s="1" t="s">
        <v>12</v>
      </c>
      <c r="B76" s="1" t="s">
        <v>84</v>
      </c>
      <c r="C76">
        <v>2010</v>
      </c>
    </row>
    <row r="77" spans="1:4" x14ac:dyDescent="0.25">
      <c r="A77" s="1" t="s">
        <v>12</v>
      </c>
      <c r="B77" s="1" t="s">
        <v>85</v>
      </c>
      <c r="C77">
        <v>2010</v>
      </c>
      <c r="D77">
        <v>172</v>
      </c>
    </row>
    <row r="78" spans="1:4" x14ac:dyDescent="0.25">
      <c r="A78" s="1" t="s">
        <v>6</v>
      </c>
      <c r="B78" s="1" t="s">
        <v>86</v>
      </c>
      <c r="C78">
        <v>2010</v>
      </c>
      <c r="D78">
        <v>0</v>
      </c>
    </row>
    <row r="79" spans="1:4" x14ac:dyDescent="0.25">
      <c r="A79" s="1" t="s">
        <v>6</v>
      </c>
      <c r="B79" s="1" t="s">
        <v>87</v>
      </c>
      <c r="C79">
        <v>2010</v>
      </c>
      <c r="D79">
        <v>2</v>
      </c>
    </row>
    <row r="80" spans="1:4" x14ac:dyDescent="0.25">
      <c r="A80" s="1" t="s">
        <v>22</v>
      </c>
      <c r="B80" s="1" t="s">
        <v>88</v>
      </c>
      <c r="C80">
        <v>2010</v>
      </c>
    </row>
    <row r="81" spans="1:4" x14ac:dyDescent="0.25">
      <c r="A81" s="1" t="s">
        <v>22</v>
      </c>
      <c r="B81" s="1" t="s">
        <v>89</v>
      </c>
      <c r="C81">
        <v>2010</v>
      </c>
    </row>
    <row r="82" spans="1:4" x14ac:dyDescent="0.25">
      <c r="A82" s="1" t="s">
        <v>4</v>
      </c>
      <c r="B82" s="1" t="s">
        <v>90</v>
      </c>
      <c r="C82">
        <v>2010</v>
      </c>
    </row>
    <row r="83" spans="1:4" x14ac:dyDescent="0.25">
      <c r="A83" s="1" t="s">
        <v>4</v>
      </c>
      <c r="B83" s="1" t="s">
        <v>91</v>
      </c>
      <c r="C83">
        <v>2010</v>
      </c>
      <c r="D83">
        <v>1862</v>
      </c>
    </row>
    <row r="84" spans="1:4" x14ac:dyDescent="0.25">
      <c r="A84" s="1" t="s">
        <v>6</v>
      </c>
      <c r="B84" s="1" t="s">
        <v>92</v>
      </c>
      <c r="C84">
        <v>2010</v>
      </c>
      <c r="D84">
        <v>308</v>
      </c>
    </row>
    <row r="85" spans="1:4" x14ac:dyDescent="0.25">
      <c r="A85" s="1" t="s">
        <v>6</v>
      </c>
      <c r="B85" s="1" t="s">
        <v>93</v>
      </c>
      <c r="C85">
        <v>2010</v>
      </c>
      <c r="D85">
        <v>4923</v>
      </c>
    </row>
    <row r="86" spans="1:4" x14ac:dyDescent="0.25">
      <c r="A86" s="1" t="s">
        <v>6</v>
      </c>
      <c r="B86" s="1" t="s">
        <v>94</v>
      </c>
      <c r="C86">
        <v>2010</v>
      </c>
      <c r="D86">
        <v>530</v>
      </c>
    </row>
    <row r="87" spans="1:4" x14ac:dyDescent="0.25">
      <c r="A87" s="1" t="s">
        <v>12</v>
      </c>
      <c r="B87" s="1" t="s">
        <v>95</v>
      </c>
      <c r="C87">
        <v>2010</v>
      </c>
      <c r="D87">
        <v>1</v>
      </c>
    </row>
    <row r="88" spans="1:4" x14ac:dyDescent="0.25">
      <c r="A88" s="1" t="s">
        <v>16</v>
      </c>
      <c r="B88" s="1" t="s">
        <v>96</v>
      </c>
      <c r="C88">
        <v>2010</v>
      </c>
      <c r="D88">
        <v>179635</v>
      </c>
    </row>
    <row r="89" spans="1:4" x14ac:dyDescent="0.25">
      <c r="A89" s="1" t="s">
        <v>4</v>
      </c>
      <c r="B89" s="1" t="s">
        <v>97</v>
      </c>
      <c r="C89">
        <v>2010</v>
      </c>
      <c r="D89">
        <v>162</v>
      </c>
    </row>
    <row r="90" spans="1:4" x14ac:dyDescent="0.25">
      <c r="A90" s="1" t="s">
        <v>6</v>
      </c>
      <c r="B90" s="1" t="s">
        <v>98</v>
      </c>
      <c r="C90">
        <v>2010</v>
      </c>
      <c r="D90">
        <v>82</v>
      </c>
    </row>
    <row r="91" spans="1:4" x14ac:dyDescent="0.25">
      <c r="A91" s="1" t="s">
        <v>8</v>
      </c>
      <c r="B91" s="1" t="s">
        <v>99</v>
      </c>
      <c r="C91">
        <v>2010</v>
      </c>
    </row>
    <row r="92" spans="1:4" x14ac:dyDescent="0.25">
      <c r="A92" s="1" t="s">
        <v>16</v>
      </c>
      <c r="B92" s="1" t="s">
        <v>100</v>
      </c>
      <c r="C92">
        <v>2010</v>
      </c>
      <c r="D92">
        <v>0</v>
      </c>
    </row>
    <row r="93" spans="1:4" x14ac:dyDescent="0.25">
      <c r="A93" s="1" t="s">
        <v>4</v>
      </c>
      <c r="B93" s="1" t="s">
        <v>101</v>
      </c>
      <c r="C93">
        <v>2010</v>
      </c>
      <c r="D93">
        <v>91</v>
      </c>
    </row>
    <row r="94" spans="1:4" x14ac:dyDescent="0.25">
      <c r="A94" s="1" t="s">
        <v>6</v>
      </c>
      <c r="B94" s="1" t="s">
        <v>102</v>
      </c>
      <c r="C94">
        <v>2010</v>
      </c>
      <c r="D94">
        <v>396</v>
      </c>
    </row>
    <row r="95" spans="1:4" x14ac:dyDescent="0.25">
      <c r="A95" s="1" t="s">
        <v>16</v>
      </c>
      <c r="B95" s="1" t="s">
        <v>103</v>
      </c>
      <c r="C95">
        <v>2010</v>
      </c>
    </row>
    <row r="96" spans="1:4" x14ac:dyDescent="0.25">
      <c r="A96" s="1" t="s">
        <v>6</v>
      </c>
      <c r="B96" s="1" t="s">
        <v>104</v>
      </c>
      <c r="C96">
        <v>2010</v>
      </c>
      <c r="D96">
        <v>3</v>
      </c>
    </row>
    <row r="97" spans="1:4" x14ac:dyDescent="0.25">
      <c r="A97" s="1" t="s">
        <v>4</v>
      </c>
      <c r="B97" s="1" t="s">
        <v>105</v>
      </c>
      <c r="C97">
        <v>2010</v>
      </c>
      <c r="D97">
        <v>28</v>
      </c>
    </row>
    <row r="98" spans="1:4" x14ac:dyDescent="0.25">
      <c r="A98" s="1" t="s">
        <v>8</v>
      </c>
      <c r="B98" s="1" t="s">
        <v>106</v>
      </c>
      <c r="C98">
        <v>2010</v>
      </c>
      <c r="D98">
        <v>0</v>
      </c>
    </row>
    <row r="99" spans="1:4" x14ac:dyDescent="0.25">
      <c r="A99" s="1" t="s">
        <v>8</v>
      </c>
      <c r="B99" s="1" t="s">
        <v>107</v>
      </c>
      <c r="C99">
        <v>2010</v>
      </c>
    </row>
    <row r="100" spans="1:4" x14ac:dyDescent="0.25">
      <c r="A100" s="1" t="s">
        <v>4</v>
      </c>
      <c r="B100" s="1" t="s">
        <v>108</v>
      </c>
      <c r="C100">
        <v>2010</v>
      </c>
    </row>
    <row r="101" spans="1:4" x14ac:dyDescent="0.25">
      <c r="A101" s="1" t="s">
        <v>6</v>
      </c>
      <c r="B101" s="1" t="s">
        <v>109</v>
      </c>
      <c r="C101">
        <v>2010</v>
      </c>
      <c r="D101">
        <v>87</v>
      </c>
    </row>
    <row r="102" spans="1:4" x14ac:dyDescent="0.25">
      <c r="A102" s="1" t="s">
        <v>6</v>
      </c>
      <c r="B102" s="1" t="s">
        <v>110</v>
      </c>
      <c r="C102">
        <v>2010</v>
      </c>
      <c r="D102">
        <v>0</v>
      </c>
    </row>
    <row r="103" spans="1:4" x14ac:dyDescent="0.25">
      <c r="A103" s="1" t="s">
        <v>8</v>
      </c>
      <c r="B103" s="1" t="s">
        <v>111</v>
      </c>
      <c r="C103">
        <v>2010</v>
      </c>
      <c r="D103">
        <v>0</v>
      </c>
    </row>
    <row r="104" spans="1:4" x14ac:dyDescent="0.25">
      <c r="A104" s="1" t="s">
        <v>8</v>
      </c>
      <c r="B104" s="1" t="s">
        <v>112</v>
      </c>
      <c r="C104">
        <v>2010</v>
      </c>
    </row>
    <row r="105" spans="1:4" x14ac:dyDescent="0.25">
      <c r="A105" s="1" t="s">
        <v>16</v>
      </c>
      <c r="B105" s="1" t="s">
        <v>113</v>
      </c>
      <c r="C105">
        <v>2010</v>
      </c>
    </row>
    <row r="106" spans="1:4" x14ac:dyDescent="0.25">
      <c r="A106" s="1" t="s">
        <v>22</v>
      </c>
      <c r="B106" s="1" t="s">
        <v>114</v>
      </c>
      <c r="C106">
        <v>2010</v>
      </c>
      <c r="D106">
        <v>50</v>
      </c>
    </row>
    <row r="107" spans="1:4" x14ac:dyDescent="0.25">
      <c r="A107" s="1" t="s">
        <v>8</v>
      </c>
      <c r="B107" s="1" t="s">
        <v>115</v>
      </c>
      <c r="C107">
        <v>2010</v>
      </c>
    </row>
    <row r="108" spans="1:4" x14ac:dyDescent="0.25">
      <c r="A108" s="1" t="s">
        <v>6</v>
      </c>
      <c r="B108" s="1" t="s">
        <v>116</v>
      </c>
      <c r="C108">
        <v>2010</v>
      </c>
      <c r="D108">
        <v>2</v>
      </c>
    </row>
    <row r="109" spans="1:4" x14ac:dyDescent="0.25">
      <c r="A109" s="1" t="s">
        <v>16</v>
      </c>
      <c r="B109" s="1" t="s">
        <v>117</v>
      </c>
      <c r="C109">
        <v>2010</v>
      </c>
      <c r="D109">
        <v>1</v>
      </c>
    </row>
    <row r="110" spans="1:4" x14ac:dyDescent="0.25">
      <c r="A110" s="1" t="s">
        <v>8</v>
      </c>
      <c r="B110" s="1" t="s">
        <v>118</v>
      </c>
      <c r="C110">
        <v>2010</v>
      </c>
    </row>
    <row r="111" spans="1:4" x14ac:dyDescent="0.25">
      <c r="A111" s="1" t="s">
        <v>8</v>
      </c>
      <c r="B111" s="1" t="s">
        <v>119</v>
      </c>
      <c r="C111">
        <v>2010</v>
      </c>
      <c r="D111">
        <v>2</v>
      </c>
    </row>
    <row r="112" spans="1:4" x14ac:dyDescent="0.25">
      <c r="A112" s="1" t="s">
        <v>12</v>
      </c>
      <c r="B112" s="1" t="s">
        <v>120</v>
      </c>
      <c r="C112">
        <v>2010</v>
      </c>
      <c r="D112">
        <v>5780</v>
      </c>
    </row>
    <row r="113" spans="1:4" x14ac:dyDescent="0.25">
      <c r="A113" s="1" t="s">
        <v>16</v>
      </c>
      <c r="B113" s="1" t="s">
        <v>121</v>
      </c>
      <c r="C113">
        <v>2010</v>
      </c>
      <c r="D113">
        <v>684</v>
      </c>
    </row>
    <row r="114" spans="1:4" x14ac:dyDescent="0.25">
      <c r="A114" s="1" t="s">
        <v>6</v>
      </c>
      <c r="B114" s="1" t="s">
        <v>122</v>
      </c>
      <c r="C114">
        <v>2010</v>
      </c>
    </row>
    <row r="115" spans="1:4" x14ac:dyDescent="0.25">
      <c r="A115" s="1" t="s">
        <v>16</v>
      </c>
      <c r="B115" s="1" t="s">
        <v>123</v>
      </c>
      <c r="C115">
        <v>2010</v>
      </c>
      <c r="D115">
        <v>524</v>
      </c>
    </row>
    <row r="116" spans="1:4" x14ac:dyDescent="0.25">
      <c r="A116" s="1" t="s">
        <v>6</v>
      </c>
      <c r="B116" s="1" t="s">
        <v>124</v>
      </c>
      <c r="C116">
        <v>2010</v>
      </c>
      <c r="D116">
        <v>13</v>
      </c>
    </row>
    <row r="117" spans="1:4" x14ac:dyDescent="0.25">
      <c r="A117" s="1" t="s">
        <v>4</v>
      </c>
      <c r="B117" s="1" t="s">
        <v>125</v>
      </c>
      <c r="C117">
        <v>2010</v>
      </c>
    </row>
    <row r="118" spans="1:4" x14ac:dyDescent="0.25">
      <c r="A118" s="1" t="s">
        <v>8</v>
      </c>
      <c r="B118" s="1" t="s">
        <v>126</v>
      </c>
      <c r="C118">
        <v>2010</v>
      </c>
    </row>
    <row r="119" spans="1:4" x14ac:dyDescent="0.25">
      <c r="A119" s="1" t="s">
        <v>22</v>
      </c>
      <c r="B119" s="1" t="s">
        <v>127</v>
      </c>
      <c r="C119">
        <v>2010</v>
      </c>
    </row>
    <row r="120" spans="1:4" x14ac:dyDescent="0.25">
      <c r="A120" s="1" t="s">
        <v>8</v>
      </c>
      <c r="B120" s="1" t="s">
        <v>128</v>
      </c>
      <c r="C120">
        <v>2010</v>
      </c>
      <c r="D120">
        <v>0</v>
      </c>
    </row>
    <row r="121" spans="1:4" x14ac:dyDescent="0.25">
      <c r="A121" s="1" t="s">
        <v>16</v>
      </c>
      <c r="B121" s="1" t="s">
        <v>129</v>
      </c>
      <c r="C121">
        <v>2010</v>
      </c>
      <c r="D121">
        <v>0</v>
      </c>
    </row>
    <row r="122" spans="1:4" x14ac:dyDescent="0.25">
      <c r="A122" s="1" t="s">
        <v>22</v>
      </c>
      <c r="B122" s="1" t="s">
        <v>130</v>
      </c>
      <c r="C122">
        <v>2010</v>
      </c>
      <c r="D122">
        <v>29022</v>
      </c>
    </row>
    <row r="123" spans="1:4" x14ac:dyDescent="0.25">
      <c r="A123" s="1" t="s">
        <v>6</v>
      </c>
      <c r="B123" s="1" t="s">
        <v>131</v>
      </c>
      <c r="C123">
        <v>2010</v>
      </c>
      <c r="D123">
        <v>562</v>
      </c>
    </row>
    <row r="124" spans="1:4" x14ac:dyDescent="0.25">
      <c r="A124" s="1" t="s">
        <v>16</v>
      </c>
      <c r="B124" s="1" t="s">
        <v>132</v>
      </c>
      <c r="C124">
        <v>2010</v>
      </c>
      <c r="D124">
        <v>14</v>
      </c>
    </row>
    <row r="125" spans="1:4" x14ac:dyDescent="0.25">
      <c r="A125" s="1" t="s">
        <v>12</v>
      </c>
      <c r="B125" s="1" t="s">
        <v>133</v>
      </c>
      <c r="C125">
        <v>2010</v>
      </c>
      <c r="D125">
        <v>52</v>
      </c>
    </row>
    <row r="126" spans="1:4" x14ac:dyDescent="0.25">
      <c r="A126" s="1" t="s">
        <v>8</v>
      </c>
      <c r="B126" s="1" t="s">
        <v>134</v>
      </c>
      <c r="C126">
        <v>2010</v>
      </c>
      <c r="D126">
        <v>0</v>
      </c>
    </row>
    <row r="127" spans="1:4" x14ac:dyDescent="0.25">
      <c r="A127" s="1" t="s">
        <v>8</v>
      </c>
      <c r="B127" s="1" t="s">
        <v>135</v>
      </c>
      <c r="C127">
        <v>2010</v>
      </c>
    </row>
    <row r="128" spans="1:4" x14ac:dyDescent="0.25">
      <c r="A128" s="1" t="s">
        <v>16</v>
      </c>
      <c r="B128" s="1" t="s">
        <v>136</v>
      </c>
      <c r="C128">
        <v>2010</v>
      </c>
      <c r="D128">
        <v>1</v>
      </c>
    </row>
    <row r="129" spans="1:4" x14ac:dyDescent="0.25">
      <c r="A129" s="1" t="s">
        <v>6</v>
      </c>
      <c r="B129" s="1" t="s">
        <v>137</v>
      </c>
      <c r="C129">
        <v>2010</v>
      </c>
      <c r="D129">
        <v>242</v>
      </c>
    </row>
    <row r="130" spans="1:4" x14ac:dyDescent="0.25">
      <c r="A130" s="1" t="s">
        <v>6</v>
      </c>
      <c r="B130" s="1" t="s">
        <v>138</v>
      </c>
      <c r="C130">
        <v>2010</v>
      </c>
      <c r="D130">
        <v>12</v>
      </c>
    </row>
    <row r="131" spans="1:4" x14ac:dyDescent="0.25">
      <c r="A131" s="1" t="s">
        <v>4</v>
      </c>
      <c r="B131" s="1" t="s">
        <v>139</v>
      </c>
      <c r="C131">
        <v>2010</v>
      </c>
      <c r="D131">
        <v>575</v>
      </c>
    </row>
    <row r="132" spans="1:4" x14ac:dyDescent="0.25">
      <c r="A132" s="1" t="s">
        <v>4</v>
      </c>
      <c r="B132" s="1" t="s">
        <v>140</v>
      </c>
      <c r="C132">
        <v>2010</v>
      </c>
    </row>
    <row r="133" spans="1:4" x14ac:dyDescent="0.25">
      <c r="A133" s="1" t="s">
        <v>16</v>
      </c>
      <c r="B133" s="1" t="s">
        <v>141</v>
      </c>
      <c r="C133">
        <v>2010</v>
      </c>
      <c r="D133">
        <v>0</v>
      </c>
    </row>
    <row r="134" spans="1:4" x14ac:dyDescent="0.25">
      <c r="A134" s="1" t="s">
        <v>12</v>
      </c>
      <c r="B134" s="1" t="s">
        <v>142</v>
      </c>
      <c r="C134">
        <v>2010</v>
      </c>
      <c r="D134">
        <v>81</v>
      </c>
    </row>
    <row r="135" spans="1:4" x14ac:dyDescent="0.25">
      <c r="A135" s="1" t="s">
        <v>16</v>
      </c>
      <c r="B135" s="1" t="s">
        <v>143</v>
      </c>
      <c r="C135">
        <v>2010</v>
      </c>
    </row>
    <row r="136" spans="1:4" x14ac:dyDescent="0.25">
      <c r="A136" s="1" t="s">
        <v>12</v>
      </c>
      <c r="B136" s="1" t="s">
        <v>144</v>
      </c>
      <c r="C136">
        <v>2010</v>
      </c>
      <c r="D136">
        <v>132</v>
      </c>
    </row>
    <row r="137" spans="1:4" x14ac:dyDescent="0.25">
      <c r="A137" s="1" t="s">
        <v>12</v>
      </c>
      <c r="B137" s="1" t="s">
        <v>145</v>
      </c>
      <c r="C137">
        <v>2010</v>
      </c>
      <c r="D137">
        <v>0</v>
      </c>
    </row>
    <row r="138" spans="1:4" x14ac:dyDescent="0.25">
      <c r="A138" s="1" t="s">
        <v>16</v>
      </c>
      <c r="B138" s="1" t="s">
        <v>146</v>
      </c>
      <c r="C138">
        <v>2010</v>
      </c>
    </row>
    <row r="139" spans="1:4" x14ac:dyDescent="0.25">
      <c r="A139" s="1" t="s">
        <v>6</v>
      </c>
      <c r="B139" s="1" t="s">
        <v>147</v>
      </c>
      <c r="C139">
        <v>2010</v>
      </c>
      <c r="D139">
        <v>2754</v>
      </c>
    </row>
    <row r="140" spans="1:4" x14ac:dyDescent="0.25">
      <c r="A140" s="1" t="s">
        <v>6</v>
      </c>
      <c r="B140" s="1" t="s">
        <v>148</v>
      </c>
      <c r="C140">
        <v>2010</v>
      </c>
      <c r="D140">
        <v>140</v>
      </c>
    </row>
    <row r="141" spans="1:4" x14ac:dyDescent="0.25">
      <c r="A141" s="1" t="s">
        <v>4</v>
      </c>
      <c r="B141" s="1" t="s">
        <v>149</v>
      </c>
      <c r="C141">
        <v>2010</v>
      </c>
      <c r="D141">
        <v>151</v>
      </c>
    </row>
    <row r="142" spans="1:4" x14ac:dyDescent="0.25">
      <c r="A142" s="1" t="s">
        <v>16</v>
      </c>
      <c r="B142" s="1" t="s">
        <v>150</v>
      </c>
      <c r="C142">
        <v>2010</v>
      </c>
      <c r="D142">
        <v>6104</v>
      </c>
    </row>
    <row r="143" spans="1:4" x14ac:dyDescent="0.25">
      <c r="A143" s="1" t="s">
        <v>6</v>
      </c>
      <c r="B143" s="1" t="s">
        <v>151</v>
      </c>
      <c r="C143">
        <v>2010</v>
      </c>
      <c r="D143">
        <v>144</v>
      </c>
    </row>
    <row r="144" spans="1:4" x14ac:dyDescent="0.25">
      <c r="A144" s="1" t="s">
        <v>6</v>
      </c>
      <c r="B144" s="1" t="s">
        <v>152</v>
      </c>
      <c r="C144">
        <v>2010</v>
      </c>
      <c r="D144">
        <v>286</v>
      </c>
    </row>
    <row r="145" spans="1:4" x14ac:dyDescent="0.25">
      <c r="A145" s="1" t="s">
        <v>6</v>
      </c>
      <c r="B145" s="1" t="s">
        <v>153</v>
      </c>
      <c r="C145">
        <v>2010</v>
      </c>
      <c r="D145">
        <v>510</v>
      </c>
    </row>
    <row r="146" spans="1:4" x14ac:dyDescent="0.25">
      <c r="A146" s="1" t="s">
        <v>8</v>
      </c>
      <c r="B146" s="1" t="s">
        <v>154</v>
      </c>
      <c r="C146">
        <v>2010</v>
      </c>
    </row>
    <row r="147" spans="1:4" x14ac:dyDescent="0.25">
      <c r="A147" s="1" t="s">
        <v>12</v>
      </c>
      <c r="B147" s="1" t="s">
        <v>155</v>
      </c>
      <c r="C147">
        <v>2010</v>
      </c>
      <c r="D147">
        <v>0</v>
      </c>
    </row>
    <row r="148" spans="1:4" x14ac:dyDescent="0.25">
      <c r="A148" s="1" t="s">
        <v>12</v>
      </c>
      <c r="B148" s="1" t="s">
        <v>156</v>
      </c>
      <c r="C148">
        <v>2010</v>
      </c>
      <c r="D148">
        <v>0</v>
      </c>
    </row>
    <row r="149" spans="1:4" x14ac:dyDescent="0.25">
      <c r="A149" s="1" t="s">
        <v>12</v>
      </c>
      <c r="B149" s="1" t="s">
        <v>157</v>
      </c>
      <c r="C149">
        <v>2010</v>
      </c>
      <c r="D149">
        <v>0</v>
      </c>
    </row>
    <row r="150" spans="1:4" x14ac:dyDescent="0.25">
      <c r="A150" s="1" t="s">
        <v>16</v>
      </c>
      <c r="B150" s="1" t="s">
        <v>158</v>
      </c>
      <c r="C150">
        <v>2010</v>
      </c>
      <c r="D150">
        <v>1</v>
      </c>
    </row>
    <row r="151" spans="1:4" x14ac:dyDescent="0.25">
      <c r="A151" s="1" t="s">
        <v>6</v>
      </c>
      <c r="B151" s="1" t="s">
        <v>159</v>
      </c>
      <c r="C151">
        <v>2010</v>
      </c>
      <c r="D151">
        <v>2</v>
      </c>
    </row>
    <row r="152" spans="1:4" x14ac:dyDescent="0.25">
      <c r="A152" s="1" t="s">
        <v>8</v>
      </c>
      <c r="B152" s="1" t="s">
        <v>160</v>
      </c>
      <c r="C152">
        <v>2010</v>
      </c>
    </row>
    <row r="153" spans="1:4" x14ac:dyDescent="0.25">
      <c r="A153" s="1" t="s">
        <v>4</v>
      </c>
      <c r="B153" s="1" t="s">
        <v>161</v>
      </c>
      <c r="C153">
        <v>2010</v>
      </c>
      <c r="D153">
        <v>610</v>
      </c>
    </row>
    <row r="154" spans="1:4" x14ac:dyDescent="0.25">
      <c r="A154" s="1" t="s">
        <v>8</v>
      </c>
      <c r="B154" s="1" t="s">
        <v>162</v>
      </c>
      <c r="C154">
        <v>2010</v>
      </c>
    </row>
    <row r="155" spans="1:4" x14ac:dyDescent="0.25">
      <c r="A155" s="1" t="s">
        <v>6</v>
      </c>
      <c r="B155" s="1" t="s">
        <v>163</v>
      </c>
      <c r="C155">
        <v>2010</v>
      </c>
      <c r="D155">
        <v>40</v>
      </c>
    </row>
    <row r="156" spans="1:4" x14ac:dyDescent="0.25">
      <c r="A156" s="1" t="s">
        <v>8</v>
      </c>
      <c r="B156" s="1" t="s">
        <v>164</v>
      </c>
      <c r="C156">
        <v>2010</v>
      </c>
      <c r="D156">
        <v>0</v>
      </c>
    </row>
    <row r="157" spans="1:4" x14ac:dyDescent="0.25">
      <c r="A157" s="1" t="s">
        <v>8</v>
      </c>
      <c r="B157" s="1" t="s">
        <v>165</v>
      </c>
      <c r="C157">
        <v>2010</v>
      </c>
    </row>
    <row r="158" spans="1:4" x14ac:dyDescent="0.25">
      <c r="A158" s="1" t="s">
        <v>16</v>
      </c>
      <c r="B158" s="1" t="s">
        <v>166</v>
      </c>
      <c r="C158">
        <v>2010</v>
      </c>
      <c r="D158">
        <v>452</v>
      </c>
    </row>
    <row r="159" spans="1:4" x14ac:dyDescent="0.25">
      <c r="A159" s="1" t="s">
        <v>6</v>
      </c>
      <c r="B159" s="1" t="s">
        <v>167</v>
      </c>
      <c r="C159">
        <v>2010</v>
      </c>
      <c r="D159">
        <v>2</v>
      </c>
    </row>
    <row r="160" spans="1:4" x14ac:dyDescent="0.25">
      <c r="A160" s="1" t="s">
        <v>6</v>
      </c>
      <c r="B160" s="1" t="s">
        <v>168</v>
      </c>
      <c r="C160">
        <v>2010</v>
      </c>
      <c r="D160">
        <v>5</v>
      </c>
    </row>
    <row r="161" spans="1:4" x14ac:dyDescent="0.25">
      <c r="A161" s="1" t="s">
        <v>16</v>
      </c>
      <c r="B161" s="1" t="s">
        <v>169</v>
      </c>
      <c r="C161">
        <v>2010</v>
      </c>
    </row>
    <row r="162" spans="1:4" x14ac:dyDescent="0.25">
      <c r="A162" s="1" t="s">
        <v>4</v>
      </c>
      <c r="B162" s="1" t="s">
        <v>170</v>
      </c>
      <c r="C162">
        <v>2010</v>
      </c>
    </row>
    <row r="163" spans="1:4" x14ac:dyDescent="0.25">
      <c r="A163" s="1" t="s">
        <v>8</v>
      </c>
      <c r="B163" s="1" t="s">
        <v>171</v>
      </c>
      <c r="C163">
        <v>2010</v>
      </c>
    </row>
    <row r="164" spans="1:4" x14ac:dyDescent="0.25">
      <c r="A164" s="1" t="s">
        <v>8</v>
      </c>
      <c r="B164" s="1" t="s">
        <v>172</v>
      </c>
      <c r="C164">
        <v>2010</v>
      </c>
    </row>
    <row r="165" spans="1:4" x14ac:dyDescent="0.25">
      <c r="A165" s="1" t="s">
        <v>6</v>
      </c>
      <c r="B165" s="1" t="s">
        <v>173</v>
      </c>
      <c r="C165">
        <v>2010</v>
      </c>
      <c r="D165">
        <v>2516</v>
      </c>
    </row>
    <row r="166" spans="1:4" x14ac:dyDescent="0.25">
      <c r="A166" s="1" t="s">
        <v>22</v>
      </c>
      <c r="B166" s="1" t="s">
        <v>174</v>
      </c>
      <c r="C166">
        <v>2010</v>
      </c>
      <c r="D166">
        <v>897</v>
      </c>
    </row>
    <row r="167" spans="1:4" x14ac:dyDescent="0.25">
      <c r="A167" s="1" t="s">
        <v>4</v>
      </c>
      <c r="B167" s="1" t="s">
        <v>175</v>
      </c>
      <c r="C167">
        <v>2010</v>
      </c>
    </row>
    <row r="168" spans="1:4" x14ac:dyDescent="0.25">
      <c r="A168" s="1" t="s">
        <v>12</v>
      </c>
      <c r="B168" s="1" t="s">
        <v>176</v>
      </c>
      <c r="C168">
        <v>2010</v>
      </c>
      <c r="D168">
        <v>0</v>
      </c>
    </row>
    <row r="169" spans="1:4" x14ac:dyDescent="0.25">
      <c r="A169" s="1" t="s">
        <v>6</v>
      </c>
      <c r="B169" s="1" t="s">
        <v>177</v>
      </c>
      <c r="C169">
        <v>2010</v>
      </c>
      <c r="D169">
        <v>24</v>
      </c>
    </row>
    <row r="170" spans="1:4" x14ac:dyDescent="0.25">
      <c r="A170" s="1" t="s">
        <v>6</v>
      </c>
      <c r="B170" s="1" t="s">
        <v>178</v>
      </c>
      <c r="C170">
        <v>2010</v>
      </c>
      <c r="D170">
        <v>600</v>
      </c>
    </row>
    <row r="171" spans="1:4" x14ac:dyDescent="0.25">
      <c r="A171" s="1" t="s">
        <v>4</v>
      </c>
      <c r="B171" s="1" t="s">
        <v>179</v>
      </c>
      <c r="C171">
        <v>2010</v>
      </c>
      <c r="D171">
        <v>145</v>
      </c>
    </row>
    <row r="172" spans="1:4" x14ac:dyDescent="0.25">
      <c r="A172" s="1" t="s">
        <v>6</v>
      </c>
      <c r="B172" s="1" t="s">
        <v>180</v>
      </c>
      <c r="C172">
        <v>2010</v>
      </c>
      <c r="D172">
        <v>1558</v>
      </c>
    </row>
    <row r="173" spans="1:4" x14ac:dyDescent="0.25">
      <c r="A173" s="1" t="s">
        <v>22</v>
      </c>
      <c r="B173" s="1" t="s">
        <v>181</v>
      </c>
      <c r="C173">
        <v>2010</v>
      </c>
      <c r="D173">
        <v>15885</v>
      </c>
    </row>
    <row r="174" spans="1:4" x14ac:dyDescent="0.25">
      <c r="A174" s="1" t="s">
        <v>22</v>
      </c>
      <c r="B174" s="1" t="s">
        <v>182</v>
      </c>
      <c r="C174">
        <v>2010</v>
      </c>
      <c r="D174">
        <v>0</v>
      </c>
    </row>
    <row r="175" spans="1:4" x14ac:dyDescent="0.25">
      <c r="A175" s="1" t="s">
        <v>8</v>
      </c>
      <c r="B175" s="1" t="s">
        <v>183</v>
      </c>
      <c r="C175">
        <v>2010</v>
      </c>
    </row>
    <row r="176" spans="1:4" x14ac:dyDescent="0.25">
      <c r="A176" s="1" t="s">
        <v>16</v>
      </c>
      <c r="B176" s="1" t="s">
        <v>184</v>
      </c>
      <c r="C176">
        <v>2010</v>
      </c>
      <c r="D176">
        <v>0</v>
      </c>
    </row>
    <row r="177" spans="1:4" x14ac:dyDescent="0.25">
      <c r="A177" s="1" t="s">
        <v>12</v>
      </c>
      <c r="B177" s="1" t="s">
        <v>185</v>
      </c>
      <c r="C177">
        <v>2010</v>
      </c>
      <c r="D177">
        <v>0</v>
      </c>
    </row>
    <row r="178" spans="1:4" x14ac:dyDescent="0.25">
      <c r="A178" s="1" t="s">
        <v>4</v>
      </c>
      <c r="B178" s="1" t="s">
        <v>186</v>
      </c>
      <c r="C178">
        <v>2010</v>
      </c>
    </row>
    <row r="179" spans="1:4" x14ac:dyDescent="0.25">
      <c r="A179" s="1" t="s">
        <v>6</v>
      </c>
      <c r="B179" s="1" t="s">
        <v>187</v>
      </c>
      <c r="C179">
        <v>2010</v>
      </c>
      <c r="D179">
        <v>1525</v>
      </c>
    </row>
    <row r="180" spans="1:4" x14ac:dyDescent="0.25">
      <c r="A180" s="1" t="s">
        <v>6</v>
      </c>
      <c r="B180" s="1" t="s">
        <v>188</v>
      </c>
      <c r="C180">
        <v>2010</v>
      </c>
      <c r="D180">
        <v>61</v>
      </c>
    </row>
    <row r="181" spans="1:4" x14ac:dyDescent="0.25">
      <c r="A181" s="1" t="s">
        <v>16</v>
      </c>
      <c r="B181" s="1" t="s">
        <v>189</v>
      </c>
      <c r="C181">
        <v>2010</v>
      </c>
      <c r="D181">
        <v>0</v>
      </c>
    </row>
    <row r="182" spans="1:4" x14ac:dyDescent="0.25">
      <c r="A182" s="1" t="s">
        <v>8</v>
      </c>
      <c r="B182" s="1" t="s">
        <v>190</v>
      </c>
      <c r="C182">
        <v>2010</v>
      </c>
    </row>
    <row r="183" spans="1:4" x14ac:dyDescent="0.25">
      <c r="A183" s="1" t="s">
        <v>6</v>
      </c>
      <c r="B183" s="1" t="s">
        <v>191</v>
      </c>
      <c r="C183">
        <v>2010</v>
      </c>
      <c r="D183">
        <v>951</v>
      </c>
    </row>
    <row r="184" spans="1:4" x14ac:dyDescent="0.25">
      <c r="A184" s="1" t="s">
        <v>4</v>
      </c>
      <c r="B184" s="1" t="s">
        <v>192</v>
      </c>
      <c r="C184">
        <v>2010</v>
      </c>
      <c r="D184">
        <v>396</v>
      </c>
    </row>
    <row r="185" spans="1:4" x14ac:dyDescent="0.25">
      <c r="A185" s="1" t="s">
        <v>6</v>
      </c>
      <c r="B185" s="1" t="s">
        <v>193</v>
      </c>
      <c r="C185">
        <v>2010</v>
      </c>
      <c r="D185">
        <v>4527</v>
      </c>
    </row>
    <row r="186" spans="1:4" x14ac:dyDescent="0.25">
      <c r="A186" s="1" t="s">
        <v>8</v>
      </c>
      <c r="B186" s="1" t="s">
        <v>194</v>
      </c>
      <c r="C186">
        <v>2010</v>
      </c>
    </row>
    <row r="187" spans="1:4" x14ac:dyDescent="0.25">
      <c r="A187" s="1" t="s">
        <v>12</v>
      </c>
      <c r="B187" s="1" t="s">
        <v>195</v>
      </c>
      <c r="C187">
        <v>2010</v>
      </c>
      <c r="D187">
        <v>2612</v>
      </c>
    </row>
    <row r="188" spans="1:4" x14ac:dyDescent="0.25">
      <c r="A188" s="1" t="s">
        <v>12</v>
      </c>
      <c r="B188" s="1" t="s">
        <v>196</v>
      </c>
      <c r="C188">
        <v>2010</v>
      </c>
      <c r="D188">
        <v>169</v>
      </c>
    </row>
    <row r="189" spans="1:4" x14ac:dyDescent="0.25">
      <c r="A189" s="1" t="s">
        <v>6</v>
      </c>
      <c r="B189" s="1" t="s">
        <v>197</v>
      </c>
      <c r="C189">
        <v>2010</v>
      </c>
      <c r="D189">
        <v>1418</v>
      </c>
    </row>
    <row r="190" spans="1:4" x14ac:dyDescent="0.25">
      <c r="A190" s="1" t="s">
        <v>16</v>
      </c>
      <c r="B190" s="1" t="s">
        <v>198</v>
      </c>
      <c r="C190">
        <v>2010</v>
      </c>
    </row>
    <row r="191" spans="1:4" x14ac:dyDescent="0.25">
      <c r="A191" s="1" t="s">
        <v>12</v>
      </c>
      <c r="B191" s="1" t="s">
        <v>199</v>
      </c>
      <c r="C191">
        <v>2010</v>
      </c>
      <c r="D191">
        <v>3353</v>
      </c>
    </row>
    <row r="192" spans="1:4" x14ac:dyDescent="0.25">
      <c r="A192" s="1" t="s">
        <v>16</v>
      </c>
      <c r="B192" s="1" t="s">
        <v>200</v>
      </c>
      <c r="C192">
        <v>2010</v>
      </c>
    </row>
    <row r="193" spans="1:4" x14ac:dyDescent="0.25">
      <c r="A193" s="1" t="s">
        <v>4</v>
      </c>
      <c r="B193" s="1" t="s">
        <v>201</v>
      </c>
      <c r="C193">
        <v>2010</v>
      </c>
      <c r="D193">
        <v>4685</v>
      </c>
    </row>
    <row r="194" spans="1:4" x14ac:dyDescent="0.25">
      <c r="A194" s="1" t="s">
        <v>8</v>
      </c>
      <c r="B194" s="1" t="s">
        <v>202</v>
      </c>
      <c r="C194">
        <v>2010</v>
      </c>
    </row>
    <row r="195" spans="1:4" x14ac:dyDescent="0.25">
      <c r="A195" s="1" t="s">
        <v>8</v>
      </c>
      <c r="B195" s="1" t="s">
        <v>203</v>
      </c>
      <c r="C195">
        <v>2010</v>
      </c>
    </row>
    <row r="196" spans="1:4" x14ac:dyDescent="0.25">
      <c r="A196" s="1" t="s">
        <v>4</v>
      </c>
      <c r="B196" s="1" t="s">
        <v>5</v>
      </c>
      <c r="C196">
        <v>2011</v>
      </c>
    </row>
    <row r="197" spans="1:4" x14ac:dyDescent="0.25">
      <c r="A197" s="1" t="s">
        <v>6</v>
      </c>
      <c r="B197" s="1" t="s">
        <v>7</v>
      </c>
      <c r="C197">
        <v>2011</v>
      </c>
      <c r="D197">
        <v>39</v>
      </c>
    </row>
    <row r="198" spans="1:4" x14ac:dyDescent="0.25">
      <c r="A198" s="1" t="s">
        <v>8</v>
      </c>
      <c r="B198" s="1" t="s">
        <v>9</v>
      </c>
      <c r="C198">
        <v>2011</v>
      </c>
      <c r="D198">
        <v>0</v>
      </c>
    </row>
    <row r="199" spans="1:4" x14ac:dyDescent="0.25">
      <c r="A199" s="1" t="s">
        <v>6</v>
      </c>
      <c r="B199" s="1" t="s">
        <v>10</v>
      </c>
      <c r="C199">
        <v>2011</v>
      </c>
      <c r="D199">
        <v>0</v>
      </c>
    </row>
    <row r="200" spans="1:4" x14ac:dyDescent="0.25">
      <c r="A200" s="1" t="s">
        <v>8</v>
      </c>
      <c r="B200" s="1" t="s">
        <v>11</v>
      </c>
      <c r="C200">
        <v>2011</v>
      </c>
    </row>
    <row r="201" spans="1:4" x14ac:dyDescent="0.25">
      <c r="A201" s="1" t="s">
        <v>12</v>
      </c>
      <c r="B201" s="1" t="s">
        <v>13</v>
      </c>
      <c r="C201">
        <v>2011</v>
      </c>
      <c r="D201">
        <v>0</v>
      </c>
    </row>
    <row r="202" spans="1:4" x14ac:dyDescent="0.25">
      <c r="A202" s="1" t="s">
        <v>12</v>
      </c>
      <c r="B202" s="1" t="s">
        <v>14</v>
      </c>
      <c r="C202">
        <v>2011</v>
      </c>
      <c r="D202">
        <v>5481</v>
      </c>
    </row>
    <row r="203" spans="1:4" x14ac:dyDescent="0.25">
      <c r="A203" s="1" t="s">
        <v>6</v>
      </c>
      <c r="B203" s="1" t="s">
        <v>15</v>
      </c>
      <c r="C203">
        <v>2011</v>
      </c>
      <c r="D203">
        <v>15</v>
      </c>
    </row>
    <row r="204" spans="1:4" x14ac:dyDescent="0.25">
      <c r="A204" s="1" t="s">
        <v>16</v>
      </c>
      <c r="B204" s="1" t="s">
        <v>17</v>
      </c>
      <c r="C204">
        <v>2011</v>
      </c>
      <c r="D204">
        <v>145</v>
      </c>
    </row>
    <row r="205" spans="1:4" x14ac:dyDescent="0.25">
      <c r="A205" s="1" t="s">
        <v>6</v>
      </c>
      <c r="B205" s="1" t="s">
        <v>18</v>
      </c>
      <c r="C205">
        <v>2011</v>
      </c>
    </row>
    <row r="206" spans="1:4" x14ac:dyDescent="0.25">
      <c r="A206" s="1" t="s">
        <v>6</v>
      </c>
      <c r="B206" s="1" t="s">
        <v>19</v>
      </c>
      <c r="C206">
        <v>2011</v>
      </c>
      <c r="D206">
        <v>101</v>
      </c>
    </row>
    <row r="207" spans="1:4" x14ac:dyDescent="0.25">
      <c r="A207" s="1" t="s">
        <v>12</v>
      </c>
      <c r="B207" s="1" t="s">
        <v>20</v>
      </c>
      <c r="C207">
        <v>2011</v>
      </c>
      <c r="D207">
        <v>0</v>
      </c>
    </row>
    <row r="208" spans="1:4" x14ac:dyDescent="0.25">
      <c r="A208" s="1" t="s">
        <v>4</v>
      </c>
      <c r="B208" s="1" t="s">
        <v>21</v>
      </c>
      <c r="C208">
        <v>2011</v>
      </c>
      <c r="D208">
        <v>18</v>
      </c>
    </row>
    <row r="209" spans="1:4" x14ac:dyDescent="0.25">
      <c r="A209" s="1" t="s">
        <v>22</v>
      </c>
      <c r="B209" s="1" t="s">
        <v>23</v>
      </c>
      <c r="C209">
        <v>2011</v>
      </c>
    </row>
    <row r="210" spans="1:4" x14ac:dyDescent="0.25">
      <c r="A210" s="1" t="s">
        <v>12</v>
      </c>
      <c r="B210" s="1" t="s">
        <v>24</v>
      </c>
      <c r="C210">
        <v>2011</v>
      </c>
      <c r="D210">
        <v>0</v>
      </c>
    </row>
    <row r="211" spans="1:4" x14ac:dyDescent="0.25">
      <c r="A211" s="1" t="s">
        <v>6</v>
      </c>
      <c r="B211" s="1" t="s">
        <v>25</v>
      </c>
      <c r="C211">
        <v>2011</v>
      </c>
      <c r="D211">
        <v>48</v>
      </c>
    </row>
    <row r="212" spans="1:4" x14ac:dyDescent="0.25">
      <c r="A212" s="1" t="s">
        <v>6</v>
      </c>
      <c r="B212" s="1" t="s">
        <v>26</v>
      </c>
      <c r="C212">
        <v>2011</v>
      </c>
      <c r="D212">
        <v>15</v>
      </c>
    </row>
    <row r="213" spans="1:4" x14ac:dyDescent="0.25">
      <c r="A213" s="1" t="s">
        <v>12</v>
      </c>
      <c r="B213" s="1" t="s">
        <v>27</v>
      </c>
      <c r="C213">
        <v>2011</v>
      </c>
      <c r="D213">
        <v>0</v>
      </c>
    </row>
    <row r="214" spans="1:4" x14ac:dyDescent="0.25">
      <c r="A214" s="1" t="s">
        <v>8</v>
      </c>
      <c r="B214" s="1" t="s">
        <v>28</v>
      </c>
      <c r="C214">
        <v>2011</v>
      </c>
    </row>
    <row r="215" spans="1:4" x14ac:dyDescent="0.25">
      <c r="A215" s="1" t="s">
        <v>22</v>
      </c>
      <c r="B215" s="1" t="s">
        <v>29</v>
      </c>
      <c r="C215">
        <v>2011</v>
      </c>
      <c r="D215">
        <v>262</v>
      </c>
    </row>
    <row r="216" spans="1:4" x14ac:dyDescent="0.25">
      <c r="A216" s="1" t="s">
        <v>12</v>
      </c>
      <c r="B216" s="1" t="s">
        <v>30</v>
      </c>
      <c r="C216">
        <v>2011</v>
      </c>
      <c r="D216">
        <v>1096</v>
      </c>
    </row>
    <row r="217" spans="1:4" x14ac:dyDescent="0.25">
      <c r="A217" s="1" t="s">
        <v>6</v>
      </c>
      <c r="B217" s="1" t="s">
        <v>31</v>
      </c>
      <c r="C217">
        <v>2011</v>
      </c>
      <c r="D217">
        <v>8209</v>
      </c>
    </row>
    <row r="218" spans="1:4" x14ac:dyDescent="0.25">
      <c r="A218" s="1" t="s">
        <v>8</v>
      </c>
      <c r="B218" s="1" t="s">
        <v>32</v>
      </c>
      <c r="C218">
        <v>2011</v>
      </c>
    </row>
    <row r="219" spans="1:4" x14ac:dyDescent="0.25">
      <c r="A219" s="1" t="s">
        <v>12</v>
      </c>
      <c r="B219" s="1" t="s">
        <v>33</v>
      </c>
      <c r="C219">
        <v>2011</v>
      </c>
    </row>
    <row r="220" spans="1:4" x14ac:dyDescent="0.25">
      <c r="A220" s="1" t="s">
        <v>16</v>
      </c>
      <c r="B220" s="1" t="s">
        <v>34</v>
      </c>
      <c r="C220">
        <v>2011</v>
      </c>
      <c r="D220">
        <v>19</v>
      </c>
    </row>
    <row r="221" spans="1:4" x14ac:dyDescent="0.25">
      <c r="A221" s="1" t="s">
        <v>6</v>
      </c>
      <c r="B221" s="1" t="s">
        <v>35</v>
      </c>
      <c r="C221">
        <v>2011</v>
      </c>
      <c r="D221">
        <v>139</v>
      </c>
    </row>
    <row r="222" spans="1:4" x14ac:dyDescent="0.25">
      <c r="A222" s="1" t="s">
        <v>8</v>
      </c>
      <c r="B222" s="1" t="s">
        <v>36</v>
      </c>
      <c r="C222">
        <v>2011</v>
      </c>
      <c r="D222">
        <v>0</v>
      </c>
    </row>
    <row r="223" spans="1:4" x14ac:dyDescent="0.25">
      <c r="A223" s="1" t="s">
        <v>8</v>
      </c>
      <c r="B223" s="1" t="s">
        <v>37</v>
      </c>
      <c r="C223">
        <v>2011</v>
      </c>
      <c r="D223">
        <v>0</v>
      </c>
    </row>
    <row r="224" spans="1:4" x14ac:dyDescent="0.25">
      <c r="A224" s="1" t="s">
        <v>8</v>
      </c>
      <c r="B224" s="1" t="s">
        <v>38</v>
      </c>
      <c r="C224">
        <v>2011</v>
      </c>
      <c r="D224">
        <v>198</v>
      </c>
    </row>
    <row r="225" spans="1:4" x14ac:dyDescent="0.25">
      <c r="A225" s="1" t="s">
        <v>16</v>
      </c>
      <c r="B225" s="1" t="s">
        <v>39</v>
      </c>
      <c r="C225">
        <v>2011</v>
      </c>
    </row>
    <row r="226" spans="1:4" x14ac:dyDescent="0.25">
      <c r="A226" s="1" t="s">
        <v>8</v>
      </c>
      <c r="B226" s="1" t="s">
        <v>40</v>
      </c>
      <c r="C226">
        <v>2011</v>
      </c>
    </row>
    <row r="227" spans="1:4" x14ac:dyDescent="0.25">
      <c r="A227" s="1" t="s">
        <v>12</v>
      </c>
      <c r="B227" s="1" t="s">
        <v>41</v>
      </c>
      <c r="C227">
        <v>2011</v>
      </c>
      <c r="D227">
        <v>282</v>
      </c>
    </row>
    <row r="228" spans="1:4" x14ac:dyDescent="0.25">
      <c r="A228" s="1" t="s">
        <v>8</v>
      </c>
      <c r="B228" s="1" t="s">
        <v>42</v>
      </c>
      <c r="C228">
        <v>2011</v>
      </c>
    </row>
    <row r="229" spans="1:4" x14ac:dyDescent="0.25">
      <c r="A229" s="1" t="s">
        <v>8</v>
      </c>
      <c r="B229" s="1" t="s">
        <v>43</v>
      </c>
      <c r="C229">
        <v>2011</v>
      </c>
    </row>
    <row r="230" spans="1:4" x14ac:dyDescent="0.25">
      <c r="A230" s="1" t="s">
        <v>12</v>
      </c>
      <c r="B230" s="1" t="s">
        <v>44</v>
      </c>
      <c r="C230">
        <v>2011</v>
      </c>
      <c r="D230">
        <v>950</v>
      </c>
    </row>
    <row r="231" spans="1:4" x14ac:dyDescent="0.25">
      <c r="A231" s="1" t="s">
        <v>16</v>
      </c>
      <c r="B231" s="1" t="s">
        <v>45</v>
      </c>
      <c r="C231">
        <v>2011</v>
      </c>
      <c r="D231">
        <v>454385</v>
      </c>
    </row>
    <row r="232" spans="1:4" x14ac:dyDescent="0.25">
      <c r="A232" s="1" t="s">
        <v>12</v>
      </c>
      <c r="B232" s="1" t="s">
        <v>46</v>
      </c>
      <c r="C232">
        <v>2011</v>
      </c>
      <c r="D232">
        <v>15926</v>
      </c>
    </row>
    <row r="233" spans="1:4" x14ac:dyDescent="0.25">
      <c r="A233" s="1" t="s">
        <v>8</v>
      </c>
      <c r="B233" s="1" t="s">
        <v>47</v>
      </c>
      <c r="C233">
        <v>2011</v>
      </c>
    </row>
    <row r="234" spans="1:4" x14ac:dyDescent="0.25">
      <c r="A234" s="1" t="s">
        <v>8</v>
      </c>
      <c r="B234" s="1" t="s">
        <v>48</v>
      </c>
      <c r="C234">
        <v>2011</v>
      </c>
    </row>
    <row r="235" spans="1:4" x14ac:dyDescent="0.25">
      <c r="A235" s="1" t="s">
        <v>16</v>
      </c>
      <c r="B235" s="1" t="s">
        <v>49</v>
      </c>
      <c r="C235">
        <v>2011</v>
      </c>
      <c r="D235">
        <v>0</v>
      </c>
    </row>
    <row r="236" spans="1:4" x14ac:dyDescent="0.25">
      <c r="A236" s="1" t="s">
        <v>12</v>
      </c>
      <c r="B236" s="1" t="s">
        <v>50</v>
      </c>
      <c r="C236">
        <v>2011</v>
      </c>
      <c r="D236">
        <v>1</v>
      </c>
    </row>
    <row r="237" spans="1:4" x14ac:dyDescent="0.25">
      <c r="A237" s="1" t="s">
        <v>8</v>
      </c>
      <c r="B237" s="1" t="s">
        <v>51</v>
      </c>
      <c r="C237">
        <v>2011</v>
      </c>
    </row>
    <row r="238" spans="1:4" x14ac:dyDescent="0.25">
      <c r="A238" s="1" t="s">
        <v>6</v>
      </c>
      <c r="B238" s="1" t="s">
        <v>52</v>
      </c>
      <c r="C238">
        <v>2011</v>
      </c>
      <c r="D238">
        <v>86</v>
      </c>
    </row>
    <row r="239" spans="1:4" x14ac:dyDescent="0.25">
      <c r="A239" s="1" t="s">
        <v>12</v>
      </c>
      <c r="B239" s="1" t="s">
        <v>53</v>
      </c>
      <c r="C239">
        <v>2011</v>
      </c>
      <c r="D239">
        <v>0</v>
      </c>
    </row>
    <row r="240" spans="1:4" x14ac:dyDescent="0.25">
      <c r="A240" s="1" t="s">
        <v>6</v>
      </c>
      <c r="B240" s="1" t="s">
        <v>54</v>
      </c>
      <c r="C240">
        <v>2011</v>
      </c>
      <c r="D240">
        <v>0</v>
      </c>
    </row>
    <row r="241" spans="1:4" x14ac:dyDescent="0.25">
      <c r="A241" s="1" t="s">
        <v>6</v>
      </c>
      <c r="B241" s="1" t="s">
        <v>55</v>
      </c>
      <c r="C241">
        <v>2011</v>
      </c>
      <c r="D241">
        <v>2885</v>
      </c>
    </row>
    <row r="242" spans="1:4" x14ac:dyDescent="0.25">
      <c r="A242" s="1" t="s">
        <v>22</v>
      </c>
      <c r="B242" s="1" t="s">
        <v>56</v>
      </c>
      <c r="C242">
        <v>2011</v>
      </c>
      <c r="D242">
        <v>66</v>
      </c>
    </row>
    <row r="243" spans="1:4" x14ac:dyDescent="0.25">
      <c r="A243" s="1" t="s">
        <v>8</v>
      </c>
      <c r="B243" s="1" t="s">
        <v>57</v>
      </c>
      <c r="C243">
        <v>2011</v>
      </c>
    </row>
    <row r="244" spans="1:4" x14ac:dyDescent="0.25">
      <c r="A244" s="1" t="s">
        <v>6</v>
      </c>
      <c r="B244" s="1" t="s">
        <v>58</v>
      </c>
      <c r="C244">
        <v>2011</v>
      </c>
      <c r="D244">
        <v>13</v>
      </c>
    </row>
    <row r="245" spans="1:4" x14ac:dyDescent="0.25">
      <c r="A245" s="1" t="s">
        <v>4</v>
      </c>
      <c r="B245" s="1" t="s">
        <v>59</v>
      </c>
      <c r="C245">
        <v>2011</v>
      </c>
    </row>
    <row r="246" spans="1:4" x14ac:dyDescent="0.25">
      <c r="A246" s="1" t="s">
        <v>12</v>
      </c>
      <c r="B246" s="1" t="s">
        <v>60</v>
      </c>
      <c r="C246">
        <v>2011</v>
      </c>
      <c r="D246">
        <v>0</v>
      </c>
    </row>
    <row r="247" spans="1:4" x14ac:dyDescent="0.25">
      <c r="A247" s="1" t="s">
        <v>12</v>
      </c>
      <c r="B247" s="1" t="s">
        <v>61</v>
      </c>
      <c r="C247">
        <v>2011</v>
      </c>
      <c r="D247">
        <v>0</v>
      </c>
    </row>
    <row r="248" spans="1:4" x14ac:dyDescent="0.25">
      <c r="A248" s="1" t="s">
        <v>12</v>
      </c>
      <c r="B248" s="1" t="s">
        <v>62</v>
      </c>
      <c r="C248">
        <v>2011</v>
      </c>
      <c r="D248">
        <v>733</v>
      </c>
    </row>
    <row r="249" spans="1:4" x14ac:dyDescent="0.25">
      <c r="A249" s="1" t="s">
        <v>4</v>
      </c>
      <c r="B249" s="1" t="s">
        <v>63</v>
      </c>
      <c r="C249">
        <v>2011</v>
      </c>
      <c r="D249">
        <v>531</v>
      </c>
    </row>
    <row r="250" spans="1:4" x14ac:dyDescent="0.25">
      <c r="A250" s="1" t="s">
        <v>12</v>
      </c>
      <c r="B250" s="1" t="s">
        <v>64</v>
      </c>
      <c r="C250">
        <v>2011</v>
      </c>
      <c r="D250">
        <v>632</v>
      </c>
    </row>
    <row r="251" spans="1:4" x14ac:dyDescent="0.25">
      <c r="A251" s="1" t="s">
        <v>8</v>
      </c>
      <c r="B251" s="1" t="s">
        <v>65</v>
      </c>
      <c r="C251">
        <v>2011</v>
      </c>
    </row>
    <row r="252" spans="1:4" x14ac:dyDescent="0.25">
      <c r="A252" s="1" t="s">
        <v>8</v>
      </c>
      <c r="B252" s="1" t="s">
        <v>66</v>
      </c>
      <c r="C252">
        <v>2011</v>
      </c>
      <c r="D252">
        <v>3825</v>
      </c>
    </row>
    <row r="253" spans="1:4" x14ac:dyDescent="0.25">
      <c r="A253" s="1" t="s">
        <v>6</v>
      </c>
      <c r="B253" s="1" t="s">
        <v>67</v>
      </c>
      <c r="C253">
        <v>2011</v>
      </c>
      <c r="D253">
        <v>8</v>
      </c>
    </row>
    <row r="254" spans="1:4" x14ac:dyDescent="0.25">
      <c r="A254" s="1" t="s">
        <v>8</v>
      </c>
      <c r="B254" s="1" t="s">
        <v>68</v>
      </c>
      <c r="C254">
        <v>2011</v>
      </c>
      <c r="D254">
        <v>6773</v>
      </c>
    </row>
    <row r="255" spans="1:4" x14ac:dyDescent="0.25">
      <c r="A255" s="1" t="s">
        <v>8</v>
      </c>
      <c r="B255" s="1" t="s">
        <v>69</v>
      </c>
      <c r="C255">
        <v>2011</v>
      </c>
    </row>
    <row r="256" spans="1:4" x14ac:dyDescent="0.25">
      <c r="A256" s="1" t="s">
        <v>16</v>
      </c>
      <c r="B256" s="1" t="s">
        <v>70</v>
      </c>
      <c r="C256">
        <v>2011</v>
      </c>
    </row>
    <row r="257" spans="1:4" x14ac:dyDescent="0.25">
      <c r="A257" s="1" t="s">
        <v>6</v>
      </c>
      <c r="B257" s="1" t="s">
        <v>71</v>
      </c>
      <c r="C257">
        <v>2011</v>
      </c>
      <c r="D257">
        <v>2</v>
      </c>
    </row>
    <row r="258" spans="1:4" x14ac:dyDescent="0.25">
      <c r="A258" s="1" t="s">
        <v>6</v>
      </c>
      <c r="B258" s="1" t="s">
        <v>72</v>
      </c>
      <c r="C258">
        <v>2011</v>
      </c>
    </row>
    <row r="259" spans="1:4" x14ac:dyDescent="0.25">
      <c r="A259" s="1" t="s">
        <v>8</v>
      </c>
      <c r="B259" s="1" t="s">
        <v>73</v>
      </c>
      <c r="C259">
        <v>2011</v>
      </c>
    </row>
    <row r="260" spans="1:4" x14ac:dyDescent="0.25">
      <c r="A260" s="1" t="s">
        <v>8</v>
      </c>
      <c r="B260" s="1" t="s">
        <v>74</v>
      </c>
      <c r="C260">
        <v>2011</v>
      </c>
      <c r="D260">
        <v>0</v>
      </c>
    </row>
    <row r="261" spans="1:4" x14ac:dyDescent="0.25">
      <c r="A261" s="1" t="s">
        <v>6</v>
      </c>
      <c r="B261" s="1" t="s">
        <v>75</v>
      </c>
      <c r="C261">
        <v>2011</v>
      </c>
      <c r="D261">
        <v>44</v>
      </c>
    </row>
    <row r="262" spans="1:4" x14ac:dyDescent="0.25">
      <c r="A262" s="1" t="s">
        <v>6</v>
      </c>
      <c r="B262" s="1" t="s">
        <v>76</v>
      </c>
      <c r="C262">
        <v>2011</v>
      </c>
    </row>
    <row r="263" spans="1:4" x14ac:dyDescent="0.25">
      <c r="A263" s="1" t="s">
        <v>8</v>
      </c>
      <c r="B263" s="1" t="s">
        <v>77</v>
      </c>
      <c r="C263">
        <v>2011</v>
      </c>
    </row>
    <row r="264" spans="1:4" x14ac:dyDescent="0.25">
      <c r="A264" s="1" t="s">
        <v>6</v>
      </c>
      <c r="B264" s="1" t="s">
        <v>78</v>
      </c>
      <c r="C264">
        <v>2011</v>
      </c>
      <c r="D264">
        <v>1</v>
      </c>
    </row>
    <row r="265" spans="1:4" x14ac:dyDescent="0.25">
      <c r="A265" s="1" t="s">
        <v>12</v>
      </c>
      <c r="B265" s="1" t="s">
        <v>79</v>
      </c>
      <c r="C265">
        <v>2011</v>
      </c>
      <c r="D265">
        <v>0</v>
      </c>
    </row>
    <row r="266" spans="1:4" x14ac:dyDescent="0.25">
      <c r="A266" s="1" t="s">
        <v>12</v>
      </c>
      <c r="B266" s="1" t="s">
        <v>80</v>
      </c>
      <c r="C266">
        <v>2011</v>
      </c>
      <c r="D266">
        <v>0</v>
      </c>
    </row>
    <row r="267" spans="1:4" x14ac:dyDescent="0.25">
      <c r="A267" s="1" t="s">
        <v>8</v>
      </c>
      <c r="B267" s="1" t="s">
        <v>81</v>
      </c>
      <c r="C267">
        <v>2011</v>
      </c>
    </row>
    <row r="268" spans="1:4" x14ac:dyDescent="0.25">
      <c r="A268" s="1" t="s">
        <v>8</v>
      </c>
      <c r="B268" s="1" t="s">
        <v>82</v>
      </c>
      <c r="C268">
        <v>2011</v>
      </c>
      <c r="D268">
        <v>0</v>
      </c>
    </row>
    <row r="269" spans="1:4" x14ac:dyDescent="0.25">
      <c r="A269" s="1" t="s">
        <v>12</v>
      </c>
      <c r="B269" s="1" t="s">
        <v>83</v>
      </c>
      <c r="C269">
        <v>2011</v>
      </c>
      <c r="D269">
        <v>0</v>
      </c>
    </row>
    <row r="270" spans="1:4" x14ac:dyDescent="0.25">
      <c r="A270" s="1" t="s">
        <v>12</v>
      </c>
      <c r="B270" s="1" t="s">
        <v>84</v>
      </c>
      <c r="C270">
        <v>2011</v>
      </c>
    </row>
    <row r="271" spans="1:4" x14ac:dyDescent="0.25">
      <c r="A271" s="1" t="s">
        <v>12</v>
      </c>
      <c r="B271" s="1" t="s">
        <v>85</v>
      </c>
      <c r="C271">
        <v>2011</v>
      </c>
      <c r="D271">
        <v>143</v>
      </c>
    </row>
    <row r="272" spans="1:4" x14ac:dyDescent="0.25">
      <c r="A272" s="1" t="s">
        <v>6</v>
      </c>
      <c r="B272" s="1" t="s">
        <v>86</v>
      </c>
      <c r="C272">
        <v>2011</v>
      </c>
      <c r="D272">
        <v>5</v>
      </c>
    </row>
    <row r="273" spans="1:4" x14ac:dyDescent="0.25">
      <c r="A273" s="1" t="s">
        <v>6</v>
      </c>
      <c r="B273" s="1" t="s">
        <v>87</v>
      </c>
      <c r="C273">
        <v>2011</v>
      </c>
      <c r="D273">
        <v>0</v>
      </c>
    </row>
    <row r="274" spans="1:4" x14ac:dyDescent="0.25">
      <c r="A274" s="1" t="s">
        <v>22</v>
      </c>
      <c r="B274" s="1" t="s">
        <v>88</v>
      </c>
      <c r="C274">
        <v>2011</v>
      </c>
    </row>
    <row r="275" spans="1:4" x14ac:dyDescent="0.25">
      <c r="A275" s="1" t="s">
        <v>22</v>
      </c>
      <c r="B275" s="1" t="s">
        <v>89</v>
      </c>
      <c r="C275">
        <v>2011</v>
      </c>
    </row>
    <row r="276" spans="1:4" x14ac:dyDescent="0.25">
      <c r="A276" s="1" t="s">
        <v>4</v>
      </c>
      <c r="B276" s="1" t="s">
        <v>90</v>
      </c>
      <c r="C276">
        <v>2011</v>
      </c>
    </row>
    <row r="277" spans="1:4" x14ac:dyDescent="0.25">
      <c r="A277" s="1" t="s">
        <v>4</v>
      </c>
      <c r="B277" s="1" t="s">
        <v>91</v>
      </c>
      <c r="C277">
        <v>2011</v>
      </c>
      <c r="D277">
        <v>1944</v>
      </c>
    </row>
    <row r="278" spans="1:4" x14ac:dyDescent="0.25">
      <c r="A278" s="1" t="s">
        <v>6</v>
      </c>
      <c r="B278" s="1" t="s">
        <v>92</v>
      </c>
      <c r="C278">
        <v>2011</v>
      </c>
      <c r="D278">
        <v>177</v>
      </c>
    </row>
    <row r="279" spans="1:4" x14ac:dyDescent="0.25">
      <c r="A279" s="1" t="s">
        <v>6</v>
      </c>
      <c r="B279" s="1" t="s">
        <v>93</v>
      </c>
      <c r="C279">
        <v>2011</v>
      </c>
      <c r="D279">
        <v>301</v>
      </c>
    </row>
    <row r="280" spans="1:4" x14ac:dyDescent="0.25">
      <c r="A280" s="1" t="s">
        <v>6</v>
      </c>
      <c r="B280" s="1" t="s">
        <v>94</v>
      </c>
      <c r="C280">
        <v>2011</v>
      </c>
      <c r="D280">
        <v>726</v>
      </c>
    </row>
    <row r="281" spans="1:4" x14ac:dyDescent="0.25">
      <c r="A281" s="1" t="s">
        <v>12</v>
      </c>
      <c r="B281" s="1" t="s">
        <v>95</v>
      </c>
      <c r="C281">
        <v>2011</v>
      </c>
      <c r="D281">
        <v>4</v>
      </c>
    </row>
    <row r="282" spans="1:4" x14ac:dyDescent="0.25">
      <c r="A282" s="1" t="s">
        <v>16</v>
      </c>
      <c r="B282" s="1" t="s">
        <v>96</v>
      </c>
      <c r="C282">
        <v>2011</v>
      </c>
      <c r="D282">
        <v>137060</v>
      </c>
    </row>
    <row r="283" spans="1:4" x14ac:dyDescent="0.25">
      <c r="A283" s="1" t="s">
        <v>4</v>
      </c>
      <c r="B283" s="1" t="s">
        <v>97</v>
      </c>
      <c r="C283">
        <v>2011</v>
      </c>
      <c r="D283">
        <v>175</v>
      </c>
    </row>
    <row r="284" spans="1:4" x14ac:dyDescent="0.25">
      <c r="A284" s="1" t="s">
        <v>6</v>
      </c>
      <c r="B284" s="1" t="s">
        <v>98</v>
      </c>
      <c r="C284">
        <v>2011</v>
      </c>
      <c r="D284">
        <v>51</v>
      </c>
    </row>
    <row r="285" spans="1:4" x14ac:dyDescent="0.25">
      <c r="A285" s="1" t="s">
        <v>8</v>
      </c>
      <c r="B285" s="1" t="s">
        <v>99</v>
      </c>
      <c r="C285">
        <v>2011</v>
      </c>
      <c r="D285">
        <v>0</v>
      </c>
    </row>
    <row r="286" spans="1:4" x14ac:dyDescent="0.25">
      <c r="A286" s="1" t="s">
        <v>16</v>
      </c>
      <c r="B286" s="1" t="s">
        <v>100</v>
      </c>
      <c r="C286">
        <v>2011</v>
      </c>
    </row>
    <row r="287" spans="1:4" x14ac:dyDescent="0.25">
      <c r="A287" s="1" t="s">
        <v>4</v>
      </c>
      <c r="B287" s="1" t="s">
        <v>101</v>
      </c>
      <c r="C287">
        <v>2011</v>
      </c>
      <c r="D287">
        <v>62</v>
      </c>
    </row>
    <row r="288" spans="1:4" x14ac:dyDescent="0.25">
      <c r="A288" s="1" t="s">
        <v>6</v>
      </c>
      <c r="B288" s="1" t="s">
        <v>102</v>
      </c>
      <c r="C288">
        <v>2011</v>
      </c>
      <c r="D288">
        <v>300</v>
      </c>
    </row>
    <row r="289" spans="1:4" x14ac:dyDescent="0.25">
      <c r="A289" s="1" t="s">
        <v>16</v>
      </c>
      <c r="B289" s="1" t="s">
        <v>103</v>
      </c>
      <c r="C289">
        <v>2011</v>
      </c>
      <c r="D289">
        <v>54</v>
      </c>
    </row>
    <row r="290" spans="1:4" x14ac:dyDescent="0.25">
      <c r="A290" s="1" t="s">
        <v>6</v>
      </c>
      <c r="B290" s="1" t="s">
        <v>104</v>
      </c>
      <c r="C290">
        <v>2011</v>
      </c>
      <c r="D290">
        <v>10</v>
      </c>
    </row>
    <row r="291" spans="1:4" x14ac:dyDescent="0.25">
      <c r="A291" s="1" t="s">
        <v>4</v>
      </c>
      <c r="B291" s="1" t="s">
        <v>105</v>
      </c>
      <c r="C291">
        <v>2011</v>
      </c>
      <c r="D291">
        <v>12</v>
      </c>
    </row>
    <row r="292" spans="1:4" x14ac:dyDescent="0.25">
      <c r="A292" s="1" t="s">
        <v>8</v>
      </c>
      <c r="B292" s="1" t="s">
        <v>106</v>
      </c>
      <c r="C292">
        <v>2011</v>
      </c>
      <c r="D292">
        <v>0</v>
      </c>
    </row>
    <row r="293" spans="1:4" x14ac:dyDescent="0.25">
      <c r="A293" s="1" t="s">
        <v>8</v>
      </c>
      <c r="B293" s="1" t="s">
        <v>107</v>
      </c>
      <c r="C293">
        <v>2011</v>
      </c>
      <c r="D293">
        <v>0</v>
      </c>
    </row>
    <row r="294" spans="1:4" x14ac:dyDescent="0.25">
      <c r="A294" s="1" t="s">
        <v>4</v>
      </c>
      <c r="B294" s="1" t="s">
        <v>108</v>
      </c>
      <c r="C294">
        <v>2011</v>
      </c>
    </row>
    <row r="295" spans="1:4" x14ac:dyDescent="0.25">
      <c r="A295" s="1" t="s">
        <v>6</v>
      </c>
      <c r="B295" s="1" t="s">
        <v>109</v>
      </c>
      <c r="C295">
        <v>2011</v>
      </c>
      <c r="D295">
        <v>64</v>
      </c>
    </row>
    <row r="296" spans="1:4" x14ac:dyDescent="0.25">
      <c r="A296" s="1" t="s">
        <v>6</v>
      </c>
      <c r="B296" s="1" t="s">
        <v>110</v>
      </c>
      <c r="C296">
        <v>2011</v>
      </c>
      <c r="D296">
        <v>0</v>
      </c>
    </row>
    <row r="297" spans="1:4" x14ac:dyDescent="0.25">
      <c r="A297" s="1" t="s">
        <v>8</v>
      </c>
      <c r="B297" s="1" t="s">
        <v>111</v>
      </c>
      <c r="C297">
        <v>2011</v>
      </c>
      <c r="D297">
        <v>12</v>
      </c>
    </row>
    <row r="298" spans="1:4" x14ac:dyDescent="0.25">
      <c r="A298" s="1" t="s">
        <v>8</v>
      </c>
      <c r="B298" s="1" t="s">
        <v>112</v>
      </c>
      <c r="C298">
        <v>2011</v>
      </c>
    </row>
    <row r="299" spans="1:4" x14ac:dyDescent="0.25">
      <c r="A299" s="1" t="s">
        <v>16</v>
      </c>
      <c r="B299" s="1" t="s">
        <v>113</v>
      </c>
      <c r="C299">
        <v>2011</v>
      </c>
    </row>
    <row r="300" spans="1:4" x14ac:dyDescent="0.25">
      <c r="A300" s="1" t="s">
        <v>22</v>
      </c>
      <c r="B300" s="1" t="s">
        <v>114</v>
      </c>
      <c r="C300">
        <v>2011</v>
      </c>
      <c r="D300">
        <v>69</v>
      </c>
    </row>
    <row r="301" spans="1:4" x14ac:dyDescent="0.25">
      <c r="A301" s="1" t="s">
        <v>8</v>
      </c>
      <c r="B301" s="1" t="s">
        <v>115</v>
      </c>
      <c r="C301">
        <v>2011</v>
      </c>
    </row>
    <row r="302" spans="1:4" x14ac:dyDescent="0.25">
      <c r="A302" s="1" t="s">
        <v>6</v>
      </c>
      <c r="B302" s="1" t="s">
        <v>116</v>
      </c>
      <c r="C302">
        <v>2011</v>
      </c>
      <c r="D302">
        <v>0</v>
      </c>
    </row>
    <row r="303" spans="1:4" x14ac:dyDescent="0.25">
      <c r="A303" s="1" t="s">
        <v>16</v>
      </c>
      <c r="B303" s="1" t="s">
        <v>117</v>
      </c>
      <c r="C303">
        <v>2011</v>
      </c>
      <c r="D303">
        <v>0</v>
      </c>
    </row>
    <row r="304" spans="1:4" x14ac:dyDescent="0.25">
      <c r="A304" s="1" t="s">
        <v>8</v>
      </c>
      <c r="B304" s="1" t="s">
        <v>118</v>
      </c>
      <c r="C304">
        <v>2011</v>
      </c>
    </row>
    <row r="305" spans="1:4" x14ac:dyDescent="0.25">
      <c r="A305" s="1" t="s">
        <v>8</v>
      </c>
      <c r="B305" s="1" t="s">
        <v>119</v>
      </c>
      <c r="C305">
        <v>2011</v>
      </c>
      <c r="D305">
        <v>0</v>
      </c>
    </row>
    <row r="306" spans="1:4" x14ac:dyDescent="0.25">
      <c r="A306" s="1" t="s">
        <v>12</v>
      </c>
      <c r="B306" s="1" t="s">
        <v>120</v>
      </c>
      <c r="C306">
        <v>2011</v>
      </c>
      <c r="D306">
        <v>2685</v>
      </c>
    </row>
    <row r="307" spans="1:4" x14ac:dyDescent="0.25">
      <c r="A307" s="1" t="s">
        <v>16</v>
      </c>
      <c r="B307" s="1" t="s">
        <v>121</v>
      </c>
      <c r="C307">
        <v>2011</v>
      </c>
    </row>
    <row r="308" spans="1:4" x14ac:dyDescent="0.25">
      <c r="A308" s="1" t="s">
        <v>6</v>
      </c>
      <c r="B308" s="1" t="s">
        <v>122</v>
      </c>
      <c r="C308">
        <v>2011</v>
      </c>
    </row>
    <row r="309" spans="1:4" x14ac:dyDescent="0.25">
      <c r="A309" s="1" t="s">
        <v>16</v>
      </c>
      <c r="B309" s="1" t="s">
        <v>123</v>
      </c>
      <c r="C309">
        <v>2011</v>
      </c>
      <c r="D309">
        <v>1016</v>
      </c>
    </row>
    <row r="310" spans="1:4" x14ac:dyDescent="0.25">
      <c r="A310" s="1" t="s">
        <v>6</v>
      </c>
      <c r="B310" s="1" t="s">
        <v>124</v>
      </c>
      <c r="C310">
        <v>2011</v>
      </c>
      <c r="D310">
        <v>57</v>
      </c>
    </row>
    <row r="311" spans="1:4" x14ac:dyDescent="0.25">
      <c r="A311" s="1" t="s">
        <v>4</v>
      </c>
      <c r="B311" s="1" t="s">
        <v>125</v>
      </c>
      <c r="C311">
        <v>2011</v>
      </c>
    </row>
    <row r="312" spans="1:4" x14ac:dyDescent="0.25">
      <c r="A312" s="1" t="s">
        <v>8</v>
      </c>
      <c r="B312" s="1" t="s">
        <v>126</v>
      </c>
      <c r="C312">
        <v>2011</v>
      </c>
    </row>
    <row r="313" spans="1:4" x14ac:dyDescent="0.25">
      <c r="A313" s="1" t="s">
        <v>22</v>
      </c>
      <c r="B313" s="1" t="s">
        <v>127</v>
      </c>
      <c r="C313">
        <v>2011</v>
      </c>
    </row>
    <row r="314" spans="1:4" x14ac:dyDescent="0.25">
      <c r="A314" s="1" t="s">
        <v>8</v>
      </c>
      <c r="B314" s="1" t="s">
        <v>128</v>
      </c>
      <c r="C314">
        <v>2011</v>
      </c>
      <c r="D314">
        <v>0</v>
      </c>
    </row>
    <row r="315" spans="1:4" x14ac:dyDescent="0.25">
      <c r="A315" s="1" t="s">
        <v>16</v>
      </c>
      <c r="B315" s="1" t="s">
        <v>129</v>
      </c>
      <c r="C315">
        <v>2011</v>
      </c>
      <c r="D315">
        <v>0</v>
      </c>
    </row>
    <row r="316" spans="1:4" x14ac:dyDescent="0.25">
      <c r="A316" s="1" t="s">
        <v>22</v>
      </c>
      <c r="B316" s="1" t="s">
        <v>130</v>
      </c>
      <c r="C316">
        <v>2011</v>
      </c>
      <c r="D316">
        <v>39023</v>
      </c>
    </row>
    <row r="317" spans="1:4" x14ac:dyDescent="0.25">
      <c r="A317" s="1" t="s">
        <v>6</v>
      </c>
      <c r="B317" s="1" t="s">
        <v>131</v>
      </c>
      <c r="C317">
        <v>2011</v>
      </c>
      <c r="D317">
        <v>610</v>
      </c>
    </row>
    <row r="318" spans="1:4" x14ac:dyDescent="0.25">
      <c r="A318" s="1" t="s">
        <v>16</v>
      </c>
      <c r="B318" s="1" t="s">
        <v>132</v>
      </c>
      <c r="C318">
        <v>2011</v>
      </c>
      <c r="D318">
        <v>52</v>
      </c>
    </row>
    <row r="319" spans="1:4" x14ac:dyDescent="0.25">
      <c r="A319" s="1" t="s">
        <v>12</v>
      </c>
      <c r="B319" s="1" t="s">
        <v>133</v>
      </c>
      <c r="C319">
        <v>2011</v>
      </c>
      <c r="D319">
        <v>1</v>
      </c>
    </row>
    <row r="320" spans="1:4" x14ac:dyDescent="0.25">
      <c r="A320" s="1" t="s">
        <v>8</v>
      </c>
      <c r="B320" s="1" t="s">
        <v>134</v>
      </c>
      <c r="C320">
        <v>2011</v>
      </c>
    </row>
    <row r="321" spans="1:4" x14ac:dyDescent="0.25">
      <c r="A321" s="1" t="s">
        <v>8</v>
      </c>
      <c r="B321" s="1" t="s">
        <v>135</v>
      </c>
      <c r="C321">
        <v>2011</v>
      </c>
      <c r="D321">
        <v>0</v>
      </c>
    </row>
    <row r="322" spans="1:4" x14ac:dyDescent="0.25">
      <c r="A322" s="1" t="s">
        <v>16</v>
      </c>
      <c r="B322" s="1" t="s">
        <v>136</v>
      </c>
      <c r="C322">
        <v>2011</v>
      </c>
      <c r="D322">
        <v>0</v>
      </c>
    </row>
    <row r="323" spans="1:4" x14ac:dyDescent="0.25">
      <c r="A323" s="1" t="s">
        <v>6</v>
      </c>
      <c r="B323" s="1" t="s">
        <v>137</v>
      </c>
      <c r="C323">
        <v>2011</v>
      </c>
      <c r="D323">
        <v>111</v>
      </c>
    </row>
    <row r="324" spans="1:4" x14ac:dyDescent="0.25">
      <c r="A324" s="1" t="s">
        <v>6</v>
      </c>
      <c r="B324" s="1" t="s">
        <v>138</v>
      </c>
      <c r="C324">
        <v>2011</v>
      </c>
      <c r="D324">
        <v>16</v>
      </c>
    </row>
    <row r="325" spans="1:4" x14ac:dyDescent="0.25">
      <c r="A325" s="1" t="s">
        <v>4</v>
      </c>
      <c r="B325" s="1" t="s">
        <v>139</v>
      </c>
      <c r="C325">
        <v>2011</v>
      </c>
      <c r="D325">
        <v>121</v>
      </c>
    </row>
    <row r="326" spans="1:4" x14ac:dyDescent="0.25">
      <c r="A326" s="1" t="s">
        <v>4</v>
      </c>
      <c r="B326" s="1" t="s">
        <v>140</v>
      </c>
      <c r="C326">
        <v>2011</v>
      </c>
    </row>
    <row r="327" spans="1:4" x14ac:dyDescent="0.25">
      <c r="A327" s="1" t="s">
        <v>16</v>
      </c>
      <c r="B327" s="1" t="s">
        <v>141</v>
      </c>
      <c r="C327">
        <v>2011</v>
      </c>
      <c r="D327">
        <v>0</v>
      </c>
    </row>
    <row r="328" spans="1:4" x14ac:dyDescent="0.25">
      <c r="A328" s="1" t="s">
        <v>12</v>
      </c>
      <c r="B328" s="1" t="s">
        <v>142</v>
      </c>
      <c r="C328">
        <v>2011</v>
      </c>
      <c r="D328">
        <v>111</v>
      </c>
    </row>
    <row r="329" spans="1:4" x14ac:dyDescent="0.25">
      <c r="A329" s="1" t="s">
        <v>16</v>
      </c>
      <c r="B329" s="1" t="s">
        <v>143</v>
      </c>
      <c r="C329">
        <v>2011</v>
      </c>
    </row>
    <row r="330" spans="1:4" x14ac:dyDescent="0.25">
      <c r="A330" s="1" t="s">
        <v>12</v>
      </c>
      <c r="B330" s="1" t="s">
        <v>144</v>
      </c>
      <c r="C330">
        <v>2011</v>
      </c>
      <c r="D330">
        <v>283</v>
      </c>
    </row>
    <row r="331" spans="1:4" x14ac:dyDescent="0.25">
      <c r="A331" s="1" t="s">
        <v>12</v>
      </c>
      <c r="B331" s="1" t="s">
        <v>145</v>
      </c>
      <c r="C331">
        <v>2011</v>
      </c>
      <c r="D331">
        <v>0</v>
      </c>
    </row>
    <row r="332" spans="1:4" x14ac:dyDescent="0.25">
      <c r="A332" s="1" t="s">
        <v>16</v>
      </c>
      <c r="B332" s="1" t="s">
        <v>146</v>
      </c>
      <c r="C332">
        <v>2011</v>
      </c>
    </row>
    <row r="333" spans="1:4" x14ac:dyDescent="0.25">
      <c r="A333" s="1" t="s">
        <v>6</v>
      </c>
      <c r="B333" s="1" t="s">
        <v>147</v>
      </c>
      <c r="C333">
        <v>2011</v>
      </c>
    </row>
    <row r="334" spans="1:4" x14ac:dyDescent="0.25">
      <c r="A334" s="1" t="s">
        <v>6</v>
      </c>
      <c r="B334" s="1" t="s">
        <v>148</v>
      </c>
      <c r="C334">
        <v>2011</v>
      </c>
      <c r="D334">
        <v>134</v>
      </c>
    </row>
    <row r="335" spans="1:4" x14ac:dyDescent="0.25">
      <c r="A335" s="1" t="s">
        <v>4</v>
      </c>
      <c r="B335" s="1" t="s">
        <v>149</v>
      </c>
      <c r="C335">
        <v>2011</v>
      </c>
      <c r="D335">
        <v>368</v>
      </c>
    </row>
    <row r="336" spans="1:4" x14ac:dyDescent="0.25">
      <c r="A336" s="1" t="s">
        <v>16</v>
      </c>
      <c r="B336" s="1" t="s">
        <v>150</v>
      </c>
      <c r="C336">
        <v>2011</v>
      </c>
      <c r="D336">
        <v>6241</v>
      </c>
    </row>
    <row r="337" spans="1:4" x14ac:dyDescent="0.25">
      <c r="A337" s="1" t="s">
        <v>6</v>
      </c>
      <c r="B337" s="1" t="s">
        <v>151</v>
      </c>
      <c r="C337">
        <v>2011</v>
      </c>
      <c r="D337">
        <v>143</v>
      </c>
    </row>
    <row r="338" spans="1:4" x14ac:dyDescent="0.25">
      <c r="A338" s="1" t="s">
        <v>6</v>
      </c>
      <c r="B338" s="1" t="s">
        <v>152</v>
      </c>
      <c r="C338">
        <v>2011</v>
      </c>
      <c r="D338">
        <v>195</v>
      </c>
    </row>
    <row r="339" spans="1:4" x14ac:dyDescent="0.25">
      <c r="A339" s="1" t="s">
        <v>6</v>
      </c>
      <c r="B339" s="1" t="s">
        <v>153</v>
      </c>
      <c r="C339">
        <v>2011</v>
      </c>
      <c r="D339">
        <v>406</v>
      </c>
    </row>
    <row r="340" spans="1:4" x14ac:dyDescent="0.25">
      <c r="A340" s="1" t="s">
        <v>8</v>
      </c>
      <c r="B340" s="1" t="s">
        <v>154</v>
      </c>
      <c r="C340">
        <v>2011</v>
      </c>
    </row>
    <row r="341" spans="1:4" x14ac:dyDescent="0.25">
      <c r="A341" s="1" t="s">
        <v>12</v>
      </c>
      <c r="B341" s="1" t="s">
        <v>155</v>
      </c>
      <c r="C341">
        <v>2011</v>
      </c>
      <c r="D341">
        <v>0</v>
      </c>
    </row>
    <row r="342" spans="1:4" x14ac:dyDescent="0.25">
      <c r="A342" s="1" t="s">
        <v>12</v>
      </c>
      <c r="B342" s="1" t="s">
        <v>156</v>
      </c>
      <c r="C342">
        <v>2011</v>
      </c>
      <c r="D342">
        <v>0</v>
      </c>
    </row>
    <row r="343" spans="1:4" x14ac:dyDescent="0.25">
      <c r="A343" s="1" t="s">
        <v>12</v>
      </c>
      <c r="B343" s="1" t="s">
        <v>157</v>
      </c>
      <c r="C343">
        <v>2011</v>
      </c>
      <c r="D343">
        <v>0</v>
      </c>
    </row>
    <row r="344" spans="1:4" x14ac:dyDescent="0.25">
      <c r="A344" s="1" t="s">
        <v>16</v>
      </c>
      <c r="B344" s="1" t="s">
        <v>158</v>
      </c>
      <c r="C344">
        <v>2011</v>
      </c>
      <c r="D344">
        <v>0</v>
      </c>
    </row>
    <row r="345" spans="1:4" x14ac:dyDescent="0.25">
      <c r="A345" s="1" t="s">
        <v>6</v>
      </c>
      <c r="B345" s="1" t="s">
        <v>159</v>
      </c>
      <c r="C345">
        <v>2011</v>
      </c>
      <c r="D345">
        <v>1</v>
      </c>
    </row>
    <row r="346" spans="1:4" x14ac:dyDescent="0.25">
      <c r="A346" s="1" t="s">
        <v>8</v>
      </c>
      <c r="B346" s="1" t="s">
        <v>160</v>
      </c>
      <c r="C346">
        <v>2011</v>
      </c>
    </row>
    <row r="347" spans="1:4" x14ac:dyDescent="0.25">
      <c r="A347" s="1" t="s">
        <v>4</v>
      </c>
      <c r="B347" s="1" t="s">
        <v>161</v>
      </c>
      <c r="C347">
        <v>2011</v>
      </c>
      <c r="D347">
        <v>26</v>
      </c>
    </row>
    <row r="348" spans="1:4" x14ac:dyDescent="0.25">
      <c r="A348" s="1" t="s">
        <v>8</v>
      </c>
      <c r="B348" s="1" t="s">
        <v>162</v>
      </c>
      <c r="C348">
        <v>2011</v>
      </c>
    </row>
    <row r="349" spans="1:4" x14ac:dyDescent="0.25">
      <c r="A349" s="1" t="s">
        <v>6</v>
      </c>
      <c r="B349" s="1" t="s">
        <v>163</v>
      </c>
      <c r="C349">
        <v>2011</v>
      </c>
      <c r="D349">
        <v>63</v>
      </c>
    </row>
    <row r="350" spans="1:4" x14ac:dyDescent="0.25">
      <c r="A350" s="1" t="s">
        <v>8</v>
      </c>
      <c r="B350" s="1" t="s">
        <v>164</v>
      </c>
      <c r="C350">
        <v>2011</v>
      </c>
      <c r="D350">
        <v>0</v>
      </c>
    </row>
    <row r="351" spans="1:4" x14ac:dyDescent="0.25">
      <c r="A351" s="1" t="s">
        <v>8</v>
      </c>
      <c r="B351" s="1" t="s">
        <v>165</v>
      </c>
      <c r="C351">
        <v>2011</v>
      </c>
    </row>
    <row r="352" spans="1:4" x14ac:dyDescent="0.25">
      <c r="A352" s="1" t="s">
        <v>16</v>
      </c>
      <c r="B352" s="1" t="s">
        <v>166</v>
      </c>
      <c r="C352">
        <v>2011</v>
      </c>
      <c r="D352">
        <v>501</v>
      </c>
    </row>
    <row r="353" spans="1:4" x14ac:dyDescent="0.25">
      <c r="A353" s="1" t="s">
        <v>6</v>
      </c>
      <c r="B353" s="1" t="s">
        <v>167</v>
      </c>
      <c r="C353">
        <v>2011</v>
      </c>
      <c r="D353">
        <v>2</v>
      </c>
    </row>
    <row r="354" spans="1:4" x14ac:dyDescent="0.25">
      <c r="A354" s="1" t="s">
        <v>6</v>
      </c>
      <c r="B354" s="1" t="s">
        <v>168</v>
      </c>
      <c r="C354">
        <v>2011</v>
      </c>
      <c r="D354">
        <v>4</v>
      </c>
    </row>
    <row r="355" spans="1:4" x14ac:dyDescent="0.25">
      <c r="A355" s="1" t="s">
        <v>16</v>
      </c>
      <c r="B355" s="1" t="s">
        <v>169</v>
      </c>
      <c r="C355">
        <v>2011</v>
      </c>
      <c r="D355">
        <v>0</v>
      </c>
    </row>
    <row r="356" spans="1:4" x14ac:dyDescent="0.25">
      <c r="A356" s="1" t="s">
        <v>4</v>
      </c>
      <c r="B356" s="1" t="s">
        <v>170</v>
      </c>
      <c r="C356">
        <v>2011</v>
      </c>
    </row>
    <row r="357" spans="1:4" x14ac:dyDescent="0.25">
      <c r="A357" s="1" t="s">
        <v>8</v>
      </c>
      <c r="B357" s="1" t="s">
        <v>171</v>
      </c>
      <c r="C357">
        <v>2011</v>
      </c>
    </row>
    <row r="358" spans="1:4" x14ac:dyDescent="0.25">
      <c r="A358" s="1" t="s">
        <v>8</v>
      </c>
      <c r="B358" s="1" t="s">
        <v>172</v>
      </c>
      <c r="C358">
        <v>2011</v>
      </c>
    </row>
    <row r="359" spans="1:4" x14ac:dyDescent="0.25">
      <c r="A359" s="1" t="s">
        <v>6</v>
      </c>
      <c r="B359" s="1" t="s">
        <v>173</v>
      </c>
      <c r="C359">
        <v>2011</v>
      </c>
      <c r="D359">
        <v>4416</v>
      </c>
    </row>
    <row r="360" spans="1:4" x14ac:dyDescent="0.25">
      <c r="A360" s="1" t="s">
        <v>22</v>
      </c>
      <c r="B360" s="1" t="s">
        <v>174</v>
      </c>
      <c r="C360">
        <v>2011</v>
      </c>
      <c r="D360">
        <v>1129</v>
      </c>
    </row>
    <row r="361" spans="1:4" x14ac:dyDescent="0.25">
      <c r="A361" s="1" t="s">
        <v>4</v>
      </c>
      <c r="B361" s="1" t="s">
        <v>175</v>
      </c>
      <c r="C361">
        <v>2011</v>
      </c>
    </row>
    <row r="362" spans="1:4" x14ac:dyDescent="0.25">
      <c r="A362" s="1" t="s">
        <v>12</v>
      </c>
      <c r="B362" s="1" t="s">
        <v>176</v>
      </c>
      <c r="C362">
        <v>2011</v>
      </c>
      <c r="D362">
        <v>0</v>
      </c>
    </row>
    <row r="363" spans="1:4" x14ac:dyDescent="0.25">
      <c r="A363" s="1" t="s">
        <v>6</v>
      </c>
      <c r="B363" s="1" t="s">
        <v>177</v>
      </c>
      <c r="C363">
        <v>2011</v>
      </c>
      <c r="D363">
        <v>38</v>
      </c>
    </row>
    <row r="364" spans="1:4" x14ac:dyDescent="0.25">
      <c r="A364" s="1" t="s">
        <v>6</v>
      </c>
      <c r="B364" s="1" t="s">
        <v>178</v>
      </c>
      <c r="C364">
        <v>2011</v>
      </c>
      <c r="D364">
        <v>140</v>
      </c>
    </row>
    <row r="365" spans="1:4" x14ac:dyDescent="0.25">
      <c r="A365" s="1" t="s">
        <v>4</v>
      </c>
      <c r="B365" s="1" t="s">
        <v>179</v>
      </c>
      <c r="C365">
        <v>2011</v>
      </c>
      <c r="D365">
        <v>95</v>
      </c>
    </row>
    <row r="366" spans="1:4" x14ac:dyDescent="0.25">
      <c r="A366" s="1" t="s">
        <v>6</v>
      </c>
      <c r="B366" s="1" t="s">
        <v>180</v>
      </c>
      <c r="C366">
        <v>2011</v>
      </c>
      <c r="D366">
        <v>1441</v>
      </c>
    </row>
    <row r="367" spans="1:4" x14ac:dyDescent="0.25">
      <c r="A367" s="1" t="s">
        <v>22</v>
      </c>
      <c r="B367" s="1" t="s">
        <v>181</v>
      </c>
      <c r="C367">
        <v>2011</v>
      </c>
      <c r="D367">
        <v>10077</v>
      </c>
    </row>
    <row r="368" spans="1:4" x14ac:dyDescent="0.25">
      <c r="A368" s="1" t="s">
        <v>22</v>
      </c>
      <c r="B368" s="1" t="s">
        <v>182</v>
      </c>
      <c r="C368">
        <v>2011</v>
      </c>
      <c r="D368">
        <v>0</v>
      </c>
    </row>
    <row r="369" spans="1:4" x14ac:dyDescent="0.25">
      <c r="A369" s="1" t="s">
        <v>8</v>
      </c>
      <c r="B369" s="1" t="s">
        <v>183</v>
      </c>
      <c r="C369">
        <v>2011</v>
      </c>
    </row>
    <row r="370" spans="1:4" x14ac:dyDescent="0.25">
      <c r="A370" s="1" t="s">
        <v>16</v>
      </c>
      <c r="B370" s="1" t="s">
        <v>184</v>
      </c>
      <c r="C370">
        <v>2011</v>
      </c>
      <c r="D370">
        <v>0</v>
      </c>
    </row>
    <row r="371" spans="1:4" x14ac:dyDescent="0.25">
      <c r="A371" s="1" t="s">
        <v>12</v>
      </c>
      <c r="B371" s="1" t="s">
        <v>185</v>
      </c>
      <c r="C371">
        <v>2011</v>
      </c>
      <c r="D371">
        <v>0</v>
      </c>
    </row>
    <row r="372" spans="1:4" x14ac:dyDescent="0.25">
      <c r="A372" s="1" t="s">
        <v>4</v>
      </c>
      <c r="B372" s="1" t="s">
        <v>186</v>
      </c>
      <c r="C372">
        <v>2011</v>
      </c>
    </row>
    <row r="373" spans="1:4" x14ac:dyDescent="0.25">
      <c r="A373" s="1" t="s">
        <v>6</v>
      </c>
      <c r="B373" s="1" t="s">
        <v>187</v>
      </c>
      <c r="C373">
        <v>2011</v>
      </c>
      <c r="D373">
        <v>1609</v>
      </c>
    </row>
    <row r="374" spans="1:4" x14ac:dyDescent="0.25">
      <c r="A374" s="1" t="s">
        <v>6</v>
      </c>
      <c r="B374" s="1" t="s">
        <v>188</v>
      </c>
      <c r="C374">
        <v>2011</v>
      </c>
      <c r="D374">
        <v>31</v>
      </c>
    </row>
    <row r="375" spans="1:4" x14ac:dyDescent="0.25">
      <c r="A375" s="1" t="s">
        <v>16</v>
      </c>
      <c r="B375" s="1" t="s">
        <v>189</v>
      </c>
      <c r="C375">
        <v>2011</v>
      </c>
      <c r="D375">
        <v>0</v>
      </c>
    </row>
    <row r="376" spans="1:4" x14ac:dyDescent="0.25">
      <c r="A376" s="1" t="s">
        <v>8</v>
      </c>
      <c r="B376" s="1" t="s">
        <v>190</v>
      </c>
      <c r="C376">
        <v>2011</v>
      </c>
    </row>
    <row r="377" spans="1:4" x14ac:dyDescent="0.25">
      <c r="A377" s="1" t="s">
        <v>6</v>
      </c>
      <c r="B377" s="1" t="s">
        <v>191</v>
      </c>
      <c r="C377">
        <v>2011</v>
      </c>
      <c r="D377">
        <v>955</v>
      </c>
    </row>
    <row r="378" spans="1:4" x14ac:dyDescent="0.25">
      <c r="A378" s="1" t="s">
        <v>4</v>
      </c>
      <c r="B378" s="1" t="s">
        <v>192</v>
      </c>
      <c r="C378">
        <v>2011</v>
      </c>
    </row>
    <row r="379" spans="1:4" x14ac:dyDescent="0.25">
      <c r="A379" s="1" t="s">
        <v>6</v>
      </c>
      <c r="B379" s="1" t="s">
        <v>193</v>
      </c>
      <c r="C379">
        <v>2011</v>
      </c>
      <c r="D379">
        <v>2716</v>
      </c>
    </row>
    <row r="380" spans="1:4" x14ac:dyDescent="0.25">
      <c r="A380" s="1" t="s">
        <v>8</v>
      </c>
      <c r="B380" s="1" t="s">
        <v>194</v>
      </c>
      <c r="C380">
        <v>2011</v>
      </c>
    </row>
    <row r="381" spans="1:4" x14ac:dyDescent="0.25">
      <c r="A381" s="1" t="s">
        <v>12</v>
      </c>
      <c r="B381" s="1" t="s">
        <v>195</v>
      </c>
      <c r="C381">
        <v>2011</v>
      </c>
      <c r="D381">
        <v>386</v>
      </c>
    </row>
    <row r="382" spans="1:4" x14ac:dyDescent="0.25">
      <c r="A382" s="1" t="s">
        <v>12</v>
      </c>
      <c r="B382" s="1" t="s">
        <v>196</v>
      </c>
      <c r="C382">
        <v>2011</v>
      </c>
      <c r="D382">
        <v>132</v>
      </c>
    </row>
    <row r="383" spans="1:4" x14ac:dyDescent="0.25">
      <c r="A383" s="1" t="s">
        <v>6</v>
      </c>
      <c r="B383" s="1" t="s">
        <v>197</v>
      </c>
      <c r="C383">
        <v>2011</v>
      </c>
      <c r="D383">
        <v>1160</v>
      </c>
    </row>
    <row r="384" spans="1:4" x14ac:dyDescent="0.25">
      <c r="A384" s="1" t="s">
        <v>16</v>
      </c>
      <c r="B384" s="1" t="s">
        <v>198</v>
      </c>
      <c r="C384">
        <v>2011</v>
      </c>
    </row>
    <row r="385" spans="1:4" x14ac:dyDescent="0.25">
      <c r="A385" s="1" t="s">
        <v>12</v>
      </c>
      <c r="B385" s="1" t="s">
        <v>199</v>
      </c>
      <c r="C385">
        <v>2011</v>
      </c>
      <c r="D385">
        <v>2740</v>
      </c>
    </row>
    <row r="386" spans="1:4" x14ac:dyDescent="0.25">
      <c r="A386" s="1" t="s">
        <v>16</v>
      </c>
      <c r="B386" s="1" t="s">
        <v>200</v>
      </c>
      <c r="C386">
        <v>2011</v>
      </c>
    </row>
    <row r="387" spans="1:4" x14ac:dyDescent="0.25">
      <c r="A387" s="1" t="s">
        <v>4</v>
      </c>
      <c r="B387" s="1" t="s">
        <v>201</v>
      </c>
      <c r="C387">
        <v>2011</v>
      </c>
      <c r="D387">
        <v>3306</v>
      </c>
    </row>
    <row r="388" spans="1:4" x14ac:dyDescent="0.25">
      <c r="A388" s="1" t="s">
        <v>8</v>
      </c>
      <c r="B388" s="1" t="s">
        <v>202</v>
      </c>
      <c r="C388">
        <v>2011</v>
      </c>
    </row>
    <row r="389" spans="1:4" x14ac:dyDescent="0.25">
      <c r="A389" s="1" t="s">
        <v>8</v>
      </c>
      <c r="B389" s="1" t="s">
        <v>203</v>
      </c>
      <c r="C389">
        <v>2011</v>
      </c>
    </row>
    <row r="390" spans="1:4" x14ac:dyDescent="0.25">
      <c r="A390" s="1" t="s">
        <v>4</v>
      </c>
      <c r="B390" s="1" t="s">
        <v>5</v>
      </c>
      <c r="C390">
        <v>2012</v>
      </c>
    </row>
    <row r="391" spans="1:4" x14ac:dyDescent="0.25">
      <c r="A391" s="1" t="s">
        <v>6</v>
      </c>
      <c r="B391" s="1" t="s">
        <v>7</v>
      </c>
      <c r="C391">
        <v>2012</v>
      </c>
      <c r="D391">
        <v>18</v>
      </c>
    </row>
    <row r="392" spans="1:4" x14ac:dyDescent="0.25">
      <c r="A392" s="1" t="s">
        <v>8</v>
      </c>
      <c r="B392" s="1" t="s">
        <v>9</v>
      </c>
      <c r="C392">
        <v>2012</v>
      </c>
      <c r="D392">
        <v>0</v>
      </c>
    </row>
    <row r="393" spans="1:4" x14ac:dyDescent="0.25">
      <c r="A393" s="1" t="s">
        <v>6</v>
      </c>
      <c r="B393" s="1" t="s">
        <v>10</v>
      </c>
      <c r="C393">
        <v>2012</v>
      </c>
      <c r="D393">
        <v>1</v>
      </c>
    </row>
    <row r="394" spans="1:4" x14ac:dyDescent="0.25">
      <c r="A394" s="1" t="s">
        <v>8</v>
      </c>
      <c r="B394" s="1" t="s">
        <v>11</v>
      </c>
      <c r="C394">
        <v>2012</v>
      </c>
    </row>
    <row r="395" spans="1:4" x14ac:dyDescent="0.25">
      <c r="A395" s="1" t="s">
        <v>12</v>
      </c>
      <c r="B395" s="1" t="s">
        <v>13</v>
      </c>
      <c r="C395">
        <v>2012</v>
      </c>
      <c r="D395">
        <v>0</v>
      </c>
    </row>
    <row r="396" spans="1:4" x14ac:dyDescent="0.25">
      <c r="A396" s="1" t="s">
        <v>12</v>
      </c>
      <c r="B396" s="1" t="s">
        <v>14</v>
      </c>
      <c r="C396">
        <v>2012</v>
      </c>
      <c r="D396">
        <v>4619</v>
      </c>
    </row>
    <row r="397" spans="1:4" x14ac:dyDescent="0.25">
      <c r="A397" s="1" t="s">
        <v>6</v>
      </c>
      <c r="B397" s="1" t="s">
        <v>15</v>
      </c>
      <c r="C397">
        <v>2012</v>
      </c>
      <c r="D397">
        <v>6</v>
      </c>
    </row>
    <row r="398" spans="1:4" x14ac:dyDescent="0.25">
      <c r="A398" s="1" t="s">
        <v>16</v>
      </c>
      <c r="B398" s="1" t="s">
        <v>17</v>
      </c>
      <c r="C398">
        <v>2012</v>
      </c>
      <c r="D398">
        <v>195</v>
      </c>
    </row>
    <row r="399" spans="1:4" x14ac:dyDescent="0.25">
      <c r="A399" s="1" t="s">
        <v>6</v>
      </c>
      <c r="B399" s="1" t="s">
        <v>18</v>
      </c>
      <c r="C399">
        <v>2012</v>
      </c>
    </row>
    <row r="400" spans="1:4" x14ac:dyDescent="0.25">
      <c r="A400" s="1" t="s">
        <v>6</v>
      </c>
      <c r="B400" s="1" t="s">
        <v>19</v>
      </c>
      <c r="C400">
        <v>2012</v>
      </c>
      <c r="D400">
        <v>126</v>
      </c>
    </row>
    <row r="401" spans="1:4" x14ac:dyDescent="0.25">
      <c r="A401" s="1" t="s">
        <v>12</v>
      </c>
      <c r="B401" s="1" t="s">
        <v>20</v>
      </c>
      <c r="C401">
        <v>2012</v>
      </c>
      <c r="D401">
        <v>0</v>
      </c>
    </row>
    <row r="402" spans="1:4" x14ac:dyDescent="0.25">
      <c r="A402" s="1" t="s">
        <v>4</v>
      </c>
      <c r="B402" s="1" t="s">
        <v>21</v>
      </c>
      <c r="C402">
        <v>2012</v>
      </c>
      <c r="D402">
        <v>29</v>
      </c>
    </row>
    <row r="403" spans="1:4" x14ac:dyDescent="0.25">
      <c r="A403" s="1" t="s">
        <v>22</v>
      </c>
      <c r="B403" s="1" t="s">
        <v>23</v>
      </c>
      <c r="C403">
        <v>2012</v>
      </c>
    </row>
    <row r="404" spans="1:4" x14ac:dyDescent="0.25">
      <c r="A404" s="1" t="s">
        <v>12</v>
      </c>
      <c r="B404" s="1" t="s">
        <v>24</v>
      </c>
      <c r="C404">
        <v>2012</v>
      </c>
      <c r="D404">
        <v>0</v>
      </c>
    </row>
    <row r="405" spans="1:4" x14ac:dyDescent="0.25">
      <c r="A405" s="1" t="s">
        <v>6</v>
      </c>
      <c r="B405" s="1" t="s">
        <v>25</v>
      </c>
      <c r="C405">
        <v>2012</v>
      </c>
      <c r="D405">
        <v>61</v>
      </c>
    </row>
    <row r="406" spans="1:4" x14ac:dyDescent="0.25">
      <c r="A406" s="1" t="s">
        <v>6</v>
      </c>
      <c r="B406" s="1" t="s">
        <v>26</v>
      </c>
      <c r="C406">
        <v>2012</v>
      </c>
      <c r="D406">
        <v>2687</v>
      </c>
    </row>
    <row r="407" spans="1:4" x14ac:dyDescent="0.25">
      <c r="A407" s="1" t="s">
        <v>12</v>
      </c>
      <c r="B407" s="1" t="s">
        <v>27</v>
      </c>
      <c r="C407">
        <v>2012</v>
      </c>
      <c r="D407">
        <v>2</v>
      </c>
    </row>
    <row r="408" spans="1:4" x14ac:dyDescent="0.25">
      <c r="A408" s="1" t="s">
        <v>8</v>
      </c>
      <c r="B408" s="1" t="s">
        <v>28</v>
      </c>
      <c r="C408">
        <v>2012</v>
      </c>
    </row>
    <row r="409" spans="1:4" x14ac:dyDescent="0.25">
      <c r="A409" s="1" t="s">
        <v>22</v>
      </c>
      <c r="B409" s="1" t="s">
        <v>29</v>
      </c>
      <c r="C409">
        <v>2012</v>
      </c>
      <c r="D409">
        <v>198</v>
      </c>
    </row>
    <row r="410" spans="1:4" x14ac:dyDescent="0.25">
      <c r="A410" s="1" t="s">
        <v>12</v>
      </c>
      <c r="B410" s="1" t="s">
        <v>30</v>
      </c>
      <c r="C410">
        <v>2012</v>
      </c>
      <c r="D410">
        <v>0</v>
      </c>
    </row>
    <row r="411" spans="1:4" x14ac:dyDescent="0.25">
      <c r="A411" s="1" t="s">
        <v>6</v>
      </c>
      <c r="B411" s="1" t="s">
        <v>31</v>
      </c>
      <c r="C411">
        <v>2012</v>
      </c>
      <c r="D411">
        <v>7881</v>
      </c>
    </row>
    <row r="412" spans="1:4" x14ac:dyDescent="0.25">
      <c r="A412" s="1" t="s">
        <v>8</v>
      </c>
      <c r="B412" s="1" t="s">
        <v>32</v>
      </c>
      <c r="C412">
        <v>2012</v>
      </c>
    </row>
    <row r="413" spans="1:4" x14ac:dyDescent="0.25">
      <c r="A413" s="1" t="s">
        <v>12</v>
      </c>
      <c r="B413" s="1" t="s">
        <v>33</v>
      </c>
      <c r="C413">
        <v>2012</v>
      </c>
      <c r="D413">
        <v>0</v>
      </c>
    </row>
    <row r="414" spans="1:4" x14ac:dyDescent="0.25">
      <c r="A414" s="1" t="s">
        <v>16</v>
      </c>
      <c r="B414" s="1" t="s">
        <v>34</v>
      </c>
      <c r="C414">
        <v>2012</v>
      </c>
      <c r="D414">
        <v>14</v>
      </c>
    </row>
    <row r="415" spans="1:4" x14ac:dyDescent="0.25">
      <c r="A415" s="1" t="s">
        <v>6</v>
      </c>
      <c r="B415" s="1" t="s">
        <v>35</v>
      </c>
      <c r="C415">
        <v>2012</v>
      </c>
      <c r="D415">
        <v>58</v>
      </c>
    </row>
    <row r="416" spans="1:4" x14ac:dyDescent="0.25">
      <c r="A416" s="1" t="s">
        <v>8</v>
      </c>
      <c r="B416" s="1" t="s">
        <v>36</v>
      </c>
      <c r="C416">
        <v>2012</v>
      </c>
    </row>
    <row r="417" spans="1:4" x14ac:dyDescent="0.25">
      <c r="A417" s="1" t="s">
        <v>8</v>
      </c>
      <c r="B417" s="1" t="s">
        <v>37</v>
      </c>
      <c r="C417">
        <v>2012</v>
      </c>
    </row>
    <row r="418" spans="1:4" x14ac:dyDescent="0.25">
      <c r="A418" s="1" t="s">
        <v>8</v>
      </c>
      <c r="B418" s="1" t="s">
        <v>38</v>
      </c>
      <c r="C418">
        <v>2012</v>
      </c>
      <c r="D418">
        <v>40</v>
      </c>
    </row>
    <row r="419" spans="1:4" x14ac:dyDescent="0.25">
      <c r="A419" s="1" t="s">
        <v>16</v>
      </c>
      <c r="B419" s="1" t="s">
        <v>39</v>
      </c>
      <c r="C419">
        <v>2012</v>
      </c>
      <c r="D419">
        <v>17</v>
      </c>
    </row>
    <row r="420" spans="1:4" x14ac:dyDescent="0.25">
      <c r="A420" s="1" t="s">
        <v>8</v>
      </c>
      <c r="B420" s="1" t="s">
        <v>40</v>
      </c>
      <c r="C420">
        <v>2012</v>
      </c>
    </row>
    <row r="421" spans="1:4" x14ac:dyDescent="0.25">
      <c r="A421" s="1" t="s">
        <v>12</v>
      </c>
      <c r="B421" s="1" t="s">
        <v>41</v>
      </c>
      <c r="C421">
        <v>2012</v>
      </c>
      <c r="D421">
        <v>54</v>
      </c>
    </row>
    <row r="422" spans="1:4" x14ac:dyDescent="0.25">
      <c r="A422" s="1" t="s">
        <v>8</v>
      </c>
      <c r="B422" s="1" t="s">
        <v>42</v>
      </c>
      <c r="C422">
        <v>2012</v>
      </c>
    </row>
    <row r="423" spans="1:4" x14ac:dyDescent="0.25">
      <c r="A423" s="1" t="s">
        <v>8</v>
      </c>
      <c r="B423" s="1" t="s">
        <v>43</v>
      </c>
      <c r="C423">
        <v>2012</v>
      </c>
    </row>
    <row r="424" spans="1:4" x14ac:dyDescent="0.25">
      <c r="A424" s="1" t="s">
        <v>12</v>
      </c>
      <c r="B424" s="1" t="s">
        <v>44</v>
      </c>
      <c r="C424">
        <v>2012</v>
      </c>
      <c r="D424">
        <v>876</v>
      </c>
    </row>
    <row r="425" spans="1:4" x14ac:dyDescent="0.25">
      <c r="A425" s="1" t="s">
        <v>16</v>
      </c>
      <c r="B425" s="1" t="s">
        <v>45</v>
      </c>
      <c r="C425">
        <v>2012</v>
      </c>
      <c r="D425">
        <v>479518</v>
      </c>
    </row>
    <row r="426" spans="1:4" x14ac:dyDescent="0.25">
      <c r="A426" s="1" t="s">
        <v>12</v>
      </c>
      <c r="B426" s="1" t="s">
        <v>46</v>
      </c>
      <c r="C426">
        <v>2012</v>
      </c>
      <c r="D426">
        <v>9377</v>
      </c>
    </row>
    <row r="427" spans="1:4" x14ac:dyDescent="0.25">
      <c r="A427" s="1" t="s">
        <v>8</v>
      </c>
      <c r="B427" s="1" t="s">
        <v>47</v>
      </c>
      <c r="C427">
        <v>2012</v>
      </c>
    </row>
    <row r="428" spans="1:4" x14ac:dyDescent="0.25">
      <c r="A428" s="1" t="s">
        <v>8</v>
      </c>
      <c r="B428" s="1" t="s">
        <v>48</v>
      </c>
      <c r="C428">
        <v>2012</v>
      </c>
      <c r="D428">
        <v>0</v>
      </c>
    </row>
    <row r="429" spans="1:4" x14ac:dyDescent="0.25">
      <c r="A429" s="1" t="s">
        <v>16</v>
      </c>
      <c r="B429" s="1" t="s">
        <v>49</v>
      </c>
      <c r="C429">
        <v>2012</v>
      </c>
      <c r="D429">
        <v>0</v>
      </c>
    </row>
    <row r="430" spans="1:4" x14ac:dyDescent="0.25">
      <c r="A430" s="1" t="s">
        <v>12</v>
      </c>
      <c r="B430" s="1" t="s">
        <v>50</v>
      </c>
      <c r="C430">
        <v>2012</v>
      </c>
      <c r="D430">
        <v>30</v>
      </c>
    </row>
    <row r="431" spans="1:4" x14ac:dyDescent="0.25">
      <c r="A431" s="1" t="s">
        <v>8</v>
      </c>
      <c r="B431" s="1" t="s">
        <v>51</v>
      </c>
      <c r="C431">
        <v>2012</v>
      </c>
    </row>
    <row r="432" spans="1:4" x14ac:dyDescent="0.25">
      <c r="A432" s="1" t="s">
        <v>6</v>
      </c>
      <c r="B432" s="1" t="s">
        <v>52</v>
      </c>
      <c r="C432">
        <v>2012</v>
      </c>
      <c r="D432">
        <v>95</v>
      </c>
    </row>
    <row r="433" spans="1:4" x14ac:dyDescent="0.25">
      <c r="A433" s="1" t="s">
        <v>12</v>
      </c>
      <c r="B433" s="1" t="s">
        <v>53</v>
      </c>
      <c r="C433">
        <v>2012</v>
      </c>
      <c r="D433">
        <v>0</v>
      </c>
    </row>
    <row r="434" spans="1:4" x14ac:dyDescent="0.25">
      <c r="A434" s="1" t="s">
        <v>6</v>
      </c>
      <c r="B434" s="1" t="s">
        <v>54</v>
      </c>
      <c r="C434">
        <v>2012</v>
      </c>
      <c r="D434">
        <v>3</v>
      </c>
    </row>
    <row r="435" spans="1:4" x14ac:dyDescent="0.25">
      <c r="A435" s="1" t="s">
        <v>6</v>
      </c>
      <c r="B435" s="1" t="s">
        <v>55</v>
      </c>
      <c r="C435">
        <v>2012</v>
      </c>
      <c r="D435">
        <v>3902</v>
      </c>
    </row>
    <row r="436" spans="1:4" x14ac:dyDescent="0.25">
      <c r="A436" s="1" t="s">
        <v>22</v>
      </c>
      <c r="B436" s="1" t="s">
        <v>56</v>
      </c>
      <c r="C436">
        <v>2012</v>
      </c>
      <c r="D436">
        <v>11</v>
      </c>
    </row>
    <row r="437" spans="1:4" x14ac:dyDescent="0.25">
      <c r="A437" s="1" t="s">
        <v>8</v>
      </c>
      <c r="B437" s="1" t="s">
        <v>57</v>
      </c>
      <c r="C437">
        <v>2012</v>
      </c>
    </row>
    <row r="438" spans="1:4" x14ac:dyDescent="0.25">
      <c r="A438" s="1" t="s">
        <v>6</v>
      </c>
      <c r="B438" s="1" t="s">
        <v>58</v>
      </c>
      <c r="C438">
        <v>2012</v>
      </c>
      <c r="D438">
        <v>15</v>
      </c>
    </row>
    <row r="439" spans="1:4" x14ac:dyDescent="0.25">
      <c r="A439" s="1" t="s">
        <v>4</v>
      </c>
      <c r="B439" s="1" t="s">
        <v>59</v>
      </c>
      <c r="C439">
        <v>2012</v>
      </c>
    </row>
    <row r="440" spans="1:4" x14ac:dyDescent="0.25">
      <c r="A440" s="1" t="s">
        <v>12</v>
      </c>
      <c r="B440" s="1" t="s">
        <v>60</v>
      </c>
      <c r="C440">
        <v>2012</v>
      </c>
      <c r="D440">
        <v>0</v>
      </c>
    </row>
    <row r="441" spans="1:4" x14ac:dyDescent="0.25">
      <c r="A441" s="1" t="s">
        <v>12</v>
      </c>
      <c r="B441" s="1" t="s">
        <v>61</v>
      </c>
      <c r="C441">
        <v>2012</v>
      </c>
      <c r="D441">
        <v>0</v>
      </c>
    </row>
    <row r="442" spans="1:4" x14ac:dyDescent="0.25">
      <c r="A442" s="1" t="s">
        <v>12</v>
      </c>
      <c r="B442" s="1" t="s">
        <v>62</v>
      </c>
      <c r="C442">
        <v>2012</v>
      </c>
      <c r="D442">
        <v>799</v>
      </c>
    </row>
    <row r="443" spans="1:4" x14ac:dyDescent="0.25">
      <c r="A443" s="1" t="s">
        <v>4</v>
      </c>
      <c r="B443" s="1" t="s">
        <v>63</v>
      </c>
      <c r="C443">
        <v>2012</v>
      </c>
    </row>
    <row r="444" spans="1:4" x14ac:dyDescent="0.25">
      <c r="A444" s="1" t="s">
        <v>12</v>
      </c>
      <c r="B444" s="1" t="s">
        <v>64</v>
      </c>
      <c r="C444">
        <v>2012</v>
      </c>
      <c r="D444">
        <v>351</v>
      </c>
    </row>
    <row r="445" spans="1:4" x14ac:dyDescent="0.25">
      <c r="A445" s="1" t="s">
        <v>8</v>
      </c>
      <c r="B445" s="1" t="s">
        <v>65</v>
      </c>
      <c r="C445">
        <v>2012</v>
      </c>
    </row>
    <row r="446" spans="1:4" x14ac:dyDescent="0.25">
      <c r="A446" s="1" t="s">
        <v>8</v>
      </c>
      <c r="B446" s="1" t="s">
        <v>66</v>
      </c>
      <c r="C446">
        <v>2012</v>
      </c>
      <c r="D446">
        <v>2350</v>
      </c>
    </row>
    <row r="447" spans="1:4" x14ac:dyDescent="0.25">
      <c r="A447" s="1" t="s">
        <v>6</v>
      </c>
      <c r="B447" s="1" t="s">
        <v>67</v>
      </c>
      <c r="C447">
        <v>2012</v>
      </c>
      <c r="D447">
        <v>4</v>
      </c>
    </row>
    <row r="448" spans="1:4" x14ac:dyDescent="0.25">
      <c r="A448" s="1" t="s">
        <v>8</v>
      </c>
      <c r="B448" s="1" t="s">
        <v>68</v>
      </c>
      <c r="C448">
        <v>2012</v>
      </c>
      <c r="D448">
        <v>0</v>
      </c>
    </row>
    <row r="449" spans="1:4" x14ac:dyDescent="0.25">
      <c r="A449" s="1" t="s">
        <v>8</v>
      </c>
      <c r="B449" s="1" t="s">
        <v>69</v>
      </c>
      <c r="C449">
        <v>2012</v>
      </c>
    </row>
    <row r="450" spans="1:4" x14ac:dyDescent="0.25">
      <c r="A450" s="1" t="s">
        <v>16</v>
      </c>
      <c r="B450" s="1" t="s">
        <v>70</v>
      </c>
      <c r="C450">
        <v>2012</v>
      </c>
    </row>
    <row r="451" spans="1:4" x14ac:dyDescent="0.25">
      <c r="A451" s="1" t="s">
        <v>6</v>
      </c>
      <c r="B451" s="1" t="s">
        <v>71</v>
      </c>
      <c r="C451">
        <v>2012</v>
      </c>
    </row>
    <row r="452" spans="1:4" x14ac:dyDescent="0.25">
      <c r="A452" s="1" t="s">
        <v>6</v>
      </c>
      <c r="B452" s="1" t="s">
        <v>72</v>
      </c>
      <c r="C452">
        <v>2012</v>
      </c>
    </row>
    <row r="453" spans="1:4" x14ac:dyDescent="0.25">
      <c r="A453" s="1" t="s">
        <v>8</v>
      </c>
      <c r="B453" s="1" t="s">
        <v>73</v>
      </c>
      <c r="C453">
        <v>2012</v>
      </c>
    </row>
    <row r="454" spans="1:4" x14ac:dyDescent="0.25">
      <c r="A454" s="1" t="s">
        <v>8</v>
      </c>
      <c r="B454" s="1" t="s">
        <v>74</v>
      </c>
      <c r="C454">
        <v>2012</v>
      </c>
      <c r="D454">
        <v>0</v>
      </c>
    </row>
    <row r="455" spans="1:4" x14ac:dyDescent="0.25">
      <c r="A455" s="1" t="s">
        <v>6</v>
      </c>
      <c r="B455" s="1" t="s">
        <v>75</v>
      </c>
      <c r="C455">
        <v>2012</v>
      </c>
      <c r="D455">
        <v>50</v>
      </c>
    </row>
    <row r="456" spans="1:4" x14ac:dyDescent="0.25">
      <c r="A456" s="1" t="s">
        <v>6</v>
      </c>
      <c r="B456" s="1" t="s">
        <v>76</v>
      </c>
      <c r="C456">
        <v>2012</v>
      </c>
    </row>
    <row r="457" spans="1:4" x14ac:dyDescent="0.25">
      <c r="A457" s="1" t="s">
        <v>8</v>
      </c>
      <c r="B457" s="1" t="s">
        <v>77</v>
      </c>
      <c r="C457">
        <v>2012</v>
      </c>
    </row>
    <row r="458" spans="1:4" x14ac:dyDescent="0.25">
      <c r="A458" s="1" t="s">
        <v>6</v>
      </c>
      <c r="B458" s="1" t="s">
        <v>78</v>
      </c>
      <c r="C458">
        <v>2012</v>
      </c>
      <c r="D458">
        <v>2</v>
      </c>
    </row>
    <row r="459" spans="1:4" x14ac:dyDescent="0.25">
      <c r="A459" s="1" t="s">
        <v>12</v>
      </c>
      <c r="B459" s="1" t="s">
        <v>79</v>
      </c>
      <c r="C459">
        <v>2012</v>
      </c>
      <c r="D459">
        <v>2</v>
      </c>
    </row>
    <row r="460" spans="1:4" x14ac:dyDescent="0.25">
      <c r="A460" s="1" t="s">
        <v>12</v>
      </c>
      <c r="B460" s="1" t="s">
        <v>80</v>
      </c>
      <c r="C460">
        <v>2012</v>
      </c>
      <c r="D460">
        <v>143</v>
      </c>
    </row>
    <row r="461" spans="1:4" x14ac:dyDescent="0.25">
      <c r="A461" s="1" t="s">
        <v>8</v>
      </c>
      <c r="B461" s="1" t="s">
        <v>81</v>
      </c>
      <c r="C461">
        <v>2012</v>
      </c>
    </row>
    <row r="462" spans="1:4" x14ac:dyDescent="0.25">
      <c r="A462" s="1" t="s">
        <v>8</v>
      </c>
      <c r="B462" s="1" t="s">
        <v>82</v>
      </c>
      <c r="C462">
        <v>2012</v>
      </c>
      <c r="D462">
        <v>0</v>
      </c>
    </row>
    <row r="463" spans="1:4" x14ac:dyDescent="0.25">
      <c r="A463" s="1" t="s">
        <v>12</v>
      </c>
      <c r="B463" s="1" t="s">
        <v>83</v>
      </c>
      <c r="C463">
        <v>2012</v>
      </c>
      <c r="D463">
        <v>0</v>
      </c>
    </row>
    <row r="464" spans="1:4" x14ac:dyDescent="0.25">
      <c r="A464" s="1" t="s">
        <v>12</v>
      </c>
      <c r="B464" s="1" t="s">
        <v>84</v>
      </c>
      <c r="C464">
        <v>2012</v>
      </c>
      <c r="D464">
        <v>0</v>
      </c>
    </row>
    <row r="465" spans="1:4" x14ac:dyDescent="0.25">
      <c r="A465" s="1" t="s">
        <v>12</v>
      </c>
      <c r="B465" s="1" t="s">
        <v>85</v>
      </c>
      <c r="C465">
        <v>2012</v>
      </c>
      <c r="D465">
        <v>138</v>
      </c>
    </row>
    <row r="466" spans="1:4" x14ac:dyDescent="0.25">
      <c r="A466" s="1" t="s">
        <v>6</v>
      </c>
      <c r="B466" s="1" t="s">
        <v>86</v>
      </c>
      <c r="C466">
        <v>2012</v>
      </c>
      <c r="D466">
        <v>4</v>
      </c>
    </row>
    <row r="467" spans="1:4" x14ac:dyDescent="0.25">
      <c r="A467" s="1" t="s">
        <v>6</v>
      </c>
      <c r="B467" s="1" t="s">
        <v>87</v>
      </c>
      <c r="C467">
        <v>2012</v>
      </c>
      <c r="D467">
        <v>0</v>
      </c>
    </row>
    <row r="468" spans="1:4" x14ac:dyDescent="0.25">
      <c r="A468" s="1" t="s">
        <v>22</v>
      </c>
      <c r="B468" s="1" t="s">
        <v>88</v>
      </c>
      <c r="C468">
        <v>2012</v>
      </c>
    </row>
    <row r="469" spans="1:4" x14ac:dyDescent="0.25">
      <c r="A469" s="1" t="s">
        <v>22</v>
      </c>
      <c r="B469" s="1" t="s">
        <v>89</v>
      </c>
      <c r="C469">
        <v>2012</v>
      </c>
    </row>
    <row r="470" spans="1:4" x14ac:dyDescent="0.25">
      <c r="A470" s="1" t="s">
        <v>4</v>
      </c>
      <c r="B470" s="1" t="s">
        <v>90</v>
      </c>
      <c r="C470">
        <v>2012</v>
      </c>
    </row>
    <row r="471" spans="1:4" x14ac:dyDescent="0.25">
      <c r="A471" s="1" t="s">
        <v>4</v>
      </c>
      <c r="B471" s="1" t="s">
        <v>91</v>
      </c>
      <c r="C471">
        <v>2012</v>
      </c>
      <c r="D471">
        <v>1482</v>
      </c>
    </row>
    <row r="472" spans="1:4" x14ac:dyDescent="0.25">
      <c r="A472" s="1" t="s">
        <v>6</v>
      </c>
      <c r="B472" s="1" t="s">
        <v>92</v>
      </c>
      <c r="C472">
        <v>2012</v>
      </c>
      <c r="D472">
        <v>170</v>
      </c>
    </row>
    <row r="473" spans="1:4" x14ac:dyDescent="0.25">
      <c r="A473" s="1" t="s">
        <v>6</v>
      </c>
      <c r="B473" s="1" t="s">
        <v>93</v>
      </c>
      <c r="C473">
        <v>2012</v>
      </c>
      <c r="D473">
        <v>93</v>
      </c>
    </row>
    <row r="474" spans="1:4" x14ac:dyDescent="0.25">
      <c r="A474" s="1" t="s">
        <v>6</v>
      </c>
      <c r="B474" s="1" t="s">
        <v>94</v>
      </c>
      <c r="C474">
        <v>2012</v>
      </c>
      <c r="D474">
        <v>322</v>
      </c>
    </row>
    <row r="475" spans="1:4" x14ac:dyDescent="0.25">
      <c r="A475" s="1" t="s">
        <v>12</v>
      </c>
      <c r="B475" s="1" t="s">
        <v>95</v>
      </c>
      <c r="C475">
        <v>2012</v>
      </c>
      <c r="D475">
        <v>0</v>
      </c>
    </row>
    <row r="476" spans="1:4" x14ac:dyDescent="0.25">
      <c r="A476" s="1" t="s">
        <v>16</v>
      </c>
      <c r="B476" s="1" t="s">
        <v>96</v>
      </c>
      <c r="C476">
        <v>2012</v>
      </c>
      <c r="D476">
        <v>71549</v>
      </c>
    </row>
    <row r="477" spans="1:4" x14ac:dyDescent="0.25">
      <c r="A477" s="1" t="s">
        <v>4</v>
      </c>
      <c r="B477" s="1" t="s">
        <v>97</v>
      </c>
      <c r="C477">
        <v>2012</v>
      </c>
      <c r="D477">
        <v>194</v>
      </c>
    </row>
    <row r="478" spans="1:4" x14ac:dyDescent="0.25">
      <c r="A478" s="1" t="s">
        <v>6</v>
      </c>
      <c r="B478" s="1" t="s">
        <v>98</v>
      </c>
      <c r="C478">
        <v>2012</v>
      </c>
      <c r="D478">
        <v>67</v>
      </c>
    </row>
    <row r="479" spans="1:4" x14ac:dyDescent="0.25">
      <c r="A479" s="1" t="s">
        <v>8</v>
      </c>
      <c r="B479" s="1" t="s">
        <v>99</v>
      </c>
      <c r="C479">
        <v>2012</v>
      </c>
      <c r="D479">
        <v>0</v>
      </c>
    </row>
    <row r="480" spans="1:4" x14ac:dyDescent="0.25">
      <c r="A480" s="1" t="s">
        <v>16</v>
      </c>
      <c r="B480" s="1" t="s">
        <v>100</v>
      </c>
      <c r="C480">
        <v>2012</v>
      </c>
      <c r="D480">
        <v>0</v>
      </c>
    </row>
    <row r="481" spans="1:4" x14ac:dyDescent="0.25">
      <c r="A481" s="1" t="s">
        <v>4</v>
      </c>
      <c r="B481" s="1" t="s">
        <v>101</v>
      </c>
      <c r="C481">
        <v>2012</v>
      </c>
      <c r="D481">
        <v>61</v>
      </c>
    </row>
    <row r="482" spans="1:4" x14ac:dyDescent="0.25">
      <c r="A482" s="1" t="s">
        <v>6</v>
      </c>
      <c r="B482" s="1" t="s">
        <v>102</v>
      </c>
      <c r="C482">
        <v>2012</v>
      </c>
      <c r="D482">
        <v>350</v>
      </c>
    </row>
    <row r="483" spans="1:4" x14ac:dyDescent="0.25">
      <c r="A483" s="1" t="s">
        <v>16</v>
      </c>
      <c r="B483" s="1" t="s">
        <v>103</v>
      </c>
      <c r="C483">
        <v>2012</v>
      </c>
    </row>
    <row r="484" spans="1:4" x14ac:dyDescent="0.25">
      <c r="A484" s="1" t="s">
        <v>6</v>
      </c>
      <c r="B484" s="1" t="s">
        <v>104</v>
      </c>
      <c r="C484">
        <v>2012</v>
      </c>
      <c r="D484">
        <v>41</v>
      </c>
    </row>
    <row r="485" spans="1:4" x14ac:dyDescent="0.25">
      <c r="A485" s="1" t="s">
        <v>4</v>
      </c>
      <c r="B485" s="1" t="s">
        <v>105</v>
      </c>
      <c r="C485">
        <v>2012</v>
      </c>
      <c r="D485">
        <v>12</v>
      </c>
    </row>
    <row r="486" spans="1:4" x14ac:dyDescent="0.25">
      <c r="A486" s="1" t="s">
        <v>8</v>
      </c>
      <c r="B486" s="1" t="s">
        <v>106</v>
      </c>
      <c r="C486">
        <v>2012</v>
      </c>
      <c r="D486">
        <v>0</v>
      </c>
    </row>
    <row r="487" spans="1:4" x14ac:dyDescent="0.25">
      <c r="A487" s="1" t="s">
        <v>8</v>
      </c>
      <c r="B487" s="1" t="s">
        <v>107</v>
      </c>
      <c r="C487">
        <v>2012</v>
      </c>
      <c r="D487">
        <v>0</v>
      </c>
    </row>
    <row r="488" spans="1:4" x14ac:dyDescent="0.25">
      <c r="A488" s="1" t="s">
        <v>4</v>
      </c>
      <c r="B488" s="1" t="s">
        <v>108</v>
      </c>
      <c r="C488">
        <v>2012</v>
      </c>
      <c r="D488">
        <v>111</v>
      </c>
    </row>
    <row r="489" spans="1:4" x14ac:dyDescent="0.25">
      <c r="A489" s="1" t="s">
        <v>6</v>
      </c>
      <c r="B489" s="1" t="s">
        <v>109</v>
      </c>
      <c r="C489">
        <v>2012</v>
      </c>
      <c r="D489">
        <v>62</v>
      </c>
    </row>
    <row r="490" spans="1:4" x14ac:dyDescent="0.25">
      <c r="A490" s="1" t="s">
        <v>6</v>
      </c>
      <c r="B490" s="1" t="s">
        <v>110</v>
      </c>
      <c r="C490">
        <v>2012</v>
      </c>
      <c r="D490">
        <v>0</v>
      </c>
    </row>
    <row r="491" spans="1:4" x14ac:dyDescent="0.25">
      <c r="A491" s="1" t="s">
        <v>8</v>
      </c>
      <c r="B491" s="1" t="s">
        <v>111</v>
      </c>
      <c r="C491">
        <v>2012</v>
      </c>
    </row>
    <row r="492" spans="1:4" x14ac:dyDescent="0.25">
      <c r="A492" s="1" t="s">
        <v>8</v>
      </c>
      <c r="B492" s="1" t="s">
        <v>112</v>
      </c>
      <c r="C492">
        <v>2012</v>
      </c>
    </row>
    <row r="493" spans="1:4" x14ac:dyDescent="0.25">
      <c r="A493" s="1" t="s">
        <v>16</v>
      </c>
      <c r="B493" s="1" t="s">
        <v>113</v>
      </c>
      <c r="C493">
        <v>2012</v>
      </c>
    </row>
    <row r="494" spans="1:4" x14ac:dyDescent="0.25">
      <c r="A494" s="1" t="s">
        <v>22</v>
      </c>
      <c r="B494" s="1" t="s">
        <v>114</v>
      </c>
      <c r="C494">
        <v>2012</v>
      </c>
      <c r="D494">
        <v>14</v>
      </c>
    </row>
    <row r="495" spans="1:4" x14ac:dyDescent="0.25">
      <c r="A495" s="1" t="s">
        <v>8</v>
      </c>
      <c r="B495" s="1" t="s">
        <v>115</v>
      </c>
      <c r="C495">
        <v>2012</v>
      </c>
    </row>
    <row r="496" spans="1:4" x14ac:dyDescent="0.25">
      <c r="A496" s="1" t="s">
        <v>6</v>
      </c>
      <c r="B496" s="1" t="s">
        <v>116</v>
      </c>
      <c r="C496">
        <v>2012</v>
      </c>
    </row>
    <row r="497" spans="1:4" x14ac:dyDescent="0.25">
      <c r="A497" s="1" t="s">
        <v>16</v>
      </c>
      <c r="B497" s="1" t="s">
        <v>117</v>
      </c>
      <c r="C497">
        <v>2012</v>
      </c>
      <c r="D497">
        <v>3</v>
      </c>
    </row>
    <row r="498" spans="1:4" x14ac:dyDescent="0.25">
      <c r="A498" s="1" t="s">
        <v>8</v>
      </c>
      <c r="B498" s="1" t="s">
        <v>118</v>
      </c>
      <c r="C498">
        <v>2012</v>
      </c>
    </row>
    <row r="499" spans="1:4" x14ac:dyDescent="0.25">
      <c r="A499" s="1" t="s">
        <v>8</v>
      </c>
      <c r="B499" s="1" t="s">
        <v>119</v>
      </c>
      <c r="C499">
        <v>2012</v>
      </c>
      <c r="D499">
        <v>11</v>
      </c>
    </row>
    <row r="500" spans="1:4" x14ac:dyDescent="0.25">
      <c r="A500" s="1" t="s">
        <v>12</v>
      </c>
      <c r="B500" s="1" t="s">
        <v>120</v>
      </c>
      <c r="C500">
        <v>2012</v>
      </c>
      <c r="D500">
        <v>5683</v>
      </c>
    </row>
    <row r="501" spans="1:4" x14ac:dyDescent="0.25">
      <c r="A501" s="1" t="s">
        <v>16</v>
      </c>
      <c r="B501" s="1" t="s">
        <v>121</v>
      </c>
      <c r="C501">
        <v>2012</v>
      </c>
    </row>
    <row r="502" spans="1:4" x14ac:dyDescent="0.25">
      <c r="A502" s="1" t="s">
        <v>6</v>
      </c>
      <c r="B502" s="1" t="s">
        <v>122</v>
      </c>
      <c r="C502">
        <v>2012</v>
      </c>
    </row>
    <row r="503" spans="1:4" x14ac:dyDescent="0.25">
      <c r="A503" s="1" t="s">
        <v>16</v>
      </c>
      <c r="B503" s="1" t="s">
        <v>123</v>
      </c>
      <c r="C503">
        <v>2012</v>
      </c>
      <c r="D503">
        <v>9060</v>
      </c>
    </row>
    <row r="504" spans="1:4" x14ac:dyDescent="0.25">
      <c r="A504" s="1" t="s">
        <v>6</v>
      </c>
      <c r="B504" s="1" t="s">
        <v>124</v>
      </c>
      <c r="C504">
        <v>2012</v>
      </c>
      <c r="D504">
        <v>104</v>
      </c>
    </row>
    <row r="505" spans="1:4" x14ac:dyDescent="0.25">
      <c r="A505" s="1" t="s">
        <v>4</v>
      </c>
      <c r="B505" s="1" t="s">
        <v>125</v>
      </c>
      <c r="C505">
        <v>2012</v>
      </c>
    </row>
    <row r="506" spans="1:4" x14ac:dyDescent="0.25">
      <c r="A506" s="1" t="s">
        <v>8</v>
      </c>
      <c r="B506" s="1" t="s">
        <v>126</v>
      </c>
      <c r="C506">
        <v>2012</v>
      </c>
    </row>
    <row r="507" spans="1:4" x14ac:dyDescent="0.25">
      <c r="A507" s="1" t="s">
        <v>22</v>
      </c>
      <c r="B507" s="1" t="s">
        <v>127</v>
      </c>
      <c r="C507">
        <v>2012</v>
      </c>
    </row>
    <row r="508" spans="1:4" x14ac:dyDescent="0.25">
      <c r="A508" s="1" t="s">
        <v>8</v>
      </c>
      <c r="B508" s="1" t="s">
        <v>128</v>
      </c>
      <c r="C508">
        <v>2012</v>
      </c>
      <c r="D508">
        <v>0</v>
      </c>
    </row>
    <row r="509" spans="1:4" x14ac:dyDescent="0.25">
      <c r="A509" s="1" t="s">
        <v>16</v>
      </c>
      <c r="B509" s="1" t="s">
        <v>129</v>
      </c>
      <c r="C509">
        <v>2012</v>
      </c>
    </row>
    <row r="510" spans="1:4" x14ac:dyDescent="0.25">
      <c r="A510" s="1" t="s">
        <v>22</v>
      </c>
      <c r="B510" s="1" t="s">
        <v>130</v>
      </c>
      <c r="C510">
        <v>2012</v>
      </c>
      <c r="D510">
        <v>35874</v>
      </c>
    </row>
    <row r="511" spans="1:4" x14ac:dyDescent="0.25">
      <c r="A511" s="1" t="s">
        <v>6</v>
      </c>
      <c r="B511" s="1" t="s">
        <v>131</v>
      </c>
      <c r="C511">
        <v>2012</v>
      </c>
      <c r="D511">
        <v>398</v>
      </c>
    </row>
    <row r="512" spans="1:4" x14ac:dyDescent="0.25">
      <c r="A512" s="1" t="s">
        <v>16</v>
      </c>
      <c r="B512" s="1" t="s">
        <v>132</v>
      </c>
      <c r="C512">
        <v>2012</v>
      </c>
      <c r="D512">
        <v>26</v>
      </c>
    </row>
    <row r="513" spans="1:4" x14ac:dyDescent="0.25">
      <c r="A513" s="1" t="s">
        <v>12</v>
      </c>
      <c r="B513" s="1" t="s">
        <v>133</v>
      </c>
      <c r="C513">
        <v>2012</v>
      </c>
      <c r="D513">
        <v>4</v>
      </c>
    </row>
    <row r="514" spans="1:4" x14ac:dyDescent="0.25">
      <c r="A514" s="1" t="s">
        <v>8</v>
      </c>
      <c r="B514" s="1" t="s">
        <v>134</v>
      </c>
      <c r="C514">
        <v>2012</v>
      </c>
      <c r="D514">
        <v>0</v>
      </c>
    </row>
    <row r="515" spans="1:4" x14ac:dyDescent="0.25">
      <c r="A515" s="1" t="s">
        <v>8</v>
      </c>
      <c r="B515" s="1" t="s">
        <v>135</v>
      </c>
      <c r="C515">
        <v>2012</v>
      </c>
    </row>
    <row r="516" spans="1:4" x14ac:dyDescent="0.25">
      <c r="A516" s="1" t="s">
        <v>16</v>
      </c>
      <c r="B516" s="1" t="s">
        <v>136</v>
      </c>
      <c r="C516">
        <v>2012</v>
      </c>
      <c r="D516">
        <v>0</v>
      </c>
    </row>
    <row r="517" spans="1:4" x14ac:dyDescent="0.25">
      <c r="A517" s="1" t="s">
        <v>6</v>
      </c>
      <c r="B517" s="1" t="s">
        <v>137</v>
      </c>
      <c r="C517">
        <v>2012</v>
      </c>
      <c r="D517">
        <v>97</v>
      </c>
    </row>
    <row r="518" spans="1:4" x14ac:dyDescent="0.25">
      <c r="A518" s="1" t="s">
        <v>6</v>
      </c>
      <c r="B518" s="1" t="s">
        <v>138</v>
      </c>
      <c r="C518">
        <v>2012</v>
      </c>
      <c r="D518">
        <v>30</v>
      </c>
    </row>
    <row r="519" spans="1:4" x14ac:dyDescent="0.25">
      <c r="A519" s="1" t="s">
        <v>4</v>
      </c>
      <c r="B519" s="1" t="s">
        <v>139</v>
      </c>
      <c r="C519">
        <v>2012</v>
      </c>
      <c r="D519">
        <v>679</v>
      </c>
    </row>
    <row r="520" spans="1:4" x14ac:dyDescent="0.25">
      <c r="A520" s="1" t="s">
        <v>4</v>
      </c>
      <c r="B520" s="1" t="s">
        <v>140</v>
      </c>
      <c r="C520">
        <v>2012</v>
      </c>
    </row>
    <row r="521" spans="1:4" x14ac:dyDescent="0.25">
      <c r="A521" s="1" t="s">
        <v>16</v>
      </c>
      <c r="B521" s="1" t="s">
        <v>141</v>
      </c>
      <c r="C521">
        <v>2012</v>
      </c>
      <c r="D521">
        <v>0</v>
      </c>
    </row>
    <row r="522" spans="1:4" x14ac:dyDescent="0.25">
      <c r="A522" s="1" t="s">
        <v>12</v>
      </c>
      <c r="B522" s="1" t="s">
        <v>142</v>
      </c>
      <c r="C522">
        <v>2012</v>
      </c>
      <c r="D522">
        <v>134</v>
      </c>
    </row>
    <row r="523" spans="1:4" x14ac:dyDescent="0.25">
      <c r="A523" s="1" t="s">
        <v>16</v>
      </c>
      <c r="B523" s="1" t="s">
        <v>143</v>
      </c>
      <c r="C523">
        <v>2012</v>
      </c>
    </row>
    <row r="524" spans="1:4" x14ac:dyDescent="0.25">
      <c r="A524" s="1" t="s">
        <v>12</v>
      </c>
      <c r="B524" s="1" t="s">
        <v>144</v>
      </c>
      <c r="C524">
        <v>2012</v>
      </c>
      <c r="D524">
        <v>247</v>
      </c>
    </row>
    <row r="525" spans="1:4" x14ac:dyDescent="0.25">
      <c r="A525" s="1" t="s">
        <v>12</v>
      </c>
      <c r="B525" s="1" t="s">
        <v>145</v>
      </c>
      <c r="C525">
        <v>2012</v>
      </c>
    </row>
    <row r="526" spans="1:4" x14ac:dyDescent="0.25">
      <c r="A526" s="1" t="s">
        <v>16</v>
      </c>
      <c r="B526" s="1" t="s">
        <v>146</v>
      </c>
      <c r="C526">
        <v>2012</v>
      </c>
    </row>
    <row r="527" spans="1:4" x14ac:dyDescent="0.25">
      <c r="A527" s="1" t="s">
        <v>6</v>
      </c>
      <c r="B527" s="1" t="s">
        <v>147</v>
      </c>
      <c r="C527">
        <v>2012</v>
      </c>
      <c r="D527">
        <v>2779</v>
      </c>
    </row>
    <row r="528" spans="1:4" x14ac:dyDescent="0.25">
      <c r="A528" s="1" t="s">
        <v>6</v>
      </c>
      <c r="B528" s="1" t="s">
        <v>148</v>
      </c>
      <c r="C528">
        <v>2012</v>
      </c>
      <c r="D528">
        <v>158</v>
      </c>
    </row>
    <row r="529" spans="1:4" x14ac:dyDescent="0.25">
      <c r="A529" s="1" t="s">
        <v>4</v>
      </c>
      <c r="B529" s="1" t="s">
        <v>149</v>
      </c>
      <c r="C529">
        <v>2012</v>
      </c>
      <c r="D529">
        <v>382</v>
      </c>
    </row>
    <row r="530" spans="1:4" x14ac:dyDescent="0.25">
      <c r="A530" s="1" t="s">
        <v>16</v>
      </c>
      <c r="B530" s="1" t="s">
        <v>150</v>
      </c>
      <c r="C530">
        <v>2012</v>
      </c>
      <c r="D530">
        <v>7147</v>
      </c>
    </row>
    <row r="531" spans="1:4" x14ac:dyDescent="0.25">
      <c r="A531" s="1" t="s">
        <v>6</v>
      </c>
      <c r="B531" s="1" t="s">
        <v>151</v>
      </c>
      <c r="C531">
        <v>2012</v>
      </c>
      <c r="D531">
        <v>131</v>
      </c>
    </row>
    <row r="532" spans="1:4" x14ac:dyDescent="0.25">
      <c r="A532" s="1" t="s">
        <v>6</v>
      </c>
      <c r="B532" s="1" t="s">
        <v>152</v>
      </c>
      <c r="C532">
        <v>2012</v>
      </c>
      <c r="D532">
        <v>163</v>
      </c>
    </row>
    <row r="533" spans="1:4" x14ac:dyDescent="0.25">
      <c r="A533" s="1" t="s">
        <v>6</v>
      </c>
      <c r="B533" s="1" t="s">
        <v>153</v>
      </c>
      <c r="C533">
        <v>2012</v>
      </c>
      <c r="D533">
        <v>394</v>
      </c>
    </row>
    <row r="534" spans="1:4" x14ac:dyDescent="0.25">
      <c r="A534" s="1" t="s">
        <v>8</v>
      </c>
      <c r="B534" s="1" t="s">
        <v>154</v>
      </c>
      <c r="C534">
        <v>2012</v>
      </c>
    </row>
    <row r="535" spans="1:4" x14ac:dyDescent="0.25">
      <c r="A535" s="1" t="s">
        <v>12</v>
      </c>
      <c r="B535" s="1" t="s">
        <v>155</v>
      </c>
      <c r="C535">
        <v>2012</v>
      </c>
      <c r="D535">
        <v>0</v>
      </c>
    </row>
    <row r="536" spans="1:4" x14ac:dyDescent="0.25">
      <c r="A536" s="1" t="s">
        <v>12</v>
      </c>
      <c r="B536" s="1" t="s">
        <v>156</v>
      </c>
      <c r="C536">
        <v>2012</v>
      </c>
      <c r="D536">
        <v>0</v>
      </c>
    </row>
    <row r="537" spans="1:4" x14ac:dyDescent="0.25">
      <c r="A537" s="1" t="s">
        <v>12</v>
      </c>
      <c r="B537" s="1" t="s">
        <v>157</v>
      </c>
      <c r="C537">
        <v>2012</v>
      </c>
      <c r="D537">
        <v>0</v>
      </c>
    </row>
    <row r="538" spans="1:4" x14ac:dyDescent="0.25">
      <c r="A538" s="1" t="s">
        <v>16</v>
      </c>
      <c r="B538" s="1" t="s">
        <v>158</v>
      </c>
      <c r="C538">
        <v>2012</v>
      </c>
      <c r="D538">
        <v>0</v>
      </c>
    </row>
    <row r="539" spans="1:4" x14ac:dyDescent="0.25">
      <c r="A539" s="1" t="s">
        <v>6</v>
      </c>
      <c r="B539" s="1" t="s">
        <v>159</v>
      </c>
      <c r="C539">
        <v>2012</v>
      </c>
      <c r="D539">
        <v>2</v>
      </c>
    </row>
    <row r="540" spans="1:4" x14ac:dyDescent="0.25">
      <c r="A540" s="1" t="s">
        <v>8</v>
      </c>
      <c r="B540" s="1" t="s">
        <v>160</v>
      </c>
      <c r="C540">
        <v>2012</v>
      </c>
    </row>
    <row r="541" spans="1:4" x14ac:dyDescent="0.25">
      <c r="A541" s="1" t="s">
        <v>4</v>
      </c>
      <c r="B541" s="1" t="s">
        <v>161</v>
      </c>
      <c r="C541">
        <v>2012</v>
      </c>
      <c r="D541">
        <v>64</v>
      </c>
    </row>
    <row r="542" spans="1:4" x14ac:dyDescent="0.25">
      <c r="A542" s="1" t="s">
        <v>8</v>
      </c>
      <c r="B542" s="1" t="s">
        <v>162</v>
      </c>
      <c r="C542">
        <v>2012</v>
      </c>
    </row>
    <row r="543" spans="1:4" x14ac:dyDescent="0.25">
      <c r="A543" s="1" t="s">
        <v>6</v>
      </c>
      <c r="B543" s="1" t="s">
        <v>163</v>
      </c>
      <c r="C543">
        <v>2012</v>
      </c>
      <c r="D543">
        <v>584</v>
      </c>
    </row>
    <row r="544" spans="1:4" x14ac:dyDescent="0.25">
      <c r="A544" s="1" t="s">
        <v>8</v>
      </c>
      <c r="B544" s="1" t="s">
        <v>164</v>
      </c>
      <c r="C544">
        <v>2012</v>
      </c>
      <c r="D544">
        <v>0</v>
      </c>
    </row>
    <row r="545" spans="1:4" x14ac:dyDescent="0.25">
      <c r="A545" s="1" t="s">
        <v>8</v>
      </c>
      <c r="B545" s="1" t="s">
        <v>165</v>
      </c>
      <c r="C545">
        <v>2012</v>
      </c>
    </row>
    <row r="546" spans="1:4" x14ac:dyDescent="0.25">
      <c r="A546" s="1" t="s">
        <v>16</v>
      </c>
      <c r="B546" s="1" t="s">
        <v>166</v>
      </c>
      <c r="C546">
        <v>2012</v>
      </c>
      <c r="D546">
        <v>521</v>
      </c>
    </row>
    <row r="547" spans="1:4" x14ac:dyDescent="0.25">
      <c r="A547" s="1" t="s">
        <v>6</v>
      </c>
      <c r="B547" s="1" t="s">
        <v>167</v>
      </c>
      <c r="C547">
        <v>2012</v>
      </c>
      <c r="D547">
        <v>5</v>
      </c>
    </row>
    <row r="548" spans="1:4" x14ac:dyDescent="0.25">
      <c r="A548" s="1" t="s">
        <v>6</v>
      </c>
      <c r="B548" s="1" t="s">
        <v>168</v>
      </c>
      <c r="C548">
        <v>2012</v>
      </c>
      <c r="D548">
        <v>8</v>
      </c>
    </row>
    <row r="549" spans="1:4" x14ac:dyDescent="0.25">
      <c r="A549" s="1" t="s">
        <v>16</v>
      </c>
      <c r="B549" s="1" t="s">
        <v>169</v>
      </c>
      <c r="C549">
        <v>2012</v>
      </c>
      <c r="D549">
        <v>0</v>
      </c>
    </row>
    <row r="550" spans="1:4" x14ac:dyDescent="0.25">
      <c r="A550" s="1" t="s">
        <v>4</v>
      </c>
      <c r="B550" s="1" t="s">
        <v>170</v>
      </c>
      <c r="C550">
        <v>2012</v>
      </c>
    </row>
    <row r="551" spans="1:4" x14ac:dyDescent="0.25">
      <c r="A551" s="1" t="s">
        <v>8</v>
      </c>
      <c r="B551" s="1" t="s">
        <v>171</v>
      </c>
      <c r="C551">
        <v>2012</v>
      </c>
    </row>
    <row r="552" spans="1:4" x14ac:dyDescent="0.25">
      <c r="A552" s="1" t="s">
        <v>8</v>
      </c>
      <c r="B552" s="1" t="s">
        <v>172</v>
      </c>
      <c r="C552">
        <v>2012</v>
      </c>
    </row>
    <row r="553" spans="1:4" x14ac:dyDescent="0.25">
      <c r="A553" s="1" t="s">
        <v>6</v>
      </c>
      <c r="B553" s="1" t="s">
        <v>173</v>
      </c>
      <c r="C553">
        <v>2012</v>
      </c>
      <c r="D553">
        <v>9539</v>
      </c>
    </row>
    <row r="554" spans="1:4" x14ac:dyDescent="0.25">
      <c r="A554" s="1" t="s">
        <v>22</v>
      </c>
      <c r="B554" s="1" t="s">
        <v>174</v>
      </c>
      <c r="C554">
        <v>2012</v>
      </c>
      <c r="D554">
        <v>3558</v>
      </c>
    </row>
    <row r="555" spans="1:4" x14ac:dyDescent="0.25">
      <c r="A555" s="1" t="s">
        <v>4</v>
      </c>
      <c r="B555" s="1" t="s">
        <v>175</v>
      </c>
      <c r="C555">
        <v>2012</v>
      </c>
    </row>
    <row r="556" spans="1:4" x14ac:dyDescent="0.25">
      <c r="A556" s="1" t="s">
        <v>12</v>
      </c>
      <c r="B556" s="1" t="s">
        <v>176</v>
      </c>
      <c r="C556">
        <v>2012</v>
      </c>
      <c r="D556">
        <v>0</v>
      </c>
    </row>
    <row r="557" spans="1:4" x14ac:dyDescent="0.25">
      <c r="A557" s="1" t="s">
        <v>6</v>
      </c>
      <c r="B557" s="1" t="s">
        <v>177</v>
      </c>
      <c r="C557">
        <v>2012</v>
      </c>
      <c r="D557">
        <v>33</v>
      </c>
    </row>
    <row r="558" spans="1:4" x14ac:dyDescent="0.25">
      <c r="A558" s="1" t="s">
        <v>6</v>
      </c>
      <c r="B558" s="1" t="s">
        <v>178</v>
      </c>
      <c r="C558">
        <v>2012</v>
      </c>
    </row>
    <row r="559" spans="1:4" x14ac:dyDescent="0.25">
      <c r="A559" s="1" t="s">
        <v>4</v>
      </c>
      <c r="B559" s="1" t="s">
        <v>179</v>
      </c>
      <c r="C559">
        <v>2012</v>
      </c>
      <c r="D559">
        <v>52</v>
      </c>
    </row>
    <row r="560" spans="1:4" x14ac:dyDescent="0.25">
      <c r="A560" s="1" t="s">
        <v>6</v>
      </c>
      <c r="B560" s="1" t="s">
        <v>180</v>
      </c>
      <c r="C560">
        <v>2012</v>
      </c>
      <c r="D560">
        <v>1518</v>
      </c>
    </row>
    <row r="561" spans="1:4" x14ac:dyDescent="0.25">
      <c r="A561" s="1" t="s">
        <v>22</v>
      </c>
      <c r="B561" s="1" t="s">
        <v>181</v>
      </c>
      <c r="C561">
        <v>2012</v>
      </c>
      <c r="D561">
        <v>7431</v>
      </c>
    </row>
    <row r="562" spans="1:4" x14ac:dyDescent="0.25">
      <c r="A562" s="1" t="s">
        <v>22</v>
      </c>
      <c r="B562" s="1" t="s">
        <v>182</v>
      </c>
      <c r="C562">
        <v>2012</v>
      </c>
      <c r="D562">
        <v>0</v>
      </c>
    </row>
    <row r="563" spans="1:4" x14ac:dyDescent="0.25">
      <c r="A563" s="1" t="s">
        <v>8</v>
      </c>
      <c r="B563" s="1" t="s">
        <v>183</v>
      </c>
      <c r="C563">
        <v>2012</v>
      </c>
    </row>
    <row r="564" spans="1:4" x14ac:dyDescent="0.25">
      <c r="A564" s="1" t="s">
        <v>16</v>
      </c>
      <c r="B564" s="1" t="s">
        <v>184</v>
      </c>
      <c r="C564">
        <v>2012</v>
      </c>
      <c r="D564">
        <v>0</v>
      </c>
    </row>
    <row r="565" spans="1:4" x14ac:dyDescent="0.25">
      <c r="A565" s="1" t="s">
        <v>12</v>
      </c>
      <c r="B565" s="1" t="s">
        <v>185</v>
      </c>
      <c r="C565">
        <v>2012</v>
      </c>
      <c r="D565">
        <v>0</v>
      </c>
    </row>
    <row r="566" spans="1:4" x14ac:dyDescent="0.25">
      <c r="A566" s="1" t="s">
        <v>4</v>
      </c>
      <c r="B566" s="1" t="s">
        <v>186</v>
      </c>
      <c r="C566">
        <v>2012</v>
      </c>
    </row>
    <row r="567" spans="1:4" x14ac:dyDescent="0.25">
      <c r="A567" s="1" t="s">
        <v>6</v>
      </c>
      <c r="B567" s="1" t="s">
        <v>187</v>
      </c>
      <c r="C567">
        <v>2012</v>
      </c>
      <c r="D567">
        <v>834</v>
      </c>
    </row>
    <row r="568" spans="1:4" x14ac:dyDescent="0.25">
      <c r="A568" s="1" t="s">
        <v>6</v>
      </c>
      <c r="B568" s="1" t="s">
        <v>188</v>
      </c>
      <c r="C568">
        <v>2012</v>
      </c>
    </row>
    <row r="569" spans="1:4" x14ac:dyDescent="0.25">
      <c r="A569" s="1" t="s">
        <v>16</v>
      </c>
      <c r="B569" s="1" t="s">
        <v>189</v>
      </c>
      <c r="C569">
        <v>2012</v>
      </c>
      <c r="D569">
        <v>0</v>
      </c>
    </row>
    <row r="570" spans="1:4" x14ac:dyDescent="0.25">
      <c r="A570" s="1" t="s">
        <v>8</v>
      </c>
      <c r="B570" s="1" t="s">
        <v>190</v>
      </c>
      <c r="C570">
        <v>2012</v>
      </c>
    </row>
    <row r="571" spans="1:4" x14ac:dyDescent="0.25">
      <c r="A571" s="1" t="s">
        <v>6</v>
      </c>
      <c r="B571" s="1" t="s">
        <v>191</v>
      </c>
      <c r="C571">
        <v>2012</v>
      </c>
      <c r="D571">
        <v>799</v>
      </c>
    </row>
    <row r="572" spans="1:4" x14ac:dyDescent="0.25">
      <c r="A572" s="1" t="s">
        <v>4</v>
      </c>
      <c r="B572" s="1" t="s">
        <v>192</v>
      </c>
      <c r="C572">
        <v>2012</v>
      </c>
      <c r="D572">
        <v>377</v>
      </c>
    </row>
    <row r="573" spans="1:4" x14ac:dyDescent="0.25">
      <c r="A573" s="1" t="s">
        <v>6</v>
      </c>
      <c r="B573" s="1" t="s">
        <v>193</v>
      </c>
      <c r="C573">
        <v>2012</v>
      </c>
      <c r="D573">
        <v>3178</v>
      </c>
    </row>
    <row r="574" spans="1:4" x14ac:dyDescent="0.25">
      <c r="A574" s="1" t="s">
        <v>8</v>
      </c>
      <c r="B574" s="1" t="s">
        <v>194</v>
      </c>
      <c r="C574">
        <v>2012</v>
      </c>
    </row>
    <row r="575" spans="1:4" x14ac:dyDescent="0.25">
      <c r="A575" s="1" t="s">
        <v>12</v>
      </c>
      <c r="B575" s="1" t="s">
        <v>195</v>
      </c>
      <c r="C575">
        <v>2012</v>
      </c>
      <c r="D575">
        <v>229</v>
      </c>
    </row>
    <row r="576" spans="1:4" x14ac:dyDescent="0.25">
      <c r="A576" s="1" t="s">
        <v>12</v>
      </c>
      <c r="B576" s="1" t="s">
        <v>196</v>
      </c>
      <c r="C576">
        <v>2012</v>
      </c>
      <c r="D576">
        <v>113</v>
      </c>
    </row>
    <row r="577" spans="1:4" x14ac:dyDescent="0.25">
      <c r="A577" s="1" t="s">
        <v>6</v>
      </c>
      <c r="B577" s="1" t="s">
        <v>197</v>
      </c>
      <c r="C577">
        <v>2012</v>
      </c>
      <c r="D577">
        <v>2300</v>
      </c>
    </row>
    <row r="578" spans="1:4" x14ac:dyDescent="0.25">
      <c r="A578" s="1" t="s">
        <v>16</v>
      </c>
      <c r="B578" s="1" t="s">
        <v>198</v>
      </c>
      <c r="C578">
        <v>2012</v>
      </c>
    </row>
    <row r="579" spans="1:4" x14ac:dyDescent="0.25">
      <c r="A579" s="1" t="s">
        <v>12</v>
      </c>
      <c r="B579" s="1" t="s">
        <v>199</v>
      </c>
      <c r="C579">
        <v>2012</v>
      </c>
      <c r="D579">
        <v>0</v>
      </c>
    </row>
    <row r="580" spans="1:4" x14ac:dyDescent="0.25">
      <c r="A580" s="1" t="s">
        <v>16</v>
      </c>
      <c r="B580" s="1" t="s">
        <v>200</v>
      </c>
      <c r="C580">
        <v>2012</v>
      </c>
    </row>
    <row r="581" spans="1:4" x14ac:dyDescent="0.25">
      <c r="A581" s="1" t="s">
        <v>4</v>
      </c>
      <c r="B581" s="1" t="s">
        <v>201</v>
      </c>
      <c r="C581">
        <v>2012</v>
      </c>
      <c r="D581">
        <v>5081</v>
      </c>
    </row>
    <row r="582" spans="1:4" x14ac:dyDescent="0.25">
      <c r="A582" s="1" t="s">
        <v>8</v>
      </c>
      <c r="B582" s="1" t="s">
        <v>202</v>
      </c>
      <c r="C582">
        <v>2012</v>
      </c>
    </row>
    <row r="583" spans="1:4" x14ac:dyDescent="0.25">
      <c r="A583" s="1" t="s">
        <v>8</v>
      </c>
      <c r="B583" s="1" t="s">
        <v>203</v>
      </c>
      <c r="C583">
        <v>2012</v>
      </c>
      <c r="D583">
        <v>0</v>
      </c>
    </row>
    <row r="584" spans="1:4" x14ac:dyDescent="0.25">
      <c r="A584" s="1" t="s">
        <v>4</v>
      </c>
      <c r="B584" s="1" t="s">
        <v>5</v>
      </c>
      <c r="C584">
        <v>2013</v>
      </c>
      <c r="D584">
        <v>0</v>
      </c>
    </row>
    <row r="585" spans="1:4" x14ac:dyDescent="0.25">
      <c r="A585" s="1" t="s">
        <v>6</v>
      </c>
      <c r="B585" s="1" t="s">
        <v>7</v>
      </c>
      <c r="C585">
        <v>2013</v>
      </c>
      <c r="D585">
        <v>20</v>
      </c>
    </row>
    <row r="586" spans="1:4" x14ac:dyDescent="0.25">
      <c r="A586" s="1" t="s">
        <v>8</v>
      </c>
      <c r="B586" s="1" t="s">
        <v>9</v>
      </c>
      <c r="C586">
        <v>2013</v>
      </c>
      <c r="D586">
        <v>27</v>
      </c>
    </row>
    <row r="587" spans="1:4" x14ac:dyDescent="0.25">
      <c r="A587" s="1" t="s">
        <v>6</v>
      </c>
      <c r="B587" s="1" t="s">
        <v>10</v>
      </c>
      <c r="C587">
        <v>2013</v>
      </c>
      <c r="D587">
        <v>2</v>
      </c>
    </row>
    <row r="588" spans="1:4" x14ac:dyDescent="0.25">
      <c r="A588" s="1" t="s">
        <v>8</v>
      </c>
      <c r="B588" s="1" t="s">
        <v>11</v>
      </c>
      <c r="C588">
        <v>2013</v>
      </c>
    </row>
    <row r="589" spans="1:4" x14ac:dyDescent="0.25">
      <c r="A589" s="1" t="s">
        <v>12</v>
      </c>
      <c r="B589" s="1" t="s">
        <v>13</v>
      </c>
      <c r="C589">
        <v>2013</v>
      </c>
      <c r="D589">
        <v>0</v>
      </c>
    </row>
    <row r="590" spans="1:4" x14ac:dyDescent="0.25">
      <c r="A590" s="1" t="s">
        <v>12</v>
      </c>
      <c r="B590" s="1" t="s">
        <v>14</v>
      </c>
      <c r="C590">
        <v>2013</v>
      </c>
      <c r="D590">
        <v>3772</v>
      </c>
    </row>
    <row r="591" spans="1:4" x14ac:dyDescent="0.25">
      <c r="A591" s="1" t="s">
        <v>6</v>
      </c>
      <c r="B591" s="1" t="s">
        <v>15</v>
      </c>
      <c r="C591">
        <v>2013</v>
      </c>
      <c r="D591">
        <v>2</v>
      </c>
    </row>
    <row r="592" spans="1:4" x14ac:dyDescent="0.25">
      <c r="A592" s="1" t="s">
        <v>16</v>
      </c>
      <c r="B592" s="1" t="s">
        <v>17</v>
      </c>
      <c r="C592">
        <v>2013</v>
      </c>
      <c r="D592">
        <v>216</v>
      </c>
    </row>
    <row r="593" spans="1:4" x14ac:dyDescent="0.25">
      <c r="A593" s="1" t="s">
        <v>6</v>
      </c>
      <c r="B593" s="1" t="s">
        <v>18</v>
      </c>
      <c r="C593">
        <v>2013</v>
      </c>
    </row>
    <row r="594" spans="1:4" x14ac:dyDescent="0.25">
      <c r="A594" s="1" t="s">
        <v>6</v>
      </c>
      <c r="B594" s="1" t="s">
        <v>19</v>
      </c>
      <c r="C594">
        <v>2013</v>
      </c>
      <c r="D594">
        <v>76</v>
      </c>
    </row>
    <row r="595" spans="1:4" x14ac:dyDescent="0.25">
      <c r="A595" s="1" t="s">
        <v>12</v>
      </c>
      <c r="B595" s="1" t="s">
        <v>20</v>
      </c>
      <c r="C595">
        <v>2013</v>
      </c>
      <c r="D595">
        <v>0</v>
      </c>
    </row>
    <row r="596" spans="1:4" x14ac:dyDescent="0.25">
      <c r="A596" s="1" t="s">
        <v>4</v>
      </c>
      <c r="B596" s="1" t="s">
        <v>21</v>
      </c>
      <c r="C596">
        <v>2013</v>
      </c>
      <c r="D596">
        <v>59</v>
      </c>
    </row>
    <row r="597" spans="1:4" x14ac:dyDescent="0.25">
      <c r="A597" s="1" t="s">
        <v>22</v>
      </c>
      <c r="B597" s="1" t="s">
        <v>23</v>
      </c>
      <c r="C597">
        <v>2013</v>
      </c>
    </row>
    <row r="598" spans="1:4" x14ac:dyDescent="0.25">
      <c r="A598" s="1" t="s">
        <v>12</v>
      </c>
      <c r="B598" s="1" t="s">
        <v>24</v>
      </c>
      <c r="C598">
        <v>2013</v>
      </c>
      <c r="D598">
        <v>0</v>
      </c>
    </row>
    <row r="599" spans="1:4" x14ac:dyDescent="0.25">
      <c r="A599" s="1" t="s">
        <v>6</v>
      </c>
      <c r="B599" s="1" t="s">
        <v>25</v>
      </c>
      <c r="C599">
        <v>2013</v>
      </c>
      <c r="D599">
        <v>8</v>
      </c>
    </row>
    <row r="600" spans="1:4" x14ac:dyDescent="0.25">
      <c r="A600" s="1" t="s">
        <v>6</v>
      </c>
      <c r="B600" s="1" t="s">
        <v>26</v>
      </c>
      <c r="C600">
        <v>2013</v>
      </c>
      <c r="D600">
        <v>4573</v>
      </c>
    </row>
    <row r="601" spans="1:4" x14ac:dyDescent="0.25">
      <c r="A601" s="1" t="s">
        <v>12</v>
      </c>
      <c r="B601" s="1" t="s">
        <v>27</v>
      </c>
      <c r="C601">
        <v>2013</v>
      </c>
      <c r="D601">
        <v>0</v>
      </c>
    </row>
    <row r="602" spans="1:4" x14ac:dyDescent="0.25">
      <c r="A602" s="1" t="s">
        <v>8</v>
      </c>
      <c r="B602" s="1" t="s">
        <v>28</v>
      </c>
      <c r="C602">
        <v>2013</v>
      </c>
    </row>
    <row r="603" spans="1:4" x14ac:dyDescent="0.25">
      <c r="A603" s="1" t="s">
        <v>22</v>
      </c>
      <c r="B603" s="1" t="s">
        <v>29</v>
      </c>
      <c r="C603">
        <v>2013</v>
      </c>
      <c r="D603">
        <v>20</v>
      </c>
    </row>
    <row r="604" spans="1:4" x14ac:dyDescent="0.25">
      <c r="A604" s="1" t="s">
        <v>12</v>
      </c>
      <c r="B604" s="1" t="s">
        <v>30</v>
      </c>
      <c r="C604">
        <v>2013</v>
      </c>
      <c r="D604">
        <v>764</v>
      </c>
    </row>
    <row r="605" spans="1:4" x14ac:dyDescent="0.25">
      <c r="A605" s="1" t="s">
        <v>6</v>
      </c>
      <c r="B605" s="1" t="s">
        <v>31</v>
      </c>
      <c r="C605">
        <v>2013</v>
      </c>
    </row>
    <row r="606" spans="1:4" x14ac:dyDescent="0.25">
      <c r="A606" s="1" t="s">
        <v>8</v>
      </c>
      <c r="B606" s="1" t="s">
        <v>32</v>
      </c>
      <c r="C606">
        <v>2013</v>
      </c>
    </row>
    <row r="607" spans="1:4" x14ac:dyDescent="0.25">
      <c r="A607" s="1" t="s">
        <v>12</v>
      </c>
      <c r="B607" s="1" t="s">
        <v>33</v>
      </c>
      <c r="C607">
        <v>2013</v>
      </c>
      <c r="D607">
        <v>0</v>
      </c>
    </row>
    <row r="608" spans="1:4" x14ac:dyDescent="0.25">
      <c r="A608" s="1" t="s">
        <v>16</v>
      </c>
      <c r="B608" s="1" t="s">
        <v>34</v>
      </c>
      <c r="C608">
        <v>2013</v>
      </c>
    </row>
    <row r="609" spans="1:4" x14ac:dyDescent="0.25">
      <c r="A609" s="1" t="s">
        <v>6</v>
      </c>
      <c r="B609" s="1" t="s">
        <v>35</v>
      </c>
      <c r="C609">
        <v>2013</v>
      </c>
      <c r="D609">
        <v>25</v>
      </c>
    </row>
    <row r="610" spans="1:4" x14ac:dyDescent="0.25">
      <c r="A610" s="1" t="s">
        <v>8</v>
      </c>
      <c r="B610" s="1" t="s">
        <v>36</v>
      </c>
      <c r="C610">
        <v>2013</v>
      </c>
      <c r="D610">
        <v>8090</v>
      </c>
    </row>
    <row r="611" spans="1:4" x14ac:dyDescent="0.25">
      <c r="A611" s="1" t="s">
        <v>8</v>
      </c>
      <c r="B611" s="1" t="s">
        <v>37</v>
      </c>
      <c r="C611">
        <v>2013</v>
      </c>
    </row>
    <row r="612" spans="1:4" x14ac:dyDescent="0.25">
      <c r="A612" s="1" t="s">
        <v>8</v>
      </c>
      <c r="B612" s="1" t="s">
        <v>38</v>
      </c>
      <c r="C612">
        <v>2013</v>
      </c>
      <c r="D612">
        <v>11</v>
      </c>
    </row>
    <row r="613" spans="1:4" x14ac:dyDescent="0.25">
      <c r="A613" s="1" t="s">
        <v>16</v>
      </c>
      <c r="B613" s="1" t="s">
        <v>39</v>
      </c>
      <c r="C613">
        <v>2013</v>
      </c>
      <c r="D613">
        <v>0</v>
      </c>
    </row>
    <row r="614" spans="1:4" x14ac:dyDescent="0.25">
      <c r="A614" s="1" t="s">
        <v>8</v>
      </c>
      <c r="B614" s="1" t="s">
        <v>40</v>
      </c>
      <c r="C614">
        <v>2013</v>
      </c>
    </row>
    <row r="615" spans="1:4" x14ac:dyDescent="0.25">
      <c r="A615" s="1" t="s">
        <v>12</v>
      </c>
      <c r="B615" s="1" t="s">
        <v>41</v>
      </c>
      <c r="C615">
        <v>2013</v>
      </c>
      <c r="D615">
        <v>92</v>
      </c>
    </row>
    <row r="616" spans="1:4" x14ac:dyDescent="0.25">
      <c r="A616" s="1" t="s">
        <v>8</v>
      </c>
      <c r="B616" s="1" t="s">
        <v>42</v>
      </c>
      <c r="C616">
        <v>2013</v>
      </c>
      <c r="D616">
        <v>0</v>
      </c>
    </row>
    <row r="617" spans="1:4" x14ac:dyDescent="0.25">
      <c r="A617" s="1" t="s">
        <v>8</v>
      </c>
      <c r="B617" s="1" t="s">
        <v>43</v>
      </c>
      <c r="C617">
        <v>2013</v>
      </c>
    </row>
    <row r="618" spans="1:4" x14ac:dyDescent="0.25">
      <c r="A618" s="1" t="s">
        <v>12</v>
      </c>
      <c r="B618" s="1" t="s">
        <v>44</v>
      </c>
      <c r="C618">
        <v>2013</v>
      </c>
      <c r="D618">
        <v>821</v>
      </c>
    </row>
    <row r="619" spans="1:4" x14ac:dyDescent="0.25">
      <c r="A619" s="1" t="s">
        <v>16</v>
      </c>
      <c r="B619" s="1" t="s">
        <v>45</v>
      </c>
      <c r="C619">
        <v>2013</v>
      </c>
      <c r="D619">
        <v>327759</v>
      </c>
    </row>
    <row r="620" spans="1:4" x14ac:dyDescent="0.25">
      <c r="A620" s="1" t="s">
        <v>12</v>
      </c>
      <c r="B620" s="1" t="s">
        <v>46</v>
      </c>
      <c r="C620">
        <v>2013</v>
      </c>
      <c r="D620">
        <v>7884</v>
      </c>
    </row>
    <row r="621" spans="1:4" x14ac:dyDescent="0.25">
      <c r="A621" s="1" t="s">
        <v>8</v>
      </c>
      <c r="B621" s="1" t="s">
        <v>47</v>
      </c>
      <c r="C621">
        <v>2013</v>
      </c>
    </row>
    <row r="622" spans="1:4" x14ac:dyDescent="0.25">
      <c r="A622" s="1" t="s">
        <v>8</v>
      </c>
      <c r="B622" s="1" t="s">
        <v>48</v>
      </c>
      <c r="C622">
        <v>2013</v>
      </c>
    </row>
    <row r="623" spans="1:4" x14ac:dyDescent="0.25">
      <c r="A623" s="1" t="s">
        <v>16</v>
      </c>
      <c r="B623" s="1" t="s">
        <v>49</v>
      </c>
      <c r="C623">
        <v>2013</v>
      </c>
    </row>
    <row r="624" spans="1:4" x14ac:dyDescent="0.25">
      <c r="A624" s="1" t="s">
        <v>12</v>
      </c>
      <c r="B624" s="1" t="s">
        <v>50</v>
      </c>
      <c r="C624">
        <v>2013</v>
      </c>
      <c r="D624">
        <v>0</v>
      </c>
    </row>
    <row r="625" spans="1:4" x14ac:dyDescent="0.25">
      <c r="A625" s="1" t="s">
        <v>8</v>
      </c>
      <c r="B625" s="1" t="s">
        <v>51</v>
      </c>
      <c r="C625">
        <v>2013</v>
      </c>
    </row>
    <row r="626" spans="1:4" x14ac:dyDescent="0.25">
      <c r="A626" s="1" t="s">
        <v>6</v>
      </c>
      <c r="B626" s="1" t="s">
        <v>52</v>
      </c>
      <c r="C626">
        <v>2013</v>
      </c>
      <c r="D626">
        <v>35</v>
      </c>
    </row>
    <row r="627" spans="1:4" x14ac:dyDescent="0.25">
      <c r="A627" s="1" t="s">
        <v>12</v>
      </c>
      <c r="B627" s="1" t="s">
        <v>53</v>
      </c>
      <c r="C627">
        <v>2013</v>
      </c>
    </row>
    <row r="628" spans="1:4" x14ac:dyDescent="0.25">
      <c r="A628" s="1" t="s">
        <v>6</v>
      </c>
      <c r="B628" s="1" t="s">
        <v>54</v>
      </c>
      <c r="C628">
        <v>2013</v>
      </c>
      <c r="D628">
        <v>0</v>
      </c>
    </row>
    <row r="629" spans="1:4" x14ac:dyDescent="0.25">
      <c r="A629" s="1" t="s">
        <v>6</v>
      </c>
      <c r="B629" s="1" t="s">
        <v>55</v>
      </c>
      <c r="C629">
        <v>2013</v>
      </c>
      <c r="D629">
        <v>1553</v>
      </c>
    </row>
    <row r="630" spans="1:4" x14ac:dyDescent="0.25">
      <c r="A630" s="1" t="s">
        <v>22</v>
      </c>
      <c r="B630" s="1" t="s">
        <v>56</v>
      </c>
      <c r="C630">
        <v>2013</v>
      </c>
      <c r="D630">
        <v>0</v>
      </c>
    </row>
    <row r="631" spans="1:4" x14ac:dyDescent="0.25">
      <c r="A631" s="1" t="s">
        <v>8</v>
      </c>
      <c r="B631" s="1" t="s">
        <v>57</v>
      </c>
      <c r="C631">
        <v>2013</v>
      </c>
    </row>
    <row r="632" spans="1:4" x14ac:dyDescent="0.25">
      <c r="A632" s="1" t="s">
        <v>6</v>
      </c>
      <c r="B632" s="1" t="s">
        <v>58</v>
      </c>
      <c r="C632">
        <v>2013</v>
      </c>
      <c r="D632">
        <v>60</v>
      </c>
    </row>
    <row r="633" spans="1:4" x14ac:dyDescent="0.25">
      <c r="A633" s="1" t="s">
        <v>4</v>
      </c>
      <c r="B633" s="1" t="s">
        <v>59</v>
      </c>
      <c r="C633">
        <v>2013</v>
      </c>
    </row>
    <row r="634" spans="1:4" x14ac:dyDescent="0.25">
      <c r="A634" s="1" t="s">
        <v>12</v>
      </c>
      <c r="B634" s="1" t="s">
        <v>60</v>
      </c>
      <c r="C634">
        <v>2013</v>
      </c>
      <c r="D634">
        <v>0</v>
      </c>
    </row>
    <row r="635" spans="1:4" x14ac:dyDescent="0.25">
      <c r="A635" s="1" t="s">
        <v>12</v>
      </c>
      <c r="B635" s="1" t="s">
        <v>61</v>
      </c>
      <c r="C635">
        <v>2013</v>
      </c>
      <c r="D635">
        <v>498</v>
      </c>
    </row>
    <row r="636" spans="1:4" x14ac:dyDescent="0.25">
      <c r="A636" s="1" t="s">
        <v>12</v>
      </c>
      <c r="B636" s="1" t="s">
        <v>62</v>
      </c>
      <c r="C636">
        <v>2013</v>
      </c>
      <c r="D636">
        <v>1308</v>
      </c>
    </row>
    <row r="637" spans="1:4" x14ac:dyDescent="0.25">
      <c r="A637" s="1" t="s">
        <v>4</v>
      </c>
      <c r="B637" s="1" t="s">
        <v>63</v>
      </c>
      <c r="C637">
        <v>2013</v>
      </c>
      <c r="D637">
        <v>20390</v>
      </c>
    </row>
    <row r="638" spans="1:4" x14ac:dyDescent="0.25">
      <c r="A638" s="1" t="s">
        <v>12</v>
      </c>
      <c r="B638" s="1" t="s">
        <v>64</v>
      </c>
      <c r="C638">
        <v>2013</v>
      </c>
      <c r="D638">
        <v>274</v>
      </c>
    </row>
    <row r="639" spans="1:4" x14ac:dyDescent="0.25">
      <c r="A639" s="1" t="s">
        <v>8</v>
      </c>
      <c r="B639" s="1" t="s">
        <v>65</v>
      </c>
      <c r="C639">
        <v>2013</v>
      </c>
      <c r="D639">
        <v>0</v>
      </c>
    </row>
    <row r="640" spans="1:4" x14ac:dyDescent="0.25">
      <c r="A640" s="1" t="s">
        <v>8</v>
      </c>
      <c r="B640" s="1" t="s">
        <v>66</v>
      </c>
      <c r="C640">
        <v>2013</v>
      </c>
      <c r="D640">
        <v>0</v>
      </c>
    </row>
    <row r="641" spans="1:4" x14ac:dyDescent="0.25">
      <c r="A641" s="1" t="s">
        <v>6</v>
      </c>
      <c r="B641" s="1" t="s">
        <v>67</v>
      </c>
      <c r="C641">
        <v>2013</v>
      </c>
      <c r="D641">
        <v>12</v>
      </c>
    </row>
    <row r="642" spans="1:4" x14ac:dyDescent="0.25">
      <c r="A642" s="1" t="s">
        <v>8</v>
      </c>
      <c r="B642" s="1" t="s">
        <v>68</v>
      </c>
      <c r="C642">
        <v>2013</v>
      </c>
    </row>
    <row r="643" spans="1:4" x14ac:dyDescent="0.25">
      <c r="A643" s="1" t="s">
        <v>8</v>
      </c>
      <c r="B643" s="1" t="s">
        <v>69</v>
      </c>
      <c r="C643">
        <v>2013</v>
      </c>
    </row>
    <row r="644" spans="1:4" x14ac:dyDescent="0.25">
      <c r="A644" s="1" t="s">
        <v>16</v>
      </c>
      <c r="B644" s="1" t="s">
        <v>70</v>
      </c>
      <c r="C644">
        <v>2013</v>
      </c>
    </row>
    <row r="645" spans="1:4" x14ac:dyDescent="0.25">
      <c r="A645" s="1" t="s">
        <v>6</v>
      </c>
      <c r="B645" s="1" t="s">
        <v>71</v>
      </c>
      <c r="C645">
        <v>2013</v>
      </c>
      <c r="D645">
        <v>1</v>
      </c>
    </row>
    <row r="646" spans="1:4" x14ac:dyDescent="0.25">
      <c r="A646" s="1" t="s">
        <v>6</v>
      </c>
      <c r="B646" s="1" t="s">
        <v>72</v>
      </c>
      <c r="C646">
        <v>2013</v>
      </c>
    </row>
    <row r="647" spans="1:4" x14ac:dyDescent="0.25">
      <c r="A647" s="1" t="s">
        <v>8</v>
      </c>
      <c r="B647" s="1" t="s">
        <v>73</v>
      </c>
      <c r="C647">
        <v>2013</v>
      </c>
    </row>
    <row r="648" spans="1:4" x14ac:dyDescent="0.25">
      <c r="A648" s="1" t="s">
        <v>8</v>
      </c>
      <c r="B648" s="1" t="s">
        <v>74</v>
      </c>
      <c r="C648">
        <v>2013</v>
      </c>
      <c r="D648">
        <v>0</v>
      </c>
    </row>
    <row r="649" spans="1:4" x14ac:dyDescent="0.25">
      <c r="A649" s="1" t="s">
        <v>6</v>
      </c>
      <c r="B649" s="1" t="s">
        <v>75</v>
      </c>
      <c r="C649">
        <v>2013</v>
      </c>
      <c r="D649">
        <v>52</v>
      </c>
    </row>
    <row r="650" spans="1:4" x14ac:dyDescent="0.25">
      <c r="A650" s="1" t="s">
        <v>6</v>
      </c>
      <c r="B650" s="1" t="s">
        <v>76</v>
      </c>
      <c r="C650">
        <v>2013</v>
      </c>
    </row>
    <row r="651" spans="1:4" x14ac:dyDescent="0.25">
      <c r="A651" s="1" t="s">
        <v>8</v>
      </c>
      <c r="B651" s="1" t="s">
        <v>77</v>
      </c>
      <c r="C651">
        <v>2013</v>
      </c>
      <c r="D651">
        <v>0</v>
      </c>
    </row>
    <row r="652" spans="1:4" x14ac:dyDescent="0.25">
      <c r="A652" s="1" t="s">
        <v>6</v>
      </c>
      <c r="B652" s="1" t="s">
        <v>78</v>
      </c>
      <c r="C652">
        <v>2013</v>
      </c>
      <c r="D652">
        <v>0</v>
      </c>
    </row>
    <row r="653" spans="1:4" x14ac:dyDescent="0.25">
      <c r="A653" s="1" t="s">
        <v>12</v>
      </c>
      <c r="B653" s="1" t="s">
        <v>79</v>
      </c>
      <c r="C653">
        <v>2013</v>
      </c>
      <c r="D653">
        <v>0</v>
      </c>
    </row>
    <row r="654" spans="1:4" x14ac:dyDescent="0.25">
      <c r="A654" s="1" t="s">
        <v>12</v>
      </c>
      <c r="B654" s="1" t="s">
        <v>80</v>
      </c>
      <c r="C654">
        <v>2013</v>
      </c>
      <c r="D654">
        <v>0</v>
      </c>
    </row>
    <row r="655" spans="1:4" x14ac:dyDescent="0.25">
      <c r="A655" s="1" t="s">
        <v>8</v>
      </c>
      <c r="B655" s="1" t="s">
        <v>81</v>
      </c>
      <c r="C655">
        <v>2013</v>
      </c>
    </row>
    <row r="656" spans="1:4" x14ac:dyDescent="0.25">
      <c r="A656" s="1" t="s">
        <v>8</v>
      </c>
      <c r="B656" s="1" t="s">
        <v>82</v>
      </c>
      <c r="C656">
        <v>2013</v>
      </c>
      <c r="D656">
        <v>0</v>
      </c>
    </row>
    <row r="657" spans="1:4" x14ac:dyDescent="0.25">
      <c r="A657" s="1" t="s">
        <v>12</v>
      </c>
      <c r="B657" s="1" t="s">
        <v>83</v>
      </c>
      <c r="C657">
        <v>2013</v>
      </c>
      <c r="D657">
        <v>0</v>
      </c>
    </row>
    <row r="658" spans="1:4" x14ac:dyDescent="0.25">
      <c r="A658" s="1" t="s">
        <v>12</v>
      </c>
      <c r="B658" s="1" t="s">
        <v>84</v>
      </c>
      <c r="C658">
        <v>2013</v>
      </c>
    </row>
    <row r="659" spans="1:4" x14ac:dyDescent="0.25">
      <c r="A659" s="1" t="s">
        <v>12</v>
      </c>
      <c r="B659" s="1" t="s">
        <v>85</v>
      </c>
      <c r="C659">
        <v>2013</v>
      </c>
      <c r="D659">
        <v>158</v>
      </c>
    </row>
    <row r="660" spans="1:4" x14ac:dyDescent="0.25">
      <c r="A660" s="1" t="s">
        <v>6</v>
      </c>
      <c r="B660" s="1" t="s">
        <v>86</v>
      </c>
      <c r="C660">
        <v>2013</v>
      </c>
      <c r="D660">
        <v>8</v>
      </c>
    </row>
    <row r="661" spans="1:4" x14ac:dyDescent="0.25">
      <c r="A661" s="1" t="s">
        <v>6</v>
      </c>
      <c r="B661" s="1" t="s">
        <v>87</v>
      </c>
      <c r="C661">
        <v>2013</v>
      </c>
      <c r="D661">
        <v>1</v>
      </c>
    </row>
    <row r="662" spans="1:4" x14ac:dyDescent="0.25">
      <c r="A662" s="1" t="s">
        <v>22</v>
      </c>
      <c r="B662" s="1" t="s">
        <v>88</v>
      </c>
      <c r="C662">
        <v>2013</v>
      </c>
    </row>
    <row r="663" spans="1:4" x14ac:dyDescent="0.25">
      <c r="A663" s="1" t="s">
        <v>22</v>
      </c>
      <c r="B663" s="1" t="s">
        <v>89</v>
      </c>
      <c r="C663">
        <v>2013</v>
      </c>
    </row>
    <row r="664" spans="1:4" x14ac:dyDescent="0.25">
      <c r="A664" s="1" t="s">
        <v>4</v>
      </c>
      <c r="B664" s="1" t="s">
        <v>90</v>
      </c>
      <c r="C664">
        <v>2013</v>
      </c>
    </row>
    <row r="665" spans="1:4" x14ac:dyDescent="0.25">
      <c r="A665" s="1" t="s">
        <v>4</v>
      </c>
      <c r="B665" s="1" t="s">
        <v>91</v>
      </c>
      <c r="C665">
        <v>2013</v>
      </c>
      <c r="D665">
        <v>1809</v>
      </c>
    </row>
    <row r="666" spans="1:4" x14ac:dyDescent="0.25">
      <c r="A666" s="1" t="s">
        <v>6</v>
      </c>
      <c r="B666" s="1" t="s">
        <v>92</v>
      </c>
      <c r="C666">
        <v>2013</v>
      </c>
      <c r="D666">
        <v>228</v>
      </c>
    </row>
    <row r="667" spans="1:4" x14ac:dyDescent="0.25">
      <c r="A667" s="1" t="s">
        <v>6</v>
      </c>
      <c r="B667" s="1" t="s">
        <v>93</v>
      </c>
      <c r="C667">
        <v>2013</v>
      </c>
      <c r="D667">
        <v>51</v>
      </c>
    </row>
    <row r="668" spans="1:4" x14ac:dyDescent="0.25">
      <c r="A668" s="1" t="s">
        <v>6</v>
      </c>
      <c r="B668" s="1" t="s">
        <v>94</v>
      </c>
      <c r="C668">
        <v>2013</v>
      </c>
    </row>
    <row r="669" spans="1:4" x14ac:dyDescent="0.25">
      <c r="A669" s="1" t="s">
        <v>12</v>
      </c>
      <c r="B669" s="1" t="s">
        <v>95</v>
      </c>
      <c r="C669">
        <v>2013</v>
      </c>
      <c r="D669">
        <v>0</v>
      </c>
    </row>
    <row r="670" spans="1:4" x14ac:dyDescent="0.25">
      <c r="A670" s="1" t="s">
        <v>16</v>
      </c>
      <c r="B670" s="1" t="s">
        <v>96</v>
      </c>
      <c r="C670">
        <v>2013</v>
      </c>
      <c r="D670">
        <v>40999</v>
      </c>
    </row>
    <row r="671" spans="1:4" x14ac:dyDescent="0.25">
      <c r="A671" s="1" t="s">
        <v>4</v>
      </c>
      <c r="B671" s="1" t="s">
        <v>97</v>
      </c>
      <c r="C671">
        <v>2013</v>
      </c>
      <c r="D671">
        <v>135</v>
      </c>
    </row>
    <row r="672" spans="1:4" x14ac:dyDescent="0.25">
      <c r="A672" s="1" t="s">
        <v>6</v>
      </c>
      <c r="B672" s="1" t="s">
        <v>98</v>
      </c>
      <c r="C672">
        <v>2013</v>
      </c>
      <c r="D672">
        <v>38</v>
      </c>
    </row>
    <row r="673" spans="1:4" x14ac:dyDescent="0.25">
      <c r="A673" s="1" t="s">
        <v>8</v>
      </c>
      <c r="B673" s="1" t="s">
        <v>99</v>
      </c>
      <c r="C673">
        <v>2013</v>
      </c>
    </row>
    <row r="674" spans="1:4" x14ac:dyDescent="0.25">
      <c r="A674" s="1" t="s">
        <v>16</v>
      </c>
      <c r="B674" s="1" t="s">
        <v>100</v>
      </c>
      <c r="C674">
        <v>2013</v>
      </c>
      <c r="D674">
        <v>0</v>
      </c>
    </row>
    <row r="675" spans="1:4" x14ac:dyDescent="0.25">
      <c r="A675" s="1" t="s">
        <v>4</v>
      </c>
      <c r="B675" s="1" t="s">
        <v>101</v>
      </c>
      <c r="C675">
        <v>2013</v>
      </c>
      <c r="D675">
        <v>45</v>
      </c>
    </row>
    <row r="676" spans="1:4" x14ac:dyDescent="0.25">
      <c r="A676" s="1" t="s">
        <v>6</v>
      </c>
      <c r="B676" s="1" t="s">
        <v>102</v>
      </c>
      <c r="C676">
        <v>2013</v>
      </c>
      <c r="D676">
        <v>694</v>
      </c>
    </row>
    <row r="677" spans="1:4" x14ac:dyDescent="0.25">
      <c r="A677" s="1" t="s">
        <v>16</v>
      </c>
      <c r="B677" s="1" t="s">
        <v>103</v>
      </c>
      <c r="C677">
        <v>2013</v>
      </c>
      <c r="D677">
        <v>27</v>
      </c>
    </row>
    <row r="678" spans="1:4" x14ac:dyDescent="0.25">
      <c r="A678" s="1" t="s">
        <v>6</v>
      </c>
      <c r="B678" s="1" t="s">
        <v>104</v>
      </c>
      <c r="C678">
        <v>2013</v>
      </c>
      <c r="D678">
        <v>15</v>
      </c>
    </row>
    <row r="679" spans="1:4" x14ac:dyDescent="0.25">
      <c r="A679" s="1" t="s">
        <v>4</v>
      </c>
      <c r="B679" s="1" t="s">
        <v>105</v>
      </c>
      <c r="C679">
        <v>2013</v>
      </c>
      <c r="D679">
        <v>14</v>
      </c>
    </row>
    <row r="680" spans="1:4" x14ac:dyDescent="0.25">
      <c r="A680" s="1" t="s">
        <v>8</v>
      </c>
      <c r="B680" s="1" t="s">
        <v>106</v>
      </c>
      <c r="C680">
        <v>2013</v>
      </c>
      <c r="D680">
        <v>0</v>
      </c>
    </row>
    <row r="681" spans="1:4" x14ac:dyDescent="0.25">
      <c r="A681" s="1" t="s">
        <v>8</v>
      </c>
      <c r="B681" s="1" t="s">
        <v>107</v>
      </c>
      <c r="C681">
        <v>2013</v>
      </c>
      <c r="D681">
        <v>0</v>
      </c>
    </row>
    <row r="682" spans="1:4" x14ac:dyDescent="0.25">
      <c r="A682" s="1" t="s">
        <v>4</v>
      </c>
      <c r="B682" s="1" t="s">
        <v>108</v>
      </c>
      <c r="C682">
        <v>2013</v>
      </c>
    </row>
    <row r="683" spans="1:4" x14ac:dyDescent="0.25">
      <c r="A683" s="1" t="s">
        <v>6</v>
      </c>
      <c r="B683" s="1" t="s">
        <v>109</v>
      </c>
      <c r="C683">
        <v>2013</v>
      </c>
      <c r="D683">
        <v>67</v>
      </c>
    </row>
    <row r="684" spans="1:4" x14ac:dyDescent="0.25">
      <c r="A684" s="1" t="s">
        <v>6</v>
      </c>
      <c r="B684" s="1" t="s">
        <v>110</v>
      </c>
      <c r="C684">
        <v>2013</v>
      </c>
      <c r="D684">
        <v>5</v>
      </c>
    </row>
    <row r="685" spans="1:4" x14ac:dyDescent="0.25">
      <c r="A685" s="1" t="s">
        <v>8</v>
      </c>
      <c r="B685" s="1" t="s">
        <v>111</v>
      </c>
      <c r="C685">
        <v>2013</v>
      </c>
      <c r="D685">
        <v>5</v>
      </c>
    </row>
    <row r="686" spans="1:4" x14ac:dyDescent="0.25">
      <c r="A686" s="1" t="s">
        <v>8</v>
      </c>
      <c r="B686" s="1" t="s">
        <v>112</v>
      </c>
      <c r="C686">
        <v>2013</v>
      </c>
      <c r="D686">
        <v>0</v>
      </c>
    </row>
    <row r="687" spans="1:4" x14ac:dyDescent="0.25">
      <c r="A687" s="1" t="s">
        <v>16</v>
      </c>
      <c r="B687" s="1" t="s">
        <v>113</v>
      </c>
      <c r="C687">
        <v>2013</v>
      </c>
    </row>
    <row r="688" spans="1:4" x14ac:dyDescent="0.25">
      <c r="A688" s="1" t="s">
        <v>22</v>
      </c>
      <c r="B688" s="1" t="s">
        <v>114</v>
      </c>
      <c r="C688">
        <v>2013</v>
      </c>
      <c r="D688">
        <v>17</v>
      </c>
    </row>
    <row r="689" spans="1:4" x14ac:dyDescent="0.25">
      <c r="A689" s="1" t="s">
        <v>8</v>
      </c>
      <c r="B689" s="1" t="s">
        <v>115</v>
      </c>
      <c r="C689">
        <v>2013</v>
      </c>
    </row>
    <row r="690" spans="1:4" x14ac:dyDescent="0.25">
      <c r="A690" s="1" t="s">
        <v>6</v>
      </c>
      <c r="B690" s="1" t="s">
        <v>116</v>
      </c>
      <c r="C690">
        <v>2013</v>
      </c>
    </row>
    <row r="691" spans="1:4" x14ac:dyDescent="0.25">
      <c r="A691" s="1" t="s">
        <v>16</v>
      </c>
      <c r="B691" s="1" t="s">
        <v>117</v>
      </c>
      <c r="C691">
        <v>2013</v>
      </c>
    </row>
    <row r="692" spans="1:4" x14ac:dyDescent="0.25">
      <c r="A692" s="1" t="s">
        <v>8</v>
      </c>
      <c r="B692" s="1" t="s">
        <v>118</v>
      </c>
      <c r="C692">
        <v>2013</v>
      </c>
    </row>
    <row r="693" spans="1:4" x14ac:dyDescent="0.25">
      <c r="A693" s="1" t="s">
        <v>8</v>
      </c>
      <c r="B693" s="1" t="s">
        <v>119</v>
      </c>
      <c r="C693">
        <v>2013</v>
      </c>
      <c r="D693">
        <v>14</v>
      </c>
    </row>
    <row r="694" spans="1:4" x14ac:dyDescent="0.25">
      <c r="A694" s="1" t="s">
        <v>12</v>
      </c>
      <c r="B694" s="1" t="s">
        <v>120</v>
      </c>
      <c r="C694">
        <v>2013</v>
      </c>
      <c r="D694">
        <v>0</v>
      </c>
    </row>
    <row r="695" spans="1:4" x14ac:dyDescent="0.25">
      <c r="A695" s="1" t="s">
        <v>16</v>
      </c>
      <c r="B695" s="1" t="s">
        <v>121</v>
      </c>
      <c r="C695">
        <v>2013</v>
      </c>
    </row>
    <row r="696" spans="1:4" x14ac:dyDescent="0.25">
      <c r="A696" s="1" t="s">
        <v>6</v>
      </c>
      <c r="B696" s="1" t="s">
        <v>122</v>
      </c>
      <c r="C696">
        <v>2013</v>
      </c>
    </row>
    <row r="697" spans="1:4" x14ac:dyDescent="0.25">
      <c r="A697" s="1" t="s">
        <v>16</v>
      </c>
      <c r="B697" s="1" t="s">
        <v>123</v>
      </c>
      <c r="C697">
        <v>2013</v>
      </c>
      <c r="D697">
        <v>5268</v>
      </c>
    </row>
    <row r="698" spans="1:4" x14ac:dyDescent="0.25">
      <c r="A698" s="1" t="s">
        <v>6</v>
      </c>
      <c r="B698" s="1" t="s">
        <v>124</v>
      </c>
      <c r="C698">
        <v>2013</v>
      </c>
      <c r="D698">
        <v>48</v>
      </c>
    </row>
    <row r="699" spans="1:4" x14ac:dyDescent="0.25">
      <c r="A699" s="1" t="s">
        <v>4</v>
      </c>
      <c r="B699" s="1" t="s">
        <v>125</v>
      </c>
      <c r="C699">
        <v>2013</v>
      </c>
    </row>
    <row r="700" spans="1:4" x14ac:dyDescent="0.25">
      <c r="A700" s="1" t="s">
        <v>8</v>
      </c>
      <c r="B700" s="1" t="s">
        <v>126</v>
      </c>
      <c r="C700">
        <v>2013</v>
      </c>
    </row>
    <row r="701" spans="1:4" x14ac:dyDescent="0.25">
      <c r="A701" s="1" t="s">
        <v>22</v>
      </c>
      <c r="B701" s="1" t="s">
        <v>127</v>
      </c>
      <c r="C701">
        <v>2013</v>
      </c>
    </row>
    <row r="702" spans="1:4" x14ac:dyDescent="0.25">
      <c r="A702" s="1" t="s">
        <v>8</v>
      </c>
      <c r="B702" s="1" t="s">
        <v>128</v>
      </c>
      <c r="C702">
        <v>2013</v>
      </c>
    </row>
    <row r="703" spans="1:4" x14ac:dyDescent="0.25">
      <c r="A703" s="1" t="s">
        <v>16</v>
      </c>
      <c r="B703" s="1" t="s">
        <v>129</v>
      </c>
      <c r="C703">
        <v>2013</v>
      </c>
    </row>
    <row r="704" spans="1:4" x14ac:dyDescent="0.25">
      <c r="A704" s="1" t="s">
        <v>22</v>
      </c>
      <c r="B704" s="1" t="s">
        <v>130</v>
      </c>
      <c r="C704">
        <v>2013</v>
      </c>
      <c r="D704">
        <v>29134</v>
      </c>
    </row>
    <row r="705" spans="1:4" x14ac:dyDescent="0.25">
      <c r="A705" s="1" t="s">
        <v>6</v>
      </c>
      <c r="B705" s="1" t="s">
        <v>131</v>
      </c>
      <c r="C705">
        <v>2013</v>
      </c>
      <c r="D705">
        <v>204</v>
      </c>
    </row>
    <row r="706" spans="1:4" x14ac:dyDescent="0.25">
      <c r="A706" s="1" t="s">
        <v>16</v>
      </c>
      <c r="B706" s="1" t="s">
        <v>132</v>
      </c>
      <c r="C706">
        <v>2013</v>
      </c>
      <c r="D706">
        <v>23</v>
      </c>
    </row>
    <row r="707" spans="1:4" x14ac:dyDescent="0.25">
      <c r="A707" s="1" t="s">
        <v>12</v>
      </c>
      <c r="B707" s="1" t="s">
        <v>133</v>
      </c>
      <c r="C707">
        <v>2013</v>
      </c>
      <c r="D707">
        <v>35</v>
      </c>
    </row>
    <row r="708" spans="1:4" x14ac:dyDescent="0.25">
      <c r="A708" s="1" t="s">
        <v>8</v>
      </c>
      <c r="B708" s="1" t="s">
        <v>134</v>
      </c>
      <c r="C708">
        <v>2013</v>
      </c>
      <c r="D708">
        <v>0</v>
      </c>
    </row>
    <row r="709" spans="1:4" x14ac:dyDescent="0.25">
      <c r="A709" s="1" t="s">
        <v>8</v>
      </c>
      <c r="B709" s="1" t="s">
        <v>135</v>
      </c>
      <c r="C709">
        <v>2013</v>
      </c>
    </row>
    <row r="710" spans="1:4" x14ac:dyDescent="0.25">
      <c r="A710" s="1" t="s">
        <v>16</v>
      </c>
      <c r="B710" s="1" t="s">
        <v>136</v>
      </c>
      <c r="C710">
        <v>2013</v>
      </c>
      <c r="D710">
        <v>0</v>
      </c>
    </row>
    <row r="711" spans="1:4" x14ac:dyDescent="0.25">
      <c r="A711" s="1" t="s">
        <v>6</v>
      </c>
      <c r="B711" s="1" t="s">
        <v>137</v>
      </c>
      <c r="C711">
        <v>2013</v>
      </c>
      <c r="D711">
        <v>60</v>
      </c>
    </row>
    <row r="712" spans="1:4" x14ac:dyDescent="0.25">
      <c r="A712" s="1" t="s">
        <v>6</v>
      </c>
      <c r="B712" s="1" t="s">
        <v>138</v>
      </c>
      <c r="C712">
        <v>2013</v>
      </c>
      <c r="D712">
        <v>35</v>
      </c>
    </row>
    <row r="713" spans="1:4" x14ac:dyDescent="0.25">
      <c r="A713" s="1" t="s">
        <v>4</v>
      </c>
      <c r="B713" s="1" t="s">
        <v>139</v>
      </c>
      <c r="C713">
        <v>2013</v>
      </c>
      <c r="D713">
        <v>163</v>
      </c>
    </row>
    <row r="714" spans="1:4" x14ac:dyDescent="0.25">
      <c r="A714" s="1" t="s">
        <v>4</v>
      </c>
      <c r="B714" s="1" t="s">
        <v>140</v>
      </c>
      <c r="C714">
        <v>2013</v>
      </c>
    </row>
    <row r="715" spans="1:4" x14ac:dyDescent="0.25">
      <c r="A715" s="1" t="s">
        <v>16</v>
      </c>
      <c r="B715" s="1" t="s">
        <v>141</v>
      </c>
      <c r="C715">
        <v>2013</v>
      </c>
      <c r="D715">
        <v>0</v>
      </c>
    </row>
    <row r="716" spans="1:4" x14ac:dyDescent="0.25">
      <c r="A716" s="1" t="s">
        <v>12</v>
      </c>
      <c r="B716" s="1" t="s">
        <v>142</v>
      </c>
      <c r="C716">
        <v>2013</v>
      </c>
      <c r="D716">
        <v>165</v>
      </c>
    </row>
    <row r="717" spans="1:4" x14ac:dyDescent="0.25">
      <c r="A717" s="1" t="s">
        <v>16</v>
      </c>
      <c r="B717" s="1" t="s">
        <v>143</v>
      </c>
      <c r="C717">
        <v>2013</v>
      </c>
    </row>
    <row r="718" spans="1:4" x14ac:dyDescent="0.25">
      <c r="A718" s="1" t="s">
        <v>12</v>
      </c>
      <c r="B718" s="1" t="s">
        <v>144</v>
      </c>
      <c r="C718">
        <v>2013</v>
      </c>
      <c r="D718">
        <v>172</v>
      </c>
    </row>
    <row r="719" spans="1:4" x14ac:dyDescent="0.25">
      <c r="A719" s="1" t="s">
        <v>12</v>
      </c>
      <c r="B719" s="1" t="s">
        <v>145</v>
      </c>
      <c r="C719">
        <v>2013</v>
      </c>
      <c r="D719">
        <v>0</v>
      </c>
    </row>
    <row r="720" spans="1:4" x14ac:dyDescent="0.25">
      <c r="A720" s="1" t="s">
        <v>16</v>
      </c>
      <c r="B720" s="1" t="s">
        <v>146</v>
      </c>
      <c r="C720">
        <v>2013</v>
      </c>
    </row>
    <row r="721" spans="1:4" x14ac:dyDescent="0.25">
      <c r="A721" s="1" t="s">
        <v>6</v>
      </c>
      <c r="B721" s="1" t="s">
        <v>147</v>
      </c>
      <c r="C721">
        <v>2013</v>
      </c>
      <c r="D721">
        <v>2436</v>
      </c>
    </row>
    <row r="722" spans="1:4" x14ac:dyDescent="0.25">
      <c r="A722" s="1" t="s">
        <v>6</v>
      </c>
      <c r="B722" s="1" t="s">
        <v>148</v>
      </c>
      <c r="C722">
        <v>2013</v>
      </c>
      <c r="D722">
        <v>162</v>
      </c>
    </row>
    <row r="723" spans="1:4" x14ac:dyDescent="0.25">
      <c r="A723" s="1" t="s">
        <v>4</v>
      </c>
      <c r="B723" s="1" t="s">
        <v>149</v>
      </c>
      <c r="C723">
        <v>2013</v>
      </c>
      <c r="D723">
        <v>289</v>
      </c>
    </row>
    <row r="724" spans="1:4" x14ac:dyDescent="0.25">
      <c r="A724" s="1" t="s">
        <v>16</v>
      </c>
      <c r="B724" s="1" t="s">
        <v>150</v>
      </c>
      <c r="C724">
        <v>2013</v>
      </c>
      <c r="D724">
        <v>17022</v>
      </c>
    </row>
    <row r="725" spans="1:4" x14ac:dyDescent="0.25">
      <c r="A725" s="1" t="s">
        <v>6</v>
      </c>
      <c r="B725" s="1" t="s">
        <v>151</v>
      </c>
      <c r="C725">
        <v>2013</v>
      </c>
      <c r="D725">
        <v>60</v>
      </c>
    </row>
    <row r="726" spans="1:4" x14ac:dyDescent="0.25">
      <c r="A726" s="1" t="s">
        <v>6</v>
      </c>
      <c r="B726" s="1" t="s">
        <v>152</v>
      </c>
      <c r="C726">
        <v>2013</v>
      </c>
      <c r="D726">
        <v>98</v>
      </c>
    </row>
    <row r="727" spans="1:4" x14ac:dyDescent="0.25">
      <c r="A727" s="1" t="s">
        <v>6</v>
      </c>
      <c r="B727" s="1" t="s">
        <v>153</v>
      </c>
      <c r="C727">
        <v>2013</v>
      </c>
      <c r="D727">
        <v>282</v>
      </c>
    </row>
    <row r="728" spans="1:4" x14ac:dyDescent="0.25">
      <c r="A728" s="1" t="s">
        <v>8</v>
      </c>
      <c r="B728" s="1" t="s">
        <v>154</v>
      </c>
      <c r="C728">
        <v>2013</v>
      </c>
    </row>
    <row r="729" spans="1:4" x14ac:dyDescent="0.25">
      <c r="A729" s="1" t="s">
        <v>12</v>
      </c>
      <c r="B729" s="1" t="s">
        <v>155</v>
      </c>
      <c r="C729">
        <v>2013</v>
      </c>
      <c r="D729">
        <v>0</v>
      </c>
    </row>
    <row r="730" spans="1:4" x14ac:dyDescent="0.25">
      <c r="A730" s="1" t="s">
        <v>12</v>
      </c>
      <c r="B730" s="1" t="s">
        <v>156</v>
      </c>
      <c r="C730">
        <v>2013</v>
      </c>
      <c r="D730">
        <v>0</v>
      </c>
    </row>
    <row r="731" spans="1:4" x14ac:dyDescent="0.25">
      <c r="A731" s="1" t="s">
        <v>12</v>
      </c>
      <c r="B731" s="1" t="s">
        <v>157</v>
      </c>
      <c r="C731">
        <v>2013</v>
      </c>
      <c r="D731">
        <v>0</v>
      </c>
    </row>
    <row r="732" spans="1:4" x14ac:dyDescent="0.25">
      <c r="A732" s="1" t="s">
        <v>16</v>
      </c>
      <c r="B732" s="1" t="s">
        <v>158</v>
      </c>
      <c r="C732">
        <v>2013</v>
      </c>
    </row>
    <row r="733" spans="1:4" x14ac:dyDescent="0.25">
      <c r="A733" s="1" t="s">
        <v>6</v>
      </c>
      <c r="B733" s="1" t="s">
        <v>159</v>
      </c>
      <c r="C733">
        <v>2013</v>
      </c>
    </row>
    <row r="734" spans="1:4" x14ac:dyDescent="0.25">
      <c r="A734" s="1" t="s">
        <v>8</v>
      </c>
      <c r="B734" s="1" t="s">
        <v>160</v>
      </c>
      <c r="C734">
        <v>2013</v>
      </c>
    </row>
    <row r="735" spans="1:4" x14ac:dyDescent="0.25">
      <c r="A735" s="1" t="s">
        <v>4</v>
      </c>
      <c r="B735" s="1" t="s">
        <v>161</v>
      </c>
      <c r="C735">
        <v>2013</v>
      </c>
      <c r="D735">
        <v>1172</v>
      </c>
    </row>
    <row r="736" spans="1:4" x14ac:dyDescent="0.25">
      <c r="A736" s="1" t="s">
        <v>8</v>
      </c>
      <c r="B736" s="1" t="s">
        <v>162</v>
      </c>
      <c r="C736">
        <v>2013</v>
      </c>
    </row>
    <row r="737" spans="1:4" x14ac:dyDescent="0.25">
      <c r="A737" s="1" t="s">
        <v>6</v>
      </c>
      <c r="B737" s="1" t="s">
        <v>163</v>
      </c>
      <c r="C737">
        <v>2013</v>
      </c>
      <c r="D737">
        <v>64</v>
      </c>
    </row>
    <row r="738" spans="1:4" x14ac:dyDescent="0.25">
      <c r="A738" s="1" t="s">
        <v>8</v>
      </c>
      <c r="B738" s="1" t="s">
        <v>164</v>
      </c>
      <c r="C738">
        <v>2013</v>
      </c>
      <c r="D738">
        <v>0</v>
      </c>
    </row>
    <row r="739" spans="1:4" x14ac:dyDescent="0.25">
      <c r="A739" s="1" t="s">
        <v>8</v>
      </c>
      <c r="B739" s="1" t="s">
        <v>165</v>
      </c>
      <c r="C739">
        <v>2013</v>
      </c>
    </row>
    <row r="740" spans="1:4" x14ac:dyDescent="0.25">
      <c r="A740" s="1" t="s">
        <v>16</v>
      </c>
      <c r="B740" s="1" t="s">
        <v>166</v>
      </c>
      <c r="C740">
        <v>2013</v>
      </c>
      <c r="D740">
        <v>495</v>
      </c>
    </row>
    <row r="741" spans="1:4" x14ac:dyDescent="0.25">
      <c r="A741" s="1" t="s">
        <v>6</v>
      </c>
      <c r="B741" s="1" t="s">
        <v>167</v>
      </c>
      <c r="C741">
        <v>2013</v>
      </c>
      <c r="D741">
        <v>218</v>
      </c>
    </row>
    <row r="742" spans="1:4" x14ac:dyDescent="0.25">
      <c r="A742" s="1" t="s">
        <v>6</v>
      </c>
      <c r="B742" s="1" t="s">
        <v>168</v>
      </c>
      <c r="C742">
        <v>2013</v>
      </c>
      <c r="D742">
        <v>1</v>
      </c>
    </row>
    <row r="743" spans="1:4" x14ac:dyDescent="0.25">
      <c r="A743" s="1" t="s">
        <v>16</v>
      </c>
      <c r="B743" s="1" t="s">
        <v>169</v>
      </c>
      <c r="C743">
        <v>2013</v>
      </c>
      <c r="D743">
        <v>0</v>
      </c>
    </row>
    <row r="744" spans="1:4" x14ac:dyDescent="0.25">
      <c r="A744" s="1" t="s">
        <v>4</v>
      </c>
      <c r="B744" s="1" t="s">
        <v>170</v>
      </c>
      <c r="C744">
        <v>2013</v>
      </c>
    </row>
    <row r="745" spans="1:4" x14ac:dyDescent="0.25">
      <c r="A745" s="1" t="s">
        <v>8</v>
      </c>
      <c r="B745" s="1" t="s">
        <v>171</v>
      </c>
      <c r="C745">
        <v>2013</v>
      </c>
    </row>
    <row r="746" spans="1:4" x14ac:dyDescent="0.25">
      <c r="A746" s="1" t="s">
        <v>8</v>
      </c>
      <c r="B746" s="1" t="s">
        <v>172</v>
      </c>
      <c r="C746">
        <v>2013</v>
      </c>
    </row>
    <row r="747" spans="1:4" x14ac:dyDescent="0.25">
      <c r="A747" s="1" t="s">
        <v>6</v>
      </c>
      <c r="B747" s="1" t="s">
        <v>173</v>
      </c>
      <c r="C747">
        <v>2013</v>
      </c>
      <c r="D747">
        <v>13951</v>
      </c>
    </row>
    <row r="748" spans="1:4" x14ac:dyDescent="0.25">
      <c r="A748" s="1" t="s">
        <v>22</v>
      </c>
      <c r="B748" s="1" t="s">
        <v>174</v>
      </c>
      <c r="C748">
        <v>2013</v>
      </c>
      <c r="D748">
        <v>1274</v>
      </c>
    </row>
    <row r="749" spans="1:4" x14ac:dyDescent="0.25">
      <c r="A749" s="1" t="s">
        <v>4</v>
      </c>
      <c r="B749" s="1" t="s">
        <v>175</v>
      </c>
      <c r="C749">
        <v>2013</v>
      </c>
    </row>
    <row r="750" spans="1:4" x14ac:dyDescent="0.25">
      <c r="A750" s="1" t="s">
        <v>12</v>
      </c>
      <c r="B750" s="1" t="s">
        <v>176</v>
      </c>
      <c r="C750">
        <v>2013</v>
      </c>
      <c r="D750">
        <v>0</v>
      </c>
    </row>
    <row r="751" spans="1:4" x14ac:dyDescent="0.25">
      <c r="A751" s="1" t="s">
        <v>6</v>
      </c>
      <c r="B751" s="1" t="s">
        <v>177</v>
      </c>
      <c r="C751">
        <v>2013</v>
      </c>
      <c r="D751">
        <v>44</v>
      </c>
    </row>
    <row r="752" spans="1:4" x14ac:dyDescent="0.25">
      <c r="A752" s="1" t="s">
        <v>6</v>
      </c>
      <c r="B752" s="1" t="s">
        <v>178</v>
      </c>
      <c r="C752">
        <v>2013</v>
      </c>
    </row>
    <row r="753" spans="1:4" x14ac:dyDescent="0.25">
      <c r="A753" s="1" t="s">
        <v>4</v>
      </c>
      <c r="B753" s="1" t="s">
        <v>179</v>
      </c>
      <c r="C753">
        <v>2013</v>
      </c>
      <c r="D753">
        <v>45</v>
      </c>
    </row>
    <row r="754" spans="1:4" x14ac:dyDescent="0.25">
      <c r="A754" s="1" t="s">
        <v>6</v>
      </c>
      <c r="B754" s="1" t="s">
        <v>180</v>
      </c>
      <c r="C754">
        <v>2013</v>
      </c>
      <c r="D754">
        <v>1530</v>
      </c>
    </row>
    <row r="755" spans="1:4" x14ac:dyDescent="0.25">
      <c r="A755" s="1" t="s">
        <v>22</v>
      </c>
      <c r="B755" s="1" t="s">
        <v>181</v>
      </c>
      <c r="C755">
        <v>2013</v>
      </c>
      <c r="D755">
        <v>5907</v>
      </c>
    </row>
    <row r="756" spans="1:4" x14ac:dyDescent="0.25">
      <c r="A756" s="1" t="s">
        <v>22</v>
      </c>
      <c r="B756" s="1" t="s">
        <v>182</v>
      </c>
      <c r="C756">
        <v>2013</v>
      </c>
    </row>
    <row r="757" spans="1:4" x14ac:dyDescent="0.25">
      <c r="A757" s="1" t="s">
        <v>8</v>
      </c>
      <c r="B757" s="1" t="s">
        <v>183</v>
      </c>
      <c r="C757">
        <v>2013</v>
      </c>
    </row>
    <row r="758" spans="1:4" x14ac:dyDescent="0.25">
      <c r="A758" s="1" t="s">
        <v>16</v>
      </c>
      <c r="B758" s="1" t="s">
        <v>184</v>
      </c>
      <c r="C758">
        <v>2013</v>
      </c>
      <c r="D758">
        <v>0</v>
      </c>
    </row>
    <row r="759" spans="1:4" x14ac:dyDescent="0.25">
      <c r="A759" s="1" t="s">
        <v>12</v>
      </c>
      <c r="B759" s="1" t="s">
        <v>185</v>
      </c>
      <c r="C759">
        <v>2013</v>
      </c>
      <c r="D759">
        <v>0</v>
      </c>
    </row>
    <row r="760" spans="1:4" x14ac:dyDescent="0.25">
      <c r="A760" s="1" t="s">
        <v>4</v>
      </c>
      <c r="B760" s="1" t="s">
        <v>186</v>
      </c>
      <c r="C760">
        <v>2013</v>
      </c>
    </row>
    <row r="761" spans="1:4" x14ac:dyDescent="0.25">
      <c r="A761" s="1" t="s">
        <v>6</v>
      </c>
      <c r="B761" s="1" t="s">
        <v>187</v>
      </c>
      <c r="C761">
        <v>2013</v>
      </c>
      <c r="D761">
        <v>597</v>
      </c>
    </row>
    <row r="762" spans="1:4" x14ac:dyDescent="0.25">
      <c r="A762" s="1" t="s">
        <v>6</v>
      </c>
      <c r="B762" s="1" t="s">
        <v>188</v>
      </c>
      <c r="C762">
        <v>2013</v>
      </c>
      <c r="D762">
        <v>13</v>
      </c>
    </row>
    <row r="763" spans="1:4" x14ac:dyDescent="0.25">
      <c r="A763" s="1" t="s">
        <v>16</v>
      </c>
      <c r="B763" s="1" t="s">
        <v>189</v>
      </c>
      <c r="C763">
        <v>2013</v>
      </c>
    </row>
    <row r="764" spans="1:4" x14ac:dyDescent="0.25">
      <c r="A764" s="1" t="s">
        <v>8</v>
      </c>
      <c r="B764" s="1" t="s">
        <v>190</v>
      </c>
      <c r="C764">
        <v>2013</v>
      </c>
    </row>
    <row r="765" spans="1:4" x14ac:dyDescent="0.25">
      <c r="A765" s="1" t="s">
        <v>6</v>
      </c>
      <c r="B765" s="1" t="s">
        <v>191</v>
      </c>
      <c r="C765">
        <v>2013</v>
      </c>
    </row>
    <row r="766" spans="1:4" x14ac:dyDescent="0.25">
      <c r="A766" s="1" t="s">
        <v>4</v>
      </c>
      <c r="B766" s="1" t="s">
        <v>192</v>
      </c>
      <c r="C766">
        <v>2013</v>
      </c>
    </row>
    <row r="767" spans="1:4" x14ac:dyDescent="0.25">
      <c r="A767" s="1" t="s">
        <v>6</v>
      </c>
      <c r="B767" s="1" t="s">
        <v>193</v>
      </c>
      <c r="C767">
        <v>2013</v>
      </c>
      <c r="D767">
        <v>4718</v>
      </c>
    </row>
    <row r="768" spans="1:4" x14ac:dyDescent="0.25">
      <c r="A768" s="1" t="s">
        <v>8</v>
      </c>
      <c r="B768" s="1" t="s">
        <v>194</v>
      </c>
      <c r="C768">
        <v>2013</v>
      </c>
    </row>
    <row r="769" spans="1:4" x14ac:dyDescent="0.25">
      <c r="A769" s="1" t="s">
        <v>12</v>
      </c>
      <c r="B769" s="1" t="s">
        <v>195</v>
      </c>
      <c r="C769">
        <v>2013</v>
      </c>
      <c r="D769">
        <v>584</v>
      </c>
    </row>
    <row r="770" spans="1:4" x14ac:dyDescent="0.25">
      <c r="A770" s="1" t="s">
        <v>12</v>
      </c>
      <c r="B770" s="1" t="s">
        <v>196</v>
      </c>
      <c r="C770">
        <v>2013</v>
      </c>
      <c r="D770">
        <v>205</v>
      </c>
    </row>
    <row r="771" spans="1:4" x14ac:dyDescent="0.25">
      <c r="A771" s="1" t="s">
        <v>6</v>
      </c>
      <c r="B771" s="1" t="s">
        <v>197</v>
      </c>
      <c r="C771">
        <v>2013</v>
      </c>
      <c r="D771">
        <v>3256</v>
      </c>
    </row>
    <row r="772" spans="1:4" x14ac:dyDescent="0.25">
      <c r="A772" s="1" t="s">
        <v>16</v>
      </c>
      <c r="B772" s="1" t="s">
        <v>198</v>
      </c>
      <c r="C772">
        <v>2013</v>
      </c>
    </row>
    <row r="773" spans="1:4" x14ac:dyDescent="0.25">
      <c r="A773" s="1" t="s">
        <v>12</v>
      </c>
      <c r="B773" s="1" t="s">
        <v>199</v>
      </c>
      <c r="C773">
        <v>2013</v>
      </c>
      <c r="D773">
        <v>15</v>
      </c>
    </row>
    <row r="774" spans="1:4" x14ac:dyDescent="0.25">
      <c r="A774" s="1" t="s">
        <v>16</v>
      </c>
      <c r="B774" s="1" t="s">
        <v>200</v>
      </c>
      <c r="C774">
        <v>2013</v>
      </c>
    </row>
    <row r="775" spans="1:4" x14ac:dyDescent="0.25">
      <c r="A775" s="1" t="s">
        <v>4</v>
      </c>
      <c r="B775" s="1" t="s">
        <v>201</v>
      </c>
      <c r="C775">
        <v>2013</v>
      </c>
      <c r="D775">
        <v>3837</v>
      </c>
    </row>
    <row r="776" spans="1:4" x14ac:dyDescent="0.25">
      <c r="A776" s="1" t="s">
        <v>8</v>
      </c>
      <c r="B776" s="1" t="s">
        <v>202</v>
      </c>
      <c r="C776">
        <v>2013</v>
      </c>
    </row>
    <row r="777" spans="1:4" x14ac:dyDescent="0.25">
      <c r="A777" s="1" t="s">
        <v>8</v>
      </c>
      <c r="B777" s="1" t="s">
        <v>203</v>
      </c>
      <c r="C777">
        <v>2013</v>
      </c>
    </row>
    <row r="778" spans="1:4" x14ac:dyDescent="0.25">
      <c r="A778" s="1" t="s">
        <v>4</v>
      </c>
      <c r="B778" s="1" t="s">
        <v>5</v>
      </c>
      <c r="C778">
        <v>2014</v>
      </c>
      <c r="D778">
        <v>0</v>
      </c>
    </row>
    <row r="779" spans="1:4" x14ac:dyDescent="0.25">
      <c r="A779" s="1" t="s">
        <v>6</v>
      </c>
      <c r="B779" s="1" t="s">
        <v>7</v>
      </c>
      <c r="C779">
        <v>2014</v>
      </c>
    </row>
    <row r="780" spans="1:4" x14ac:dyDescent="0.25">
      <c r="A780" s="1" t="s">
        <v>8</v>
      </c>
      <c r="B780" s="1" t="s">
        <v>9</v>
      </c>
      <c r="C780">
        <v>2014</v>
      </c>
    </row>
    <row r="781" spans="1:4" x14ac:dyDescent="0.25">
      <c r="A781" s="1" t="s">
        <v>6</v>
      </c>
      <c r="B781" s="1" t="s">
        <v>10</v>
      </c>
      <c r="C781">
        <v>2014</v>
      </c>
      <c r="D781">
        <v>0</v>
      </c>
    </row>
    <row r="782" spans="1:4" x14ac:dyDescent="0.25">
      <c r="A782" s="1" t="s">
        <v>8</v>
      </c>
      <c r="B782" s="1" t="s">
        <v>11</v>
      </c>
      <c r="C782">
        <v>2014</v>
      </c>
    </row>
    <row r="783" spans="1:4" x14ac:dyDescent="0.25">
      <c r="A783" s="1" t="s">
        <v>12</v>
      </c>
      <c r="B783" s="1" t="s">
        <v>13</v>
      </c>
      <c r="C783">
        <v>2014</v>
      </c>
      <c r="D783">
        <v>0</v>
      </c>
    </row>
    <row r="784" spans="1:4" x14ac:dyDescent="0.25">
      <c r="A784" s="1" t="s">
        <v>12</v>
      </c>
      <c r="B784" s="1" t="s">
        <v>14</v>
      </c>
      <c r="C784">
        <v>2014</v>
      </c>
      <c r="D784">
        <v>87</v>
      </c>
    </row>
    <row r="785" spans="1:4" x14ac:dyDescent="0.25">
      <c r="A785" s="1" t="s">
        <v>6</v>
      </c>
      <c r="B785" s="1" t="s">
        <v>15</v>
      </c>
      <c r="C785">
        <v>2014</v>
      </c>
      <c r="D785">
        <v>2</v>
      </c>
    </row>
    <row r="786" spans="1:4" x14ac:dyDescent="0.25">
      <c r="A786" s="1" t="s">
        <v>16</v>
      </c>
      <c r="B786" s="1" t="s">
        <v>17</v>
      </c>
      <c r="C786">
        <v>2014</v>
      </c>
      <c r="D786">
        <v>187</v>
      </c>
    </row>
    <row r="787" spans="1:4" x14ac:dyDescent="0.25">
      <c r="A787" s="1" t="s">
        <v>6</v>
      </c>
      <c r="B787" s="1" t="s">
        <v>18</v>
      </c>
      <c r="C787">
        <v>2014</v>
      </c>
    </row>
    <row r="788" spans="1:4" x14ac:dyDescent="0.25">
      <c r="A788" s="1" t="s">
        <v>6</v>
      </c>
      <c r="B788" s="1" t="s">
        <v>19</v>
      </c>
      <c r="C788">
        <v>2014</v>
      </c>
      <c r="D788">
        <v>9</v>
      </c>
    </row>
    <row r="789" spans="1:4" x14ac:dyDescent="0.25">
      <c r="A789" s="1" t="s">
        <v>12</v>
      </c>
      <c r="B789" s="1" t="s">
        <v>20</v>
      </c>
      <c r="C789">
        <v>2014</v>
      </c>
      <c r="D789">
        <v>0</v>
      </c>
    </row>
    <row r="790" spans="1:4" x14ac:dyDescent="0.25">
      <c r="A790" s="1" t="s">
        <v>4</v>
      </c>
      <c r="B790" s="1" t="s">
        <v>21</v>
      </c>
      <c r="C790">
        <v>2014</v>
      </c>
      <c r="D790">
        <v>21</v>
      </c>
    </row>
    <row r="791" spans="1:4" x14ac:dyDescent="0.25">
      <c r="A791" s="1" t="s">
        <v>22</v>
      </c>
      <c r="B791" s="1" t="s">
        <v>23</v>
      </c>
      <c r="C791">
        <v>2014</v>
      </c>
    </row>
    <row r="792" spans="1:4" x14ac:dyDescent="0.25">
      <c r="A792" s="1" t="s">
        <v>12</v>
      </c>
      <c r="B792" s="1" t="s">
        <v>24</v>
      </c>
      <c r="C792">
        <v>2014</v>
      </c>
      <c r="D792">
        <v>0</v>
      </c>
    </row>
    <row r="793" spans="1:4" x14ac:dyDescent="0.25">
      <c r="A793" s="1" t="s">
        <v>6</v>
      </c>
      <c r="B793" s="1" t="s">
        <v>25</v>
      </c>
      <c r="C793">
        <v>2014</v>
      </c>
      <c r="D793">
        <v>4</v>
      </c>
    </row>
    <row r="794" spans="1:4" x14ac:dyDescent="0.25">
      <c r="A794" s="1" t="s">
        <v>6</v>
      </c>
      <c r="B794" s="1" t="s">
        <v>26</v>
      </c>
      <c r="C794">
        <v>2014</v>
      </c>
      <c r="D794">
        <v>228</v>
      </c>
    </row>
    <row r="795" spans="1:4" x14ac:dyDescent="0.25">
      <c r="A795" s="1" t="s">
        <v>12</v>
      </c>
      <c r="B795" s="1" t="s">
        <v>27</v>
      </c>
      <c r="C795">
        <v>2014</v>
      </c>
      <c r="D795">
        <v>0</v>
      </c>
    </row>
    <row r="796" spans="1:4" x14ac:dyDescent="0.25">
      <c r="A796" s="1" t="s">
        <v>8</v>
      </c>
      <c r="B796" s="1" t="s">
        <v>28</v>
      </c>
      <c r="C796">
        <v>2014</v>
      </c>
    </row>
    <row r="797" spans="1:4" x14ac:dyDescent="0.25">
      <c r="A797" s="1" t="s">
        <v>22</v>
      </c>
      <c r="B797" s="1" t="s">
        <v>29</v>
      </c>
      <c r="C797">
        <v>2014</v>
      </c>
      <c r="D797">
        <v>206</v>
      </c>
    </row>
    <row r="798" spans="1:4" x14ac:dyDescent="0.25">
      <c r="A798" s="1" t="s">
        <v>12</v>
      </c>
      <c r="B798" s="1" t="s">
        <v>30</v>
      </c>
      <c r="C798">
        <v>2014</v>
      </c>
      <c r="D798">
        <v>586</v>
      </c>
    </row>
    <row r="799" spans="1:4" x14ac:dyDescent="0.25">
      <c r="A799" s="1" t="s">
        <v>6</v>
      </c>
      <c r="B799" s="1" t="s">
        <v>31</v>
      </c>
      <c r="C799">
        <v>2014</v>
      </c>
    </row>
    <row r="800" spans="1:4" x14ac:dyDescent="0.25">
      <c r="A800" s="1" t="s">
        <v>8</v>
      </c>
      <c r="B800" s="1" t="s">
        <v>32</v>
      </c>
      <c r="C800">
        <v>2014</v>
      </c>
    </row>
    <row r="801" spans="1:4" x14ac:dyDescent="0.25">
      <c r="A801" s="1" t="s">
        <v>12</v>
      </c>
      <c r="B801" s="1" t="s">
        <v>33</v>
      </c>
      <c r="C801">
        <v>2014</v>
      </c>
      <c r="D801">
        <v>0</v>
      </c>
    </row>
    <row r="802" spans="1:4" x14ac:dyDescent="0.25">
      <c r="A802" s="1" t="s">
        <v>16</v>
      </c>
      <c r="B802" s="1" t="s">
        <v>34</v>
      </c>
      <c r="C802">
        <v>2014</v>
      </c>
      <c r="D802">
        <v>3</v>
      </c>
    </row>
    <row r="803" spans="1:4" x14ac:dyDescent="0.25">
      <c r="A803" s="1" t="s">
        <v>6</v>
      </c>
      <c r="B803" s="1" t="s">
        <v>35</v>
      </c>
      <c r="C803">
        <v>2014</v>
      </c>
      <c r="D803">
        <v>31</v>
      </c>
    </row>
    <row r="804" spans="1:4" x14ac:dyDescent="0.25">
      <c r="A804" s="1" t="s">
        <v>8</v>
      </c>
      <c r="B804" s="1" t="s">
        <v>36</v>
      </c>
      <c r="C804">
        <v>2014</v>
      </c>
      <c r="D804">
        <v>0</v>
      </c>
    </row>
    <row r="805" spans="1:4" x14ac:dyDescent="0.25">
      <c r="A805" s="1" t="s">
        <v>8</v>
      </c>
      <c r="B805" s="1" t="s">
        <v>37</v>
      </c>
      <c r="C805">
        <v>2014</v>
      </c>
    </row>
    <row r="806" spans="1:4" x14ac:dyDescent="0.25">
      <c r="A806" s="1" t="s">
        <v>8</v>
      </c>
      <c r="B806" s="1" t="s">
        <v>38</v>
      </c>
      <c r="C806">
        <v>2014</v>
      </c>
      <c r="D806">
        <v>1</v>
      </c>
    </row>
    <row r="807" spans="1:4" x14ac:dyDescent="0.25">
      <c r="A807" s="1" t="s">
        <v>16</v>
      </c>
      <c r="B807" s="1" t="s">
        <v>39</v>
      </c>
      <c r="C807">
        <v>2014</v>
      </c>
      <c r="D807">
        <v>0</v>
      </c>
    </row>
    <row r="808" spans="1:4" x14ac:dyDescent="0.25">
      <c r="A808" s="1" t="s">
        <v>8</v>
      </c>
      <c r="B808" s="1" t="s">
        <v>40</v>
      </c>
      <c r="C808">
        <v>2014</v>
      </c>
    </row>
    <row r="809" spans="1:4" x14ac:dyDescent="0.25">
      <c r="A809" s="1" t="s">
        <v>12</v>
      </c>
      <c r="B809" s="1" t="s">
        <v>41</v>
      </c>
      <c r="C809">
        <v>2014</v>
      </c>
      <c r="D809">
        <v>40</v>
      </c>
    </row>
    <row r="810" spans="1:4" x14ac:dyDescent="0.25">
      <c r="A810" s="1" t="s">
        <v>8</v>
      </c>
      <c r="B810" s="1" t="s">
        <v>42</v>
      </c>
      <c r="C810">
        <v>2014</v>
      </c>
    </row>
    <row r="811" spans="1:4" x14ac:dyDescent="0.25">
      <c r="A811" s="1" t="s">
        <v>8</v>
      </c>
      <c r="B811" s="1" t="s">
        <v>43</v>
      </c>
      <c r="C811">
        <v>2014</v>
      </c>
    </row>
    <row r="812" spans="1:4" x14ac:dyDescent="0.25">
      <c r="A812" s="1" t="s">
        <v>12</v>
      </c>
      <c r="B812" s="1" t="s">
        <v>44</v>
      </c>
      <c r="C812">
        <v>2014</v>
      </c>
      <c r="D812">
        <v>863</v>
      </c>
    </row>
    <row r="813" spans="1:4" x14ac:dyDescent="0.25">
      <c r="A813" s="1" t="s">
        <v>16</v>
      </c>
      <c r="B813" s="1" t="s">
        <v>45</v>
      </c>
      <c r="C813">
        <v>2014</v>
      </c>
      <c r="D813">
        <v>187500</v>
      </c>
    </row>
    <row r="814" spans="1:4" x14ac:dyDescent="0.25">
      <c r="A814" s="1" t="s">
        <v>12</v>
      </c>
      <c r="B814" s="1" t="s">
        <v>46</v>
      </c>
      <c r="C814">
        <v>2014</v>
      </c>
      <c r="D814">
        <v>7368</v>
      </c>
    </row>
    <row r="815" spans="1:4" x14ac:dyDescent="0.25">
      <c r="A815" s="1" t="s">
        <v>8</v>
      </c>
      <c r="B815" s="1" t="s">
        <v>47</v>
      </c>
      <c r="C815">
        <v>2014</v>
      </c>
    </row>
    <row r="816" spans="1:4" x14ac:dyDescent="0.25">
      <c r="A816" s="1" t="s">
        <v>8</v>
      </c>
      <c r="B816" s="1" t="s">
        <v>48</v>
      </c>
      <c r="C816">
        <v>2014</v>
      </c>
    </row>
    <row r="817" spans="1:4" x14ac:dyDescent="0.25">
      <c r="A817" s="1" t="s">
        <v>16</v>
      </c>
      <c r="B817" s="1" t="s">
        <v>49</v>
      </c>
      <c r="C817">
        <v>2014</v>
      </c>
    </row>
    <row r="818" spans="1:4" x14ac:dyDescent="0.25">
      <c r="A818" s="1" t="s">
        <v>12</v>
      </c>
      <c r="B818" s="1" t="s">
        <v>50</v>
      </c>
      <c r="C818">
        <v>2014</v>
      </c>
      <c r="D818">
        <v>0</v>
      </c>
    </row>
    <row r="819" spans="1:4" x14ac:dyDescent="0.25">
      <c r="A819" s="1" t="s">
        <v>8</v>
      </c>
      <c r="B819" s="1" t="s">
        <v>51</v>
      </c>
      <c r="C819">
        <v>2014</v>
      </c>
    </row>
    <row r="820" spans="1:4" x14ac:dyDescent="0.25">
      <c r="A820" s="1" t="s">
        <v>6</v>
      </c>
      <c r="B820" s="1" t="s">
        <v>52</v>
      </c>
      <c r="C820">
        <v>2014</v>
      </c>
    </row>
    <row r="821" spans="1:4" x14ac:dyDescent="0.25">
      <c r="A821" s="1" t="s">
        <v>12</v>
      </c>
      <c r="B821" s="1" t="s">
        <v>53</v>
      </c>
      <c r="C821">
        <v>2014</v>
      </c>
      <c r="D821">
        <v>0</v>
      </c>
    </row>
    <row r="822" spans="1:4" x14ac:dyDescent="0.25">
      <c r="A822" s="1" t="s">
        <v>6</v>
      </c>
      <c r="B822" s="1" t="s">
        <v>54</v>
      </c>
      <c r="C822">
        <v>2014</v>
      </c>
      <c r="D822">
        <v>1</v>
      </c>
    </row>
    <row r="823" spans="1:4" x14ac:dyDescent="0.25">
      <c r="A823" s="1" t="s">
        <v>6</v>
      </c>
      <c r="B823" s="1" t="s">
        <v>55</v>
      </c>
      <c r="C823">
        <v>2014</v>
      </c>
      <c r="D823">
        <v>677</v>
      </c>
    </row>
    <row r="824" spans="1:4" x14ac:dyDescent="0.25">
      <c r="A824" s="1" t="s">
        <v>22</v>
      </c>
      <c r="B824" s="1" t="s">
        <v>56</v>
      </c>
      <c r="C824">
        <v>2014</v>
      </c>
      <c r="D824">
        <v>0</v>
      </c>
    </row>
    <row r="825" spans="1:4" x14ac:dyDescent="0.25">
      <c r="A825" s="1" t="s">
        <v>8</v>
      </c>
      <c r="B825" s="1" t="s">
        <v>57</v>
      </c>
      <c r="C825">
        <v>2014</v>
      </c>
    </row>
    <row r="826" spans="1:4" x14ac:dyDescent="0.25">
      <c r="A826" s="1" t="s">
        <v>6</v>
      </c>
      <c r="B826" s="1" t="s">
        <v>58</v>
      </c>
      <c r="C826">
        <v>2014</v>
      </c>
      <c r="D826">
        <v>41</v>
      </c>
    </row>
    <row r="827" spans="1:4" x14ac:dyDescent="0.25">
      <c r="A827" s="1" t="s">
        <v>4</v>
      </c>
      <c r="B827" s="1" t="s">
        <v>59</v>
      </c>
      <c r="C827">
        <v>2014</v>
      </c>
    </row>
    <row r="828" spans="1:4" x14ac:dyDescent="0.25">
      <c r="A828" s="1" t="s">
        <v>12</v>
      </c>
      <c r="B828" s="1" t="s">
        <v>60</v>
      </c>
      <c r="C828">
        <v>2014</v>
      </c>
      <c r="D828">
        <v>0</v>
      </c>
    </row>
    <row r="829" spans="1:4" x14ac:dyDescent="0.25">
      <c r="A829" s="1" t="s">
        <v>12</v>
      </c>
      <c r="B829" s="1" t="s">
        <v>61</v>
      </c>
      <c r="C829">
        <v>2014</v>
      </c>
      <c r="D829">
        <v>1784</v>
      </c>
    </row>
    <row r="830" spans="1:4" x14ac:dyDescent="0.25">
      <c r="A830" s="1" t="s">
        <v>12</v>
      </c>
      <c r="B830" s="1" t="s">
        <v>62</v>
      </c>
      <c r="C830">
        <v>2014</v>
      </c>
      <c r="D830">
        <v>1522</v>
      </c>
    </row>
    <row r="831" spans="1:4" x14ac:dyDescent="0.25">
      <c r="A831" s="1" t="s">
        <v>4</v>
      </c>
      <c r="B831" s="1" t="s">
        <v>63</v>
      </c>
      <c r="C831">
        <v>2014</v>
      </c>
      <c r="D831">
        <v>7626</v>
      </c>
    </row>
    <row r="832" spans="1:4" x14ac:dyDescent="0.25">
      <c r="A832" s="1" t="s">
        <v>12</v>
      </c>
      <c r="B832" s="1" t="s">
        <v>64</v>
      </c>
      <c r="C832">
        <v>2014</v>
      </c>
      <c r="D832">
        <v>257</v>
      </c>
    </row>
    <row r="833" spans="1:4" x14ac:dyDescent="0.25">
      <c r="A833" s="1" t="s">
        <v>8</v>
      </c>
      <c r="B833" s="1" t="s">
        <v>65</v>
      </c>
      <c r="C833">
        <v>2014</v>
      </c>
      <c r="D833">
        <v>0</v>
      </c>
    </row>
    <row r="834" spans="1:4" x14ac:dyDescent="0.25">
      <c r="A834" s="1" t="s">
        <v>8</v>
      </c>
      <c r="B834" s="1" t="s">
        <v>66</v>
      </c>
      <c r="C834">
        <v>2014</v>
      </c>
    </row>
    <row r="835" spans="1:4" x14ac:dyDescent="0.25">
      <c r="A835" s="1" t="s">
        <v>6</v>
      </c>
      <c r="B835" s="1" t="s">
        <v>67</v>
      </c>
      <c r="C835">
        <v>2014</v>
      </c>
      <c r="D835">
        <v>10</v>
      </c>
    </row>
    <row r="836" spans="1:4" x14ac:dyDescent="0.25">
      <c r="A836" s="1" t="s">
        <v>8</v>
      </c>
      <c r="B836" s="1" t="s">
        <v>68</v>
      </c>
      <c r="C836">
        <v>2014</v>
      </c>
      <c r="D836">
        <v>3</v>
      </c>
    </row>
    <row r="837" spans="1:4" x14ac:dyDescent="0.25">
      <c r="A837" s="1" t="s">
        <v>8</v>
      </c>
      <c r="B837" s="1" t="s">
        <v>69</v>
      </c>
      <c r="C837">
        <v>2014</v>
      </c>
    </row>
    <row r="838" spans="1:4" x14ac:dyDescent="0.25">
      <c r="A838" s="1" t="s">
        <v>16</v>
      </c>
      <c r="B838" s="1" t="s">
        <v>70</v>
      </c>
      <c r="C838">
        <v>2014</v>
      </c>
    </row>
    <row r="839" spans="1:4" x14ac:dyDescent="0.25">
      <c r="A839" s="1" t="s">
        <v>6</v>
      </c>
      <c r="B839" s="1" t="s">
        <v>71</v>
      </c>
      <c r="C839">
        <v>2014</v>
      </c>
    </row>
    <row r="840" spans="1:4" x14ac:dyDescent="0.25">
      <c r="A840" s="1" t="s">
        <v>6</v>
      </c>
      <c r="B840" s="1" t="s">
        <v>72</v>
      </c>
      <c r="C840">
        <v>2014</v>
      </c>
    </row>
    <row r="841" spans="1:4" x14ac:dyDescent="0.25">
      <c r="A841" s="1" t="s">
        <v>8</v>
      </c>
      <c r="B841" s="1" t="s">
        <v>73</v>
      </c>
      <c r="C841">
        <v>2014</v>
      </c>
    </row>
    <row r="842" spans="1:4" x14ac:dyDescent="0.25">
      <c r="A842" s="1" t="s">
        <v>8</v>
      </c>
      <c r="B842" s="1" t="s">
        <v>74</v>
      </c>
      <c r="C842">
        <v>2014</v>
      </c>
      <c r="D842">
        <v>0</v>
      </c>
    </row>
    <row r="843" spans="1:4" x14ac:dyDescent="0.25">
      <c r="A843" s="1" t="s">
        <v>6</v>
      </c>
      <c r="B843" s="1" t="s">
        <v>75</v>
      </c>
      <c r="C843">
        <v>2014</v>
      </c>
      <c r="D843">
        <v>55</v>
      </c>
    </row>
    <row r="844" spans="1:4" x14ac:dyDescent="0.25">
      <c r="A844" s="1" t="s">
        <v>6</v>
      </c>
      <c r="B844" s="1" t="s">
        <v>76</v>
      </c>
      <c r="C844">
        <v>2014</v>
      </c>
      <c r="D844">
        <v>837</v>
      </c>
    </row>
    <row r="845" spans="1:4" x14ac:dyDescent="0.25">
      <c r="A845" s="1" t="s">
        <v>8</v>
      </c>
      <c r="B845" s="1" t="s">
        <v>77</v>
      </c>
      <c r="C845">
        <v>2014</v>
      </c>
      <c r="D845">
        <v>0</v>
      </c>
    </row>
    <row r="846" spans="1:4" x14ac:dyDescent="0.25">
      <c r="A846" s="1" t="s">
        <v>6</v>
      </c>
      <c r="B846" s="1" t="s">
        <v>78</v>
      </c>
      <c r="C846">
        <v>2014</v>
      </c>
      <c r="D846">
        <v>1</v>
      </c>
    </row>
    <row r="847" spans="1:4" x14ac:dyDescent="0.25">
      <c r="A847" s="1" t="s">
        <v>12</v>
      </c>
      <c r="B847" s="1" t="s">
        <v>79</v>
      </c>
      <c r="C847">
        <v>2014</v>
      </c>
      <c r="D847">
        <v>0</v>
      </c>
    </row>
    <row r="848" spans="1:4" x14ac:dyDescent="0.25">
      <c r="A848" s="1" t="s">
        <v>12</v>
      </c>
      <c r="B848" s="1" t="s">
        <v>80</v>
      </c>
      <c r="C848">
        <v>2014</v>
      </c>
      <c r="D848">
        <v>0</v>
      </c>
    </row>
    <row r="849" spans="1:4" x14ac:dyDescent="0.25">
      <c r="A849" s="1" t="s">
        <v>8</v>
      </c>
      <c r="B849" s="1" t="s">
        <v>81</v>
      </c>
      <c r="C849">
        <v>2014</v>
      </c>
    </row>
    <row r="850" spans="1:4" x14ac:dyDescent="0.25">
      <c r="A850" s="1" t="s">
        <v>8</v>
      </c>
      <c r="B850" s="1" t="s">
        <v>82</v>
      </c>
      <c r="C850">
        <v>2014</v>
      </c>
      <c r="D850">
        <v>0</v>
      </c>
    </row>
    <row r="851" spans="1:4" x14ac:dyDescent="0.25">
      <c r="A851" s="1" t="s">
        <v>12</v>
      </c>
      <c r="B851" s="1" t="s">
        <v>83</v>
      </c>
      <c r="C851">
        <v>2014</v>
      </c>
      <c r="D851">
        <v>0</v>
      </c>
    </row>
    <row r="852" spans="1:4" x14ac:dyDescent="0.25">
      <c r="A852" s="1" t="s">
        <v>12</v>
      </c>
      <c r="B852" s="1" t="s">
        <v>84</v>
      </c>
      <c r="C852">
        <v>2014</v>
      </c>
      <c r="D852">
        <v>0</v>
      </c>
    </row>
    <row r="853" spans="1:4" x14ac:dyDescent="0.25">
      <c r="A853" s="1" t="s">
        <v>12</v>
      </c>
      <c r="B853" s="1" t="s">
        <v>85</v>
      </c>
      <c r="C853">
        <v>2014</v>
      </c>
      <c r="D853">
        <v>136</v>
      </c>
    </row>
    <row r="854" spans="1:4" x14ac:dyDescent="0.25">
      <c r="A854" s="1" t="s">
        <v>6</v>
      </c>
      <c r="B854" s="1" t="s">
        <v>86</v>
      </c>
      <c r="C854">
        <v>2014</v>
      </c>
      <c r="D854">
        <v>2</v>
      </c>
    </row>
    <row r="855" spans="1:4" x14ac:dyDescent="0.25">
      <c r="A855" s="1" t="s">
        <v>6</v>
      </c>
      <c r="B855" s="1" t="s">
        <v>87</v>
      </c>
      <c r="C855">
        <v>2014</v>
      </c>
      <c r="D855">
        <v>0</v>
      </c>
    </row>
    <row r="856" spans="1:4" x14ac:dyDescent="0.25">
      <c r="A856" s="1" t="s">
        <v>22</v>
      </c>
      <c r="B856" s="1" t="s">
        <v>88</v>
      </c>
      <c r="C856">
        <v>2014</v>
      </c>
    </row>
    <row r="857" spans="1:4" x14ac:dyDescent="0.25">
      <c r="A857" s="1" t="s">
        <v>22</v>
      </c>
      <c r="B857" s="1" t="s">
        <v>89</v>
      </c>
      <c r="C857">
        <v>2014</v>
      </c>
    </row>
    <row r="858" spans="1:4" x14ac:dyDescent="0.25">
      <c r="A858" s="1" t="s">
        <v>4</v>
      </c>
      <c r="B858" s="1" t="s">
        <v>90</v>
      </c>
      <c r="C858">
        <v>2014</v>
      </c>
    </row>
    <row r="859" spans="1:4" x14ac:dyDescent="0.25">
      <c r="A859" s="1" t="s">
        <v>4</v>
      </c>
      <c r="B859" s="1" t="s">
        <v>91</v>
      </c>
      <c r="C859">
        <v>2014</v>
      </c>
      <c r="D859">
        <v>1295</v>
      </c>
    </row>
    <row r="860" spans="1:4" x14ac:dyDescent="0.25">
      <c r="A860" s="1" t="s">
        <v>6</v>
      </c>
      <c r="B860" s="1" t="s">
        <v>92</v>
      </c>
      <c r="C860">
        <v>2014</v>
      </c>
      <c r="D860">
        <v>762</v>
      </c>
    </row>
    <row r="861" spans="1:4" x14ac:dyDescent="0.25">
      <c r="A861" s="1" t="s">
        <v>6</v>
      </c>
      <c r="B861" s="1" t="s">
        <v>93</v>
      </c>
      <c r="C861">
        <v>2014</v>
      </c>
      <c r="D861">
        <v>140</v>
      </c>
    </row>
    <row r="862" spans="1:4" x14ac:dyDescent="0.25">
      <c r="A862" s="1" t="s">
        <v>6</v>
      </c>
      <c r="B862" s="1" t="s">
        <v>94</v>
      </c>
      <c r="C862">
        <v>2014</v>
      </c>
    </row>
    <row r="863" spans="1:4" x14ac:dyDescent="0.25">
      <c r="A863" s="1" t="s">
        <v>12</v>
      </c>
      <c r="B863" s="1" t="s">
        <v>95</v>
      </c>
      <c r="C863">
        <v>2014</v>
      </c>
      <c r="D863">
        <v>0</v>
      </c>
    </row>
    <row r="864" spans="1:4" x14ac:dyDescent="0.25">
      <c r="A864" s="1" t="s">
        <v>16</v>
      </c>
      <c r="B864" s="1" t="s">
        <v>96</v>
      </c>
      <c r="C864">
        <v>2014</v>
      </c>
      <c r="D864">
        <v>46340</v>
      </c>
    </row>
    <row r="865" spans="1:4" x14ac:dyDescent="0.25">
      <c r="A865" s="1" t="s">
        <v>4</v>
      </c>
      <c r="B865" s="1" t="s">
        <v>97</v>
      </c>
      <c r="C865">
        <v>2014</v>
      </c>
      <c r="D865">
        <v>0</v>
      </c>
    </row>
    <row r="866" spans="1:4" x14ac:dyDescent="0.25">
      <c r="A866" s="1" t="s">
        <v>6</v>
      </c>
      <c r="B866" s="1" t="s">
        <v>98</v>
      </c>
      <c r="C866">
        <v>2014</v>
      </c>
      <c r="D866">
        <v>40</v>
      </c>
    </row>
    <row r="867" spans="1:4" x14ac:dyDescent="0.25">
      <c r="A867" s="1" t="s">
        <v>8</v>
      </c>
      <c r="B867" s="1" t="s">
        <v>99</v>
      </c>
      <c r="C867">
        <v>2014</v>
      </c>
    </row>
    <row r="868" spans="1:4" x14ac:dyDescent="0.25">
      <c r="A868" s="1" t="s">
        <v>16</v>
      </c>
      <c r="B868" s="1" t="s">
        <v>100</v>
      </c>
      <c r="C868">
        <v>2014</v>
      </c>
      <c r="D868">
        <v>0</v>
      </c>
    </row>
    <row r="869" spans="1:4" x14ac:dyDescent="0.25">
      <c r="A869" s="1" t="s">
        <v>4</v>
      </c>
      <c r="B869" s="1" t="s">
        <v>101</v>
      </c>
      <c r="C869">
        <v>2014</v>
      </c>
      <c r="D869">
        <v>76</v>
      </c>
    </row>
    <row r="870" spans="1:4" x14ac:dyDescent="0.25">
      <c r="A870" s="1" t="s">
        <v>6</v>
      </c>
      <c r="B870" s="1" t="s">
        <v>102</v>
      </c>
      <c r="C870">
        <v>2014</v>
      </c>
    </row>
    <row r="871" spans="1:4" x14ac:dyDescent="0.25">
      <c r="A871" s="1" t="s">
        <v>16</v>
      </c>
      <c r="B871" s="1" t="s">
        <v>103</v>
      </c>
      <c r="C871">
        <v>2014</v>
      </c>
      <c r="D871">
        <v>0</v>
      </c>
    </row>
    <row r="872" spans="1:4" x14ac:dyDescent="0.25">
      <c r="A872" s="1" t="s">
        <v>6</v>
      </c>
      <c r="B872" s="1" t="s">
        <v>104</v>
      </c>
      <c r="C872">
        <v>2014</v>
      </c>
      <c r="D872">
        <v>11</v>
      </c>
    </row>
    <row r="873" spans="1:4" x14ac:dyDescent="0.25">
      <c r="A873" s="1" t="s">
        <v>4</v>
      </c>
      <c r="B873" s="1" t="s">
        <v>105</v>
      </c>
      <c r="C873">
        <v>2014</v>
      </c>
      <c r="D873">
        <v>2</v>
      </c>
    </row>
    <row r="874" spans="1:4" x14ac:dyDescent="0.25">
      <c r="A874" s="1" t="s">
        <v>8</v>
      </c>
      <c r="B874" s="1" t="s">
        <v>106</v>
      </c>
      <c r="C874">
        <v>2014</v>
      </c>
      <c r="D874">
        <v>0</v>
      </c>
    </row>
    <row r="875" spans="1:4" x14ac:dyDescent="0.25">
      <c r="A875" s="1" t="s">
        <v>8</v>
      </c>
      <c r="B875" s="1" t="s">
        <v>107</v>
      </c>
      <c r="C875">
        <v>2014</v>
      </c>
      <c r="D875">
        <v>0</v>
      </c>
    </row>
    <row r="876" spans="1:4" x14ac:dyDescent="0.25">
      <c r="A876" s="1" t="s">
        <v>4</v>
      </c>
      <c r="B876" s="1" t="s">
        <v>108</v>
      </c>
      <c r="C876">
        <v>2014</v>
      </c>
    </row>
    <row r="877" spans="1:4" x14ac:dyDescent="0.25">
      <c r="A877" s="1" t="s">
        <v>6</v>
      </c>
      <c r="B877" s="1" t="s">
        <v>109</v>
      </c>
      <c r="C877">
        <v>2014</v>
      </c>
      <c r="D877">
        <v>45</v>
      </c>
    </row>
    <row r="878" spans="1:4" x14ac:dyDescent="0.25">
      <c r="A878" s="1" t="s">
        <v>6</v>
      </c>
      <c r="B878" s="1" t="s">
        <v>110</v>
      </c>
      <c r="C878">
        <v>2014</v>
      </c>
    </row>
    <row r="879" spans="1:4" x14ac:dyDescent="0.25">
      <c r="A879" s="1" t="s">
        <v>8</v>
      </c>
      <c r="B879" s="1" t="s">
        <v>111</v>
      </c>
      <c r="C879">
        <v>2014</v>
      </c>
    </row>
    <row r="880" spans="1:4" x14ac:dyDescent="0.25">
      <c r="A880" s="1" t="s">
        <v>8</v>
      </c>
      <c r="B880" s="1" t="s">
        <v>112</v>
      </c>
      <c r="C880">
        <v>2014</v>
      </c>
      <c r="D880">
        <v>0</v>
      </c>
    </row>
    <row r="881" spans="1:4" x14ac:dyDescent="0.25">
      <c r="A881" s="1" t="s">
        <v>16</v>
      </c>
      <c r="B881" s="1" t="s">
        <v>113</v>
      </c>
      <c r="C881">
        <v>2014</v>
      </c>
    </row>
    <row r="882" spans="1:4" x14ac:dyDescent="0.25">
      <c r="A882" s="1" t="s">
        <v>22</v>
      </c>
      <c r="B882" s="1" t="s">
        <v>114</v>
      </c>
      <c r="C882">
        <v>2014</v>
      </c>
      <c r="D882">
        <v>0</v>
      </c>
    </row>
    <row r="883" spans="1:4" x14ac:dyDescent="0.25">
      <c r="A883" s="1" t="s">
        <v>8</v>
      </c>
      <c r="B883" s="1" t="s">
        <v>115</v>
      </c>
      <c r="C883">
        <v>2014</v>
      </c>
    </row>
    <row r="884" spans="1:4" x14ac:dyDescent="0.25">
      <c r="A884" s="1" t="s">
        <v>6</v>
      </c>
      <c r="B884" s="1" t="s">
        <v>116</v>
      </c>
      <c r="C884">
        <v>2014</v>
      </c>
      <c r="D884">
        <v>3</v>
      </c>
    </row>
    <row r="885" spans="1:4" x14ac:dyDescent="0.25">
      <c r="A885" s="1" t="s">
        <v>16</v>
      </c>
      <c r="B885" s="1" t="s">
        <v>117</v>
      </c>
      <c r="C885">
        <v>2014</v>
      </c>
    </row>
    <row r="886" spans="1:4" x14ac:dyDescent="0.25">
      <c r="A886" s="1" t="s">
        <v>8</v>
      </c>
      <c r="B886" s="1" t="s">
        <v>118</v>
      </c>
      <c r="C886">
        <v>2014</v>
      </c>
    </row>
    <row r="887" spans="1:4" x14ac:dyDescent="0.25">
      <c r="A887" s="1" t="s">
        <v>8</v>
      </c>
      <c r="B887" s="1" t="s">
        <v>119</v>
      </c>
      <c r="C887">
        <v>2014</v>
      </c>
      <c r="D887">
        <v>3</v>
      </c>
    </row>
    <row r="888" spans="1:4" x14ac:dyDescent="0.25">
      <c r="A888" s="1" t="s">
        <v>12</v>
      </c>
      <c r="B888" s="1" t="s">
        <v>120</v>
      </c>
      <c r="C888">
        <v>2014</v>
      </c>
      <c r="D888">
        <v>4143</v>
      </c>
    </row>
    <row r="889" spans="1:4" x14ac:dyDescent="0.25">
      <c r="A889" s="1" t="s">
        <v>16</v>
      </c>
      <c r="B889" s="1" t="s">
        <v>121</v>
      </c>
      <c r="C889">
        <v>2014</v>
      </c>
      <c r="D889">
        <v>0</v>
      </c>
    </row>
    <row r="890" spans="1:4" x14ac:dyDescent="0.25">
      <c r="A890" s="1" t="s">
        <v>6</v>
      </c>
      <c r="B890" s="1" t="s">
        <v>122</v>
      </c>
      <c r="C890">
        <v>2014</v>
      </c>
    </row>
    <row r="891" spans="1:4" x14ac:dyDescent="0.25">
      <c r="A891" s="1" t="s">
        <v>16</v>
      </c>
      <c r="B891" s="1" t="s">
        <v>123</v>
      </c>
      <c r="C891">
        <v>2014</v>
      </c>
      <c r="D891">
        <v>425</v>
      </c>
    </row>
    <row r="892" spans="1:4" x14ac:dyDescent="0.25">
      <c r="A892" s="1" t="s">
        <v>6</v>
      </c>
      <c r="B892" s="1" t="s">
        <v>124</v>
      </c>
      <c r="C892">
        <v>2014</v>
      </c>
    </row>
    <row r="893" spans="1:4" x14ac:dyDescent="0.25">
      <c r="A893" s="1" t="s">
        <v>4</v>
      </c>
      <c r="B893" s="1" t="s">
        <v>125</v>
      </c>
      <c r="C893">
        <v>2014</v>
      </c>
    </row>
    <row r="894" spans="1:4" x14ac:dyDescent="0.25">
      <c r="A894" s="1" t="s">
        <v>8</v>
      </c>
      <c r="B894" s="1" t="s">
        <v>126</v>
      </c>
      <c r="C894">
        <v>2014</v>
      </c>
    </row>
    <row r="895" spans="1:4" x14ac:dyDescent="0.25">
      <c r="A895" s="1" t="s">
        <v>22</v>
      </c>
      <c r="B895" s="1" t="s">
        <v>127</v>
      </c>
      <c r="C895">
        <v>2014</v>
      </c>
    </row>
    <row r="896" spans="1:4" x14ac:dyDescent="0.25">
      <c r="A896" s="1" t="s">
        <v>8</v>
      </c>
      <c r="B896" s="1" t="s">
        <v>128</v>
      </c>
      <c r="C896">
        <v>2014</v>
      </c>
      <c r="D896">
        <v>0</v>
      </c>
    </row>
    <row r="897" spans="1:4" x14ac:dyDescent="0.25">
      <c r="A897" s="1" t="s">
        <v>16</v>
      </c>
      <c r="B897" s="1" t="s">
        <v>129</v>
      </c>
      <c r="C897">
        <v>2014</v>
      </c>
    </row>
    <row r="898" spans="1:4" x14ac:dyDescent="0.25">
      <c r="A898" s="1" t="s">
        <v>22</v>
      </c>
      <c r="B898" s="1" t="s">
        <v>130</v>
      </c>
      <c r="C898">
        <v>2014</v>
      </c>
      <c r="D898">
        <v>34034</v>
      </c>
    </row>
    <row r="899" spans="1:4" x14ac:dyDescent="0.25">
      <c r="A899" s="1" t="s">
        <v>6</v>
      </c>
      <c r="B899" s="1" t="s">
        <v>131</v>
      </c>
      <c r="C899">
        <v>2014</v>
      </c>
      <c r="D899">
        <v>39</v>
      </c>
    </row>
    <row r="900" spans="1:4" x14ac:dyDescent="0.25">
      <c r="A900" s="1" t="s">
        <v>16</v>
      </c>
      <c r="B900" s="1" t="s">
        <v>132</v>
      </c>
      <c r="C900">
        <v>2014</v>
      </c>
      <c r="D900">
        <v>18</v>
      </c>
    </row>
    <row r="901" spans="1:4" x14ac:dyDescent="0.25">
      <c r="A901" s="1" t="s">
        <v>12</v>
      </c>
      <c r="B901" s="1" t="s">
        <v>133</v>
      </c>
      <c r="C901">
        <v>2014</v>
      </c>
      <c r="D901">
        <v>44</v>
      </c>
    </row>
    <row r="902" spans="1:4" x14ac:dyDescent="0.25">
      <c r="A902" s="1" t="s">
        <v>8</v>
      </c>
      <c r="B902" s="1" t="s">
        <v>134</v>
      </c>
      <c r="C902">
        <v>2014</v>
      </c>
      <c r="D902">
        <v>0</v>
      </c>
    </row>
    <row r="903" spans="1:4" x14ac:dyDescent="0.25">
      <c r="A903" s="1" t="s">
        <v>8</v>
      </c>
      <c r="B903" s="1" t="s">
        <v>135</v>
      </c>
      <c r="C903">
        <v>2014</v>
      </c>
    </row>
    <row r="904" spans="1:4" x14ac:dyDescent="0.25">
      <c r="A904" s="1" t="s">
        <v>16</v>
      </c>
      <c r="B904" s="1" t="s">
        <v>136</v>
      </c>
      <c r="C904">
        <v>2014</v>
      </c>
    </row>
    <row r="905" spans="1:4" x14ac:dyDescent="0.25">
      <c r="A905" s="1" t="s">
        <v>6</v>
      </c>
      <c r="B905" s="1" t="s">
        <v>137</v>
      </c>
      <c r="C905">
        <v>2014</v>
      </c>
    </row>
    <row r="906" spans="1:4" x14ac:dyDescent="0.25">
      <c r="A906" s="1" t="s">
        <v>6</v>
      </c>
      <c r="B906" s="1" t="s">
        <v>138</v>
      </c>
      <c r="C906">
        <v>2014</v>
      </c>
      <c r="D906">
        <v>18</v>
      </c>
    </row>
    <row r="907" spans="1:4" x14ac:dyDescent="0.25">
      <c r="A907" s="1" t="s">
        <v>4</v>
      </c>
      <c r="B907" s="1" t="s">
        <v>139</v>
      </c>
      <c r="C907">
        <v>2014</v>
      </c>
      <c r="D907">
        <v>202</v>
      </c>
    </row>
    <row r="908" spans="1:4" x14ac:dyDescent="0.25">
      <c r="A908" s="1" t="s">
        <v>4</v>
      </c>
      <c r="B908" s="1" t="s">
        <v>140</v>
      </c>
      <c r="C908">
        <v>2014</v>
      </c>
    </row>
    <row r="909" spans="1:4" x14ac:dyDescent="0.25">
      <c r="A909" s="1" t="s">
        <v>16</v>
      </c>
      <c r="B909" s="1" t="s">
        <v>141</v>
      </c>
      <c r="C909">
        <v>2014</v>
      </c>
      <c r="D909">
        <v>0</v>
      </c>
    </row>
    <row r="910" spans="1:4" x14ac:dyDescent="0.25">
      <c r="A910" s="1" t="s">
        <v>12</v>
      </c>
      <c r="B910" s="1" t="s">
        <v>142</v>
      </c>
      <c r="C910">
        <v>2014</v>
      </c>
      <c r="D910">
        <v>108</v>
      </c>
    </row>
    <row r="911" spans="1:4" x14ac:dyDescent="0.25">
      <c r="A911" s="1" t="s">
        <v>16</v>
      </c>
      <c r="B911" s="1" t="s">
        <v>143</v>
      </c>
      <c r="C911">
        <v>2014</v>
      </c>
    </row>
    <row r="912" spans="1:4" x14ac:dyDescent="0.25">
      <c r="A912" s="1" t="s">
        <v>12</v>
      </c>
      <c r="B912" s="1" t="s">
        <v>144</v>
      </c>
      <c r="C912">
        <v>2014</v>
      </c>
      <c r="D912">
        <v>147</v>
      </c>
    </row>
    <row r="913" spans="1:4" x14ac:dyDescent="0.25">
      <c r="A913" s="1" t="s">
        <v>12</v>
      </c>
      <c r="B913" s="1" t="s">
        <v>145</v>
      </c>
      <c r="C913">
        <v>2014</v>
      </c>
      <c r="D913">
        <v>0</v>
      </c>
    </row>
    <row r="914" spans="1:4" x14ac:dyDescent="0.25">
      <c r="A914" s="1" t="s">
        <v>16</v>
      </c>
      <c r="B914" s="1" t="s">
        <v>146</v>
      </c>
      <c r="C914">
        <v>2014</v>
      </c>
    </row>
    <row r="915" spans="1:4" x14ac:dyDescent="0.25">
      <c r="A915" s="1" t="s">
        <v>6</v>
      </c>
      <c r="B915" s="1" t="s">
        <v>147</v>
      </c>
      <c r="C915">
        <v>2014</v>
      </c>
    </row>
    <row r="916" spans="1:4" x14ac:dyDescent="0.25">
      <c r="A916" s="1" t="s">
        <v>6</v>
      </c>
      <c r="B916" s="1" t="s">
        <v>148</v>
      </c>
      <c r="C916">
        <v>2014</v>
      </c>
      <c r="D916">
        <v>4</v>
      </c>
    </row>
    <row r="917" spans="1:4" x14ac:dyDescent="0.25">
      <c r="A917" s="1" t="s">
        <v>4</v>
      </c>
      <c r="B917" s="1" t="s">
        <v>149</v>
      </c>
      <c r="C917">
        <v>2014</v>
      </c>
      <c r="D917">
        <v>13</v>
      </c>
    </row>
    <row r="918" spans="1:4" x14ac:dyDescent="0.25">
      <c r="A918" s="1" t="s">
        <v>16</v>
      </c>
      <c r="B918" s="1" t="s">
        <v>150</v>
      </c>
      <c r="C918">
        <v>2014</v>
      </c>
    </row>
    <row r="919" spans="1:4" x14ac:dyDescent="0.25">
      <c r="A919" s="1" t="s">
        <v>6</v>
      </c>
      <c r="B919" s="1" t="s">
        <v>151</v>
      </c>
      <c r="C919">
        <v>2014</v>
      </c>
      <c r="D919">
        <v>51</v>
      </c>
    </row>
    <row r="920" spans="1:4" x14ac:dyDescent="0.25">
      <c r="A920" s="1" t="s">
        <v>6</v>
      </c>
      <c r="B920" s="1" t="s">
        <v>152</v>
      </c>
      <c r="C920">
        <v>2014</v>
      </c>
      <c r="D920">
        <v>107</v>
      </c>
    </row>
    <row r="921" spans="1:4" x14ac:dyDescent="0.25">
      <c r="A921" s="1" t="s">
        <v>6</v>
      </c>
      <c r="B921" s="1" t="s">
        <v>153</v>
      </c>
      <c r="C921">
        <v>2014</v>
      </c>
      <c r="D921">
        <v>267</v>
      </c>
    </row>
    <row r="922" spans="1:4" x14ac:dyDescent="0.25">
      <c r="A922" s="1" t="s">
        <v>8</v>
      </c>
      <c r="B922" s="1" t="s">
        <v>154</v>
      </c>
      <c r="C922">
        <v>2014</v>
      </c>
      <c r="D922">
        <v>0</v>
      </c>
    </row>
    <row r="923" spans="1:4" x14ac:dyDescent="0.25">
      <c r="A923" s="1" t="s">
        <v>12</v>
      </c>
      <c r="B923" s="1" t="s">
        <v>155</v>
      </c>
      <c r="C923">
        <v>2014</v>
      </c>
      <c r="D923">
        <v>0</v>
      </c>
    </row>
    <row r="924" spans="1:4" x14ac:dyDescent="0.25">
      <c r="A924" s="1" t="s">
        <v>12</v>
      </c>
      <c r="B924" s="1" t="s">
        <v>156</v>
      </c>
      <c r="C924">
        <v>2014</v>
      </c>
      <c r="D924">
        <v>0</v>
      </c>
    </row>
    <row r="925" spans="1:4" x14ac:dyDescent="0.25">
      <c r="A925" s="1" t="s">
        <v>12</v>
      </c>
      <c r="B925" s="1" t="s">
        <v>157</v>
      </c>
      <c r="C925">
        <v>2014</v>
      </c>
      <c r="D925">
        <v>0</v>
      </c>
    </row>
    <row r="926" spans="1:4" x14ac:dyDescent="0.25">
      <c r="A926" s="1" t="s">
        <v>16</v>
      </c>
      <c r="B926" s="1" t="s">
        <v>158</v>
      </c>
      <c r="C926">
        <v>2014</v>
      </c>
    </row>
    <row r="927" spans="1:4" x14ac:dyDescent="0.25">
      <c r="A927" s="1" t="s">
        <v>6</v>
      </c>
      <c r="B927" s="1" t="s">
        <v>159</v>
      </c>
      <c r="C927">
        <v>2014</v>
      </c>
    </row>
    <row r="928" spans="1:4" x14ac:dyDescent="0.25">
      <c r="A928" s="1" t="s">
        <v>8</v>
      </c>
      <c r="B928" s="1" t="s">
        <v>160</v>
      </c>
      <c r="C928">
        <v>2014</v>
      </c>
    </row>
    <row r="929" spans="1:4" x14ac:dyDescent="0.25">
      <c r="A929" s="1" t="s">
        <v>4</v>
      </c>
      <c r="B929" s="1" t="s">
        <v>161</v>
      </c>
      <c r="C929">
        <v>2014</v>
      </c>
      <c r="D929">
        <v>19</v>
      </c>
    </row>
    <row r="930" spans="1:4" x14ac:dyDescent="0.25">
      <c r="A930" s="1" t="s">
        <v>8</v>
      </c>
      <c r="B930" s="1" t="s">
        <v>162</v>
      </c>
      <c r="C930">
        <v>2014</v>
      </c>
    </row>
    <row r="931" spans="1:4" x14ac:dyDescent="0.25">
      <c r="A931" s="1" t="s">
        <v>6</v>
      </c>
      <c r="B931" s="1" t="s">
        <v>163</v>
      </c>
      <c r="C931">
        <v>2014</v>
      </c>
      <c r="D931">
        <v>63</v>
      </c>
    </row>
    <row r="932" spans="1:4" x14ac:dyDescent="0.25">
      <c r="A932" s="1" t="s">
        <v>8</v>
      </c>
      <c r="B932" s="1" t="s">
        <v>164</v>
      </c>
      <c r="C932">
        <v>2014</v>
      </c>
      <c r="D932">
        <v>0</v>
      </c>
    </row>
    <row r="933" spans="1:4" x14ac:dyDescent="0.25">
      <c r="A933" s="1" t="s">
        <v>8</v>
      </c>
      <c r="B933" s="1" t="s">
        <v>165</v>
      </c>
      <c r="C933">
        <v>2014</v>
      </c>
    </row>
    <row r="934" spans="1:4" x14ac:dyDescent="0.25">
      <c r="A934" s="1" t="s">
        <v>16</v>
      </c>
      <c r="B934" s="1" t="s">
        <v>166</v>
      </c>
      <c r="C934">
        <v>2014</v>
      </c>
    </row>
    <row r="935" spans="1:4" x14ac:dyDescent="0.25">
      <c r="A935" s="1" t="s">
        <v>6</v>
      </c>
      <c r="B935" s="1" t="s">
        <v>167</v>
      </c>
      <c r="C935">
        <v>2014</v>
      </c>
      <c r="D935">
        <v>1559</v>
      </c>
    </row>
    <row r="936" spans="1:4" x14ac:dyDescent="0.25">
      <c r="A936" s="1" t="s">
        <v>6</v>
      </c>
      <c r="B936" s="1" t="s">
        <v>168</v>
      </c>
      <c r="C936">
        <v>2014</v>
      </c>
      <c r="D936">
        <v>1</v>
      </c>
    </row>
    <row r="937" spans="1:4" x14ac:dyDescent="0.25">
      <c r="A937" s="1" t="s">
        <v>16</v>
      </c>
      <c r="B937" s="1" t="s">
        <v>169</v>
      </c>
      <c r="C937">
        <v>2014</v>
      </c>
    </row>
    <row r="938" spans="1:4" x14ac:dyDescent="0.25">
      <c r="A938" s="1" t="s">
        <v>4</v>
      </c>
      <c r="B938" s="1" t="s">
        <v>170</v>
      </c>
      <c r="C938">
        <v>2014</v>
      </c>
    </row>
    <row r="939" spans="1:4" x14ac:dyDescent="0.25">
      <c r="A939" s="1" t="s">
        <v>8</v>
      </c>
      <c r="B939" s="1" t="s">
        <v>171</v>
      </c>
      <c r="C939">
        <v>2014</v>
      </c>
    </row>
    <row r="940" spans="1:4" x14ac:dyDescent="0.25">
      <c r="A940" s="1" t="s">
        <v>8</v>
      </c>
      <c r="B940" s="1" t="s">
        <v>172</v>
      </c>
      <c r="C940">
        <v>2014</v>
      </c>
      <c r="D940">
        <v>0</v>
      </c>
    </row>
    <row r="941" spans="1:4" x14ac:dyDescent="0.25">
      <c r="A941" s="1" t="s">
        <v>6</v>
      </c>
      <c r="B941" s="1" t="s">
        <v>173</v>
      </c>
      <c r="C941">
        <v>2014</v>
      </c>
    </row>
    <row r="942" spans="1:4" x14ac:dyDescent="0.25">
      <c r="A942" s="1" t="s">
        <v>22</v>
      </c>
      <c r="B942" s="1" t="s">
        <v>174</v>
      </c>
      <c r="C942">
        <v>2014</v>
      </c>
      <c r="D942">
        <v>383</v>
      </c>
    </row>
    <row r="943" spans="1:4" x14ac:dyDescent="0.25">
      <c r="A943" s="1" t="s">
        <v>4</v>
      </c>
      <c r="B943" s="1" t="s">
        <v>175</v>
      </c>
      <c r="C943">
        <v>2014</v>
      </c>
    </row>
    <row r="944" spans="1:4" x14ac:dyDescent="0.25">
      <c r="A944" s="1" t="s">
        <v>12</v>
      </c>
      <c r="B944" s="1" t="s">
        <v>176</v>
      </c>
      <c r="C944">
        <v>2014</v>
      </c>
      <c r="D944">
        <v>0</v>
      </c>
    </row>
    <row r="945" spans="1:4" x14ac:dyDescent="0.25">
      <c r="A945" s="1" t="s">
        <v>6</v>
      </c>
      <c r="B945" s="1" t="s">
        <v>177</v>
      </c>
      <c r="C945">
        <v>2014</v>
      </c>
      <c r="D945">
        <v>21</v>
      </c>
    </row>
    <row r="946" spans="1:4" x14ac:dyDescent="0.25">
      <c r="A946" s="1" t="s">
        <v>6</v>
      </c>
      <c r="B946" s="1" t="s">
        <v>178</v>
      </c>
      <c r="C946">
        <v>2014</v>
      </c>
    </row>
    <row r="947" spans="1:4" x14ac:dyDescent="0.25">
      <c r="A947" s="1" t="s">
        <v>4</v>
      </c>
      <c r="B947" s="1" t="s">
        <v>179</v>
      </c>
      <c r="C947">
        <v>2014</v>
      </c>
    </row>
    <row r="948" spans="1:4" x14ac:dyDescent="0.25">
      <c r="A948" s="1" t="s">
        <v>6</v>
      </c>
      <c r="B948" s="1" t="s">
        <v>180</v>
      </c>
      <c r="C948">
        <v>2014</v>
      </c>
    </row>
    <row r="949" spans="1:4" x14ac:dyDescent="0.25">
      <c r="A949" s="1" t="s">
        <v>22</v>
      </c>
      <c r="B949" s="1" t="s">
        <v>181</v>
      </c>
      <c r="C949">
        <v>2014</v>
      </c>
      <c r="D949">
        <v>3704</v>
      </c>
    </row>
    <row r="950" spans="1:4" x14ac:dyDescent="0.25">
      <c r="A950" s="1" t="s">
        <v>22</v>
      </c>
      <c r="B950" s="1" t="s">
        <v>182</v>
      </c>
      <c r="C950">
        <v>2014</v>
      </c>
      <c r="D950">
        <v>0</v>
      </c>
    </row>
    <row r="951" spans="1:4" x14ac:dyDescent="0.25">
      <c r="A951" s="1" t="s">
        <v>8</v>
      </c>
      <c r="B951" s="1" t="s">
        <v>183</v>
      </c>
      <c r="C951">
        <v>2014</v>
      </c>
    </row>
    <row r="952" spans="1:4" x14ac:dyDescent="0.25">
      <c r="A952" s="1" t="s">
        <v>16</v>
      </c>
      <c r="B952" s="1" t="s">
        <v>184</v>
      </c>
      <c r="C952">
        <v>2014</v>
      </c>
    </row>
    <row r="953" spans="1:4" x14ac:dyDescent="0.25">
      <c r="A953" s="1" t="s">
        <v>12</v>
      </c>
      <c r="B953" s="1" t="s">
        <v>185</v>
      </c>
      <c r="C953">
        <v>2014</v>
      </c>
      <c r="D953">
        <v>0</v>
      </c>
    </row>
    <row r="954" spans="1:4" x14ac:dyDescent="0.25">
      <c r="A954" s="1" t="s">
        <v>4</v>
      </c>
      <c r="B954" s="1" t="s">
        <v>186</v>
      </c>
      <c r="C954">
        <v>2014</v>
      </c>
    </row>
    <row r="955" spans="1:4" x14ac:dyDescent="0.25">
      <c r="A955" s="1" t="s">
        <v>6</v>
      </c>
      <c r="B955" s="1" t="s">
        <v>187</v>
      </c>
      <c r="C955">
        <v>2014</v>
      </c>
      <c r="D955">
        <v>457</v>
      </c>
    </row>
    <row r="956" spans="1:4" x14ac:dyDescent="0.25">
      <c r="A956" s="1" t="s">
        <v>6</v>
      </c>
      <c r="B956" s="1" t="s">
        <v>188</v>
      </c>
      <c r="C956">
        <v>2014</v>
      </c>
      <c r="D956">
        <v>27</v>
      </c>
    </row>
    <row r="957" spans="1:4" x14ac:dyDescent="0.25">
      <c r="A957" s="1" t="s">
        <v>16</v>
      </c>
      <c r="B957" s="1" t="s">
        <v>189</v>
      </c>
      <c r="C957">
        <v>2014</v>
      </c>
    </row>
    <row r="958" spans="1:4" x14ac:dyDescent="0.25">
      <c r="A958" s="1" t="s">
        <v>8</v>
      </c>
      <c r="B958" s="1" t="s">
        <v>190</v>
      </c>
      <c r="C958">
        <v>2014</v>
      </c>
    </row>
    <row r="959" spans="1:4" x14ac:dyDescent="0.25">
      <c r="A959" s="1" t="s">
        <v>6</v>
      </c>
      <c r="B959" s="1" t="s">
        <v>191</v>
      </c>
      <c r="C959">
        <v>2014</v>
      </c>
    </row>
    <row r="960" spans="1:4" x14ac:dyDescent="0.25">
      <c r="A960" s="1" t="s">
        <v>4</v>
      </c>
      <c r="B960" s="1" t="s">
        <v>192</v>
      </c>
      <c r="C960">
        <v>2014</v>
      </c>
      <c r="D960">
        <v>354</v>
      </c>
    </row>
    <row r="961" spans="1:4" x14ac:dyDescent="0.25">
      <c r="A961" s="1" t="s">
        <v>6</v>
      </c>
      <c r="B961" s="1" t="s">
        <v>193</v>
      </c>
      <c r="C961">
        <v>2014</v>
      </c>
      <c r="D961">
        <v>2958</v>
      </c>
    </row>
    <row r="962" spans="1:4" x14ac:dyDescent="0.25">
      <c r="A962" s="1" t="s">
        <v>8</v>
      </c>
      <c r="B962" s="1" t="s">
        <v>194</v>
      </c>
      <c r="C962">
        <v>2014</v>
      </c>
    </row>
    <row r="963" spans="1:4" x14ac:dyDescent="0.25">
      <c r="A963" s="1" t="s">
        <v>12</v>
      </c>
      <c r="B963" s="1" t="s">
        <v>195</v>
      </c>
      <c r="C963">
        <v>2014</v>
      </c>
      <c r="D963">
        <v>1223</v>
      </c>
    </row>
    <row r="964" spans="1:4" x14ac:dyDescent="0.25">
      <c r="A964" s="1" t="s">
        <v>12</v>
      </c>
      <c r="B964" s="1" t="s">
        <v>196</v>
      </c>
      <c r="C964">
        <v>2014</v>
      </c>
      <c r="D964">
        <v>0</v>
      </c>
    </row>
    <row r="965" spans="1:4" x14ac:dyDescent="0.25">
      <c r="A965" s="1" t="s">
        <v>6</v>
      </c>
      <c r="B965" s="1" t="s">
        <v>197</v>
      </c>
      <c r="C965">
        <v>2014</v>
      </c>
      <c r="D965">
        <v>2336</v>
      </c>
    </row>
    <row r="966" spans="1:4" x14ac:dyDescent="0.25">
      <c r="A966" s="1" t="s">
        <v>16</v>
      </c>
      <c r="B966" s="1" t="s">
        <v>198</v>
      </c>
      <c r="C966">
        <v>2014</v>
      </c>
    </row>
    <row r="967" spans="1:4" x14ac:dyDescent="0.25">
      <c r="A967" s="1" t="s">
        <v>12</v>
      </c>
      <c r="B967" s="1" t="s">
        <v>199</v>
      </c>
      <c r="C967">
        <v>2014</v>
      </c>
      <c r="D967">
        <v>69</v>
      </c>
    </row>
    <row r="968" spans="1:4" x14ac:dyDescent="0.25">
      <c r="A968" s="1" t="s">
        <v>16</v>
      </c>
      <c r="B968" s="1" t="s">
        <v>200</v>
      </c>
      <c r="C968">
        <v>2014</v>
      </c>
    </row>
    <row r="969" spans="1:4" x14ac:dyDescent="0.25">
      <c r="A969" s="1" t="s">
        <v>4</v>
      </c>
      <c r="B969" s="1" t="s">
        <v>201</v>
      </c>
      <c r="C969">
        <v>2014</v>
      </c>
    </row>
    <row r="970" spans="1:4" x14ac:dyDescent="0.25">
      <c r="A970" s="1" t="s">
        <v>8</v>
      </c>
      <c r="B970" s="1" t="s">
        <v>202</v>
      </c>
      <c r="C970">
        <v>2014</v>
      </c>
    </row>
    <row r="971" spans="1:4" x14ac:dyDescent="0.25">
      <c r="A971" s="1" t="s">
        <v>8</v>
      </c>
      <c r="B971" s="1" t="s">
        <v>203</v>
      </c>
      <c r="C971">
        <v>2014</v>
      </c>
    </row>
    <row r="972" spans="1:4" x14ac:dyDescent="0.25">
      <c r="A972" s="1" t="s">
        <v>4</v>
      </c>
      <c r="B972" s="1" t="s">
        <v>5</v>
      </c>
      <c r="C972">
        <v>2015</v>
      </c>
    </row>
    <row r="973" spans="1:4" x14ac:dyDescent="0.25">
      <c r="A973" s="1" t="s">
        <v>6</v>
      </c>
      <c r="B973" s="1" t="s">
        <v>7</v>
      </c>
      <c r="C973">
        <v>2015</v>
      </c>
    </row>
    <row r="974" spans="1:4" x14ac:dyDescent="0.25">
      <c r="A974" s="1" t="s">
        <v>8</v>
      </c>
      <c r="B974" s="1" t="s">
        <v>9</v>
      </c>
      <c r="C974">
        <v>2015</v>
      </c>
      <c r="D974">
        <v>67</v>
      </c>
    </row>
    <row r="975" spans="1:4" x14ac:dyDescent="0.25">
      <c r="A975" s="1" t="s">
        <v>6</v>
      </c>
      <c r="B975" s="1" t="s">
        <v>10</v>
      </c>
      <c r="C975">
        <v>2015</v>
      </c>
      <c r="D975">
        <v>2</v>
      </c>
    </row>
    <row r="976" spans="1:4" x14ac:dyDescent="0.25">
      <c r="A976" s="1" t="s">
        <v>8</v>
      </c>
      <c r="B976" s="1" t="s">
        <v>11</v>
      </c>
      <c r="C976">
        <v>2015</v>
      </c>
    </row>
    <row r="977" spans="1:4" x14ac:dyDescent="0.25">
      <c r="A977" s="1" t="s">
        <v>12</v>
      </c>
      <c r="B977" s="1" t="s">
        <v>13</v>
      </c>
      <c r="C977">
        <v>2015</v>
      </c>
      <c r="D977">
        <v>0</v>
      </c>
    </row>
    <row r="978" spans="1:4" x14ac:dyDescent="0.25">
      <c r="A978" s="1" t="s">
        <v>12</v>
      </c>
      <c r="B978" s="1" t="s">
        <v>14</v>
      </c>
      <c r="C978">
        <v>2015</v>
      </c>
      <c r="D978">
        <v>156</v>
      </c>
    </row>
    <row r="979" spans="1:4" x14ac:dyDescent="0.25">
      <c r="A979" s="1" t="s">
        <v>6</v>
      </c>
      <c r="B979" s="1" t="s">
        <v>15</v>
      </c>
      <c r="C979">
        <v>2015</v>
      </c>
      <c r="D979">
        <v>4</v>
      </c>
    </row>
    <row r="980" spans="1:4" x14ac:dyDescent="0.25">
      <c r="A980" s="1" t="s">
        <v>16</v>
      </c>
      <c r="B980" s="1" t="s">
        <v>17</v>
      </c>
      <c r="C980">
        <v>2015</v>
      </c>
      <c r="D980">
        <v>633</v>
      </c>
    </row>
    <row r="981" spans="1:4" x14ac:dyDescent="0.25">
      <c r="A981" s="1" t="s">
        <v>6</v>
      </c>
      <c r="B981" s="1" t="s">
        <v>18</v>
      </c>
      <c r="C981">
        <v>2015</v>
      </c>
    </row>
    <row r="982" spans="1:4" x14ac:dyDescent="0.25">
      <c r="A982" s="1" t="s">
        <v>6</v>
      </c>
      <c r="B982" s="1" t="s">
        <v>19</v>
      </c>
      <c r="C982">
        <v>2015</v>
      </c>
      <c r="D982">
        <v>6</v>
      </c>
    </row>
    <row r="983" spans="1:4" x14ac:dyDescent="0.25">
      <c r="A983" s="1" t="s">
        <v>12</v>
      </c>
      <c r="B983" s="1" t="s">
        <v>20</v>
      </c>
      <c r="C983">
        <v>2015</v>
      </c>
      <c r="D983">
        <v>0</v>
      </c>
    </row>
    <row r="984" spans="1:4" x14ac:dyDescent="0.25">
      <c r="A984" s="1" t="s">
        <v>4</v>
      </c>
      <c r="B984" s="1" t="s">
        <v>21</v>
      </c>
      <c r="C984">
        <v>2015</v>
      </c>
      <c r="D984">
        <v>36</v>
      </c>
    </row>
    <row r="985" spans="1:4" x14ac:dyDescent="0.25">
      <c r="A985" s="1" t="s">
        <v>22</v>
      </c>
      <c r="B985" s="1" t="s">
        <v>23</v>
      </c>
      <c r="C985">
        <v>2015</v>
      </c>
    </row>
    <row r="986" spans="1:4" x14ac:dyDescent="0.25">
      <c r="A986" s="1" t="s">
        <v>12</v>
      </c>
      <c r="B986" s="1" t="s">
        <v>24</v>
      </c>
      <c r="C986">
        <v>2015</v>
      </c>
      <c r="D986">
        <v>0</v>
      </c>
    </row>
    <row r="987" spans="1:4" x14ac:dyDescent="0.25">
      <c r="A987" s="1" t="s">
        <v>6</v>
      </c>
      <c r="B987" s="1" t="s">
        <v>25</v>
      </c>
      <c r="C987">
        <v>2015</v>
      </c>
      <c r="D987">
        <v>3</v>
      </c>
    </row>
    <row r="988" spans="1:4" x14ac:dyDescent="0.25">
      <c r="A988" s="1" t="s">
        <v>6</v>
      </c>
      <c r="B988" s="1" t="s">
        <v>26</v>
      </c>
      <c r="C988">
        <v>2015</v>
      </c>
      <c r="D988">
        <v>119</v>
      </c>
    </row>
    <row r="989" spans="1:4" x14ac:dyDescent="0.25">
      <c r="A989" s="1" t="s">
        <v>12</v>
      </c>
      <c r="B989" s="1" t="s">
        <v>27</v>
      </c>
      <c r="C989">
        <v>2015</v>
      </c>
      <c r="D989">
        <v>0</v>
      </c>
    </row>
    <row r="990" spans="1:4" x14ac:dyDescent="0.25">
      <c r="A990" s="1" t="s">
        <v>8</v>
      </c>
      <c r="B990" s="1" t="s">
        <v>28</v>
      </c>
      <c r="C990">
        <v>2015</v>
      </c>
    </row>
    <row r="991" spans="1:4" x14ac:dyDescent="0.25">
      <c r="A991" s="1" t="s">
        <v>22</v>
      </c>
      <c r="B991" s="1" t="s">
        <v>29</v>
      </c>
      <c r="C991">
        <v>2015</v>
      </c>
      <c r="D991">
        <v>620</v>
      </c>
    </row>
    <row r="992" spans="1:4" x14ac:dyDescent="0.25">
      <c r="A992" s="1" t="s">
        <v>12</v>
      </c>
      <c r="B992" s="1" t="s">
        <v>30</v>
      </c>
      <c r="C992">
        <v>2015</v>
      </c>
    </row>
    <row r="993" spans="1:4" x14ac:dyDescent="0.25">
      <c r="A993" s="1" t="s">
        <v>6</v>
      </c>
      <c r="B993" s="1" t="s">
        <v>31</v>
      </c>
      <c r="C993">
        <v>2015</v>
      </c>
      <c r="D993">
        <v>56</v>
      </c>
    </row>
    <row r="994" spans="1:4" x14ac:dyDescent="0.25">
      <c r="A994" s="1" t="s">
        <v>8</v>
      </c>
      <c r="B994" s="1" t="s">
        <v>32</v>
      </c>
      <c r="C994">
        <v>2015</v>
      </c>
      <c r="D994">
        <v>0</v>
      </c>
    </row>
    <row r="995" spans="1:4" x14ac:dyDescent="0.25">
      <c r="A995" s="1" t="s">
        <v>12</v>
      </c>
      <c r="B995" s="1" t="s">
        <v>33</v>
      </c>
      <c r="C995">
        <v>2015</v>
      </c>
      <c r="D995">
        <v>0</v>
      </c>
    </row>
    <row r="996" spans="1:4" x14ac:dyDescent="0.25">
      <c r="A996" s="1" t="s">
        <v>16</v>
      </c>
      <c r="B996" s="1" t="s">
        <v>34</v>
      </c>
      <c r="C996">
        <v>2015</v>
      </c>
      <c r="D996">
        <v>3</v>
      </c>
    </row>
    <row r="997" spans="1:4" x14ac:dyDescent="0.25">
      <c r="A997" s="1" t="s">
        <v>6</v>
      </c>
      <c r="B997" s="1" t="s">
        <v>35</v>
      </c>
      <c r="C997">
        <v>2015</v>
      </c>
      <c r="D997">
        <v>18</v>
      </c>
    </row>
    <row r="998" spans="1:4" x14ac:dyDescent="0.25">
      <c r="A998" s="1" t="s">
        <v>8</v>
      </c>
      <c r="B998" s="1" t="s">
        <v>36</v>
      </c>
      <c r="C998">
        <v>2015</v>
      </c>
      <c r="D998">
        <v>17679</v>
      </c>
    </row>
    <row r="999" spans="1:4" x14ac:dyDescent="0.25">
      <c r="A999" s="1" t="s">
        <v>8</v>
      </c>
      <c r="B999" s="1" t="s">
        <v>37</v>
      </c>
      <c r="C999">
        <v>2015</v>
      </c>
    </row>
    <row r="1000" spans="1:4" x14ac:dyDescent="0.25">
      <c r="A1000" s="1" t="s">
        <v>8</v>
      </c>
      <c r="B1000" s="1" t="s">
        <v>38</v>
      </c>
      <c r="C1000">
        <v>2015</v>
      </c>
      <c r="D1000">
        <v>1</v>
      </c>
    </row>
    <row r="1001" spans="1:4" x14ac:dyDescent="0.25">
      <c r="A1001" s="1" t="s">
        <v>16</v>
      </c>
      <c r="B1001" s="1" t="s">
        <v>39</v>
      </c>
      <c r="C1001">
        <v>2015</v>
      </c>
      <c r="D1001">
        <v>0</v>
      </c>
    </row>
    <row r="1002" spans="1:4" x14ac:dyDescent="0.25">
      <c r="A1002" s="1" t="s">
        <v>8</v>
      </c>
      <c r="B1002" s="1" t="s">
        <v>40</v>
      </c>
      <c r="C1002">
        <v>2015</v>
      </c>
    </row>
    <row r="1003" spans="1:4" x14ac:dyDescent="0.25">
      <c r="A1003" s="1" t="s">
        <v>12</v>
      </c>
      <c r="B1003" s="1" t="s">
        <v>41</v>
      </c>
      <c r="C1003">
        <v>2015</v>
      </c>
      <c r="D1003">
        <v>65</v>
      </c>
    </row>
    <row r="1004" spans="1:4" x14ac:dyDescent="0.25">
      <c r="A1004" s="1" t="s">
        <v>8</v>
      </c>
      <c r="B1004" s="1" t="s">
        <v>42</v>
      </c>
      <c r="C1004">
        <v>2015</v>
      </c>
    </row>
    <row r="1005" spans="1:4" x14ac:dyDescent="0.25">
      <c r="A1005" s="1" t="s">
        <v>8</v>
      </c>
      <c r="B1005" s="1" t="s">
        <v>43</v>
      </c>
      <c r="C1005">
        <v>2015</v>
      </c>
    </row>
    <row r="1006" spans="1:4" x14ac:dyDescent="0.25">
      <c r="A1006" s="1" t="s">
        <v>12</v>
      </c>
      <c r="B1006" s="1" t="s">
        <v>44</v>
      </c>
      <c r="C1006">
        <v>2015</v>
      </c>
      <c r="D1006">
        <v>1346</v>
      </c>
    </row>
    <row r="1007" spans="1:4" x14ac:dyDescent="0.25">
      <c r="A1007" s="1" t="s">
        <v>16</v>
      </c>
      <c r="B1007" s="1" t="s">
        <v>45</v>
      </c>
      <c r="C1007">
        <v>2015</v>
      </c>
      <c r="D1007">
        <v>182833</v>
      </c>
    </row>
    <row r="1008" spans="1:4" x14ac:dyDescent="0.25">
      <c r="A1008" s="1" t="s">
        <v>12</v>
      </c>
      <c r="B1008" s="1" t="s">
        <v>46</v>
      </c>
      <c r="C1008">
        <v>2015</v>
      </c>
      <c r="D1008">
        <v>6573</v>
      </c>
    </row>
    <row r="1009" spans="1:4" x14ac:dyDescent="0.25">
      <c r="A1009" s="1" t="s">
        <v>8</v>
      </c>
      <c r="B1009" s="1" t="s">
        <v>47</v>
      </c>
      <c r="C1009">
        <v>2015</v>
      </c>
      <c r="D1009">
        <v>0</v>
      </c>
    </row>
    <row r="1010" spans="1:4" x14ac:dyDescent="0.25">
      <c r="A1010" s="1" t="s">
        <v>8</v>
      </c>
      <c r="B1010" s="1" t="s">
        <v>48</v>
      </c>
      <c r="C1010">
        <v>2015</v>
      </c>
    </row>
    <row r="1011" spans="1:4" x14ac:dyDescent="0.25">
      <c r="A1011" s="1" t="s">
        <v>16</v>
      </c>
      <c r="B1011" s="1" t="s">
        <v>49</v>
      </c>
      <c r="C1011">
        <v>2015</v>
      </c>
    </row>
    <row r="1012" spans="1:4" x14ac:dyDescent="0.25">
      <c r="A1012" s="1" t="s">
        <v>12</v>
      </c>
      <c r="B1012" s="1" t="s">
        <v>50</v>
      </c>
      <c r="C1012">
        <v>2015</v>
      </c>
    </row>
    <row r="1013" spans="1:4" x14ac:dyDescent="0.25">
      <c r="A1013" s="1" t="s">
        <v>8</v>
      </c>
      <c r="B1013" s="1" t="s">
        <v>51</v>
      </c>
      <c r="C1013">
        <v>2015</v>
      </c>
    </row>
    <row r="1014" spans="1:4" x14ac:dyDescent="0.25">
      <c r="A1014" s="1" t="s">
        <v>6</v>
      </c>
      <c r="B1014" s="1" t="s">
        <v>52</v>
      </c>
      <c r="C1014">
        <v>2015</v>
      </c>
      <c r="D1014">
        <v>29</v>
      </c>
    </row>
    <row r="1015" spans="1:4" x14ac:dyDescent="0.25">
      <c r="A1015" s="1" t="s">
        <v>12</v>
      </c>
      <c r="B1015" s="1" t="s">
        <v>53</v>
      </c>
      <c r="C1015">
        <v>2015</v>
      </c>
      <c r="D1015">
        <v>0</v>
      </c>
    </row>
    <row r="1016" spans="1:4" x14ac:dyDescent="0.25">
      <c r="A1016" s="1" t="s">
        <v>6</v>
      </c>
      <c r="B1016" s="1" t="s">
        <v>54</v>
      </c>
      <c r="C1016">
        <v>2015</v>
      </c>
      <c r="D1016">
        <v>2</v>
      </c>
    </row>
    <row r="1017" spans="1:4" x14ac:dyDescent="0.25">
      <c r="A1017" s="1" t="s">
        <v>6</v>
      </c>
      <c r="B1017" s="1" t="s">
        <v>55</v>
      </c>
      <c r="C1017">
        <v>2015</v>
      </c>
      <c r="D1017">
        <v>1616</v>
      </c>
    </row>
    <row r="1018" spans="1:4" x14ac:dyDescent="0.25">
      <c r="A1018" s="1" t="s">
        <v>22</v>
      </c>
      <c r="B1018" s="1" t="s">
        <v>56</v>
      </c>
      <c r="C1018">
        <v>2015</v>
      </c>
      <c r="D1018">
        <v>0</v>
      </c>
    </row>
    <row r="1019" spans="1:4" x14ac:dyDescent="0.25">
      <c r="A1019" s="1" t="s">
        <v>8</v>
      </c>
      <c r="B1019" s="1" t="s">
        <v>57</v>
      </c>
      <c r="C1019">
        <v>2015</v>
      </c>
    </row>
    <row r="1020" spans="1:4" x14ac:dyDescent="0.25">
      <c r="A1020" s="1" t="s">
        <v>6</v>
      </c>
      <c r="B1020" s="1" t="s">
        <v>58</v>
      </c>
      <c r="C1020">
        <v>2015</v>
      </c>
      <c r="D1020">
        <v>15</v>
      </c>
    </row>
    <row r="1021" spans="1:4" x14ac:dyDescent="0.25">
      <c r="A1021" s="1" t="s">
        <v>4</v>
      </c>
      <c r="B1021" s="1" t="s">
        <v>59</v>
      </c>
      <c r="C1021">
        <v>2015</v>
      </c>
    </row>
    <row r="1022" spans="1:4" x14ac:dyDescent="0.25">
      <c r="A1022" s="1" t="s">
        <v>12</v>
      </c>
      <c r="B1022" s="1" t="s">
        <v>60</v>
      </c>
      <c r="C1022">
        <v>2015</v>
      </c>
      <c r="D1022">
        <v>0</v>
      </c>
    </row>
    <row r="1023" spans="1:4" x14ac:dyDescent="0.25">
      <c r="A1023" s="1" t="s">
        <v>12</v>
      </c>
      <c r="B1023" s="1" t="s">
        <v>61</v>
      </c>
      <c r="C1023">
        <v>2015</v>
      </c>
      <c r="D1023">
        <v>2087</v>
      </c>
    </row>
    <row r="1024" spans="1:4" x14ac:dyDescent="0.25">
      <c r="A1024" s="1" t="s">
        <v>12</v>
      </c>
      <c r="B1024" s="1" t="s">
        <v>62</v>
      </c>
      <c r="C1024">
        <v>2015</v>
      </c>
      <c r="D1024">
        <v>1491</v>
      </c>
    </row>
    <row r="1025" spans="1:4" x14ac:dyDescent="0.25">
      <c r="A1025" s="1" t="s">
        <v>4</v>
      </c>
      <c r="B1025" s="1" t="s">
        <v>63</v>
      </c>
      <c r="C1025">
        <v>2015</v>
      </c>
      <c r="D1025">
        <v>5143</v>
      </c>
    </row>
    <row r="1026" spans="1:4" x14ac:dyDescent="0.25">
      <c r="A1026" s="1" t="s">
        <v>12</v>
      </c>
      <c r="B1026" s="1" t="s">
        <v>64</v>
      </c>
      <c r="C1026">
        <v>2015</v>
      </c>
      <c r="D1026">
        <v>0</v>
      </c>
    </row>
    <row r="1027" spans="1:4" x14ac:dyDescent="0.25">
      <c r="A1027" s="1" t="s">
        <v>8</v>
      </c>
      <c r="B1027" s="1" t="s">
        <v>65</v>
      </c>
      <c r="C1027">
        <v>2015</v>
      </c>
      <c r="D1027">
        <v>0</v>
      </c>
    </row>
    <row r="1028" spans="1:4" x14ac:dyDescent="0.25">
      <c r="A1028" s="1" t="s">
        <v>8</v>
      </c>
      <c r="B1028" s="1" t="s">
        <v>66</v>
      </c>
      <c r="C1028">
        <v>2015</v>
      </c>
    </row>
    <row r="1029" spans="1:4" x14ac:dyDescent="0.25">
      <c r="A1029" s="1" t="s">
        <v>6</v>
      </c>
      <c r="B1029" s="1" t="s">
        <v>67</v>
      </c>
      <c r="C1029">
        <v>2015</v>
      </c>
      <c r="D1029">
        <v>3</v>
      </c>
    </row>
    <row r="1030" spans="1:4" x14ac:dyDescent="0.25">
      <c r="A1030" s="1" t="s">
        <v>8</v>
      </c>
      <c r="B1030" s="1" t="s">
        <v>68</v>
      </c>
      <c r="C1030">
        <v>2015</v>
      </c>
      <c r="D1030">
        <v>10730</v>
      </c>
    </row>
    <row r="1031" spans="1:4" x14ac:dyDescent="0.25">
      <c r="A1031" s="1" t="s">
        <v>8</v>
      </c>
      <c r="B1031" s="1" t="s">
        <v>69</v>
      </c>
      <c r="C1031">
        <v>2015</v>
      </c>
    </row>
    <row r="1032" spans="1:4" x14ac:dyDescent="0.25">
      <c r="A1032" s="1" t="s">
        <v>16</v>
      </c>
      <c r="B1032" s="1" t="s">
        <v>70</v>
      </c>
      <c r="C1032">
        <v>2015</v>
      </c>
    </row>
    <row r="1033" spans="1:4" x14ac:dyDescent="0.25">
      <c r="A1033" s="1" t="s">
        <v>6</v>
      </c>
      <c r="B1033" s="1" t="s">
        <v>71</v>
      </c>
      <c r="C1033">
        <v>2015</v>
      </c>
      <c r="D1033">
        <v>2</v>
      </c>
    </row>
    <row r="1034" spans="1:4" x14ac:dyDescent="0.25">
      <c r="A1034" s="1" t="s">
        <v>6</v>
      </c>
      <c r="B1034" s="1" t="s">
        <v>72</v>
      </c>
      <c r="C1034">
        <v>2015</v>
      </c>
    </row>
    <row r="1035" spans="1:4" x14ac:dyDescent="0.25">
      <c r="A1035" s="1" t="s">
        <v>8</v>
      </c>
      <c r="B1035" s="1" t="s">
        <v>73</v>
      </c>
      <c r="C1035">
        <v>2015</v>
      </c>
    </row>
    <row r="1036" spans="1:4" x14ac:dyDescent="0.25">
      <c r="A1036" s="1" t="s">
        <v>8</v>
      </c>
      <c r="B1036" s="1" t="s">
        <v>74</v>
      </c>
      <c r="C1036">
        <v>2015</v>
      </c>
      <c r="D1036">
        <v>0</v>
      </c>
    </row>
    <row r="1037" spans="1:4" x14ac:dyDescent="0.25">
      <c r="A1037" s="1" t="s">
        <v>6</v>
      </c>
      <c r="B1037" s="1" t="s">
        <v>75</v>
      </c>
      <c r="C1037">
        <v>2015</v>
      </c>
      <c r="D1037">
        <v>50</v>
      </c>
    </row>
    <row r="1038" spans="1:4" x14ac:dyDescent="0.25">
      <c r="A1038" s="1" t="s">
        <v>6</v>
      </c>
      <c r="B1038" s="1" t="s">
        <v>76</v>
      </c>
      <c r="C1038">
        <v>2015</v>
      </c>
      <c r="D1038">
        <v>699</v>
      </c>
    </row>
    <row r="1039" spans="1:4" x14ac:dyDescent="0.25">
      <c r="A1039" s="1" t="s">
        <v>8</v>
      </c>
      <c r="B1039" s="1" t="s">
        <v>77</v>
      </c>
      <c r="C1039">
        <v>2015</v>
      </c>
      <c r="D1039">
        <v>0</v>
      </c>
    </row>
    <row r="1040" spans="1:4" x14ac:dyDescent="0.25">
      <c r="A1040" s="1" t="s">
        <v>6</v>
      </c>
      <c r="B1040" s="1" t="s">
        <v>78</v>
      </c>
      <c r="C1040">
        <v>2015</v>
      </c>
      <c r="D1040">
        <v>4</v>
      </c>
    </row>
    <row r="1041" spans="1:4" x14ac:dyDescent="0.25">
      <c r="A1041" s="1" t="s">
        <v>12</v>
      </c>
      <c r="B1041" s="1" t="s">
        <v>79</v>
      </c>
      <c r="C1041">
        <v>2015</v>
      </c>
      <c r="D1041">
        <v>0</v>
      </c>
    </row>
    <row r="1042" spans="1:4" x14ac:dyDescent="0.25">
      <c r="A1042" s="1" t="s">
        <v>12</v>
      </c>
      <c r="B1042" s="1" t="s">
        <v>80</v>
      </c>
      <c r="C1042">
        <v>2015</v>
      </c>
    </row>
    <row r="1043" spans="1:4" x14ac:dyDescent="0.25">
      <c r="A1043" s="1" t="s">
        <v>8</v>
      </c>
      <c r="B1043" s="1" t="s">
        <v>81</v>
      </c>
      <c r="C1043">
        <v>2015</v>
      </c>
    </row>
    <row r="1044" spans="1:4" x14ac:dyDescent="0.25">
      <c r="A1044" s="1" t="s">
        <v>8</v>
      </c>
      <c r="B1044" s="1" t="s">
        <v>82</v>
      </c>
      <c r="C1044">
        <v>2015</v>
      </c>
      <c r="D1044">
        <v>0</v>
      </c>
    </row>
    <row r="1045" spans="1:4" x14ac:dyDescent="0.25">
      <c r="A1045" s="1" t="s">
        <v>12</v>
      </c>
      <c r="B1045" s="1" t="s">
        <v>83</v>
      </c>
      <c r="C1045">
        <v>2015</v>
      </c>
      <c r="D1045">
        <v>0</v>
      </c>
    </row>
    <row r="1046" spans="1:4" x14ac:dyDescent="0.25">
      <c r="A1046" s="1" t="s">
        <v>12</v>
      </c>
      <c r="B1046" s="1" t="s">
        <v>84</v>
      </c>
      <c r="C1046">
        <v>2015</v>
      </c>
    </row>
    <row r="1047" spans="1:4" x14ac:dyDescent="0.25">
      <c r="A1047" s="1" t="s">
        <v>12</v>
      </c>
      <c r="B1047" s="1" t="s">
        <v>85</v>
      </c>
      <c r="C1047">
        <v>2015</v>
      </c>
      <c r="D1047">
        <v>108</v>
      </c>
    </row>
    <row r="1048" spans="1:4" x14ac:dyDescent="0.25">
      <c r="A1048" s="1" t="s">
        <v>6</v>
      </c>
      <c r="B1048" s="1" t="s">
        <v>86</v>
      </c>
      <c r="C1048">
        <v>2015</v>
      </c>
      <c r="D1048">
        <v>6</v>
      </c>
    </row>
    <row r="1049" spans="1:4" x14ac:dyDescent="0.25">
      <c r="A1049" s="1" t="s">
        <v>6</v>
      </c>
      <c r="B1049" s="1" t="s">
        <v>87</v>
      </c>
      <c r="C1049">
        <v>2015</v>
      </c>
      <c r="D1049">
        <v>71</v>
      </c>
    </row>
    <row r="1050" spans="1:4" x14ac:dyDescent="0.25">
      <c r="A1050" s="1" t="s">
        <v>22</v>
      </c>
      <c r="B1050" s="1" t="s">
        <v>88</v>
      </c>
      <c r="C1050">
        <v>2015</v>
      </c>
    </row>
    <row r="1051" spans="1:4" x14ac:dyDescent="0.25">
      <c r="A1051" s="1" t="s">
        <v>22</v>
      </c>
      <c r="B1051" s="1" t="s">
        <v>89</v>
      </c>
      <c r="C1051">
        <v>2015</v>
      </c>
    </row>
    <row r="1052" spans="1:4" x14ac:dyDescent="0.25">
      <c r="A1052" s="1" t="s">
        <v>4</v>
      </c>
      <c r="B1052" s="1" t="s">
        <v>90</v>
      </c>
      <c r="C1052">
        <v>2015</v>
      </c>
    </row>
    <row r="1053" spans="1:4" x14ac:dyDescent="0.25">
      <c r="A1053" s="1" t="s">
        <v>4</v>
      </c>
      <c r="B1053" s="1" t="s">
        <v>91</v>
      </c>
      <c r="C1053">
        <v>2015</v>
      </c>
      <c r="D1053">
        <v>12957</v>
      </c>
    </row>
    <row r="1054" spans="1:4" x14ac:dyDescent="0.25">
      <c r="A1054" s="1" t="s">
        <v>6</v>
      </c>
      <c r="B1054" s="1" t="s">
        <v>92</v>
      </c>
      <c r="C1054">
        <v>2015</v>
      </c>
      <c r="D1054">
        <v>2016</v>
      </c>
    </row>
    <row r="1055" spans="1:4" x14ac:dyDescent="0.25">
      <c r="A1055" s="1" t="s">
        <v>6</v>
      </c>
      <c r="B1055" s="1" t="s">
        <v>93</v>
      </c>
      <c r="C1055">
        <v>2015</v>
      </c>
      <c r="D1055">
        <v>47</v>
      </c>
    </row>
    <row r="1056" spans="1:4" x14ac:dyDescent="0.25">
      <c r="A1056" s="1" t="s">
        <v>6</v>
      </c>
      <c r="B1056" s="1" t="s">
        <v>94</v>
      </c>
      <c r="C1056">
        <v>2015</v>
      </c>
    </row>
    <row r="1057" spans="1:4" x14ac:dyDescent="0.25">
      <c r="A1057" s="1" t="s">
        <v>12</v>
      </c>
      <c r="B1057" s="1" t="s">
        <v>95</v>
      </c>
      <c r="C1057">
        <v>2015</v>
      </c>
      <c r="D1057">
        <v>0</v>
      </c>
    </row>
    <row r="1058" spans="1:4" x14ac:dyDescent="0.25">
      <c r="A1058" s="1" t="s">
        <v>16</v>
      </c>
      <c r="B1058" s="1" t="s">
        <v>96</v>
      </c>
      <c r="C1058">
        <v>2015</v>
      </c>
      <c r="D1058">
        <v>81046</v>
      </c>
    </row>
    <row r="1059" spans="1:4" x14ac:dyDescent="0.25">
      <c r="A1059" s="1" t="s">
        <v>4</v>
      </c>
      <c r="B1059" s="1" t="s">
        <v>97</v>
      </c>
      <c r="C1059">
        <v>2015</v>
      </c>
      <c r="D1059">
        <v>115</v>
      </c>
    </row>
    <row r="1060" spans="1:4" x14ac:dyDescent="0.25">
      <c r="A1060" s="1" t="s">
        <v>6</v>
      </c>
      <c r="B1060" s="1" t="s">
        <v>98</v>
      </c>
      <c r="C1060">
        <v>2015</v>
      </c>
      <c r="D1060">
        <v>25</v>
      </c>
    </row>
    <row r="1061" spans="1:4" x14ac:dyDescent="0.25">
      <c r="A1061" s="1" t="s">
        <v>8</v>
      </c>
      <c r="B1061" s="1" t="s">
        <v>99</v>
      </c>
      <c r="C1061">
        <v>2015</v>
      </c>
    </row>
    <row r="1062" spans="1:4" x14ac:dyDescent="0.25">
      <c r="A1062" s="1" t="s">
        <v>16</v>
      </c>
      <c r="B1062" s="1" t="s">
        <v>100</v>
      </c>
      <c r="C1062">
        <v>2015</v>
      </c>
    </row>
    <row r="1063" spans="1:4" x14ac:dyDescent="0.25">
      <c r="A1063" s="1" t="s">
        <v>4</v>
      </c>
      <c r="B1063" s="1" t="s">
        <v>101</v>
      </c>
      <c r="C1063">
        <v>2015</v>
      </c>
      <c r="D1063">
        <v>32</v>
      </c>
    </row>
    <row r="1064" spans="1:4" x14ac:dyDescent="0.25">
      <c r="A1064" s="1" t="s">
        <v>6</v>
      </c>
      <c r="B1064" s="1" t="s">
        <v>102</v>
      </c>
      <c r="C1064">
        <v>2015</v>
      </c>
      <c r="D1064">
        <v>563</v>
      </c>
    </row>
    <row r="1065" spans="1:4" x14ac:dyDescent="0.25">
      <c r="A1065" s="1" t="s">
        <v>16</v>
      </c>
      <c r="B1065" s="1" t="s">
        <v>103</v>
      </c>
      <c r="C1065">
        <v>2015</v>
      </c>
      <c r="D1065">
        <v>0</v>
      </c>
    </row>
    <row r="1066" spans="1:4" x14ac:dyDescent="0.25">
      <c r="A1066" s="1" t="s">
        <v>6</v>
      </c>
      <c r="B1066" s="1" t="s">
        <v>104</v>
      </c>
      <c r="C1066">
        <v>2015</v>
      </c>
      <c r="D1066">
        <v>21</v>
      </c>
    </row>
    <row r="1067" spans="1:4" x14ac:dyDescent="0.25">
      <c r="A1067" s="1" t="s">
        <v>4</v>
      </c>
      <c r="B1067" s="1" t="s">
        <v>105</v>
      </c>
      <c r="C1067">
        <v>2015</v>
      </c>
      <c r="D1067">
        <v>1496</v>
      </c>
    </row>
    <row r="1068" spans="1:4" x14ac:dyDescent="0.25">
      <c r="A1068" s="1" t="s">
        <v>8</v>
      </c>
      <c r="B1068" s="1" t="s">
        <v>106</v>
      </c>
      <c r="C1068">
        <v>2015</v>
      </c>
      <c r="D1068">
        <v>0</v>
      </c>
    </row>
    <row r="1069" spans="1:4" x14ac:dyDescent="0.25">
      <c r="A1069" s="1" t="s">
        <v>8</v>
      </c>
      <c r="B1069" s="1" t="s">
        <v>107</v>
      </c>
      <c r="C1069">
        <v>2015</v>
      </c>
      <c r="D1069">
        <v>0</v>
      </c>
    </row>
    <row r="1070" spans="1:4" x14ac:dyDescent="0.25">
      <c r="A1070" s="1" t="s">
        <v>4</v>
      </c>
      <c r="B1070" s="1" t="s">
        <v>108</v>
      </c>
      <c r="C1070">
        <v>2015</v>
      </c>
    </row>
    <row r="1071" spans="1:4" x14ac:dyDescent="0.25">
      <c r="A1071" s="1" t="s">
        <v>6</v>
      </c>
      <c r="B1071" s="1" t="s">
        <v>109</v>
      </c>
      <c r="C1071">
        <v>2015</v>
      </c>
      <c r="D1071">
        <v>39</v>
      </c>
    </row>
    <row r="1072" spans="1:4" x14ac:dyDescent="0.25">
      <c r="A1072" s="1" t="s">
        <v>6</v>
      </c>
      <c r="B1072" s="1" t="s">
        <v>110</v>
      </c>
      <c r="C1072">
        <v>2015</v>
      </c>
      <c r="D1072">
        <v>0</v>
      </c>
    </row>
    <row r="1073" spans="1:4" x14ac:dyDescent="0.25">
      <c r="A1073" s="1" t="s">
        <v>8</v>
      </c>
      <c r="B1073" s="1" t="s">
        <v>111</v>
      </c>
      <c r="C1073">
        <v>2015</v>
      </c>
      <c r="D1073">
        <v>2</v>
      </c>
    </row>
    <row r="1074" spans="1:4" x14ac:dyDescent="0.25">
      <c r="A1074" s="1" t="s">
        <v>8</v>
      </c>
      <c r="B1074" s="1" t="s">
        <v>112</v>
      </c>
      <c r="C1074">
        <v>2015</v>
      </c>
      <c r="D1074">
        <v>0</v>
      </c>
    </row>
    <row r="1075" spans="1:4" x14ac:dyDescent="0.25">
      <c r="A1075" s="1" t="s">
        <v>16</v>
      </c>
      <c r="B1075" s="1" t="s">
        <v>113</v>
      </c>
      <c r="C1075">
        <v>2015</v>
      </c>
    </row>
    <row r="1076" spans="1:4" x14ac:dyDescent="0.25">
      <c r="A1076" s="1" t="s">
        <v>22</v>
      </c>
      <c r="B1076" s="1" t="s">
        <v>114</v>
      </c>
      <c r="C1076">
        <v>2015</v>
      </c>
      <c r="D1076">
        <v>0</v>
      </c>
    </row>
    <row r="1077" spans="1:4" x14ac:dyDescent="0.25">
      <c r="A1077" s="1" t="s">
        <v>8</v>
      </c>
      <c r="B1077" s="1" t="s">
        <v>115</v>
      </c>
      <c r="C1077">
        <v>2015</v>
      </c>
    </row>
    <row r="1078" spans="1:4" x14ac:dyDescent="0.25">
      <c r="A1078" s="1" t="s">
        <v>6</v>
      </c>
      <c r="B1078" s="1" t="s">
        <v>116</v>
      </c>
      <c r="C1078">
        <v>2015</v>
      </c>
      <c r="D1078">
        <v>4</v>
      </c>
    </row>
    <row r="1079" spans="1:4" x14ac:dyDescent="0.25">
      <c r="A1079" s="1" t="s">
        <v>16</v>
      </c>
      <c r="B1079" s="1" t="s">
        <v>117</v>
      </c>
      <c r="C1079">
        <v>2015</v>
      </c>
    </row>
    <row r="1080" spans="1:4" x14ac:dyDescent="0.25">
      <c r="A1080" s="1" t="s">
        <v>8</v>
      </c>
      <c r="B1080" s="1" t="s">
        <v>118</v>
      </c>
      <c r="C1080">
        <v>2015</v>
      </c>
      <c r="D1080">
        <v>0</v>
      </c>
    </row>
    <row r="1081" spans="1:4" x14ac:dyDescent="0.25">
      <c r="A1081" s="1" t="s">
        <v>8</v>
      </c>
      <c r="B1081" s="1" t="s">
        <v>119</v>
      </c>
      <c r="C1081">
        <v>2015</v>
      </c>
      <c r="D1081">
        <v>13</v>
      </c>
    </row>
    <row r="1082" spans="1:4" x14ac:dyDescent="0.25">
      <c r="A1082" s="1" t="s">
        <v>12</v>
      </c>
      <c r="B1082" s="1" t="s">
        <v>120</v>
      </c>
      <c r="C1082">
        <v>2015</v>
      </c>
      <c r="D1082">
        <v>3399</v>
      </c>
    </row>
    <row r="1083" spans="1:4" x14ac:dyDescent="0.25">
      <c r="A1083" s="1" t="s">
        <v>16</v>
      </c>
      <c r="B1083" s="1" t="s">
        <v>121</v>
      </c>
      <c r="C1083">
        <v>2015</v>
      </c>
      <c r="D1083">
        <v>0</v>
      </c>
    </row>
    <row r="1084" spans="1:4" x14ac:dyDescent="0.25">
      <c r="A1084" s="1" t="s">
        <v>6</v>
      </c>
      <c r="B1084" s="1" t="s">
        <v>122</v>
      </c>
      <c r="C1084">
        <v>2015</v>
      </c>
    </row>
    <row r="1085" spans="1:4" x14ac:dyDescent="0.25">
      <c r="A1085" s="1" t="s">
        <v>16</v>
      </c>
      <c r="B1085" s="1" t="s">
        <v>123</v>
      </c>
      <c r="C1085">
        <v>2015</v>
      </c>
      <c r="D1085">
        <v>241</v>
      </c>
    </row>
    <row r="1086" spans="1:4" x14ac:dyDescent="0.25">
      <c r="A1086" s="1" t="s">
        <v>6</v>
      </c>
      <c r="B1086" s="1" t="s">
        <v>124</v>
      </c>
      <c r="C1086">
        <v>2015</v>
      </c>
    </row>
    <row r="1087" spans="1:4" x14ac:dyDescent="0.25">
      <c r="A1087" s="1" t="s">
        <v>4</v>
      </c>
      <c r="B1087" s="1" t="s">
        <v>125</v>
      </c>
      <c r="C1087">
        <v>2015</v>
      </c>
    </row>
    <row r="1088" spans="1:4" x14ac:dyDescent="0.25">
      <c r="A1088" s="1" t="s">
        <v>8</v>
      </c>
      <c r="B1088" s="1" t="s">
        <v>126</v>
      </c>
      <c r="C1088">
        <v>2015</v>
      </c>
      <c r="D1088">
        <v>0</v>
      </c>
    </row>
    <row r="1089" spans="1:4" x14ac:dyDescent="0.25">
      <c r="A1089" s="1" t="s">
        <v>22</v>
      </c>
      <c r="B1089" s="1" t="s">
        <v>127</v>
      </c>
      <c r="C1089">
        <v>2015</v>
      </c>
    </row>
    <row r="1090" spans="1:4" x14ac:dyDescent="0.25">
      <c r="A1090" s="1" t="s">
        <v>8</v>
      </c>
      <c r="B1090" s="1" t="s">
        <v>128</v>
      </c>
      <c r="C1090">
        <v>2015</v>
      </c>
      <c r="D1090">
        <v>0</v>
      </c>
    </row>
    <row r="1091" spans="1:4" x14ac:dyDescent="0.25">
      <c r="A1091" s="1" t="s">
        <v>16</v>
      </c>
      <c r="B1091" s="1" t="s">
        <v>129</v>
      </c>
      <c r="C1091">
        <v>2015</v>
      </c>
    </row>
    <row r="1092" spans="1:4" x14ac:dyDescent="0.25">
      <c r="A1092" s="1" t="s">
        <v>22</v>
      </c>
      <c r="B1092" s="1" t="s">
        <v>130</v>
      </c>
      <c r="C1092">
        <v>2015</v>
      </c>
      <c r="D1092">
        <v>38858</v>
      </c>
    </row>
    <row r="1093" spans="1:4" x14ac:dyDescent="0.25">
      <c r="A1093" s="1" t="s">
        <v>6</v>
      </c>
      <c r="B1093" s="1" t="s">
        <v>131</v>
      </c>
      <c r="C1093">
        <v>2015</v>
      </c>
      <c r="D1093">
        <v>88</v>
      </c>
    </row>
    <row r="1094" spans="1:4" x14ac:dyDescent="0.25">
      <c r="A1094" s="1" t="s">
        <v>16</v>
      </c>
      <c r="B1094" s="1" t="s">
        <v>132</v>
      </c>
      <c r="C1094">
        <v>2015</v>
      </c>
      <c r="D1094">
        <v>13</v>
      </c>
    </row>
    <row r="1095" spans="1:4" x14ac:dyDescent="0.25">
      <c r="A1095" s="1" t="s">
        <v>12</v>
      </c>
      <c r="B1095" s="1" t="s">
        <v>133</v>
      </c>
      <c r="C1095">
        <v>2015</v>
      </c>
      <c r="D1095">
        <v>29</v>
      </c>
    </row>
    <row r="1096" spans="1:4" x14ac:dyDescent="0.25">
      <c r="A1096" s="1" t="s">
        <v>8</v>
      </c>
      <c r="B1096" s="1" t="s">
        <v>134</v>
      </c>
      <c r="C1096">
        <v>2015</v>
      </c>
    </row>
    <row r="1097" spans="1:4" x14ac:dyDescent="0.25">
      <c r="A1097" s="1" t="s">
        <v>8</v>
      </c>
      <c r="B1097" s="1" t="s">
        <v>135</v>
      </c>
      <c r="C1097">
        <v>2015</v>
      </c>
    </row>
    <row r="1098" spans="1:4" x14ac:dyDescent="0.25">
      <c r="A1098" s="1" t="s">
        <v>16</v>
      </c>
      <c r="B1098" s="1" t="s">
        <v>136</v>
      </c>
      <c r="C1098">
        <v>2015</v>
      </c>
    </row>
    <row r="1099" spans="1:4" x14ac:dyDescent="0.25">
      <c r="A1099" s="1" t="s">
        <v>6</v>
      </c>
      <c r="B1099" s="1" t="s">
        <v>137</v>
      </c>
      <c r="C1099">
        <v>2015</v>
      </c>
      <c r="D1099">
        <v>52</v>
      </c>
    </row>
    <row r="1100" spans="1:4" x14ac:dyDescent="0.25">
      <c r="A1100" s="1" t="s">
        <v>6</v>
      </c>
      <c r="B1100" s="1" t="s">
        <v>138</v>
      </c>
      <c r="C1100">
        <v>2015</v>
      </c>
      <c r="D1100">
        <v>181</v>
      </c>
    </row>
    <row r="1101" spans="1:4" x14ac:dyDescent="0.25">
      <c r="A1101" s="1" t="s">
        <v>4</v>
      </c>
      <c r="B1101" s="1" t="s">
        <v>139</v>
      </c>
      <c r="C1101">
        <v>2015</v>
      </c>
      <c r="D1101">
        <v>588</v>
      </c>
    </row>
    <row r="1102" spans="1:4" x14ac:dyDescent="0.25">
      <c r="A1102" s="1" t="s">
        <v>4</v>
      </c>
      <c r="B1102" s="1" t="s">
        <v>140</v>
      </c>
      <c r="C1102">
        <v>2015</v>
      </c>
    </row>
    <row r="1103" spans="1:4" x14ac:dyDescent="0.25">
      <c r="A1103" s="1" t="s">
        <v>16</v>
      </c>
      <c r="B1103" s="1" t="s">
        <v>141</v>
      </c>
      <c r="C1103">
        <v>2015</v>
      </c>
      <c r="D1103">
        <v>0</v>
      </c>
    </row>
    <row r="1104" spans="1:4" x14ac:dyDescent="0.25">
      <c r="A1104" s="1" t="s">
        <v>12</v>
      </c>
      <c r="B1104" s="1" t="s">
        <v>142</v>
      </c>
      <c r="C1104">
        <v>2015</v>
      </c>
      <c r="D1104">
        <v>132</v>
      </c>
    </row>
    <row r="1105" spans="1:4" x14ac:dyDescent="0.25">
      <c r="A1105" s="1" t="s">
        <v>16</v>
      </c>
      <c r="B1105" s="1" t="s">
        <v>143</v>
      </c>
      <c r="C1105">
        <v>2015</v>
      </c>
    </row>
    <row r="1106" spans="1:4" x14ac:dyDescent="0.25">
      <c r="A1106" s="1" t="s">
        <v>12</v>
      </c>
      <c r="B1106" s="1" t="s">
        <v>144</v>
      </c>
      <c r="C1106">
        <v>2015</v>
      </c>
      <c r="D1106">
        <v>178</v>
      </c>
    </row>
    <row r="1107" spans="1:4" x14ac:dyDescent="0.25">
      <c r="A1107" s="1" t="s">
        <v>12</v>
      </c>
      <c r="B1107" s="1" t="s">
        <v>145</v>
      </c>
      <c r="C1107">
        <v>2015</v>
      </c>
    </row>
    <row r="1108" spans="1:4" x14ac:dyDescent="0.25">
      <c r="A1108" s="1" t="s">
        <v>16</v>
      </c>
      <c r="B1108" s="1" t="s">
        <v>146</v>
      </c>
      <c r="C1108">
        <v>2015</v>
      </c>
      <c r="D1108">
        <v>5</v>
      </c>
    </row>
    <row r="1109" spans="1:4" x14ac:dyDescent="0.25">
      <c r="A1109" s="1" t="s">
        <v>6</v>
      </c>
      <c r="B1109" s="1" t="s">
        <v>147</v>
      </c>
      <c r="C1109">
        <v>2015</v>
      </c>
    </row>
    <row r="1110" spans="1:4" x14ac:dyDescent="0.25">
      <c r="A1110" s="1" t="s">
        <v>6</v>
      </c>
      <c r="B1110" s="1" t="s">
        <v>148</v>
      </c>
      <c r="C1110">
        <v>2015</v>
      </c>
      <c r="D1110">
        <v>1</v>
      </c>
    </row>
    <row r="1111" spans="1:4" x14ac:dyDescent="0.25">
      <c r="A1111" s="1" t="s">
        <v>4</v>
      </c>
      <c r="B1111" s="1" t="s">
        <v>149</v>
      </c>
      <c r="C1111">
        <v>2015</v>
      </c>
      <c r="D1111">
        <v>21</v>
      </c>
    </row>
    <row r="1112" spans="1:4" x14ac:dyDescent="0.25">
      <c r="A1112" s="1" t="s">
        <v>16</v>
      </c>
      <c r="B1112" s="1" t="s">
        <v>150</v>
      </c>
      <c r="C1112">
        <v>2015</v>
      </c>
    </row>
    <row r="1113" spans="1:4" x14ac:dyDescent="0.25">
      <c r="A1113" s="1" t="s">
        <v>6</v>
      </c>
      <c r="B1113" s="1" t="s">
        <v>151</v>
      </c>
      <c r="C1113">
        <v>2015</v>
      </c>
      <c r="D1113">
        <v>70</v>
      </c>
    </row>
    <row r="1114" spans="1:4" x14ac:dyDescent="0.25">
      <c r="A1114" s="1" t="s">
        <v>6</v>
      </c>
      <c r="B1114" s="1" t="s">
        <v>152</v>
      </c>
      <c r="C1114">
        <v>2015</v>
      </c>
      <c r="D1114">
        <v>446</v>
      </c>
    </row>
    <row r="1115" spans="1:4" x14ac:dyDescent="0.25">
      <c r="A1115" s="1" t="s">
        <v>6</v>
      </c>
      <c r="B1115" s="1" t="s">
        <v>153</v>
      </c>
      <c r="C1115">
        <v>2015</v>
      </c>
      <c r="D1115">
        <v>190</v>
      </c>
    </row>
    <row r="1116" spans="1:4" x14ac:dyDescent="0.25">
      <c r="A1116" s="1" t="s">
        <v>8</v>
      </c>
      <c r="B1116" s="1" t="s">
        <v>154</v>
      </c>
      <c r="C1116">
        <v>2015</v>
      </c>
    </row>
    <row r="1117" spans="1:4" x14ac:dyDescent="0.25">
      <c r="A1117" s="1" t="s">
        <v>12</v>
      </c>
      <c r="B1117" s="1" t="s">
        <v>155</v>
      </c>
      <c r="C1117">
        <v>2015</v>
      </c>
      <c r="D1117">
        <v>0</v>
      </c>
    </row>
    <row r="1118" spans="1:4" x14ac:dyDescent="0.25">
      <c r="A1118" s="1" t="s">
        <v>12</v>
      </c>
      <c r="B1118" s="1" t="s">
        <v>156</v>
      </c>
      <c r="C1118">
        <v>2015</v>
      </c>
      <c r="D1118">
        <v>0</v>
      </c>
    </row>
    <row r="1119" spans="1:4" x14ac:dyDescent="0.25">
      <c r="A1119" s="1" t="s">
        <v>12</v>
      </c>
      <c r="B1119" s="1" t="s">
        <v>157</v>
      </c>
      <c r="C1119">
        <v>2015</v>
      </c>
      <c r="D1119">
        <v>0</v>
      </c>
    </row>
    <row r="1120" spans="1:4" x14ac:dyDescent="0.25">
      <c r="A1120" s="1" t="s">
        <v>16</v>
      </c>
      <c r="B1120" s="1" t="s">
        <v>158</v>
      </c>
      <c r="C1120">
        <v>2015</v>
      </c>
    </row>
    <row r="1121" spans="1:4" x14ac:dyDescent="0.25">
      <c r="A1121" s="1" t="s">
        <v>6</v>
      </c>
      <c r="B1121" s="1" t="s">
        <v>159</v>
      </c>
      <c r="C1121">
        <v>2015</v>
      </c>
      <c r="D1121">
        <v>2</v>
      </c>
    </row>
    <row r="1122" spans="1:4" x14ac:dyDescent="0.25">
      <c r="A1122" s="1" t="s">
        <v>8</v>
      </c>
      <c r="B1122" s="1" t="s">
        <v>160</v>
      </c>
      <c r="C1122">
        <v>2015</v>
      </c>
      <c r="D1122">
        <v>0</v>
      </c>
    </row>
    <row r="1123" spans="1:4" x14ac:dyDescent="0.25">
      <c r="A1123" s="1" t="s">
        <v>4</v>
      </c>
      <c r="B1123" s="1" t="s">
        <v>161</v>
      </c>
      <c r="C1123">
        <v>2015</v>
      </c>
      <c r="D1123">
        <v>3</v>
      </c>
    </row>
    <row r="1124" spans="1:4" x14ac:dyDescent="0.25">
      <c r="A1124" s="1" t="s">
        <v>8</v>
      </c>
      <c r="B1124" s="1" t="s">
        <v>162</v>
      </c>
      <c r="C1124">
        <v>2015</v>
      </c>
    </row>
    <row r="1125" spans="1:4" x14ac:dyDescent="0.25">
      <c r="A1125" s="1" t="s">
        <v>6</v>
      </c>
      <c r="B1125" s="1" t="s">
        <v>163</v>
      </c>
      <c r="C1125">
        <v>2015</v>
      </c>
      <c r="D1125">
        <v>41</v>
      </c>
    </row>
    <row r="1126" spans="1:4" x14ac:dyDescent="0.25">
      <c r="A1126" s="1" t="s">
        <v>8</v>
      </c>
      <c r="B1126" s="1" t="s">
        <v>164</v>
      </c>
      <c r="C1126">
        <v>2015</v>
      </c>
      <c r="D1126">
        <v>0</v>
      </c>
    </row>
    <row r="1127" spans="1:4" x14ac:dyDescent="0.25">
      <c r="A1127" s="1" t="s">
        <v>8</v>
      </c>
      <c r="B1127" s="1" t="s">
        <v>165</v>
      </c>
      <c r="C1127">
        <v>2015</v>
      </c>
    </row>
    <row r="1128" spans="1:4" x14ac:dyDescent="0.25">
      <c r="A1128" s="1" t="s">
        <v>16</v>
      </c>
      <c r="B1128" s="1" t="s">
        <v>166</v>
      </c>
      <c r="C1128">
        <v>2015</v>
      </c>
    </row>
    <row r="1129" spans="1:4" x14ac:dyDescent="0.25">
      <c r="A1129" s="1" t="s">
        <v>6</v>
      </c>
      <c r="B1129" s="1" t="s">
        <v>167</v>
      </c>
      <c r="C1129">
        <v>2015</v>
      </c>
      <c r="D1129">
        <v>1707</v>
      </c>
    </row>
    <row r="1130" spans="1:4" x14ac:dyDescent="0.25">
      <c r="A1130" s="1" t="s">
        <v>6</v>
      </c>
      <c r="B1130" s="1" t="s">
        <v>168</v>
      </c>
      <c r="C1130">
        <v>2015</v>
      </c>
      <c r="D1130">
        <v>1</v>
      </c>
    </row>
    <row r="1131" spans="1:4" x14ac:dyDescent="0.25">
      <c r="A1131" s="1" t="s">
        <v>16</v>
      </c>
      <c r="B1131" s="1" t="s">
        <v>169</v>
      </c>
      <c r="C1131">
        <v>2015</v>
      </c>
    </row>
    <row r="1132" spans="1:4" x14ac:dyDescent="0.25">
      <c r="A1132" s="1" t="s">
        <v>4</v>
      </c>
      <c r="B1132" s="1" t="s">
        <v>170</v>
      </c>
      <c r="C1132">
        <v>2015</v>
      </c>
    </row>
    <row r="1133" spans="1:4" x14ac:dyDescent="0.25">
      <c r="A1133" s="1" t="s">
        <v>8</v>
      </c>
      <c r="B1133" s="1" t="s">
        <v>171</v>
      </c>
      <c r="C1133">
        <v>2015</v>
      </c>
    </row>
    <row r="1134" spans="1:4" x14ac:dyDescent="0.25">
      <c r="A1134" s="1" t="s">
        <v>8</v>
      </c>
      <c r="B1134" s="1" t="s">
        <v>172</v>
      </c>
      <c r="C1134">
        <v>2015</v>
      </c>
      <c r="D1134">
        <v>0</v>
      </c>
    </row>
    <row r="1135" spans="1:4" x14ac:dyDescent="0.25">
      <c r="A1135" s="1" t="s">
        <v>6</v>
      </c>
      <c r="B1135" s="1" t="s">
        <v>173</v>
      </c>
      <c r="C1135">
        <v>2015</v>
      </c>
    </row>
    <row r="1136" spans="1:4" x14ac:dyDescent="0.25">
      <c r="A1136" s="1" t="s">
        <v>22</v>
      </c>
      <c r="B1136" s="1" t="s">
        <v>174</v>
      </c>
      <c r="C1136">
        <v>2015</v>
      </c>
      <c r="D1136">
        <v>338</v>
      </c>
    </row>
    <row r="1137" spans="1:4" x14ac:dyDescent="0.25">
      <c r="A1137" s="1" t="s">
        <v>4</v>
      </c>
      <c r="B1137" s="1" t="s">
        <v>175</v>
      </c>
      <c r="C1137">
        <v>2015</v>
      </c>
    </row>
    <row r="1138" spans="1:4" x14ac:dyDescent="0.25">
      <c r="A1138" s="1" t="s">
        <v>12</v>
      </c>
      <c r="B1138" s="1" t="s">
        <v>176</v>
      </c>
      <c r="C1138">
        <v>2015</v>
      </c>
      <c r="D1138">
        <v>0</v>
      </c>
    </row>
    <row r="1139" spans="1:4" x14ac:dyDescent="0.25">
      <c r="A1139" s="1" t="s">
        <v>6</v>
      </c>
      <c r="B1139" s="1" t="s">
        <v>177</v>
      </c>
      <c r="C1139">
        <v>2015</v>
      </c>
      <c r="D1139">
        <v>23</v>
      </c>
    </row>
    <row r="1140" spans="1:4" x14ac:dyDescent="0.25">
      <c r="A1140" s="1" t="s">
        <v>6</v>
      </c>
      <c r="B1140" s="1" t="s">
        <v>178</v>
      </c>
      <c r="C1140">
        <v>2015</v>
      </c>
    </row>
    <row r="1141" spans="1:4" x14ac:dyDescent="0.25">
      <c r="A1141" s="1" t="s">
        <v>4</v>
      </c>
      <c r="B1141" s="1" t="s">
        <v>179</v>
      </c>
      <c r="C1141">
        <v>2015</v>
      </c>
    </row>
    <row r="1142" spans="1:4" x14ac:dyDescent="0.25">
      <c r="A1142" s="1" t="s">
        <v>6</v>
      </c>
      <c r="B1142" s="1" t="s">
        <v>180</v>
      </c>
      <c r="C1142">
        <v>2015</v>
      </c>
    </row>
    <row r="1143" spans="1:4" x14ac:dyDescent="0.25">
      <c r="A1143" s="1" t="s">
        <v>22</v>
      </c>
      <c r="B1143" s="1" t="s">
        <v>181</v>
      </c>
      <c r="C1143">
        <v>2015</v>
      </c>
      <c r="D1143">
        <v>3121</v>
      </c>
    </row>
    <row r="1144" spans="1:4" x14ac:dyDescent="0.25">
      <c r="A1144" s="1" t="s">
        <v>22</v>
      </c>
      <c r="B1144" s="1" t="s">
        <v>182</v>
      </c>
      <c r="C1144">
        <v>2015</v>
      </c>
    </row>
    <row r="1145" spans="1:4" x14ac:dyDescent="0.25">
      <c r="A1145" s="1" t="s">
        <v>8</v>
      </c>
      <c r="B1145" s="1" t="s">
        <v>183</v>
      </c>
      <c r="C1145">
        <v>2015</v>
      </c>
    </row>
    <row r="1146" spans="1:4" x14ac:dyDescent="0.25">
      <c r="A1146" s="1" t="s">
        <v>16</v>
      </c>
      <c r="B1146" s="1" t="s">
        <v>184</v>
      </c>
      <c r="C1146">
        <v>2015</v>
      </c>
    </row>
    <row r="1147" spans="1:4" x14ac:dyDescent="0.25">
      <c r="A1147" s="1" t="s">
        <v>12</v>
      </c>
      <c r="B1147" s="1" t="s">
        <v>185</v>
      </c>
      <c r="C1147">
        <v>2015</v>
      </c>
      <c r="D1147">
        <v>0</v>
      </c>
    </row>
    <row r="1148" spans="1:4" x14ac:dyDescent="0.25">
      <c r="A1148" s="1" t="s">
        <v>4</v>
      </c>
      <c r="B1148" s="1" t="s">
        <v>186</v>
      </c>
      <c r="C1148">
        <v>2015</v>
      </c>
    </row>
    <row r="1149" spans="1:4" x14ac:dyDescent="0.25">
      <c r="A1149" s="1" t="s">
        <v>6</v>
      </c>
      <c r="B1149" s="1" t="s">
        <v>187</v>
      </c>
      <c r="C1149">
        <v>2015</v>
      </c>
      <c r="D1149">
        <v>322</v>
      </c>
    </row>
    <row r="1150" spans="1:4" x14ac:dyDescent="0.25">
      <c r="A1150" s="1" t="s">
        <v>6</v>
      </c>
      <c r="B1150" s="1" t="s">
        <v>188</v>
      </c>
      <c r="C1150">
        <v>2015</v>
      </c>
      <c r="D1150">
        <v>14</v>
      </c>
    </row>
    <row r="1151" spans="1:4" x14ac:dyDescent="0.25">
      <c r="A1151" s="1" t="s">
        <v>16</v>
      </c>
      <c r="B1151" s="1" t="s">
        <v>189</v>
      </c>
      <c r="C1151">
        <v>2015</v>
      </c>
    </row>
    <row r="1152" spans="1:4" x14ac:dyDescent="0.25">
      <c r="A1152" s="1" t="s">
        <v>8</v>
      </c>
      <c r="B1152" s="1" t="s">
        <v>190</v>
      </c>
      <c r="C1152">
        <v>2015</v>
      </c>
    </row>
    <row r="1153" spans="1:4" x14ac:dyDescent="0.25">
      <c r="A1153" s="1" t="s">
        <v>6</v>
      </c>
      <c r="B1153" s="1" t="s">
        <v>191</v>
      </c>
      <c r="C1153">
        <v>2015</v>
      </c>
      <c r="D1153">
        <v>461</v>
      </c>
    </row>
    <row r="1154" spans="1:4" x14ac:dyDescent="0.25">
      <c r="A1154" s="1" t="s">
        <v>4</v>
      </c>
      <c r="B1154" s="1" t="s">
        <v>192</v>
      </c>
      <c r="C1154">
        <v>2015</v>
      </c>
    </row>
    <row r="1155" spans="1:4" x14ac:dyDescent="0.25">
      <c r="A1155" s="1" t="s">
        <v>6</v>
      </c>
      <c r="B1155" s="1" t="s">
        <v>193</v>
      </c>
      <c r="C1155">
        <v>2015</v>
      </c>
      <c r="D1155">
        <v>1008</v>
      </c>
    </row>
    <row r="1156" spans="1:4" x14ac:dyDescent="0.25">
      <c r="A1156" s="1" t="s">
        <v>8</v>
      </c>
      <c r="B1156" s="1" t="s">
        <v>194</v>
      </c>
      <c r="C1156">
        <v>2015</v>
      </c>
    </row>
    <row r="1157" spans="1:4" x14ac:dyDescent="0.25">
      <c r="A1157" s="1" t="s">
        <v>12</v>
      </c>
      <c r="B1157" s="1" t="s">
        <v>195</v>
      </c>
      <c r="C1157">
        <v>2015</v>
      </c>
      <c r="D1157">
        <v>1308</v>
      </c>
    </row>
    <row r="1158" spans="1:4" x14ac:dyDescent="0.25">
      <c r="A1158" s="1" t="s">
        <v>12</v>
      </c>
      <c r="B1158" s="1" t="s">
        <v>196</v>
      </c>
      <c r="C1158">
        <v>2015</v>
      </c>
      <c r="D1158">
        <v>2087</v>
      </c>
    </row>
    <row r="1159" spans="1:4" x14ac:dyDescent="0.25">
      <c r="A1159" s="1" t="s">
        <v>6</v>
      </c>
      <c r="B1159" s="1" t="s">
        <v>197</v>
      </c>
      <c r="C1159">
        <v>2015</v>
      </c>
      <c r="D1159">
        <v>0</v>
      </c>
    </row>
    <row r="1160" spans="1:4" x14ac:dyDescent="0.25">
      <c r="A1160" s="1" t="s">
        <v>16</v>
      </c>
      <c r="B1160" s="1" t="s">
        <v>198</v>
      </c>
      <c r="C1160">
        <v>2015</v>
      </c>
    </row>
    <row r="1161" spans="1:4" x14ac:dyDescent="0.25">
      <c r="A1161" s="1" t="s">
        <v>12</v>
      </c>
      <c r="B1161" s="1" t="s">
        <v>199</v>
      </c>
      <c r="C1161">
        <v>2015</v>
      </c>
      <c r="D1161">
        <v>156</v>
      </c>
    </row>
    <row r="1162" spans="1:4" x14ac:dyDescent="0.25">
      <c r="A1162" s="1" t="s">
        <v>16</v>
      </c>
      <c r="B1162" s="1" t="s">
        <v>200</v>
      </c>
      <c r="C1162">
        <v>2015</v>
      </c>
    </row>
    <row r="1163" spans="1:4" x14ac:dyDescent="0.25">
      <c r="A1163" s="1" t="s">
        <v>4</v>
      </c>
      <c r="B1163" s="1" t="s">
        <v>201</v>
      </c>
      <c r="C1163">
        <v>2015</v>
      </c>
    </row>
    <row r="1164" spans="1:4" x14ac:dyDescent="0.25">
      <c r="A1164" s="1" t="s">
        <v>8</v>
      </c>
      <c r="B1164" s="1" t="s">
        <v>202</v>
      </c>
      <c r="C1164">
        <v>2015</v>
      </c>
    </row>
    <row r="1165" spans="1:4" x14ac:dyDescent="0.25">
      <c r="A1165" s="1" t="s">
        <v>8</v>
      </c>
      <c r="B1165" s="1" t="s">
        <v>203</v>
      </c>
      <c r="C1165">
        <v>2015</v>
      </c>
      <c r="D1165">
        <v>0</v>
      </c>
    </row>
    <row r="1166" spans="1:4" x14ac:dyDescent="0.25">
      <c r="A1166" s="1" t="s">
        <v>4</v>
      </c>
      <c r="B1166" s="1" t="s">
        <v>5</v>
      </c>
      <c r="C1166">
        <v>2016</v>
      </c>
      <c r="D1166">
        <v>29</v>
      </c>
    </row>
    <row r="1167" spans="1:4" x14ac:dyDescent="0.25">
      <c r="A1167" s="1" t="s">
        <v>6</v>
      </c>
      <c r="B1167" s="1" t="s">
        <v>7</v>
      </c>
      <c r="C1167">
        <v>2016</v>
      </c>
      <c r="D1167">
        <v>17</v>
      </c>
    </row>
    <row r="1168" spans="1:4" x14ac:dyDescent="0.25">
      <c r="A1168" s="1" t="s">
        <v>8</v>
      </c>
      <c r="B1168" s="1" t="s">
        <v>9</v>
      </c>
      <c r="C1168">
        <v>2016</v>
      </c>
      <c r="D1168">
        <v>0</v>
      </c>
    </row>
    <row r="1169" spans="1:4" x14ac:dyDescent="0.25">
      <c r="A1169" s="1" t="s">
        <v>6</v>
      </c>
      <c r="B1169" s="1" t="s">
        <v>10</v>
      </c>
      <c r="C1169">
        <v>2016</v>
      </c>
      <c r="D1169">
        <v>5</v>
      </c>
    </row>
    <row r="1170" spans="1:4" x14ac:dyDescent="0.25">
      <c r="A1170" s="1" t="s">
        <v>8</v>
      </c>
      <c r="B1170" s="1" t="s">
        <v>11</v>
      </c>
      <c r="C1170">
        <v>2016</v>
      </c>
    </row>
    <row r="1171" spans="1:4" x14ac:dyDescent="0.25">
      <c r="A1171" s="1" t="s">
        <v>12</v>
      </c>
      <c r="B1171" s="1" t="s">
        <v>13</v>
      </c>
      <c r="C1171">
        <v>2016</v>
      </c>
      <c r="D1171">
        <v>0</v>
      </c>
    </row>
    <row r="1172" spans="1:4" x14ac:dyDescent="0.25">
      <c r="A1172" s="1" t="s">
        <v>12</v>
      </c>
      <c r="B1172" s="1" t="s">
        <v>14</v>
      </c>
      <c r="C1172">
        <v>2016</v>
      </c>
      <c r="D1172">
        <v>74</v>
      </c>
    </row>
    <row r="1173" spans="1:4" x14ac:dyDescent="0.25">
      <c r="A1173" s="1" t="s">
        <v>6</v>
      </c>
      <c r="B1173" s="1" t="s">
        <v>15</v>
      </c>
      <c r="C1173">
        <v>2016</v>
      </c>
      <c r="D1173">
        <v>1</v>
      </c>
    </row>
    <row r="1174" spans="1:4" x14ac:dyDescent="0.25">
      <c r="A1174" s="1" t="s">
        <v>16</v>
      </c>
      <c r="B1174" s="1" t="s">
        <v>17</v>
      </c>
      <c r="C1174">
        <v>2016</v>
      </c>
      <c r="D1174">
        <v>800</v>
      </c>
    </row>
    <row r="1175" spans="1:4" x14ac:dyDescent="0.25">
      <c r="A1175" s="1" t="s">
        <v>6</v>
      </c>
      <c r="B1175" s="1" t="s">
        <v>18</v>
      </c>
      <c r="C1175">
        <v>2016</v>
      </c>
    </row>
    <row r="1176" spans="1:4" x14ac:dyDescent="0.25">
      <c r="A1176" s="1" t="s">
        <v>6</v>
      </c>
      <c r="B1176" s="1" t="s">
        <v>19</v>
      </c>
      <c r="C1176">
        <v>2016</v>
      </c>
      <c r="D1176">
        <v>0</v>
      </c>
    </row>
    <row r="1177" spans="1:4" x14ac:dyDescent="0.25">
      <c r="A1177" s="1" t="s">
        <v>12</v>
      </c>
      <c r="B1177" s="1" t="s">
        <v>20</v>
      </c>
      <c r="C1177">
        <v>2016</v>
      </c>
      <c r="D1177">
        <v>0</v>
      </c>
    </row>
    <row r="1178" spans="1:4" x14ac:dyDescent="0.25">
      <c r="A1178" s="1" t="s">
        <v>4</v>
      </c>
      <c r="B1178" s="1" t="s">
        <v>21</v>
      </c>
      <c r="C1178">
        <v>2016</v>
      </c>
      <c r="D1178">
        <v>24</v>
      </c>
    </row>
    <row r="1179" spans="1:4" x14ac:dyDescent="0.25">
      <c r="A1179" s="1" t="s">
        <v>22</v>
      </c>
      <c r="B1179" s="1" t="s">
        <v>23</v>
      </c>
      <c r="C1179">
        <v>2016</v>
      </c>
    </row>
    <row r="1180" spans="1:4" x14ac:dyDescent="0.25">
      <c r="A1180" s="1" t="s">
        <v>12</v>
      </c>
      <c r="B1180" s="1" t="s">
        <v>24</v>
      </c>
      <c r="C1180">
        <v>2016</v>
      </c>
      <c r="D1180">
        <v>0</v>
      </c>
    </row>
    <row r="1181" spans="1:4" x14ac:dyDescent="0.25">
      <c r="A1181" s="1" t="s">
        <v>6</v>
      </c>
      <c r="B1181" s="1" t="s">
        <v>25</v>
      </c>
      <c r="C1181">
        <v>2016</v>
      </c>
      <c r="D1181">
        <v>4</v>
      </c>
    </row>
    <row r="1182" spans="1:4" x14ac:dyDescent="0.25">
      <c r="A1182" s="1" t="s">
        <v>6</v>
      </c>
      <c r="B1182" s="1" t="s">
        <v>26</v>
      </c>
      <c r="C1182">
        <v>2016</v>
      </c>
      <c r="D1182">
        <v>153</v>
      </c>
    </row>
    <row r="1183" spans="1:4" x14ac:dyDescent="0.25">
      <c r="A1183" s="1" t="s">
        <v>12</v>
      </c>
      <c r="B1183" s="1" t="s">
        <v>27</v>
      </c>
      <c r="C1183">
        <v>2016</v>
      </c>
      <c r="D1183">
        <v>0</v>
      </c>
    </row>
    <row r="1184" spans="1:4" x14ac:dyDescent="0.25">
      <c r="A1184" s="1" t="s">
        <v>8</v>
      </c>
      <c r="B1184" s="1" t="s">
        <v>28</v>
      </c>
      <c r="C1184">
        <v>2016</v>
      </c>
    </row>
    <row r="1185" spans="1:4" x14ac:dyDescent="0.25">
      <c r="A1185" s="1" t="s">
        <v>22</v>
      </c>
      <c r="B1185" s="1" t="s">
        <v>29</v>
      </c>
      <c r="C1185">
        <v>2016</v>
      </c>
      <c r="D1185">
        <v>795</v>
      </c>
    </row>
    <row r="1186" spans="1:4" x14ac:dyDescent="0.25">
      <c r="A1186" s="1" t="s">
        <v>12</v>
      </c>
      <c r="B1186" s="1" t="s">
        <v>30</v>
      </c>
      <c r="C1186">
        <v>2016</v>
      </c>
      <c r="D1186">
        <v>0</v>
      </c>
    </row>
    <row r="1187" spans="1:4" x14ac:dyDescent="0.25">
      <c r="A1187" s="1" t="s">
        <v>6</v>
      </c>
      <c r="B1187" s="1" t="s">
        <v>31</v>
      </c>
      <c r="C1187">
        <v>2016</v>
      </c>
      <c r="D1187">
        <v>170</v>
      </c>
    </row>
    <row r="1188" spans="1:4" x14ac:dyDescent="0.25">
      <c r="A1188" s="1" t="s">
        <v>8</v>
      </c>
      <c r="B1188" s="1" t="s">
        <v>32</v>
      </c>
      <c r="C1188">
        <v>2016</v>
      </c>
      <c r="D1188">
        <v>0</v>
      </c>
    </row>
    <row r="1189" spans="1:4" x14ac:dyDescent="0.25">
      <c r="A1189" s="1" t="s">
        <v>12</v>
      </c>
      <c r="B1189" s="1" t="s">
        <v>33</v>
      </c>
      <c r="C1189">
        <v>2016</v>
      </c>
    </row>
    <row r="1190" spans="1:4" x14ac:dyDescent="0.25">
      <c r="A1190" s="1" t="s">
        <v>16</v>
      </c>
      <c r="B1190" s="1" t="s">
        <v>34</v>
      </c>
      <c r="C1190">
        <v>2016</v>
      </c>
      <c r="D1190">
        <v>3</v>
      </c>
    </row>
    <row r="1191" spans="1:4" x14ac:dyDescent="0.25">
      <c r="A1191" s="1" t="s">
        <v>6</v>
      </c>
      <c r="B1191" s="1" t="s">
        <v>35</v>
      </c>
      <c r="C1191">
        <v>2016</v>
      </c>
      <c r="D1191">
        <v>19</v>
      </c>
    </row>
    <row r="1192" spans="1:4" x14ac:dyDescent="0.25">
      <c r="A1192" s="1" t="s">
        <v>8</v>
      </c>
      <c r="B1192" s="1" t="s">
        <v>36</v>
      </c>
      <c r="C1192">
        <v>2016</v>
      </c>
      <c r="D1192">
        <v>0</v>
      </c>
    </row>
    <row r="1193" spans="1:4" x14ac:dyDescent="0.25">
      <c r="A1193" s="1" t="s">
        <v>8</v>
      </c>
      <c r="B1193" s="1" t="s">
        <v>37</v>
      </c>
      <c r="C1193">
        <v>2016</v>
      </c>
    </row>
    <row r="1194" spans="1:4" x14ac:dyDescent="0.25">
      <c r="A1194" s="1" t="s">
        <v>8</v>
      </c>
      <c r="B1194" s="1" t="s">
        <v>38</v>
      </c>
      <c r="C1194">
        <v>2016</v>
      </c>
    </row>
    <row r="1195" spans="1:4" x14ac:dyDescent="0.25">
      <c r="A1195" s="1" t="s">
        <v>16</v>
      </c>
      <c r="B1195" s="1" t="s">
        <v>39</v>
      </c>
      <c r="C1195">
        <v>2016</v>
      </c>
    </row>
    <row r="1196" spans="1:4" x14ac:dyDescent="0.25">
      <c r="A1196" s="1" t="s">
        <v>8</v>
      </c>
      <c r="B1196" s="1" t="s">
        <v>40</v>
      </c>
      <c r="C1196">
        <v>2016</v>
      </c>
    </row>
    <row r="1197" spans="1:4" x14ac:dyDescent="0.25">
      <c r="A1197" s="1" t="s">
        <v>12</v>
      </c>
      <c r="B1197" s="1" t="s">
        <v>41</v>
      </c>
      <c r="C1197">
        <v>2016</v>
      </c>
      <c r="D1197">
        <v>309</v>
      </c>
    </row>
    <row r="1198" spans="1:4" x14ac:dyDescent="0.25">
      <c r="A1198" s="1" t="s">
        <v>8</v>
      </c>
      <c r="B1198" s="1" t="s">
        <v>42</v>
      </c>
      <c r="C1198">
        <v>2016</v>
      </c>
    </row>
    <row r="1199" spans="1:4" x14ac:dyDescent="0.25">
      <c r="A1199" s="1" t="s">
        <v>8</v>
      </c>
      <c r="B1199" s="1" t="s">
        <v>43</v>
      </c>
      <c r="C1199">
        <v>2016</v>
      </c>
    </row>
    <row r="1200" spans="1:4" x14ac:dyDescent="0.25">
      <c r="A1200" s="1" t="s">
        <v>12</v>
      </c>
      <c r="B1200" s="1" t="s">
        <v>44</v>
      </c>
      <c r="C1200">
        <v>2016</v>
      </c>
      <c r="D1200">
        <v>1265</v>
      </c>
    </row>
    <row r="1201" spans="1:4" x14ac:dyDescent="0.25">
      <c r="A1201" s="1" t="s">
        <v>16</v>
      </c>
      <c r="B1201" s="1" t="s">
        <v>45</v>
      </c>
      <c r="C1201">
        <v>2016</v>
      </c>
      <c r="D1201">
        <v>175001</v>
      </c>
    </row>
    <row r="1202" spans="1:4" x14ac:dyDescent="0.25">
      <c r="A1202" s="1" t="s">
        <v>12</v>
      </c>
      <c r="B1202" s="1" t="s">
        <v>46</v>
      </c>
      <c r="C1202">
        <v>2016</v>
      </c>
      <c r="D1202">
        <v>10452</v>
      </c>
    </row>
    <row r="1203" spans="1:4" x14ac:dyDescent="0.25">
      <c r="A1203" s="1" t="s">
        <v>8</v>
      </c>
      <c r="B1203" s="1" t="s">
        <v>47</v>
      </c>
      <c r="C1203">
        <v>2016</v>
      </c>
      <c r="D1203">
        <v>7</v>
      </c>
    </row>
    <row r="1204" spans="1:4" x14ac:dyDescent="0.25">
      <c r="A1204" s="1" t="s">
        <v>8</v>
      </c>
      <c r="B1204" s="1" t="s">
        <v>48</v>
      </c>
      <c r="C1204">
        <v>2016</v>
      </c>
      <c r="D1204">
        <v>0</v>
      </c>
    </row>
    <row r="1205" spans="1:4" x14ac:dyDescent="0.25">
      <c r="A1205" s="1" t="s">
        <v>16</v>
      </c>
      <c r="B1205" s="1" t="s">
        <v>49</v>
      </c>
      <c r="C1205">
        <v>2016</v>
      </c>
    </row>
    <row r="1206" spans="1:4" x14ac:dyDescent="0.25">
      <c r="A1206" s="1" t="s">
        <v>12</v>
      </c>
      <c r="B1206" s="1" t="s">
        <v>50</v>
      </c>
      <c r="C1206">
        <v>2016</v>
      </c>
      <c r="D1206">
        <v>75</v>
      </c>
    </row>
    <row r="1207" spans="1:4" x14ac:dyDescent="0.25">
      <c r="A1207" s="1" t="s">
        <v>8</v>
      </c>
      <c r="B1207" s="1" t="s">
        <v>51</v>
      </c>
      <c r="C1207">
        <v>2016</v>
      </c>
    </row>
    <row r="1208" spans="1:4" x14ac:dyDescent="0.25">
      <c r="A1208" s="1" t="s">
        <v>6</v>
      </c>
      <c r="B1208" s="1" t="s">
        <v>52</v>
      </c>
      <c r="C1208">
        <v>2016</v>
      </c>
      <c r="D1208">
        <v>33</v>
      </c>
    </row>
    <row r="1209" spans="1:4" x14ac:dyDescent="0.25">
      <c r="A1209" s="1" t="s">
        <v>12</v>
      </c>
      <c r="B1209" s="1" t="s">
        <v>53</v>
      </c>
      <c r="C1209">
        <v>2016</v>
      </c>
      <c r="D1209">
        <v>0</v>
      </c>
    </row>
    <row r="1210" spans="1:4" x14ac:dyDescent="0.25">
      <c r="A1210" s="1" t="s">
        <v>6</v>
      </c>
      <c r="B1210" s="1" t="s">
        <v>54</v>
      </c>
      <c r="C1210">
        <v>2016</v>
      </c>
      <c r="D1210">
        <v>1</v>
      </c>
    </row>
    <row r="1211" spans="1:4" x14ac:dyDescent="0.25">
      <c r="A1211" s="1" t="s">
        <v>6</v>
      </c>
      <c r="B1211" s="1" t="s">
        <v>55</v>
      </c>
      <c r="C1211">
        <v>2016</v>
      </c>
      <c r="D1211">
        <v>5734</v>
      </c>
    </row>
    <row r="1212" spans="1:4" x14ac:dyDescent="0.25">
      <c r="A1212" s="1" t="s">
        <v>22</v>
      </c>
      <c r="B1212" s="1" t="s">
        <v>56</v>
      </c>
      <c r="C1212">
        <v>2016</v>
      </c>
      <c r="D1212">
        <v>0</v>
      </c>
    </row>
    <row r="1213" spans="1:4" x14ac:dyDescent="0.25">
      <c r="A1213" s="1" t="s">
        <v>8</v>
      </c>
      <c r="B1213" s="1" t="s">
        <v>57</v>
      </c>
      <c r="C1213">
        <v>2016</v>
      </c>
    </row>
    <row r="1214" spans="1:4" x14ac:dyDescent="0.25">
      <c r="A1214" s="1" t="s">
        <v>6</v>
      </c>
      <c r="B1214" s="1" t="s">
        <v>58</v>
      </c>
      <c r="C1214">
        <v>2016</v>
      </c>
      <c r="D1214">
        <v>15</v>
      </c>
    </row>
    <row r="1215" spans="1:4" x14ac:dyDescent="0.25">
      <c r="A1215" s="1" t="s">
        <v>4</v>
      </c>
      <c r="B1215" s="1" t="s">
        <v>59</v>
      </c>
      <c r="C1215">
        <v>2016</v>
      </c>
    </row>
    <row r="1216" spans="1:4" x14ac:dyDescent="0.25">
      <c r="A1216" s="1" t="s">
        <v>12</v>
      </c>
      <c r="B1216" s="1" t="s">
        <v>60</v>
      </c>
      <c r="C1216">
        <v>2016</v>
      </c>
      <c r="D1216">
        <v>0</v>
      </c>
    </row>
    <row r="1217" spans="1:4" x14ac:dyDescent="0.25">
      <c r="A1217" s="1" t="s">
        <v>12</v>
      </c>
      <c r="B1217" s="1" t="s">
        <v>61</v>
      </c>
      <c r="C1217">
        <v>2016</v>
      </c>
      <c r="D1217">
        <v>1833</v>
      </c>
    </row>
    <row r="1218" spans="1:4" x14ac:dyDescent="0.25">
      <c r="A1218" s="1" t="s">
        <v>12</v>
      </c>
      <c r="B1218" s="1" t="s">
        <v>62</v>
      </c>
      <c r="C1218">
        <v>2016</v>
      </c>
      <c r="D1218">
        <v>1352</v>
      </c>
    </row>
    <row r="1219" spans="1:4" x14ac:dyDescent="0.25">
      <c r="A1219" s="1" t="s">
        <v>4</v>
      </c>
      <c r="B1219" s="1" t="s">
        <v>63</v>
      </c>
      <c r="C1219">
        <v>2016</v>
      </c>
      <c r="D1219">
        <v>803</v>
      </c>
    </row>
    <row r="1220" spans="1:4" x14ac:dyDescent="0.25">
      <c r="A1220" s="1" t="s">
        <v>12</v>
      </c>
      <c r="B1220" s="1" t="s">
        <v>64</v>
      </c>
      <c r="C1220">
        <v>2016</v>
      </c>
      <c r="D1220">
        <v>0</v>
      </c>
    </row>
    <row r="1221" spans="1:4" x14ac:dyDescent="0.25">
      <c r="A1221" s="1" t="s">
        <v>8</v>
      </c>
      <c r="B1221" s="1" t="s">
        <v>65</v>
      </c>
      <c r="C1221">
        <v>2016</v>
      </c>
      <c r="D1221">
        <v>0</v>
      </c>
    </row>
    <row r="1222" spans="1:4" x14ac:dyDescent="0.25">
      <c r="A1222" s="1" t="s">
        <v>8</v>
      </c>
      <c r="B1222" s="1" t="s">
        <v>66</v>
      </c>
      <c r="C1222">
        <v>2016</v>
      </c>
      <c r="D1222">
        <v>1458</v>
      </c>
    </row>
    <row r="1223" spans="1:4" x14ac:dyDescent="0.25">
      <c r="A1223" s="1" t="s">
        <v>6</v>
      </c>
      <c r="B1223" s="1" t="s">
        <v>67</v>
      </c>
      <c r="C1223">
        <v>2016</v>
      </c>
      <c r="D1223">
        <v>4</v>
      </c>
    </row>
    <row r="1224" spans="1:4" x14ac:dyDescent="0.25">
      <c r="A1224" s="1" t="s">
        <v>8</v>
      </c>
      <c r="B1224" s="1" t="s">
        <v>68</v>
      </c>
      <c r="C1224">
        <v>2016</v>
      </c>
      <c r="D1224">
        <v>1</v>
      </c>
    </row>
    <row r="1225" spans="1:4" x14ac:dyDescent="0.25">
      <c r="A1225" s="1" t="s">
        <v>8</v>
      </c>
      <c r="B1225" s="1" t="s">
        <v>69</v>
      </c>
      <c r="C1225">
        <v>2016</v>
      </c>
    </row>
    <row r="1226" spans="1:4" x14ac:dyDescent="0.25">
      <c r="A1226" s="1" t="s">
        <v>16</v>
      </c>
      <c r="B1226" s="1" t="s">
        <v>70</v>
      </c>
      <c r="C1226">
        <v>2016</v>
      </c>
    </row>
    <row r="1227" spans="1:4" x14ac:dyDescent="0.25">
      <c r="A1227" s="1" t="s">
        <v>6</v>
      </c>
      <c r="B1227" s="1" t="s">
        <v>71</v>
      </c>
      <c r="C1227">
        <v>2016</v>
      </c>
      <c r="D1227">
        <v>6</v>
      </c>
    </row>
    <row r="1228" spans="1:4" x14ac:dyDescent="0.25">
      <c r="A1228" s="1" t="s">
        <v>6</v>
      </c>
      <c r="B1228" s="1" t="s">
        <v>72</v>
      </c>
      <c r="C1228">
        <v>2016</v>
      </c>
    </row>
    <row r="1229" spans="1:4" x14ac:dyDescent="0.25">
      <c r="A1229" s="1" t="s">
        <v>8</v>
      </c>
      <c r="B1229" s="1" t="s">
        <v>73</v>
      </c>
      <c r="C1229">
        <v>2016</v>
      </c>
    </row>
    <row r="1230" spans="1:4" x14ac:dyDescent="0.25">
      <c r="A1230" s="1" t="s">
        <v>8</v>
      </c>
      <c r="B1230" s="1" t="s">
        <v>74</v>
      </c>
      <c r="C1230">
        <v>2016</v>
      </c>
      <c r="D1230">
        <v>0</v>
      </c>
    </row>
    <row r="1231" spans="1:4" x14ac:dyDescent="0.25">
      <c r="A1231" s="1" t="s">
        <v>6</v>
      </c>
      <c r="B1231" s="1" t="s">
        <v>75</v>
      </c>
      <c r="C1231">
        <v>2016</v>
      </c>
      <c r="D1231">
        <v>46</v>
      </c>
    </row>
    <row r="1232" spans="1:4" x14ac:dyDescent="0.25">
      <c r="A1232" s="1" t="s">
        <v>6</v>
      </c>
      <c r="B1232" s="1" t="s">
        <v>76</v>
      </c>
      <c r="C1232">
        <v>2016</v>
      </c>
      <c r="D1232">
        <v>741</v>
      </c>
    </row>
    <row r="1233" spans="1:4" x14ac:dyDescent="0.25">
      <c r="A1233" s="1" t="s">
        <v>8</v>
      </c>
      <c r="B1233" s="1" t="s">
        <v>77</v>
      </c>
      <c r="C1233">
        <v>2016</v>
      </c>
      <c r="D1233">
        <v>16320</v>
      </c>
    </row>
    <row r="1234" spans="1:4" x14ac:dyDescent="0.25">
      <c r="A1234" s="1" t="s">
        <v>6</v>
      </c>
      <c r="B1234" s="1" t="s">
        <v>78</v>
      </c>
      <c r="C1234">
        <v>2016</v>
      </c>
      <c r="D1234">
        <v>4</v>
      </c>
    </row>
    <row r="1235" spans="1:4" x14ac:dyDescent="0.25">
      <c r="A1235" s="1" t="s">
        <v>12</v>
      </c>
      <c r="B1235" s="1" t="s">
        <v>79</v>
      </c>
      <c r="C1235">
        <v>2016</v>
      </c>
      <c r="D1235">
        <v>0</v>
      </c>
    </row>
    <row r="1236" spans="1:4" x14ac:dyDescent="0.25">
      <c r="A1236" s="1" t="s">
        <v>12</v>
      </c>
      <c r="B1236" s="1" t="s">
        <v>80</v>
      </c>
      <c r="C1236">
        <v>2016</v>
      </c>
      <c r="D1236">
        <v>517</v>
      </c>
    </row>
    <row r="1237" spans="1:4" x14ac:dyDescent="0.25">
      <c r="A1237" s="1" t="s">
        <v>8</v>
      </c>
      <c r="B1237" s="1" t="s">
        <v>81</v>
      </c>
      <c r="C1237">
        <v>2016</v>
      </c>
    </row>
    <row r="1238" spans="1:4" x14ac:dyDescent="0.25">
      <c r="A1238" s="1" t="s">
        <v>8</v>
      </c>
      <c r="B1238" s="1" t="s">
        <v>82</v>
      </c>
      <c r="C1238">
        <v>2016</v>
      </c>
      <c r="D1238">
        <v>0</v>
      </c>
    </row>
    <row r="1239" spans="1:4" x14ac:dyDescent="0.25">
      <c r="A1239" s="1" t="s">
        <v>12</v>
      </c>
      <c r="B1239" s="1" t="s">
        <v>83</v>
      </c>
      <c r="C1239">
        <v>2016</v>
      </c>
      <c r="D1239">
        <v>0</v>
      </c>
    </row>
    <row r="1240" spans="1:4" x14ac:dyDescent="0.25">
      <c r="A1240" s="1" t="s">
        <v>12</v>
      </c>
      <c r="B1240" s="1" t="s">
        <v>84</v>
      </c>
      <c r="C1240">
        <v>2016</v>
      </c>
    </row>
    <row r="1241" spans="1:4" x14ac:dyDescent="0.25">
      <c r="A1241" s="1" t="s">
        <v>12</v>
      </c>
      <c r="B1241" s="1" t="s">
        <v>85</v>
      </c>
      <c r="C1241">
        <v>2016</v>
      </c>
      <c r="D1241">
        <v>138</v>
      </c>
    </row>
    <row r="1242" spans="1:4" x14ac:dyDescent="0.25">
      <c r="A1242" s="1" t="s">
        <v>6</v>
      </c>
      <c r="B1242" s="1" t="s">
        <v>86</v>
      </c>
      <c r="C1242">
        <v>2016</v>
      </c>
      <c r="D1242">
        <v>1</v>
      </c>
    </row>
    <row r="1243" spans="1:4" x14ac:dyDescent="0.25">
      <c r="A1243" s="1" t="s">
        <v>6</v>
      </c>
      <c r="B1243" s="1" t="s">
        <v>87</v>
      </c>
      <c r="C1243">
        <v>2016</v>
      </c>
      <c r="D1243">
        <v>8</v>
      </c>
    </row>
    <row r="1244" spans="1:4" x14ac:dyDescent="0.25">
      <c r="A1244" s="1" t="s">
        <v>22</v>
      </c>
      <c r="B1244" s="1" t="s">
        <v>88</v>
      </c>
      <c r="C1244">
        <v>2016</v>
      </c>
    </row>
    <row r="1245" spans="1:4" x14ac:dyDescent="0.25">
      <c r="A1245" s="1" t="s">
        <v>22</v>
      </c>
      <c r="B1245" s="1" t="s">
        <v>89</v>
      </c>
      <c r="C1245">
        <v>2016</v>
      </c>
    </row>
    <row r="1246" spans="1:4" x14ac:dyDescent="0.25">
      <c r="A1246" s="1" t="s">
        <v>4</v>
      </c>
      <c r="B1246" s="1" t="s">
        <v>90</v>
      </c>
      <c r="C1246">
        <v>2016</v>
      </c>
    </row>
    <row r="1247" spans="1:4" x14ac:dyDescent="0.25">
      <c r="A1247" s="1" t="s">
        <v>4</v>
      </c>
      <c r="B1247" s="1" t="s">
        <v>91</v>
      </c>
      <c r="C1247">
        <v>2016</v>
      </c>
      <c r="D1247">
        <v>73939</v>
      </c>
    </row>
    <row r="1248" spans="1:4" x14ac:dyDescent="0.25">
      <c r="A1248" s="1" t="s">
        <v>6</v>
      </c>
      <c r="B1248" s="1" t="s">
        <v>92</v>
      </c>
      <c r="C1248">
        <v>2016</v>
      </c>
    </row>
    <row r="1249" spans="1:4" x14ac:dyDescent="0.25">
      <c r="A1249" s="1" t="s">
        <v>6</v>
      </c>
      <c r="B1249" s="1" t="s">
        <v>93</v>
      </c>
      <c r="C1249">
        <v>2016</v>
      </c>
      <c r="D1249">
        <v>51</v>
      </c>
    </row>
    <row r="1250" spans="1:4" x14ac:dyDescent="0.25">
      <c r="A1250" s="1" t="s">
        <v>6</v>
      </c>
      <c r="B1250" s="1" t="s">
        <v>94</v>
      </c>
      <c r="C1250">
        <v>2016</v>
      </c>
    </row>
    <row r="1251" spans="1:4" x14ac:dyDescent="0.25">
      <c r="A1251" s="1" t="s">
        <v>12</v>
      </c>
      <c r="B1251" s="1" t="s">
        <v>95</v>
      </c>
      <c r="C1251">
        <v>2016</v>
      </c>
      <c r="D1251">
        <v>2</v>
      </c>
    </row>
    <row r="1252" spans="1:4" x14ac:dyDescent="0.25">
      <c r="A1252" s="1" t="s">
        <v>16</v>
      </c>
      <c r="B1252" s="1" t="s">
        <v>96</v>
      </c>
      <c r="C1252">
        <v>2016</v>
      </c>
      <c r="D1252">
        <v>159031</v>
      </c>
    </row>
    <row r="1253" spans="1:4" x14ac:dyDescent="0.25">
      <c r="A1253" s="1" t="s">
        <v>4</v>
      </c>
      <c r="B1253" s="1" t="s">
        <v>97</v>
      </c>
      <c r="C1253">
        <v>2016</v>
      </c>
      <c r="D1253">
        <v>168</v>
      </c>
    </row>
    <row r="1254" spans="1:4" x14ac:dyDescent="0.25">
      <c r="A1254" s="1" t="s">
        <v>6</v>
      </c>
      <c r="B1254" s="1" t="s">
        <v>98</v>
      </c>
      <c r="C1254">
        <v>2016</v>
      </c>
      <c r="D1254">
        <v>24</v>
      </c>
    </row>
    <row r="1255" spans="1:4" x14ac:dyDescent="0.25">
      <c r="A1255" s="1" t="s">
        <v>8</v>
      </c>
      <c r="B1255" s="1" t="s">
        <v>99</v>
      </c>
      <c r="C1255">
        <v>2016</v>
      </c>
      <c r="D1255">
        <v>80960</v>
      </c>
    </row>
    <row r="1256" spans="1:4" x14ac:dyDescent="0.25">
      <c r="A1256" s="1" t="s">
        <v>16</v>
      </c>
      <c r="B1256" s="1" t="s">
        <v>100</v>
      </c>
      <c r="C1256">
        <v>2016</v>
      </c>
    </row>
    <row r="1257" spans="1:4" x14ac:dyDescent="0.25">
      <c r="A1257" s="1" t="s">
        <v>4</v>
      </c>
      <c r="B1257" s="1" t="s">
        <v>101</v>
      </c>
      <c r="C1257">
        <v>2016</v>
      </c>
    </row>
    <row r="1258" spans="1:4" x14ac:dyDescent="0.25">
      <c r="A1258" s="1" t="s">
        <v>6</v>
      </c>
      <c r="B1258" s="1" t="s">
        <v>102</v>
      </c>
      <c r="C1258">
        <v>2016</v>
      </c>
      <c r="D1258">
        <v>318</v>
      </c>
    </row>
    <row r="1259" spans="1:4" x14ac:dyDescent="0.25">
      <c r="A1259" s="1" t="s">
        <v>16</v>
      </c>
      <c r="B1259" s="1" t="s">
        <v>103</v>
      </c>
      <c r="C1259">
        <v>2016</v>
      </c>
      <c r="D1259">
        <v>0</v>
      </c>
    </row>
    <row r="1260" spans="1:4" x14ac:dyDescent="0.25">
      <c r="A1260" s="1" t="s">
        <v>6</v>
      </c>
      <c r="B1260" s="1" t="s">
        <v>104</v>
      </c>
      <c r="C1260">
        <v>2016</v>
      </c>
      <c r="D1260">
        <v>6</v>
      </c>
    </row>
    <row r="1261" spans="1:4" x14ac:dyDescent="0.25">
      <c r="A1261" s="1" t="s">
        <v>4</v>
      </c>
      <c r="B1261" s="1" t="s">
        <v>105</v>
      </c>
      <c r="C1261">
        <v>2016</v>
      </c>
      <c r="D1261">
        <v>486</v>
      </c>
    </row>
    <row r="1262" spans="1:4" x14ac:dyDescent="0.25">
      <c r="A1262" s="1" t="s">
        <v>8</v>
      </c>
      <c r="B1262" s="1" t="s">
        <v>106</v>
      </c>
      <c r="C1262">
        <v>2016</v>
      </c>
      <c r="D1262">
        <v>0</v>
      </c>
    </row>
    <row r="1263" spans="1:4" x14ac:dyDescent="0.25">
      <c r="A1263" s="1" t="s">
        <v>8</v>
      </c>
      <c r="B1263" s="1" t="s">
        <v>107</v>
      </c>
      <c r="C1263">
        <v>2016</v>
      </c>
    </row>
    <row r="1264" spans="1:4" x14ac:dyDescent="0.25">
      <c r="A1264" s="1" t="s">
        <v>4</v>
      </c>
      <c r="B1264" s="1" t="s">
        <v>108</v>
      </c>
      <c r="C1264">
        <v>2016</v>
      </c>
    </row>
    <row r="1265" spans="1:4" x14ac:dyDescent="0.25">
      <c r="A1265" s="1" t="s">
        <v>6</v>
      </c>
      <c r="B1265" s="1" t="s">
        <v>109</v>
      </c>
      <c r="C1265">
        <v>2016</v>
      </c>
      <c r="D1265">
        <v>53</v>
      </c>
    </row>
    <row r="1266" spans="1:4" x14ac:dyDescent="0.25">
      <c r="A1266" s="1" t="s">
        <v>6</v>
      </c>
      <c r="B1266" s="1" t="s">
        <v>110</v>
      </c>
      <c r="C1266">
        <v>2016</v>
      </c>
      <c r="D1266">
        <v>0</v>
      </c>
    </row>
    <row r="1267" spans="1:4" x14ac:dyDescent="0.25">
      <c r="A1267" s="1" t="s">
        <v>8</v>
      </c>
      <c r="B1267" s="1" t="s">
        <v>111</v>
      </c>
      <c r="C1267">
        <v>2016</v>
      </c>
    </row>
    <row r="1268" spans="1:4" x14ac:dyDescent="0.25">
      <c r="A1268" s="1" t="s">
        <v>8</v>
      </c>
      <c r="B1268" s="1" t="s">
        <v>112</v>
      </c>
      <c r="C1268">
        <v>2016</v>
      </c>
      <c r="D1268">
        <v>0</v>
      </c>
    </row>
    <row r="1269" spans="1:4" x14ac:dyDescent="0.25">
      <c r="A1269" s="1" t="s">
        <v>16</v>
      </c>
      <c r="B1269" s="1" t="s">
        <v>113</v>
      </c>
      <c r="C1269">
        <v>2016</v>
      </c>
      <c r="D1269">
        <v>103</v>
      </c>
    </row>
    <row r="1270" spans="1:4" x14ac:dyDescent="0.25">
      <c r="A1270" s="1" t="s">
        <v>22</v>
      </c>
      <c r="B1270" s="1" t="s">
        <v>114</v>
      </c>
      <c r="C1270">
        <v>2016</v>
      </c>
      <c r="D1270">
        <v>0</v>
      </c>
    </row>
    <row r="1271" spans="1:4" x14ac:dyDescent="0.25">
      <c r="A1271" s="1" t="s">
        <v>8</v>
      </c>
      <c r="B1271" s="1" t="s">
        <v>115</v>
      </c>
      <c r="C1271">
        <v>2016</v>
      </c>
    </row>
    <row r="1272" spans="1:4" x14ac:dyDescent="0.25">
      <c r="A1272" s="1" t="s">
        <v>6</v>
      </c>
      <c r="B1272" s="1" t="s">
        <v>116</v>
      </c>
      <c r="C1272">
        <v>2016</v>
      </c>
      <c r="D1272">
        <v>2</v>
      </c>
    </row>
    <row r="1273" spans="1:4" x14ac:dyDescent="0.25">
      <c r="A1273" s="1" t="s">
        <v>16</v>
      </c>
      <c r="B1273" s="1" t="s">
        <v>117</v>
      </c>
      <c r="C1273">
        <v>2016</v>
      </c>
    </row>
    <row r="1274" spans="1:4" x14ac:dyDescent="0.25">
      <c r="A1274" s="1" t="s">
        <v>8</v>
      </c>
      <c r="B1274" s="1" t="s">
        <v>118</v>
      </c>
      <c r="C1274">
        <v>2016</v>
      </c>
      <c r="D1274">
        <v>0</v>
      </c>
    </row>
    <row r="1275" spans="1:4" x14ac:dyDescent="0.25">
      <c r="A1275" s="1" t="s">
        <v>8</v>
      </c>
      <c r="B1275" s="1" t="s">
        <v>119</v>
      </c>
      <c r="C1275">
        <v>2016</v>
      </c>
    </row>
    <row r="1276" spans="1:4" x14ac:dyDescent="0.25">
      <c r="A1276" s="1" t="s">
        <v>12</v>
      </c>
      <c r="B1276" s="1" t="s">
        <v>120</v>
      </c>
      <c r="C1276">
        <v>2016</v>
      </c>
      <c r="D1276">
        <v>3646</v>
      </c>
    </row>
    <row r="1277" spans="1:4" x14ac:dyDescent="0.25">
      <c r="A1277" s="1" t="s">
        <v>16</v>
      </c>
      <c r="B1277" s="1" t="s">
        <v>121</v>
      </c>
      <c r="C1277">
        <v>2016</v>
      </c>
      <c r="D1277">
        <v>0</v>
      </c>
    </row>
    <row r="1278" spans="1:4" x14ac:dyDescent="0.25">
      <c r="A1278" s="1" t="s">
        <v>6</v>
      </c>
      <c r="B1278" s="1" t="s">
        <v>122</v>
      </c>
      <c r="C1278">
        <v>2016</v>
      </c>
    </row>
    <row r="1279" spans="1:4" x14ac:dyDescent="0.25">
      <c r="A1279" s="1" t="s">
        <v>16</v>
      </c>
      <c r="B1279" s="1" t="s">
        <v>123</v>
      </c>
      <c r="C1279">
        <v>2016</v>
      </c>
      <c r="D1279">
        <v>346</v>
      </c>
    </row>
    <row r="1280" spans="1:4" x14ac:dyDescent="0.25">
      <c r="A1280" s="1" t="s">
        <v>6</v>
      </c>
      <c r="B1280" s="1" t="s">
        <v>124</v>
      </c>
      <c r="C1280">
        <v>2016</v>
      </c>
      <c r="D1280">
        <v>5</v>
      </c>
    </row>
    <row r="1281" spans="1:4" x14ac:dyDescent="0.25">
      <c r="A1281" s="1" t="s">
        <v>4</v>
      </c>
      <c r="B1281" s="1" t="s">
        <v>125</v>
      </c>
      <c r="C1281">
        <v>2016</v>
      </c>
    </row>
    <row r="1282" spans="1:4" x14ac:dyDescent="0.25">
      <c r="A1282" s="1" t="s">
        <v>8</v>
      </c>
      <c r="B1282" s="1" t="s">
        <v>126</v>
      </c>
      <c r="C1282">
        <v>2016</v>
      </c>
    </row>
    <row r="1283" spans="1:4" x14ac:dyDescent="0.25">
      <c r="A1283" s="1" t="s">
        <v>22</v>
      </c>
      <c r="B1283" s="1" t="s">
        <v>127</v>
      </c>
      <c r="C1283">
        <v>2016</v>
      </c>
    </row>
    <row r="1284" spans="1:4" x14ac:dyDescent="0.25">
      <c r="A1284" s="1" t="s">
        <v>8</v>
      </c>
      <c r="B1284" s="1" t="s">
        <v>128</v>
      </c>
      <c r="C1284">
        <v>2016</v>
      </c>
    </row>
    <row r="1285" spans="1:4" x14ac:dyDescent="0.25">
      <c r="A1285" s="1" t="s">
        <v>16</v>
      </c>
      <c r="B1285" s="1" t="s">
        <v>129</v>
      </c>
      <c r="C1285">
        <v>2016</v>
      </c>
    </row>
    <row r="1286" spans="1:4" x14ac:dyDescent="0.25">
      <c r="A1286" s="1" t="s">
        <v>22</v>
      </c>
      <c r="B1286" s="1" t="s">
        <v>130</v>
      </c>
      <c r="C1286">
        <v>2016</v>
      </c>
      <c r="D1286">
        <v>30610</v>
      </c>
    </row>
    <row r="1287" spans="1:4" x14ac:dyDescent="0.25">
      <c r="A1287" s="1" t="s">
        <v>6</v>
      </c>
      <c r="B1287" s="1" t="s">
        <v>131</v>
      </c>
      <c r="C1287">
        <v>2016</v>
      </c>
      <c r="D1287">
        <v>71</v>
      </c>
    </row>
    <row r="1288" spans="1:4" x14ac:dyDescent="0.25">
      <c r="A1288" s="1" t="s">
        <v>16</v>
      </c>
      <c r="B1288" s="1" t="s">
        <v>132</v>
      </c>
      <c r="C1288">
        <v>2016</v>
      </c>
      <c r="D1288">
        <v>20</v>
      </c>
    </row>
    <row r="1289" spans="1:4" x14ac:dyDescent="0.25">
      <c r="A1289" s="1" t="s">
        <v>12</v>
      </c>
      <c r="B1289" s="1" t="s">
        <v>133</v>
      </c>
      <c r="C1289">
        <v>2016</v>
      </c>
      <c r="D1289">
        <v>82</v>
      </c>
    </row>
    <row r="1290" spans="1:4" x14ac:dyDescent="0.25">
      <c r="A1290" s="1" t="s">
        <v>8</v>
      </c>
      <c r="B1290" s="1" t="s">
        <v>134</v>
      </c>
      <c r="C1290">
        <v>2016</v>
      </c>
      <c r="D1290">
        <v>0</v>
      </c>
    </row>
    <row r="1291" spans="1:4" x14ac:dyDescent="0.25">
      <c r="A1291" s="1" t="s">
        <v>8</v>
      </c>
      <c r="B1291" s="1" t="s">
        <v>135</v>
      </c>
      <c r="C1291">
        <v>2016</v>
      </c>
    </row>
    <row r="1292" spans="1:4" x14ac:dyDescent="0.25">
      <c r="A1292" s="1" t="s">
        <v>16</v>
      </c>
      <c r="B1292" s="1" t="s">
        <v>136</v>
      </c>
      <c r="C1292">
        <v>2016</v>
      </c>
    </row>
    <row r="1293" spans="1:4" x14ac:dyDescent="0.25">
      <c r="A1293" s="1" t="s">
        <v>6</v>
      </c>
      <c r="B1293" s="1" t="s">
        <v>137</v>
      </c>
      <c r="C1293">
        <v>2016</v>
      </c>
      <c r="D1293">
        <v>45</v>
      </c>
    </row>
    <row r="1294" spans="1:4" x14ac:dyDescent="0.25">
      <c r="A1294" s="1" t="s">
        <v>6</v>
      </c>
      <c r="B1294" s="1" t="s">
        <v>138</v>
      </c>
      <c r="C1294">
        <v>2016</v>
      </c>
      <c r="D1294">
        <v>83</v>
      </c>
    </row>
    <row r="1295" spans="1:4" x14ac:dyDescent="0.25">
      <c r="A1295" s="1" t="s">
        <v>4</v>
      </c>
      <c r="B1295" s="1" t="s">
        <v>139</v>
      </c>
      <c r="C1295">
        <v>2016</v>
      </c>
      <c r="D1295">
        <v>112</v>
      </c>
    </row>
    <row r="1296" spans="1:4" x14ac:dyDescent="0.25">
      <c r="A1296" s="1" t="s">
        <v>4</v>
      </c>
      <c r="B1296" s="1" t="s">
        <v>140</v>
      </c>
      <c r="C1296">
        <v>2016</v>
      </c>
    </row>
    <row r="1297" spans="1:4" x14ac:dyDescent="0.25">
      <c r="A1297" s="1" t="s">
        <v>16</v>
      </c>
      <c r="B1297" s="1" t="s">
        <v>141</v>
      </c>
      <c r="C1297">
        <v>2016</v>
      </c>
      <c r="D1297">
        <v>0</v>
      </c>
    </row>
    <row r="1298" spans="1:4" x14ac:dyDescent="0.25">
      <c r="A1298" s="1" t="s">
        <v>12</v>
      </c>
      <c r="B1298" s="1" t="s">
        <v>142</v>
      </c>
      <c r="C1298">
        <v>2016</v>
      </c>
      <c r="D1298">
        <v>110</v>
      </c>
    </row>
    <row r="1299" spans="1:4" x14ac:dyDescent="0.25">
      <c r="A1299" s="1" t="s">
        <v>16</v>
      </c>
      <c r="B1299" s="1" t="s">
        <v>143</v>
      </c>
      <c r="C1299">
        <v>2016</v>
      </c>
    </row>
    <row r="1300" spans="1:4" x14ac:dyDescent="0.25">
      <c r="A1300" s="1" t="s">
        <v>12</v>
      </c>
      <c r="B1300" s="1" t="s">
        <v>144</v>
      </c>
      <c r="C1300">
        <v>2016</v>
      </c>
      <c r="D1300">
        <v>286</v>
      </c>
    </row>
    <row r="1301" spans="1:4" x14ac:dyDescent="0.25">
      <c r="A1301" s="1" t="s">
        <v>12</v>
      </c>
      <c r="B1301" s="1" t="s">
        <v>145</v>
      </c>
      <c r="C1301">
        <v>2016</v>
      </c>
    </row>
    <row r="1302" spans="1:4" x14ac:dyDescent="0.25">
      <c r="A1302" s="1" t="s">
        <v>16</v>
      </c>
      <c r="B1302" s="1" t="s">
        <v>146</v>
      </c>
      <c r="C1302">
        <v>2016</v>
      </c>
    </row>
    <row r="1303" spans="1:4" x14ac:dyDescent="0.25">
      <c r="A1303" s="1" t="s">
        <v>6</v>
      </c>
      <c r="B1303" s="1" t="s">
        <v>147</v>
      </c>
      <c r="C1303">
        <v>2016</v>
      </c>
      <c r="D1303">
        <v>1978</v>
      </c>
    </row>
    <row r="1304" spans="1:4" x14ac:dyDescent="0.25">
      <c r="A1304" s="1" t="s">
        <v>6</v>
      </c>
      <c r="B1304" s="1" t="s">
        <v>148</v>
      </c>
      <c r="C1304">
        <v>2016</v>
      </c>
      <c r="D1304">
        <v>138</v>
      </c>
    </row>
    <row r="1305" spans="1:4" x14ac:dyDescent="0.25">
      <c r="A1305" s="1" t="s">
        <v>4</v>
      </c>
      <c r="B1305" s="1" t="s">
        <v>149</v>
      </c>
      <c r="C1305">
        <v>2016</v>
      </c>
      <c r="D1305">
        <v>20</v>
      </c>
    </row>
    <row r="1306" spans="1:4" x14ac:dyDescent="0.25">
      <c r="A1306" s="1" t="s">
        <v>16</v>
      </c>
      <c r="B1306" s="1" t="s">
        <v>150</v>
      </c>
      <c r="C1306">
        <v>2016</v>
      </c>
    </row>
    <row r="1307" spans="1:4" x14ac:dyDescent="0.25">
      <c r="A1307" s="1" t="s">
        <v>6</v>
      </c>
      <c r="B1307" s="1" t="s">
        <v>151</v>
      </c>
      <c r="C1307">
        <v>2016</v>
      </c>
      <c r="D1307">
        <v>109</v>
      </c>
    </row>
    <row r="1308" spans="1:4" x14ac:dyDescent="0.25">
      <c r="A1308" s="1" t="s">
        <v>6</v>
      </c>
      <c r="B1308" s="1" t="s">
        <v>152</v>
      </c>
      <c r="C1308">
        <v>2016</v>
      </c>
      <c r="D1308">
        <v>644</v>
      </c>
    </row>
    <row r="1309" spans="1:4" x14ac:dyDescent="0.25">
      <c r="A1309" s="1" t="s">
        <v>6</v>
      </c>
      <c r="B1309" s="1" t="s">
        <v>153</v>
      </c>
      <c r="C1309">
        <v>2016</v>
      </c>
      <c r="D1309">
        <v>1106</v>
      </c>
    </row>
    <row r="1310" spans="1:4" x14ac:dyDescent="0.25">
      <c r="A1310" s="1" t="s">
        <v>8</v>
      </c>
      <c r="B1310" s="1" t="s">
        <v>154</v>
      </c>
      <c r="C1310">
        <v>2016</v>
      </c>
      <c r="D1310">
        <v>1809</v>
      </c>
    </row>
    <row r="1311" spans="1:4" x14ac:dyDescent="0.25">
      <c r="A1311" s="1" t="s">
        <v>12</v>
      </c>
      <c r="B1311" s="1" t="s">
        <v>155</v>
      </c>
      <c r="C1311">
        <v>2016</v>
      </c>
      <c r="D1311">
        <v>0</v>
      </c>
    </row>
    <row r="1312" spans="1:4" x14ac:dyDescent="0.25">
      <c r="A1312" s="1" t="s">
        <v>12</v>
      </c>
      <c r="B1312" s="1" t="s">
        <v>156</v>
      </c>
      <c r="C1312">
        <v>2016</v>
      </c>
      <c r="D1312">
        <v>0</v>
      </c>
    </row>
    <row r="1313" spans="1:4" x14ac:dyDescent="0.25">
      <c r="A1313" s="1" t="s">
        <v>12</v>
      </c>
      <c r="B1313" s="1" t="s">
        <v>157</v>
      </c>
      <c r="C1313">
        <v>2016</v>
      </c>
      <c r="D1313">
        <v>0</v>
      </c>
    </row>
    <row r="1314" spans="1:4" x14ac:dyDescent="0.25">
      <c r="A1314" s="1" t="s">
        <v>16</v>
      </c>
      <c r="B1314" s="1" t="s">
        <v>158</v>
      </c>
      <c r="C1314">
        <v>2016</v>
      </c>
    </row>
    <row r="1315" spans="1:4" x14ac:dyDescent="0.25">
      <c r="A1315" s="1" t="s">
        <v>6</v>
      </c>
      <c r="B1315" s="1" t="s">
        <v>159</v>
      </c>
      <c r="C1315">
        <v>2016</v>
      </c>
      <c r="D1315">
        <v>0</v>
      </c>
    </row>
    <row r="1316" spans="1:4" x14ac:dyDescent="0.25">
      <c r="A1316" s="1" t="s">
        <v>8</v>
      </c>
      <c r="B1316" s="1" t="s">
        <v>160</v>
      </c>
      <c r="C1316">
        <v>2016</v>
      </c>
      <c r="D1316">
        <v>7</v>
      </c>
    </row>
    <row r="1317" spans="1:4" x14ac:dyDescent="0.25">
      <c r="A1317" s="1" t="s">
        <v>4</v>
      </c>
      <c r="B1317" s="1" t="s">
        <v>161</v>
      </c>
      <c r="C1317">
        <v>2016</v>
      </c>
      <c r="D1317">
        <v>14</v>
      </c>
    </row>
    <row r="1318" spans="1:4" x14ac:dyDescent="0.25">
      <c r="A1318" s="1" t="s">
        <v>8</v>
      </c>
      <c r="B1318" s="1" t="s">
        <v>162</v>
      </c>
      <c r="C1318">
        <v>2016</v>
      </c>
    </row>
    <row r="1319" spans="1:4" x14ac:dyDescent="0.25">
      <c r="A1319" s="1" t="s">
        <v>6</v>
      </c>
      <c r="B1319" s="1" t="s">
        <v>163</v>
      </c>
      <c r="C1319">
        <v>2016</v>
      </c>
      <c r="D1319">
        <v>40</v>
      </c>
    </row>
    <row r="1320" spans="1:4" x14ac:dyDescent="0.25">
      <c r="A1320" s="1" t="s">
        <v>8</v>
      </c>
      <c r="B1320" s="1" t="s">
        <v>164</v>
      </c>
      <c r="C1320">
        <v>2016</v>
      </c>
      <c r="D1320">
        <v>0</v>
      </c>
    </row>
    <row r="1321" spans="1:4" x14ac:dyDescent="0.25">
      <c r="A1321" s="1" t="s">
        <v>8</v>
      </c>
      <c r="B1321" s="1" t="s">
        <v>165</v>
      </c>
      <c r="C1321">
        <v>2016</v>
      </c>
    </row>
    <row r="1322" spans="1:4" x14ac:dyDescent="0.25">
      <c r="A1322" s="1" t="s">
        <v>16</v>
      </c>
      <c r="B1322" s="1" t="s">
        <v>166</v>
      </c>
      <c r="C1322">
        <v>2016</v>
      </c>
    </row>
    <row r="1323" spans="1:4" x14ac:dyDescent="0.25">
      <c r="A1323" s="1" t="s">
        <v>6</v>
      </c>
      <c r="B1323" s="1" t="s">
        <v>167</v>
      </c>
      <c r="C1323">
        <v>2016</v>
      </c>
      <c r="D1323">
        <v>203</v>
      </c>
    </row>
    <row r="1324" spans="1:4" x14ac:dyDescent="0.25">
      <c r="A1324" s="1" t="s">
        <v>6</v>
      </c>
      <c r="B1324" s="1" t="s">
        <v>168</v>
      </c>
      <c r="C1324">
        <v>2016</v>
      </c>
      <c r="D1324">
        <v>0</v>
      </c>
    </row>
    <row r="1325" spans="1:4" x14ac:dyDescent="0.25">
      <c r="A1325" s="1" t="s">
        <v>16</v>
      </c>
      <c r="B1325" s="1" t="s">
        <v>169</v>
      </c>
      <c r="C1325">
        <v>2016</v>
      </c>
    </row>
    <row r="1326" spans="1:4" x14ac:dyDescent="0.25">
      <c r="A1326" s="1" t="s">
        <v>4</v>
      </c>
      <c r="B1326" s="1" t="s">
        <v>170</v>
      </c>
      <c r="C1326">
        <v>2016</v>
      </c>
    </row>
    <row r="1327" spans="1:4" x14ac:dyDescent="0.25">
      <c r="A1327" s="1" t="s">
        <v>8</v>
      </c>
      <c r="B1327" s="1" t="s">
        <v>171</v>
      </c>
      <c r="C1327">
        <v>2016</v>
      </c>
    </row>
    <row r="1328" spans="1:4" x14ac:dyDescent="0.25">
      <c r="A1328" s="1" t="s">
        <v>8</v>
      </c>
      <c r="B1328" s="1" t="s">
        <v>172</v>
      </c>
      <c r="C1328">
        <v>2016</v>
      </c>
    </row>
    <row r="1329" spans="1:4" x14ac:dyDescent="0.25">
      <c r="A1329" s="1" t="s">
        <v>6</v>
      </c>
      <c r="B1329" s="1" t="s">
        <v>173</v>
      </c>
      <c r="C1329">
        <v>2016</v>
      </c>
      <c r="D1329">
        <v>4999</v>
      </c>
    </row>
    <row r="1330" spans="1:4" x14ac:dyDescent="0.25">
      <c r="A1330" s="1" t="s">
        <v>22</v>
      </c>
      <c r="B1330" s="1" t="s">
        <v>174</v>
      </c>
      <c r="C1330">
        <v>2016</v>
      </c>
      <c r="D1330">
        <v>311</v>
      </c>
    </row>
    <row r="1331" spans="1:4" x14ac:dyDescent="0.25">
      <c r="A1331" s="1" t="s">
        <v>4</v>
      </c>
      <c r="B1331" s="1" t="s">
        <v>175</v>
      </c>
      <c r="C1331">
        <v>2016</v>
      </c>
    </row>
    <row r="1332" spans="1:4" x14ac:dyDescent="0.25">
      <c r="A1332" s="1" t="s">
        <v>12</v>
      </c>
      <c r="B1332" s="1" t="s">
        <v>176</v>
      </c>
      <c r="C1332">
        <v>2016</v>
      </c>
      <c r="D1332">
        <v>13</v>
      </c>
    </row>
    <row r="1333" spans="1:4" x14ac:dyDescent="0.25">
      <c r="A1333" s="1" t="s">
        <v>6</v>
      </c>
      <c r="B1333" s="1" t="s">
        <v>177</v>
      </c>
      <c r="C1333">
        <v>2016</v>
      </c>
      <c r="D1333">
        <v>22</v>
      </c>
    </row>
    <row r="1334" spans="1:4" x14ac:dyDescent="0.25">
      <c r="A1334" s="1" t="s">
        <v>6</v>
      </c>
      <c r="B1334" s="1" t="s">
        <v>178</v>
      </c>
      <c r="C1334">
        <v>2016</v>
      </c>
      <c r="D1334">
        <v>0</v>
      </c>
    </row>
    <row r="1335" spans="1:4" x14ac:dyDescent="0.25">
      <c r="A1335" s="1" t="s">
        <v>4</v>
      </c>
      <c r="B1335" s="1" t="s">
        <v>179</v>
      </c>
      <c r="C1335">
        <v>2016</v>
      </c>
      <c r="D1335">
        <v>85</v>
      </c>
    </row>
    <row r="1336" spans="1:4" x14ac:dyDescent="0.25">
      <c r="A1336" s="1" t="s">
        <v>6</v>
      </c>
      <c r="B1336" s="1" t="s">
        <v>180</v>
      </c>
      <c r="C1336">
        <v>2016</v>
      </c>
      <c r="D1336">
        <v>1790</v>
      </c>
    </row>
    <row r="1337" spans="1:4" x14ac:dyDescent="0.25">
      <c r="A1337" s="1" t="s">
        <v>22</v>
      </c>
      <c r="B1337" s="1" t="s">
        <v>181</v>
      </c>
      <c r="C1337">
        <v>2016</v>
      </c>
      <c r="D1337">
        <v>23</v>
      </c>
    </row>
    <row r="1338" spans="1:4" x14ac:dyDescent="0.25">
      <c r="A1338" s="1" t="s">
        <v>22</v>
      </c>
      <c r="B1338" s="1" t="s">
        <v>182</v>
      </c>
      <c r="C1338">
        <v>2016</v>
      </c>
      <c r="D1338">
        <v>0</v>
      </c>
    </row>
    <row r="1339" spans="1:4" x14ac:dyDescent="0.25">
      <c r="A1339" s="1" t="s">
        <v>8</v>
      </c>
      <c r="B1339" s="1" t="s">
        <v>183</v>
      </c>
      <c r="C1339">
        <v>2016</v>
      </c>
    </row>
    <row r="1340" spans="1:4" x14ac:dyDescent="0.25">
      <c r="A1340" s="1" t="s">
        <v>16</v>
      </c>
      <c r="B1340" s="1" t="s">
        <v>184</v>
      </c>
      <c r="C1340">
        <v>2016</v>
      </c>
      <c r="D1340">
        <v>0</v>
      </c>
    </row>
    <row r="1341" spans="1:4" x14ac:dyDescent="0.25">
      <c r="A1341" s="1" t="s">
        <v>12</v>
      </c>
      <c r="B1341" s="1" t="s">
        <v>185</v>
      </c>
      <c r="C1341">
        <v>2016</v>
      </c>
      <c r="D1341">
        <v>0</v>
      </c>
    </row>
    <row r="1342" spans="1:4" x14ac:dyDescent="0.25">
      <c r="A1342" s="1" t="s">
        <v>4</v>
      </c>
      <c r="B1342" s="1" t="s">
        <v>186</v>
      </c>
      <c r="C1342">
        <v>2016</v>
      </c>
    </row>
    <row r="1343" spans="1:4" x14ac:dyDescent="0.25">
      <c r="A1343" s="1" t="s">
        <v>6</v>
      </c>
      <c r="B1343" s="1" t="s">
        <v>187</v>
      </c>
      <c r="C1343">
        <v>2016</v>
      </c>
      <c r="D1343">
        <v>544</v>
      </c>
    </row>
    <row r="1344" spans="1:4" x14ac:dyDescent="0.25">
      <c r="A1344" s="1" t="s">
        <v>6</v>
      </c>
      <c r="B1344" s="1" t="s">
        <v>188</v>
      </c>
      <c r="C1344">
        <v>2016</v>
      </c>
      <c r="D1344">
        <v>0</v>
      </c>
    </row>
    <row r="1345" spans="1:4" x14ac:dyDescent="0.25">
      <c r="A1345" s="1" t="s">
        <v>16</v>
      </c>
      <c r="B1345" s="1" t="s">
        <v>189</v>
      </c>
      <c r="C1345">
        <v>2016</v>
      </c>
    </row>
    <row r="1346" spans="1:4" x14ac:dyDescent="0.25">
      <c r="A1346" s="1" t="s">
        <v>8</v>
      </c>
      <c r="B1346" s="1" t="s">
        <v>190</v>
      </c>
      <c r="C1346">
        <v>2016</v>
      </c>
    </row>
    <row r="1347" spans="1:4" x14ac:dyDescent="0.25">
      <c r="A1347" s="1" t="s">
        <v>6</v>
      </c>
      <c r="B1347" s="1" t="s">
        <v>191</v>
      </c>
      <c r="C1347">
        <v>2016</v>
      </c>
      <c r="D1347">
        <v>439</v>
      </c>
    </row>
    <row r="1348" spans="1:4" x14ac:dyDescent="0.25">
      <c r="A1348" s="1" t="s">
        <v>4</v>
      </c>
      <c r="B1348" s="1" t="s">
        <v>192</v>
      </c>
      <c r="C1348">
        <v>2016</v>
      </c>
    </row>
    <row r="1349" spans="1:4" x14ac:dyDescent="0.25">
      <c r="A1349" s="1" t="s">
        <v>6</v>
      </c>
      <c r="B1349" s="1" t="s">
        <v>193</v>
      </c>
      <c r="C1349">
        <v>2016</v>
      </c>
      <c r="D1349">
        <v>974</v>
      </c>
    </row>
    <row r="1350" spans="1:4" x14ac:dyDescent="0.25">
      <c r="A1350" s="1" t="s">
        <v>8</v>
      </c>
      <c r="B1350" s="1" t="s">
        <v>194</v>
      </c>
      <c r="C1350">
        <v>2016</v>
      </c>
    </row>
    <row r="1351" spans="1:4" x14ac:dyDescent="0.25">
      <c r="A1351" s="1" t="s">
        <v>12</v>
      </c>
      <c r="B1351" s="1" t="s">
        <v>195</v>
      </c>
      <c r="C1351">
        <v>2016</v>
      </c>
      <c r="D1351">
        <v>6369</v>
      </c>
    </row>
    <row r="1352" spans="1:4" x14ac:dyDescent="0.25">
      <c r="A1352" s="1" t="s">
        <v>12</v>
      </c>
      <c r="B1352" s="1" t="s">
        <v>196</v>
      </c>
      <c r="C1352">
        <v>2016</v>
      </c>
      <c r="D1352">
        <v>938</v>
      </c>
    </row>
    <row r="1353" spans="1:4" x14ac:dyDescent="0.25">
      <c r="A1353" s="1" t="s">
        <v>6</v>
      </c>
      <c r="B1353" s="1" t="s">
        <v>197</v>
      </c>
      <c r="C1353">
        <v>2016</v>
      </c>
      <c r="D1353">
        <v>268</v>
      </c>
    </row>
    <row r="1354" spans="1:4" x14ac:dyDescent="0.25">
      <c r="A1354" s="1" t="s">
        <v>16</v>
      </c>
      <c r="B1354" s="1" t="s">
        <v>198</v>
      </c>
      <c r="C1354">
        <v>2016</v>
      </c>
    </row>
    <row r="1355" spans="1:4" x14ac:dyDescent="0.25">
      <c r="A1355" s="1" t="s">
        <v>12</v>
      </c>
      <c r="B1355" s="1" t="s">
        <v>199</v>
      </c>
      <c r="C1355">
        <v>2016</v>
      </c>
      <c r="D1355">
        <v>50</v>
      </c>
    </row>
    <row r="1356" spans="1:4" x14ac:dyDescent="0.25">
      <c r="A1356" s="1" t="s">
        <v>16</v>
      </c>
      <c r="B1356" s="1" t="s">
        <v>200</v>
      </c>
      <c r="C1356">
        <v>2016</v>
      </c>
    </row>
    <row r="1357" spans="1:4" x14ac:dyDescent="0.25">
      <c r="A1357" s="1" t="s">
        <v>4</v>
      </c>
      <c r="B1357" s="1" t="s">
        <v>201</v>
      </c>
      <c r="C1357">
        <v>2016</v>
      </c>
    </row>
    <row r="1358" spans="1:4" x14ac:dyDescent="0.25">
      <c r="A1358" s="1" t="s">
        <v>8</v>
      </c>
      <c r="B1358" s="1" t="s">
        <v>202</v>
      </c>
      <c r="C1358">
        <v>2016</v>
      </c>
      <c r="D1358">
        <v>0</v>
      </c>
    </row>
    <row r="1359" spans="1:4" x14ac:dyDescent="0.25">
      <c r="A1359" s="1" t="s">
        <v>8</v>
      </c>
      <c r="B1359" s="1" t="s">
        <v>203</v>
      </c>
      <c r="C1359">
        <v>2016</v>
      </c>
      <c r="D1359">
        <v>14</v>
      </c>
    </row>
    <row r="1360" spans="1:4" x14ac:dyDescent="0.25">
      <c r="A1360" s="1" t="s">
        <v>4</v>
      </c>
      <c r="B1360" s="1" t="s">
        <v>5</v>
      </c>
      <c r="C1360">
        <v>2017</v>
      </c>
    </row>
    <row r="1361" spans="1:4" x14ac:dyDescent="0.25">
      <c r="A1361" s="1" t="s">
        <v>6</v>
      </c>
      <c r="B1361" s="1" t="s">
        <v>7</v>
      </c>
      <c r="C1361">
        <v>2017</v>
      </c>
      <c r="D1361">
        <v>6</v>
      </c>
    </row>
    <row r="1362" spans="1:4" x14ac:dyDescent="0.25">
      <c r="A1362" s="1" t="s">
        <v>8</v>
      </c>
      <c r="B1362" s="1" t="s">
        <v>9</v>
      </c>
      <c r="C1362">
        <v>2017</v>
      </c>
      <c r="D1362">
        <v>0</v>
      </c>
    </row>
    <row r="1363" spans="1:4" x14ac:dyDescent="0.25">
      <c r="A1363" s="1" t="s">
        <v>6</v>
      </c>
      <c r="B1363" s="1" t="s">
        <v>10</v>
      </c>
      <c r="C1363">
        <v>2017</v>
      </c>
      <c r="D1363">
        <v>5</v>
      </c>
    </row>
    <row r="1364" spans="1:4" x14ac:dyDescent="0.25">
      <c r="A1364" s="1" t="s">
        <v>8</v>
      </c>
      <c r="B1364" s="1" t="s">
        <v>11</v>
      </c>
      <c r="C1364">
        <v>2017</v>
      </c>
    </row>
    <row r="1365" spans="1:4" x14ac:dyDescent="0.25">
      <c r="A1365" s="1" t="s">
        <v>12</v>
      </c>
      <c r="B1365" s="1" t="s">
        <v>13</v>
      </c>
      <c r="C1365">
        <v>2017</v>
      </c>
      <c r="D1365">
        <v>0</v>
      </c>
    </row>
    <row r="1366" spans="1:4" x14ac:dyDescent="0.25">
      <c r="A1366" s="1" t="s">
        <v>12</v>
      </c>
      <c r="B1366" s="1" t="s">
        <v>14</v>
      </c>
      <c r="C1366">
        <v>2017</v>
      </c>
      <c r="D1366">
        <v>4396</v>
      </c>
    </row>
    <row r="1367" spans="1:4" x14ac:dyDescent="0.25">
      <c r="A1367" s="1" t="s">
        <v>6</v>
      </c>
      <c r="B1367" s="1" t="s">
        <v>15</v>
      </c>
      <c r="C1367">
        <v>2017</v>
      </c>
      <c r="D1367">
        <v>8</v>
      </c>
    </row>
    <row r="1368" spans="1:4" x14ac:dyDescent="0.25">
      <c r="A1368" s="1" t="s">
        <v>16</v>
      </c>
      <c r="B1368" s="1" t="s">
        <v>17</v>
      </c>
      <c r="C1368">
        <v>2017</v>
      </c>
      <c r="D1368">
        <v>806</v>
      </c>
    </row>
    <row r="1369" spans="1:4" x14ac:dyDescent="0.25">
      <c r="A1369" s="1" t="s">
        <v>6</v>
      </c>
      <c r="B1369" s="1" t="s">
        <v>18</v>
      </c>
      <c r="C1369">
        <v>2017</v>
      </c>
    </row>
    <row r="1370" spans="1:4" x14ac:dyDescent="0.25">
      <c r="A1370" s="1" t="s">
        <v>6</v>
      </c>
      <c r="B1370" s="1" t="s">
        <v>19</v>
      </c>
      <c r="C1370">
        <v>2017</v>
      </c>
      <c r="D1370">
        <v>0</v>
      </c>
    </row>
    <row r="1371" spans="1:4" x14ac:dyDescent="0.25">
      <c r="A1371" s="1" t="s">
        <v>12</v>
      </c>
      <c r="B1371" s="1" t="s">
        <v>20</v>
      </c>
      <c r="C1371">
        <v>2017</v>
      </c>
      <c r="D1371">
        <v>0</v>
      </c>
    </row>
    <row r="1372" spans="1:4" x14ac:dyDescent="0.25">
      <c r="A1372" s="1" t="s">
        <v>4</v>
      </c>
      <c r="B1372" s="1" t="s">
        <v>21</v>
      </c>
      <c r="C1372">
        <v>2017</v>
      </c>
      <c r="D1372">
        <v>15</v>
      </c>
    </row>
    <row r="1373" spans="1:4" x14ac:dyDescent="0.25">
      <c r="A1373" s="1" t="s">
        <v>22</v>
      </c>
      <c r="B1373" s="1" t="s">
        <v>23</v>
      </c>
      <c r="C1373">
        <v>2017</v>
      </c>
    </row>
    <row r="1374" spans="1:4" x14ac:dyDescent="0.25">
      <c r="A1374" s="1" t="s">
        <v>12</v>
      </c>
      <c r="B1374" s="1" t="s">
        <v>24</v>
      </c>
      <c r="C1374">
        <v>2017</v>
      </c>
      <c r="D1374">
        <v>0</v>
      </c>
    </row>
    <row r="1375" spans="1:4" x14ac:dyDescent="0.25">
      <c r="A1375" s="1" t="s">
        <v>6</v>
      </c>
      <c r="B1375" s="1" t="s">
        <v>25</v>
      </c>
      <c r="C1375">
        <v>2017</v>
      </c>
      <c r="D1375">
        <v>4</v>
      </c>
    </row>
    <row r="1376" spans="1:4" x14ac:dyDescent="0.25">
      <c r="A1376" s="1" t="s">
        <v>6</v>
      </c>
      <c r="B1376" s="1" t="s">
        <v>26</v>
      </c>
      <c r="C1376">
        <v>2017</v>
      </c>
      <c r="D1376">
        <v>13</v>
      </c>
    </row>
    <row r="1377" spans="1:4" x14ac:dyDescent="0.25">
      <c r="A1377" s="1" t="s">
        <v>12</v>
      </c>
      <c r="B1377" s="1" t="s">
        <v>27</v>
      </c>
      <c r="C1377">
        <v>2017</v>
      </c>
      <c r="D1377">
        <v>14</v>
      </c>
    </row>
    <row r="1378" spans="1:4" x14ac:dyDescent="0.25">
      <c r="A1378" s="1" t="s">
        <v>8</v>
      </c>
      <c r="B1378" s="1" t="s">
        <v>28</v>
      </c>
      <c r="C1378">
        <v>2017</v>
      </c>
    </row>
    <row r="1379" spans="1:4" x14ac:dyDescent="0.25">
      <c r="A1379" s="1" t="s">
        <v>22</v>
      </c>
      <c r="B1379" s="1" t="s">
        <v>29</v>
      </c>
      <c r="C1379">
        <v>2017</v>
      </c>
      <c r="D1379">
        <v>259</v>
      </c>
    </row>
    <row r="1380" spans="1:4" x14ac:dyDescent="0.25">
      <c r="A1380" s="1" t="s">
        <v>12</v>
      </c>
      <c r="B1380" s="1" t="s">
        <v>30</v>
      </c>
      <c r="C1380">
        <v>2017</v>
      </c>
      <c r="D1380">
        <v>9057</v>
      </c>
    </row>
    <row r="1381" spans="1:4" x14ac:dyDescent="0.25">
      <c r="A1381" s="1" t="s">
        <v>6</v>
      </c>
      <c r="B1381" s="1" t="s">
        <v>31</v>
      </c>
      <c r="C1381">
        <v>2017</v>
      </c>
      <c r="D1381">
        <v>113</v>
      </c>
    </row>
    <row r="1382" spans="1:4" x14ac:dyDescent="0.25">
      <c r="A1382" s="1" t="s">
        <v>8</v>
      </c>
      <c r="B1382" s="1" t="s">
        <v>32</v>
      </c>
      <c r="C1382">
        <v>2017</v>
      </c>
      <c r="D1382">
        <v>0</v>
      </c>
    </row>
    <row r="1383" spans="1:4" x14ac:dyDescent="0.25">
      <c r="A1383" s="1" t="s">
        <v>12</v>
      </c>
      <c r="B1383" s="1" t="s">
        <v>33</v>
      </c>
      <c r="C1383">
        <v>2017</v>
      </c>
    </row>
    <row r="1384" spans="1:4" x14ac:dyDescent="0.25">
      <c r="A1384" s="1" t="s">
        <v>16</v>
      </c>
      <c r="B1384" s="1" t="s">
        <v>34</v>
      </c>
      <c r="C1384">
        <v>2017</v>
      </c>
      <c r="D1384">
        <v>0</v>
      </c>
    </row>
    <row r="1385" spans="1:4" x14ac:dyDescent="0.25">
      <c r="A1385" s="1" t="s">
        <v>6</v>
      </c>
      <c r="B1385" s="1" t="s">
        <v>35</v>
      </c>
      <c r="C1385">
        <v>2017</v>
      </c>
      <c r="D1385">
        <v>15</v>
      </c>
    </row>
    <row r="1386" spans="1:4" x14ac:dyDescent="0.25">
      <c r="A1386" s="1" t="s">
        <v>8</v>
      </c>
      <c r="B1386" s="1" t="s">
        <v>36</v>
      </c>
      <c r="C1386">
        <v>2017</v>
      </c>
      <c r="D1386">
        <v>18865</v>
      </c>
    </row>
    <row r="1387" spans="1:4" x14ac:dyDescent="0.25">
      <c r="A1387" s="1" t="s">
        <v>8</v>
      </c>
      <c r="B1387" s="1" t="s">
        <v>37</v>
      </c>
      <c r="C1387">
        <v>2017</v>
      </c>
    </row>
    <row r="1388" spans="1:4" x14ac:dyDescent="0.25">
      <c r="A1388" s="1" t="s">
        <v>8</v>
      </c>
      <c r="B1388" s="1" t="s">
        <v>38</v>
      </c>
      <c r="C1388">
        <v>2017</v>
      </c>
      <c r="D1388">
        <v>0</v>
      </c>
    </row>
    <row r="1389" spans="1:4" x14ac:dyDescent="0.25">
      <c r="A1389" s="1" t="s">
        <v>16</v>
      </c>
      <c r="B1389" s="1" t="s">
        <v>39</v>
      </c>
      <c r="C1389">
        <v>2017</v>
      </c>
    </row>
    <row r="1390" spans="1:4" x14ac:dyDescent="0.25">
      <c r="A1390" s="1" t="s">
        <v>8</v>
      </c>
      <c r="B1390" s="1" t="s">
        <v>40</v>
      </c>
      <c r="C1390">
        <v>2017</v>
      </c>
    </row>
    <row r="1391" spans="1:4" x14ac:dyDescent="0.25">
      <c r="A1391" s="1" t="s">
        <v>12</v>
      </c>
      <c r="B1391" s="1" t="s">
        <v>41</v>
      </c>
      <c r="C1391">
        <v>2017</v>
      </c>
      <c r="D1391">
        <v>2157</v>
      </c>
    </row>
    <row r="1392" spans="1:4" x14ac:dyDescent="0.25">
      <c r="A1392" s="1" t="s">
        <v>8</v>
      </c>
      <c r="B1392" s="1" t="s">
        <v>42</v>
      </c>
      <c r="C1392">
        <v>2017</v>
      </c>
    </row>
    <row r="1393" spans="1:4" x14ac:dyDescent="0.25">
      <c r="A1393" s="1" t="s">
        <v>8</v>
      </c>
      <c r="B1393" s="1" t="s">
        <v>43</v>
      </c>
      <c r="C1393">
        <v>2017</v>
      </c>
    </row>
    <row r="1394" spans="1:4" x14ac:dyDescent="0.25">
      <c r="A1394" s="1" t="s">
        <v>12</v>
      </c>
      <c r="B1394" s="1" t="s">
        <v>44</v>
      </c>
      <c r="C1394">
        <v>2017</v>
      </c>
      <c r="D1394">
        <v>6069</v>
      </c>
    </row>
    <row r="1395" spans="1:4" x14ac:dyDescent="0.25">
      <c r="A1395" s="1" t="s">
        <v>16</v>
      </c>
      <c r="B1395" s="1" t="s">
        <v>45</v>
      </c>
      <c r="C1395">
        <v>2017</v>
      </c>
      <c r="D1395">
        <v>252740</v>
      </c>
    </row>
    <row r="1396" spans="1:4" x14ac:dyDescent="0.25">
      <c r="A1396" s="1" t="s">
        <v>12</v>
      </c>
      <c r="B1396" s="1" t="s">
        <v>46</v>
      </c>
      <c r="C1396">
        <v>2017</v>
      </c>
      <c r="D1396">
        <v>17835</v>
      </c>
    </row>
    <row r="1397" spans="1:4" x14ac:dyDescent="0.25">
      <c r="A1397" s="1" t="s">
        <v>8</v>
      </c>
      <c r="B1397" s="1" t="s">
        <v>47</v>
      </c>
      <c r="C1397">
        <v>2017</v>
      </c>
      <c r="D1397">
        <v>64</v>
      </c>
    </row>
    <row r="1398" spans="1:4" x14ac:dyDescent="0.25">
      <c r="A1398" s="1" t="s">
        <v>8</v>
      </c>
      <c r="B1398" s="1" t="s">
        <v>48</v>
      </c>
      <c r="C1398">
        <v>2017</v>
      </c>
      <c r="D1398">
        <v>0</v>
      </c>
    </row>
    <row r="1399" spans="1:4" x14ac:dyDescent="0.25">
      <c r="A1399" s="1" t="s">
        <v>16</v>
      </c>
      <c r="B1399" s="1" t="s">
        <v>49</v>
      </c>
      <c r="C1399">
        <v>2017</v>
      </c>
    </row>
    <row r="1400" spans="1:4" x14ac:dyDescent="0.25">
      <c r="A1400" s="1" t="s">
        <v>12</v>
      </c>
      <c r="B1400" s="1" t="s">
        <v>50</v>
      </c>
      <c r="C1400">
        <v>2017</v>
      </c>
      <c r="D1400">
        <v>54</v>
      </c>
    </row>
    <row r="1401" spans="1:4" x14ac:dyDescent="0.25">
      <c r="A1401" s="1" t="s">
        <v>8</v>
      </c>
      <c r="B1401" s="1" t="s">
        <v>51</v>
      </c>
      <c r="C1401">
        <v>2017</v>
      </c>
    </row>
    <row r="1402" spans="1:4" x14ac:dyDescent="0.25">
      <c r="A1402" s="1" t="s">
        <v>6</v>
      </c>
      <c r="B1402" s="1" t="s">
        <v>52</v>
      </c>
      <c r="C1402">
        <v>2017</v>
      </c>
      <c r="D1402">
        <v>15</v>
      </c>
    </row>
    <row r="1403" spans="1:4" x14ac:dyDescent="0.25">
      <c r="A1403" s="1" t="s">
        <v>12</v>
      </c>
      <c r="B1403" s="1" t="s">
        <v>53</v>
      </c>
      <c r="C1403">
        <v>2017</v>
      </c>
      <c r="D1403">
        <v>0</v>
      </c>
    </row>
    <row r="1404" spans="1:4" x14ac:dyDescent="0.25">
      <c r="A1404" s="1" t="s">
        <v>6</v>
      </c>
      <c r="B1404" s="1" t="s">
        <v>54</v>
      </c>
      <c r="C1404">
        <v>2017</v>
      </c>
      <c r="D1404">
        <v>2</v>
      </c>
    </row>
    <row r="1405" spans="1:4" x14ac:dyDescent="0.25">
      <c r="A1405" s="1" t="s">
        <v>6</v>
      </c>
      <c r="B1405" s="1" t="s">
        <v>55</v>
      </c>
      <c r="C1405">
        <v>2017</v>
      </c>
      <c r="D1405">
        <v>1407</v>
      </c>
    </row>
    <row r="1406" spans="1:4" x14ac:dyDescent="0.25">
      <c r="A1406" s="1" t="s">
        <v>22</v>
      </c>
      <c r="B1406" s="1" t="s">
        <v>56</v>
      </c>
      <c r="C1406">
        <v>2017</v>
      </c>
      <c r="D1406">
        <v>0</v>
      </c>
    </row>
    <row r="1407" spans="1:4" x14ac:dyDescent="0.25">
      <c r="A1407" s="1" t="s">
        <v>8</v>
      </c>
      <c r="B1407" s="1" t="s">
        <v>57</v>
      </c>
      <c r="C1407">
        <v>2017</v>
      </c>
    </row>
    <row r="1408" spans="1:4" x14ac:dyDescent="0.25">
      <c r="A1408" s="1" t="s">
        <v>6</v>
      </c>
      <c r="B1408" s="1" t="s">
        <v>58</v>
      </c>
      <c r="C1408">
        <v>2017</v>
      </c>
      <c r="D1408">
        <v>11</v>
      </c>
    </row>
    <row r="1409" spans="1:4" x14ac:dyDescent="0.25">
      <c r="A1409" s="1" t="s">
        <v>4</v>
      </c>
      <c r="B1409" s="1" t="s">
        <v>59</v>
      </c>
      <c r="C1409">
        <v>2017</v>
      </c>
    </row>
    <row r="1410" spans="1:4" x14ac:dyDescent="0.25">
      <c r="A1410" s="1" t="s">
        <v>12</v>
      </c>
      <c r="B1410" s="1" t="s">
        <v>60</v>
      </c>
      <c r="C1410">
        <v>2017</v>
      </c>
      <c r="D1410">
        <v>0</v>
      </c>
    </row>
    <row r="1411" spans="1:4" x14ac:dyDescent="0.25">
      <c r="A1411" s="1" t="s">
        <v>12</v>
      </c>
      <c r="B1411" s="1" t="s">
        <v>61</v>
      </c>
      <c r="C1411">
        <v>2017</v>
      </c>
      <c r="D1411">
        <v>1910</v>
      </c>
    </row>
    <row r="1412" spans="1:4" x14ac:dyDescent="0.25">
      <c r="A1412" s="1" t="s">
        <v>12</v>
      </c>
      <c r="B1412" s="1" t="s">
        <v>62</v>
      </c>
      <c r="C1412">
        <v>2017</v>
      </c>
      <c r="D1412">
        <v>1472</v>
      </c>
    </row>
    <row r="1413" spans="1:4" x14ac:dyDescent="0.25">
      <c r="A1413" s="1" t="s">
        <v>4</v>
      </c>
      <c r="B1413" s="1" t="s">
        <v>63</v>
      </c>
      <c r="C1413">
        <v>2017</v>
      </c>
      <c r="D1413">
        <v>5891</v>
      </c>
    </row>
    <row r="1414" spans="1:4" x14ac:dyDescent="0.25">
      <c r="A1414" s="1" t="s">
        <v>12</v>
      </c>
      <c r="B1414" s="1" t="s">
        <v>64</v>
      </c>
      <c r="C1414">
        <v>2017</v>
      </c>
      <c r="D1414">
        <v>163</v>
      </c>
    </row>
    <row r="1415" spans="1:4" x14ac:dyDescent="0.25">
      <c r="A1415" s="1" t="s">
        <v>8</v>
      </c>
      <c r="B1415" s="1" t="s">
        <v>65</v>
      </c>
      <c r="C1415">
        <v>2017</v>
      </c>
    </row>
    <row r="1416" spans="1:4" x14ac:dyDescent="0.25">
      <c r="A1416" s="1" t="s">
        <v>8</v>
      </c>
      <c r="B1416" s="1" t="s">
        <v>66</v>
      </c>
      <c r="C1416">
        <v>2017</v>
      </c>
      <c r="D1416">
        <v>1990</v>
      </c>
    </row>
    <row r="1417" spans="1:4" x14ac:dyDescent="0.25">
      <c r="A1417" s="1" t="s">
        <v>6</v>
      </c>
      <c r="B1417" s="1" t="s">
        <v>67</v>
      </c>
      <c r="C1417">
        <v>2017</v>
      </c>
      <c r="D1417">
        <v>6</v>
      </c>
    </row>
    <row r="1418" spans="1:4" x14ac:dyDescent="0.25">
      <c r="A1418" s="1" t="s">
        <v>8</v>
      </c>
      <c r="B1418" s="1" t="s">
        <v>68</v>
      </c>
      <c r="C1418">
        <v>2017</v>
      </c>
      <c r="D1418">
        <v>268</v>
      </c>
    </row>
    <row r="1419" spans="1:4" x14ac:dyDescent="0.25">
      <c r="A1419" s="1" t="s">
        <v>8</v>
      </c>
      <c r="B1419" s="1" t="s">
        <v>69</v>
      </c>
      <c r="C1419">
        <v>2017</v>
      </c>
    </row>
    <row r="1420" spans="1:4" x14ac:dyDescent="0.25">
      <c r="A1420" s="1" t="s">
        <v>16</v>
      </c>
      <c r="B1420" s="1" t="s">
        <v>70</v>
      </c>
      <c r="C1420">
        <v>2017</v>
      </c>
    </row>
    <row r="1421" spans="1:4" x14ac:dyDescent="0.25">
      <c r="A1421" s="1" t="s">
        <v>6</v>
      </c>
      <c r="B1421" s="1" t="s">
        <v>71</v>
      </c>
      <c r="C1421">
        <v>2017</v>
      </c>
      <c r="D1421">
        <v>10</v>
      </c>
    </row>
    <row r="1422" spans="1:4" x14ac:dyDescent="0.25">
      <c r="A1422" s="1" t="s">
        <v>6</v>
      </c>
      <c r="B1422" s="1" t="s">
        <v>72</v>
      </c>
      <c r="C1422">
        <v>2017</v>
      </c>
    </row>
    <row r="1423" spans="1:4" x14ac:dyDescent="0.25">
      <c r="A1423" s="1" t="s">
        <v>8</v>
      </c>
      <c r="B1423" s="1" t="s">
        <v>73</v>
      </c>
      <c r="C1423">
        <v>2017</v>
      </c>
    </row>
    <row r="1424" spans="1:4" x14ac:dyDescent="0.25">
      <c r="A1424" s="1" t="s">
        <v>8</v>
      </c>
      <c r="B1424" s="1" t="s">
        <v>74</v>
      </c>
      <c r="C1424">
        <v>2017</v>
      </c>
      <c r="D1424">
        <v>0</v>
      </c>
    </row>
    <row r="1425" spans="1:4" x14ac:dyDescent="0.25">
      <c r="A1425" s="1" t="s">
        <v>6</v>
      </c>
      <c r="B1425" s="1" t="s">
        <v>75</v>
      </c>
      <c r="C1425">
        <v>2017</v>
      </c>
      <c r="D1425">
        <v>28</v>
      </c>
    </row>
    <row r="1426" spans="1:4" x14ac:dyDescent="0.25">
      <c r="A1426" s="1" t="s">
        <v>6</v>
      </c>
      <c r="B1426" s="1" t="s">
        <v>76</v>
      </c>
      <c r="C1426">
        <v>2017</v>
      </c>
      <c r="D1426">
        <v>652</v>
      </c>
    </row>
    <row r="1427" spans="1:4" x14ac:dyDescent="0.25">
      <c r="A1427" s="1" t="s">
        <v>8</v>
      </c>
      <c r="B1427" s="1" t="s">
        <v>77</v>
      </c>
      <c r="C1427">
        <v>2017</v>
      </c>
      <c r="D1427">
        <v>20270</v>
      </c>
    </row>
    <row r="1428" spans="1:4" x14ac:dyDescent="0.25">
      <c r="A1428" s="1" t="s">
        <v>6</v>
      </c>
      <c r="B1428" s="1" t="s">
        <v>78</v>
      </c>
      <c r="C1428">
        <v>2017</v>
      </c>
      <c r="D1428">
        <v>7</v>
      </c>
    </row>
    <row r="1429" spans="1:4" x14ac:dyDescent="0.25">
      <c r="A1429" s="1" t="s">
        <v>12</v>
      </c>
      <c r="B1429" s="1" t="s">
        <v>79</v>
      </c>
      <c r="C1429">
        <v>2017</v>
      </c>
      <c r="D1429">
        <v>0</v>
      </c>
    </row>
    <row r="1430" spans="1:4" x14ac:dyDescent="0.25">
      <c r="A1430" s="1" t="s">
        <v>12</v>
      </c>
      <c r="B1430" s="1" t="s">
        <v>80</v>
      </c>
      <c r="C1430">
        <v>2017</v>
      </c>
      <c r="D1430">
        <v>539</v>
      </c>
    </row>
    <row r="1431" spans="1:4" x14ac:dyDescent="0.25">
      <c r="A1431" s="1" t="s">
        <v>8</v>
      </c>
      <c r="B1431" s="1" t="s">
        <v>81</v>
      </c>
      <c r="C1431">
        <v>2017</v>
      </c>
      <c r="D1431">
        <v>0</v>
      </c>
    </row>
    <row r="1432" spans="1:4" x14ac:dyDescent="0.25">
      <c r="A1432" s="1" t="s">
        <v>8</v>
      </c>
      <c r="B1432" s="1" t="s">
        <v>82</v>
      </c>
      <c r="C1432">
        <v>2017</v>
      </c>
      <c r="D1432">
        <v>0</v>
      </c>
    </row>
    <row r="1433" spans="1:4" x14ac:dyDescent="0.25">
      <c r="A1433" s="1" t="s">
        <v>12</v>
      </c>
      <c r="B1433" s="1" t="s">
        <v>83</v>
      </c>
      <c r="C1433">
        <v>2017</v>
      </c>
      <c r="D1433">
        <v>0</v>
      </c>
    </row>
    <row r="1434" spans="1:4" x14ac:dyDescent="0.25">
      <c r="A1434" s="1" t="s">
        <v>12</v>
      </c>
      <c r="B1434" s="1" t="s">
        <v>84</v>
      </c>
      <c r="C1434">
        <v>2017</v>
      </c>
    </row>
    <row r="1435" spans="1:4" x14ac:dyDescent="0.25">
      <c r="A1435" s="1" t="s">
        <v>12</v>
      </c>
      <c r="B1435" s="1" t="s">
        <v>85</v>
      </c>
      <c r="C1435">
        <v>2017</v>
      </c>
      <c r="D1435">
        <v>115</v>
      </c>
    </row>
    <row r="1436" spans="1:4" x14ac:dyDescent="0.25">
      <c r="A1436" s="1" t="s">
        <v>6</v>
      </c>
      <c r="B1436" s="1" t="s">
        <v>86</v>
      </c>
      <c r="C1436">
        <v>2017</v>
      </c>
      <c r="D1436">
        <v>1</v>
      </c>
    </row>
    <row r="1437" spans="1:4" x14ac:dyDescent="0.25">
      <c r="A1437" s="1" t="s">
        <v>6</v>
      </c>
      <c r="B1437" s="1" t="s">
        <v>87</v>
      </c>
      <c r="C1437">
        <v>2017</v>
      </c>
      <c r="D1437">
        <v>8</v>
      </c>
    </row>
    <row r="1438" spans="1:4" x14ac:dyDescent="0.25">
      <c r="A1438" s="1" t="s">
        <v>22</v>
      </c>
      <c r="B1438" s="1" t="s">
        <v>88</v>
      </c>
      <c r="C1438">
        <v>2017</v>
      </c>
    </row>
    <row r="1439" spans="1:4" x14ac:dyDescent="0.25">
      <c r="A1439" s="1" t="s">
        <v>22</v>
      </c>
      <c r="B1439" s="1" t="s">
        <v>89</v>
      </c>
      <c r="C1439">
        <v>2017</v>
      </c>
    </row>
    <row r="1440" spans="1:4" x14ac:dyDescent="0.25">
      <c r="A1440" s="1" t="s">
        <v>4</v>
      </c>
      <c r="B1440" s="1" t="s">
        <v>90</v>
      </c>
      <c r="C1440">
        <v>2017</v>
      </c>
    </row>
    <row r="1441" spans="1:4" x14ac:dyDescent="0.25">
      <c r="A1441" s="1" t="s">
        <v>4</v>
      </c>
      <c r="B1441" s="1" t="s">
        <v>91</v>
      </c>
      <c r="C1441">
        <v>2017</v>
      </c>
      <c r="D1441">
        <v>36367</v>
      </c>
    </row>
    <row r="1442" spans="1:4" x14ac:dyDescent="0.25">
      <c r="A1442" s="1" t="s">
        <v>6</v>
      </c>
      <c r="B1442" s="1" t="s">
        <v>92</v>
      </c>
      <c r="C1442">
        <v>2017</v>
      </c>
      <c r="D1442">
        <v>318</v>
      </c>
    </row>
    <row r="1443" spans="1:4" x14ac:dyDescent="0.25">
      <c r="A1443" s="1" t="s">
        <v>6</v>
      </c>
      <c r="B1443" s="1" t="s">
        <v>93</v>
      </c>
      <c r="C1443">
        <v>2017</v>
      </c>
      <c r="D1443">
        <v>353</v>
      </c>
    </row>
    <row r="1444" spans="1:4" x14ac:dyDescent="0.25">
      <c r="A1444" s="1" t="s">
        <v>6</v>
      </c>
      <c r="B1444" s="1" t="s">
        <v>94</v>
      </c>
      <c r="C1444">
        <v>2017</v>
      </c>
      <c r="D1444">
        <v>508</v>
      </c>
    </row>
    <row r="1445" spans="1:4" x14ac:dyDescent="0.25">
      <c r="A1445" s="1" t="s">
        <v>12</v>
      </c>
      <c r="B1445" s="1" t="s">
        <v>95</v>
      </c>
      <c r="C1445">
        <v>2017</v>
      </c>
      <c r="D1445">
        <v>3</v>
      </c>
    </row>
    <row r="1446" spans="1:4" x14ac:dyDescent="0.25">
      <c r="A1446" s="1" t="s">
        <v>16</v>
      </c>
      <c r="B1446" s="1" t="s">
        <v>96</v>
      </c>
      <c r="C1446">
        <v>2017</v>
      </c>
      <c r="D1446">
        <v>77884</v>
      </c>
    </row>
    <row r="1447" spans="1:4" x14ac:dyDescent="0.25">
      <c r="A1447" s="1" t="s">
        <v>4</v>
      </c>
      <c r="B1447" s="1" t="s">
        <v>97</v>
      </c>
      <c r="C1447">
        <v>2017</v>
      </c>
      <c r="D1447">
        <v>0</v>
      </c>
    </row>
    <row r="1448" spans="1:4" x14ac:dyDescent="0.25">
      <c r="A1448" s="1" t="s">
        <v>6</v>
      </c>
      <c r="B1448" s="1" t="s">
        <v>98</v>
      </c>
      <c r="C1448">
        <v>2017</v>
      </c>
      <c r="D1448">
        <v>39</v>
      </c>
    </row>
    <row r="1449" spans="1:4" x14ac:dyDescent="0.25">
      <c r="A1449" s="1" t="s">
        <v>8</v>
      </c>
      <c r="B1449" s="1" t="s">
        <v>99</v>
      </c>
      <c r="C1449">
        <v>2017</v>
      </c>
    </row>
    <row r="1450" spans="1:4" x14ac:dyDescent="0.25">
      <c r="A1450" s="1" t="s">
        <v>16</v>
      </c>
      <c r="B1450" s="1" t="s">
        <v>100</v>
      </c>
      <c r="C1450">
        <v>2017</v>
      </c>
      <c r="D1450">
        <v>0</v>
      </c>
    </row>
    <row r="1451" spans="1:4" x14ac:dyDescent="0.25">
      <c r="A1451" s="1" t="s">
        <v>4</v>
      </c>
      <c r="B1451" s="1" t="s">
        <v>101</v>
      </c>
      <c r="C1451">
        <v>2017</v>
      </c>
    </row>
    <row r="1452" spans="1:4" x14ac:dyDescent="0.25">
      <c r="A1452" s="1" t="s">
        <v>6</v>
      </c>
      <c r="B1452" s="1" t="s">
        <v>102</v>
      </c>
      <c r="C1452">
        <v>2017</v>
      </c>
      <c r="D1452">
        <v>281</v>
      </c>
    </row>
    <row r="1453" spans="1:4" x14ac:dyDescent="0.25">
      <c r="A1453" s="1" t="s">
        <v>16</v>
      </c>
      <c r="B1453" s="1" t="s">
        <v>103</v>
      </c>
      <c r="C1453">
        <v>2017</v>
      </c>
      <c r="D1453">
        <v>0</v>
      </c>
    </row>
    <row r="1454" spans="1:4" x14ac:dyDescent="0.25">
      <c r="A1454" s="1" t="s">
        <v>6</v>
      </c>
      <c r="B1454" s="1" t="s">
        <v>104</v>
      </c>
      <c r="C1454">
        <v>2017</v>
      </c>
      <c r="D1454">
        <v>4</v>
      </c>
    </row>
    <row r="1455" spans="1:4" x14ac:dyDescent="0.25">
      <c r="A1455" s="1" t="s">
        <v>4</v>
      </c>
      <c r="B1455" s="1" t="s">
        <v>105</v>
      </c>
      <c r="C1455">
        <v>2017</v>
      </c>
      <c r="D1455">
        <v>199</v>
      </c>
    </row>
    <row r="1456" spans="1:4" x14ac:dyDescent="0.25">
      <c r="A1456" s="1" t="s">
        <v>8</v>
      </c>
      <c r="B1456" s="1" t="s">
        <v>106</v>
      </c>
      <c r="C1456">
        <v>2017</v>
      </c>
      <c r="D1456">
        <v>0</v>
      </c>
    </row>
    <row r="1457" spans="1:4" x14ac:dyDescent="0.25">
      <c r="A1457" s="1" t="s">
        <v>8</v>
      </c>
      <c r="B1457" s="1" t="s">
        <v>107</v>
      </c>
      <c r="C1457">
        <v>2017</v>
      </c>
    </row>
    <row r="1458" spans="1:4" x14ac:dyDescent="0.25">
      <c r="A1458" s="1" t="s">
        <v>4</v>
      </c>
      <c r="B1458" s="1" t="s">
        <v>108</v>
      </c>
      <c r="C1458">
        <v>2017</v>
      </c>
    </row>
    <row r="1459" spans="1:4" x14ac:dyDescent="0.25">
      <c r="A1459" s="1" t="s">
        <v>6</v>
      </c>
      <c r="B1459" s="1" t="s">
        <v>109</v>
      </c>
      <c r="C1459">
        <v>2017</v>
      </c>
      <c r="D1459">
        <v>45</v>
      </c>
    </row>
    <row r="1460" spans="1:4" x14ac:dyDescent="0.25">
      <c r="A1460" s="1" t="s">
        <v>6</v>
      </c>
      <c r="B1460" s="1" t="s">
        <v>110</v>
      </c>
      <c r="C1460">
        <v>2017</v>
      </c>
      <c r="D1460">
        <v>1</v>
      </c>
    </row>
    <row r="1461" spans="1:4" x14ac:dyDescent="0.25">
      <c r="A1461" s="1" t="s">
        <v>8</v>
      </c>
      <c r="B1461" s="1" t="s">
        <v>111</v>
      </c>
      <c r="C1461">
        <v>2017</v>
      </c>
    </row>
    <row r="1462" spans="1:4" x14ac:dyDescent="0.25">
      <c r="A1462" s="1" t="s">
        <v>8</v>
      </c>
      <c r="B1462" s="1" t="s">
        <v>112</v>
      </c>
      <c r="C1462">
        <v>2017</v>
      </c>
      <c r="D1462">
        <v>0</v>
      </c>
    </row>
    <row r="1463" spans="1:4" x14ac:dyDescent="0.25">
      <c r="A1463" s="1" t="s">
        <v>16</v>
      </c>
      <c r="B1463" s="1" t="s">
        <v>113</v>
      </c>
      <c r="C1463">
        <v>2017</v>
      </c>
    </row>
    <row r="1464" spans="1:4" x14ac:dyDescent="0.25">
      <c r="A1464" s="1" t="s">
        <v>22</v>
      </c>
      <c r="B1464" s="1" t="s">
        <v>114</v>
      </c>
      <c r="C1464">
        <v>2017</v>
      </c>
      <c r="D1464">
        <v>6</v>
      </c>
    </row>
    <row r="1465" spans="1:4" x14ac:dyDescent="0.25">
      <c r="A1465" s="1" t="s">
        <v>8</v>
      </c>
      <c r="B1465" s="1" t="s">
        <v>115</v>
      </c>
      <c r="C1465">
        <v>2017</v>
      </c>
    </row>
    <row r="1466" spans="1:4" x14ac:dyDescent="0.25">
      <c r="A1466" s="1" t="s">
        <v>6</v>
      </c>
      <c r="B1466" s="1" t="s">
        <v>116</v>
      </c>
      <c r="C1466">
        <v>2017</v>
      </c>
      <c r="D1466">
        <v>2</v>
      </c>
    </row>
    <row r="1467" spans="1:4" x14ac:dyDescent="0.25">
      <c r="A1467" s="1" t="s">
        <v>16</v>
      </c>
      <c r="B1467" s="1" t="s">
        <v>117</v>
      </c>
      <c r="C1467">
        <v>2017</v>
      </c>
    </row>
    <row r="1468" spans="1:4" x14ac:dyDescent="0.25">
      <c r="A1468" s="1" t="s">
        <v>8</v>
      </c>
      <c r="B1468" s="1" t="s">
        <v>118</v>
      </c>
      <c r="C1468">
        <v>2017</v>
      </c>
    </row>
    <row r="1469" spans="1:4" x14ac:dyDescent="0.25">
      <c r="A1469" s="1" t="s">
        <v>8</v>
      </c>
      <c r="B1469" s="1" t="s">
        <v>119</v>
      </c>
      <c r="C1469">
        <v>2017</v>
      </c>
      <c r="D1469">
        <v>0</v>
      </c>
    </row>
    <row r="1470" spans="1:4" x14ac:dyDescent="0.25">
      <c r="A1470" s="1" t="s">
        <v>12</v>
      </c>
      <c r="B1470" s="1" t="s">
        <v>120</v>
      </c>
      <c r="C1470">
        <v>2017</v>
      </c>
    </row>
    <row r="1471" spans="1:4" x14ac:dyDescent="0.25">
      <c r="A1471" s="1" t="s">
        <v>16</v>
      </c>
      <c r="B1471" s="1" t="s">
        <v>121</v>
      </c>
      <c r="C1471">
        <v>2017</v>
      </c>
      <c r="D1471">
        <v>23</v>
      </c>
    </row>
    <row r="1472" spans="1:4" x14ac:dyDescent="0.25">
      <c r="A1472" s="1" t="s">
        <v>6</v>
      </c>
      <c r="B1472" s="1" t="s">
        <v>122</v>
      </c>
      <c r="C1472">
        <v>2017</v>
      </c>
    </row>
    <row r="1473" spans="1:4" x14ac:dyDescent="0.25">
      <c r="A1473" s="1" t="s">
        <v>16</v>
      </c>
      <c r="B1473" s="1" t="s">
        <v>123</v>
      </c>
      <c r="C1473">
        <v>2017</v>
      </c>
      <c r="D1473">
        <v>219</v>
      </c>
    </row>
    <row r="1474" spans="1:4" x14ac:dyDescent="0.25">
      <c r="A1474" s="1" t="s">
        <v>6</v>
      </c>
      <c r="B1474" s="1" t="s">
        <v>124</v>
      </c>
      <c r="C1474">
        <v>2017</v>
      </c>
      <c r="D1474">
        <v>5</v>
      </c>
    </row>
    <row r="1475" spans="1:4" x14ac:dyDescent="0.25">
      <c r="A1475" s="1" t="s">
        <v>4</v>
      </c>
      <c r="B1475" s="1" t="s">
        <v>125</v>
      </c>
      <c r="C1475">
        <v>2017</v>
      </c>
    </row>
    <row r="1476" spans="1:4" x14ac:dyDescent="0.25">
      <c r="A1476" s="1" t="s">
        <v>8</v>
      </c>
      <c r="B1476" s="1" t="s">
        <v>126</v>
      </c>
      <c r="C1476">
        <v>2017</v>
      </c>
      <c r="D1476">
        <v>0</v>
      </c>
    </row>
    <row r="1477" spans="1:4" x14ac:dyDescent="0.25">
      <c r="A1477" s="1" t="s">
        <v>22</v>
      </c>
      <c r="B1477" s="1" t="s">
        <v>127</v>
      </c>
      <c r="C1477">
        <v>2017</v>
      </c>
    </row>
    <row r="1478" spans="1:4" x14ac:dyDescent="0.25">
      <c r="A1478" s="1" t="s">
        <v>8</v>
      </c>
      <c r="B1478" s="1" t="s">
        <v>128</v>
      </c>
      <c r="C1478">
        <v>2017</v>
      </c>
      <c r="D1478">
        <v>0</v>
      </c>
    </row>
    <row r="1479" spans="1:4" x14ac:dyDescent="0.25">
      <c r="A1479" s="1" t="s">
        <v>16</v>
      </c>
      <c r="B1479" s="1" t="s">
        <v>129</v>
      </c>
      <c r="C1479">
        <v>2017</v>
      </c>
    </row>
    <row r="1480" spans="1:4" x14ac:dyDescent="0.25">
      <c r="A1480" s="1" t="s">
        <v>22</v>
      </c>
      <c r="B1480" s="1" t="s">
        <v>130</v>
      </c>
      <c r="C1480">
        <v>2017</v>
      </c>
      <c r="D1480">
        <v>61228</v>
      </c>
    </row>
    <row r="1481" spans="1:4" x14ac:dyDescent="0.25">
      <c r="A1481" s="1" t="s">
        <v>6</v>
      </c>
      <c r="B1481" s="1" t="s">
        <v>131</v>
      </c>
      <c r="C1481">
        <v>2017</v>
      </c>
      <c r="D1481">
        <v>46</v>
      </c>
    </row>
    <row r="1482" spans="1:4" x14ac:dyDescent="0.25">
      <c r="A1482" s="1" t="s">
        <v>16</v>
      </c>
      <c r="B1482" s="1" t="s">
        <v>132</v>
      </c>
      <c r="C1482">
        <v>2017</v>
      </c>
      <c r="D1482">
        <v>1337</v>
      </c>
    </row>
    <row r="1483" spans="1:4" x14ac:dyDescent="0.25">
      <c r="A1483" s="1" t="s">
        <v>12</v>
      </c>
      <c r="B1483" s="1" t="s">
        <v>133</v>
      </c>
      <c r="C1483">
        <v>2017</v>
      </c>
      <c r="D1483">
        <v>2</v>
      </c>
    </row>
    <row r="1484" spans="1:4" x14ac:dyDescent="0.25">
      <c r="A1484" s="1" t="s">
        <v>8</v>
      </c>
      <c r="B1484" s="1" t="s">
        <v>134</v>
      </c>
      <c r="C1484">
        <v>2017</v>
      </c>
      <c r="D1484">
        <v>0</v>
      </c>
    </row>
    <row r="1485" spans="1:4" x14ac:dyDescent="0.25">
      <c r="A1485" s="1" t="s">
        <v>8</v>
      </c>
      <c r="B1485" s="1" t="s">
        <v>135</v>
      </c>
      <c r="C1485">
        <v>2017</v>
      </c>
    </row>
    <row r="1486" spans="1:4" x14ac:dyDescent="0.25">
      <c r="A1486" s="1" t="s">
        <v>16</v>
      </c>
      <c r="B1486" s="1" t="s">
        <v>136</v>
      </c>
      <c r="C1486">
        <v>2017</v>
      </c>
      <c r="D1486">
        <v>0</v>
      </c>
    </row>
    <row r="1487" spans="1:4" x14ac:dyDescent="0.25">
      <c r="A1487" s="1" t="s">
        <v>6</v>
      </c>
      <c r="B1487" s="1" t="s">
        <v>137</v>
      </c>
      <c r="C1487">
        <v>2017</v>
      </c>
      <c r="D1487">
        <v>32</v>
      </c>
    </row>
    <row r="1488" spans="1:4" x14ac:dyDescent="0.25">
      <c r="A1488" s="1" t="s">
        <v>6</v>
      </c>
      <c r="B1488" s="1" t="s">
        <v>138</v>
      </c>
      <c r="C1488">
        <v>2017</v>
      </c>
      <c r="D1488">
        <v>18</v>
      </c>
    </row>
    <row r="1489" spans="1:4" x14ac:dyDescent="0.25">
      <c r="A1489" s="1" t="s">
        <v>4</v>
      </c>
      <c r="B1489" s="1" t="s">
        <v>139</v>
      </c>
      <c r="C1489">
        <v>2017</v>
      </c>
      <c r="D1489">
        <v>153</v>
      </c>
    </row>
    <row r="1490" spans="1:4" x14ac:dyDescent="0.25">
      <c r="A1490" s="1" t="s">
        <v>4</v>
      </c>
      <c r="B1490" s="1" t="s">
        <v>140</v>
      </c>
      <c r="C1490">
        <v>2017</v>
      </c>
    </row>
    <row r="1491" spans="1:4" x14ac:dyDescent="0.25">
      <c r="A1491" s="1" t="s">
        <v>16</v>
      </c>
      <c r="B1491" s="1" t="s">
        <v>141</v>
      </c>
      <c r="C1491">
        <v>2017</v>
      </c>
      <c r="D1491">
        <v>0</v>
      </c>
    </row>
    <row r="1492" spans="1:4" x14ac:dyDescent="0.25">
      <c r="A1492" s="1" t="s">
        <v>12</v>
      </c>
      <c r="B1492" s="1" t="s">
        <v>142</v>
      </c>
      <c r="C1492">
        <v>2017</v>
      </c>
      <c r="D1492">
        <v>47</v>
      </c>
    </row>
    <row r="1493" spans="1:4" x14ac:dyDescent="0.25">
      <c r="A1493" s="1" t="s">
        <v>16</v>
      </c>
      <c r="B1493" s="1" t="s">
        <v>143</v>
      </c>
      <c r="C1493">
        <v>2017</v>
      </c>
    </row>
    <row r="1494" spans="1:4" x14ac:dyDescent="0.25">
      <c r="A1494" s="1" t="s">
        <v>12</v>
      </c>
      <c r="B1494" s="1" t="s">
        <v>144</v>
      </c>
      <c r="C1494">
        <v>2017</v>
      </c>
      <c r="D1494">
        <v>1090</v>
      </c>
    </row>
    <row r="1495" spans="1:4" x14ac:dyDescent="0.25">
      <c r="A1495" s="1" t="s">
        <v>12</v>
      </c>
      <c r="B1495" s="1" t="s">
        <v>145</v>
      </c>
      <c r="C1495">
        <v>2017</v>
      </c>
    </row>
    <row r="1496" spans="1:4" x14ac:dyDescent="0.25">
      <c r="A1496" s="1" t="s">
        <v>16</v>
      </c>
      <c r="B1496" s="1" t="s">
        <v>146</v>
      </c>
      <c r="C1496">
        <v>2017</v>
      </c>
    </row>
    <row r="1497" spans="1:4" x14ac:dyDescent="0.25">
      <c r="A1497" s="1" t="s">
        <v>6</v>
      </c>
      <c r="B1497" s="1" t="s">
        <v>147</v>
      </c>
      <c r="C1497">
        <v>2017</v>
      </c>
      <c r="D1497">
        <v>1670</v>
      </c>
    </row>
    <row r="1498" spans="1:4" x14ac:dyDescent="0.25">
      <c r="A1498" s="1" t="s">
        <v>6</v>
      </c>
      <c r="B1498" s="1" t="s">
        <v>148</v>
      </c>
      <c r="C1498">
        <v>2017</v>
      </c>
      <c r="D1498">
        <v>179</v>
      </c>
    </row>
    <row r="1499" spans="1:4" x14ac:dyDescent="0.25">
      <c r="A1499" s="1" t="s">
        <v>4</v>
      </c>
      <c r="B1499" s="1" t="s">
        <v>149</v>
      </c>
      <c r="C1499">
        <v>2017</v>
      </c>
      <c r="D1499">
        <v>21</v>
      </c>
    </row>
    <row r="1500" spans="1:4" x14ac:dyDescent="0.25">
      <c r="A1500" s="1" t="s">
        <v>16</v>
      </c>
      <c r="B1500" s="1" t="s">
        <v>150</v>
      </c>
      <c r="C1500">
        <v>2017</v>
      </c>
      <c r="D1500">
        <v>1121</v>
      </c>
    </row>
    <row r="1501" spans="1:4" x14ac:dyDescent="0.25">
      <c r="A1501" s="1" t="s">
        <v>6</v>
      </c>
      <c r="B1501" s="1" t="s">
        <v>151</v>
      </c>
      <c r="C1501">
        <v>2017</v>
      </c>
      <c r="D1501">
        <v>78</v>
      </c>
    </row>
    <row r="1502" spans="1:4" x14ac:dyDescent="0.25">
      <c r="A1502" s="1" t="s">
        <v>6</v>
      </c>
      <c r="B1502" s="1" t="s">
        <v>152</v>
      </c>
      <c r="C1502">
        <v>2017</v>
      </c>
      <c r="D1502">
        <v>315</v>
      </c>
    </row>
    <row r="1503" spans="1:4" x14ac:dyDescent="0.25">
      <c r="A1503" s="1" t="s">
        <v>6</v>
      </c>
      <c r="B1503" s="1" t="s">
        <v>153</v>
      </c>
      <c r="C1503">
        <v>2017</v>
      </c>
      <c r="D1503">
        <v>4443</v>
      </c>
    </row>
    <row r="1504" spans="1:4" x14ac:dyDescent="0.25">
      <c r="A1504" s="1" t="s">
        <v>8</v>
      </c>
      <c r="B1504" s="1" t="s">
        <v>154</v>
      </c>
      <c r="C1504">
        <v>2017</v>
      </c>
    </row>
    <row r="1505" spans="1:4" x14ac:dyDescent="0.25">
      <c r="A1505" s="1" t="s">
        <v>12</v>
      </c>
      <c r="B1505" s="1" t="s">
        <v>155</v>
      </c>
      <c r="C1505">
        <v>2017</v>
      </c>
      <c r="D1505">
        <v>0</v>
      </c>
    </row>
    <row r="1506" spans="1:4" x14ac:dyDescent="0.25">
      <c r="A1506" s="1" t="s">
        <v>12</v>
      </c>
      <c r="B1506" s="1" t="s">
        <v>156</v>
      </c>
      <c r="C1506">
        <v>2017</v>
      </c>
      <c r="D1506">
        <v>0</v>
      </c>
    </row>
    <row r="1507" spans="1:4" x14ac:dyDescent="0.25">
      <c r="A1507" s="1" t="s">
        <v>12</v>
      </c>
      <c r="B1507" s="1" t="s">
        <v>157</v>
      </c>
      <c r="C1507">
        <v>2017</v>
      </c>
      <c r="D1507">
        <v>0</v>
      </c>
    </row>
    <row r="1508" spans="1:4" x14ac:dyDescent="0.25">
      <c r="A1508" s="1" t="s">
        <v>16</v>
      </c>
      <c r="B1508" s="1" t="s">
        <v>158</v>
      </c>
      <c r="C1508">
        <v>2017</v>
      </c>
      <c r="D1508">
        <v>0</v>
      </c>
    </row>
    <row r="1509" spans="1:4" x14ac:dyDescent="0.25">
      <c r="A1509" s="1" t="s">
        <v>6</v>
      </c>
      <c r="B1509" s="1" t="s">
        <v>159</v>
      </c>
      <c r="C1509">
        <v>2017</v>
      </c>
      <c r="D1509">
        <v>0</v>
      </c>
    </row>
    <row r="1510" spans="1:4" x14ac:dyDescent="0.25">
      <c r="A1510" s="1" t="s">
        <v>8</v>
      </c>
      <c r="B1510" s="1" t="s">
        <v>160</v>
      </c>
      <c r="C1510">
        <v>2017</v>
      </c>
      <c r="D1510">
        <v>15</v>
      </c>
    </row>
    <row r="1511" spans="1:4" x14ac:dyDescent="0.25">
      <c r="A1511" s="1" t="s">
        <v>4</v>
      </c>
      <c r="B1511" s="1" t="s">
        <v>161</v>
      </c>
      <c r="C1511">
        <v>2017</v>
      </c>
      <c r="D1511">
        <v>47</v>
      </c>
    </row>
    <row r="1512" spans="1:4" x14ac:dyDescent="0.25">
      <c r="A1512" s="1" t="s">
        <v>8</v>
      </c>
      <c r="B1512" s="1" t="s">
        <v>162</v>
      </c>
      <c r="C1512">
        <v>2017</v>
      </c>
    </row>
    <row r="1513" spans="1:4" x14ac:dyDescent="0.25">
      <c r="A1513" s="1" t="s">
        <v>6</v>
      </c>
      <c r="B1513" s="1" t="s">
        <v>163</v>
      </c>
      <c r="C1513">
        <v>2017</v>
      </c>
      <c r="D1513">
        <v>37</v>
      </c>
    </row>
    <row r="1514" spans="1:4" x14ac:dyDescent="0.25">
      <c r="A1514" s="1" t="s">
        <v>8</v>
      </c>
      <c r="B1514" s="1" t="s">
        <v>164</v>
      </c>
      <c r="C1514">
        <v>2017</v>
      </c>
      <c r="D1514">
        <v>0</v>
      </c>
    </row>
    <row r="1515" spans="1:4" x14ac:dyDescent="0.25">
      <c r="A1515" s="1" t="s">
        <v>8</v>
      </c>
      <c r="B1515" s="1" t="s">
        <v>165</v>
      </c>
      <c r="C1515">
        <v>2017</v>
      </c>
    </row>
    <row r="1516" spans="1:4" x14ac:dyDescent="0.25">
      <c r="A1516" s="1" t="s">
        <v>16</v>
      </c>
      <c r="B1516" s="1" t="s">
        <v>166</v>
      </c>
      <c r="C1516">
        <v>2017</v>
      </c>
      <c r="D1516">
        <v>524</v>
      </c>
    </row>
    <row r="1517" spans="1:4" x14ac:dyDescent="0.25">
      <c r="A1517" s="1" t="s">
        <v>6</v>
      </c>
      <c r="B1517" s="1" t="s">
        <v>167</v>
      </c>
      <c r="C1517">
        <v>2017</v>
      </c>
      <c r="D1517">
        <v>29</v>
      </c>
    </row>
    <row r="1518" spans="1:4" x14ac:dyDescent="0.25">
      <c r="A1518" s="1" t="s">
        <v>6</v>
      </c>
      <c r="B1518" s="1" t="s">
        <v>168</v>
      </c>
      <c r="C1518">
        <v>2017</v>
      </c>
      <c r="D1518">
        <v>3</v>
      </c>
    </row>
    <row r="1519" spans="1:4" x14ac:dyDescent="0.25">
      <c r="A1519" s="1" t="s">
        <v>16</v>
      </c>
      <c r="B1519" s="1" t="s">
        <v>169</v>
      </c>
      <c r="C1519">
        <v>2017</v>
      </c>
      <c r="D1519">
        <v>0</v>
      </c>
    </row>
    <row r="1520" spans="1:4" x14ac:dyDescent="0.25">
      <c r="A1520" s="1" t="s">
        <v>4</v>
      </c>
      <c r="B1520" s="1" t="s">
        <v>170</v>
      </c>
      <c r="C1520">
        <v>2017</v>
      </c>
    </row>
    <row r="1521" spans="1:4" x14ac:dyDescent="0.25">
      <c r="A1521" s="1" t="s">
        <v>8</v>
      </c>
      <c r="B1521" s="1" t="s">
        <v>171</v>
      </c>
      <c r="C1521">
        <v>2017</v>
      </c>
    </row>
    <row r="1522" spans="1:4" x14ac:dyDescent="0.25">
      <c r="A1522" s="1" t="s">
        <v>8</v>
      </c>
      <c r="B1522" s="1" t="s">
        <v>172</v>
      </c>
      <c r="C1522">
        <v>2017</v>
      </c>
      <c r="D1522">
        <v>0</v>
      </c>
    </row>
    <row r="1523" spans="1:4" x14ac:dyDescent="0.25">
      <c r="A1523" s="1" t="s">
        <v>6</v>
      </c>
      <c r="B1523" s="1" t="s">
        <v>173</v>
      </c>
      <c r="C1523">
        <v>2017</v>
      </c>
      <c r="D1523">
        <v>10082</v>
      </c>
    </row>
    <row r="1524" spans="1:4" x14ac:dyDescent="0.25">
      <c r="A1524" s="1" t="s">
        <v>22</v>
      </c>
      <c r="B1524" s="1" t="s">
        <v>174</v>
      </c>
      <c r="C1524">
        <v>2017</v>
      </c>
      <c r="D1524">
        <v>252</v>
      </c>
    </row>
    <row r="1525" spans="1:4" x14ac:dyDescent="0.25">
      <c r="A1525" s="1" t="s">
        <v>4</v>
      </c>
      <c r="B1525" s="1" t="s">
        <v>175</v>
      </c>
      <c r="C1525">
        <v>2017</v>
      </c>
    </row>
    <row r="1526" spans="1:4" x14ac:dyDescent="0.25">
      <c r="A1526" s="1" t="s">
        <v>12</v>
      </c>
      <c r="B1526" s="1" t="s">
        <v>176</v>
      </c>
      <c r="C1526">
        <v>2017</v>
      </c>
    </row>
    <row r="1527" spans="1:4" x14ac:dyDescent="0.25">
      <c r="A1527" s="1" t="s">
        <v>6</v>
      </c>
      <c r="B1527" s="1" t="s">
        <v>177</v>
      </c>
      <c r="C1527">
        <v>2017</v>
      </c>
      <c r="D1527">
        <v>32</v>
      </c>
    </row>
    <row r="1528" spans="1:4" x14ac:dyDescent="0.25">
      <c r="A1528" s="1" t="s">
        <v>6</v>
      </c>
      <c r="B1528" s="1" t="s">
        <v>178</v>
      </c>
      <c r="C1528">
        <v>2017</v>
      </c>
    </row>
    <row r="1529" spans="1:4" x14ac:dyDescent="0.25">
      <c r="A1529" s="1" t="s">
        <v>4</v>
      </c>
      <c r="B1529" s="1" t="s">
        <v>179</v>
      </c>
      <c r="C1529">
        <v>2017</v>
      </c>
      <c r="D1529">
        <v>360</v>
      </c>
    </row>
    <row r="1530" spans="1:4" x14ac:dyDescent="0.25">
      <c r="A1530" s="1" t="s">
        <v>6</v>
      </c>
      <c r="B1530" s="1" t="s">
        <v>180</v>
      </c>
      <c r="C1530">
        <v>2017</v>
      </c>
      <c r="D1530">
        <v>2532</v>
      </c>
    </row>
    <row r="1531" spans="1:4" x14ac:dyDescent="0.25">
      <c r="A1531" s="1" t="s">
        <v>22</v>
      </c>
      <c r="B1531" s="1" t="s">
        <v>181</v>
      </c>
      <c r="C1531">
        <v>2017</v>
      </c>
      <c r="D1531">
        <v>17</v>
      </c>
    </row>
    <row r="1532" spans="1:4" x14ac:dyDescent="0.25">
      <c r="A1532" s="1" t="s">
        <v>22</v>
      </c>
      <c r="B1532" s="1" t="s">
        <v>182</v>
      </c>
      <c r="C1532">
        <v>2017</v>
      </c>
      <c r="D1532">
        <v>21</v>
      </c>
    </row>
    <row r="1533" spans="1:4" x14ac:dyDescent="0.25">
      <c r="A1533" s="1" t="s">
        <v>8</v>
      </c>
      <c r="B1533" s="1" t="s">
        <v>183</v>
      </c>
      <c r="C1533">
        <v>2017</v>
      </c>
    </row>
    <row r="1534" spans="1:4" x14ac:dyDescent="0.25">
      <c r="A1534" s="1" t="s">
        <v>16</v>
      </c>
      <c r="B1534" s="1" t="s">
        <v>184</v>
      </c>
      <c r="C1534">
        <v>2017</v>
      </c>
    </row>
    <row r="1535" spans="1:4" x14ac:dyDescent="0.25">
      <c r="A1535" s="1" t="s">
        <v>12</v>
      </c>
      <c r="B1535" s="1" t="s">
        <v>185</v>
      </c>
      <c r="C1535">
        <v>2017</v>
      </c>
      <c r="D1535">
        <v>0</v>
      </c>
    </row>
    <row r="1536" spans="1:4" x14ac:dyDescent="0.25">
      <c r="A1536" s="1" t="s">
        <v>4</v>
      </c>
      <c r="B1536" s="1" t="s">
        <v>186</v>
      </c>
      <c r="C1536">
        <v>2017</v>
      </c>
    </row>
    <row r="1537" spans="1:4" x14ac:dyDescent="0.25">
      <c r="A1537" s="1" t="s">
        <v>6</v>
      </c>
      <c r="B1537" s="1" t="s">
        <v>187</v>
      </c>
      <c r="C1537">
        <v>2017</v>
      </c>
      <c r="D1537">
        <v>419</v>
      </c>
    </row>
    <row r="1538" spans="1:4" x14ac:dyDescent="0.25">
      <c r="A1538" s="1" t="s">
        <v>6</v>
      </c>
      <c r="B1538" s="1" t="s">
        <v>188</v>
      </c>
      <c r="C1538">
        <v>2017</v>
      </c>
      <c r="D1538">
        <v>24</v>
      </c>
    </row>
    <row r="1539" spans="1:4" x14ac:dyDescent="0.25">
      <c r="A1539" s="1" t="s">
        <v>16</v>
      </c>
      <c r="B1539" s="1" t="s">
        <v>189</v>
      </c>
      <c r="C1539">
        <v>2017</v>
      </c>
    </row>
    <row r="1540" spans="1:4" x14ac:dyDescent="0.25">
      <c r="A1540" s="1" t="s">
        <v>8</v>
      </c>
      <c r="B1540" s="1" t="s">
        <v>190</v>
      </c>
      <c r="C1540">
        <v>2017</v>
      </c>
    </row>
    <row r="1541" spans="1:4" x14ac:dyDescent="0.25">
      <c r="A1541" s="1" t="s">
        <v>6</v>
      </c>
      <c r="B1541" s="1" t="s">
        <v>191</v>
      </c>
      <c r="C1541">
        <v>2017</v>
      </c>
      <c r="D1541">
        <v>336</v>
      </c>
    </row>
    <row r="1542" spans="1:4" x14ac:dyDescent="0.25">
      <c r="A1542" s="1" t="s">
        <v>4</v>
      </c>
      <c r="B1542" s="1" t="s">
        <v>192</v>
      </c>
      <c r="C1542">
        <v>2017</v>
      </c>
    </row>
    <row r="1543" spans="1:4" x14ac:dyDescent="0.25">
      <c r="A1543" s="1" t="s">
        <v>6</v>
      </c>
      <c r="B1543" s="1" t="s">
        <v>193</v>
      </c>
      <c r="C1543">
        <v>2017</v>
      </c>
      <c r="D1543">
        <v>2360</v>
      </c>
    </row>
    <row r="1544" spans="1:4" x14ac:dyDescent="0.25">
      <c r="A1544" s="1" t="s">
        <v>8</v>
      </c>
      <c r="B1544" s="1" t="s">
        <v>194</v>
      </c>
      <c r="C1544">
        <v>2017</v>
      </c>
    </row>
    <row r="1545" spans="1:4" x14ac:dyDescent="0.25">
      <c r="A1545" s="1" t="s">
        <v>12</v>
      </c>
      <c r="B1545" s="1" t="s">
        <v>195</v>
      </c>
      <c r="C1545">
        <v>2017</v>
      </c>
      <c r="D1545">
        <v>6109</v>
      </c>
    </row>
    <row r="1546" spans="1:4" x14ac:dyDescent="0.25">
      <c r="A1546" s="1" t="s">
        <v>12</v>
      </c>
      <c r="B1546" s="1" t="s">
        <v>196</v>
      </c>
      <c r="C1546">
        <v>2017</v>
      </c>
      <c r="D1546">
        <v>1726</v>
      </c>
    </row>
    <row r="1547" spans="1:4" x14ac:dyDescent="0.25">
      <c r="A1547" s="1" t="s">
        <v>6</v>
      </c>
      <c r="B1547" s="1" t="s">
        <v>197</v>
      </c>
      <c r="C1547">
        <v>2017</v>
      </c>
      <c r="D1547">
        <v>301</v>
      </c>
    </row>
    <row r="1548" spans="1:4" x14ac:dyDescent="0.25">
      <c r="A1548" s="1" t="s">
        <v>16</v>
      </c>
      <c r="B1548" s="1" t="s">
        <v>198</v>
      </c>
      <c r="C1548">
        <v>2017</v>
      </c>
    </row>
    <row r="1549" spans="1:4" x14ac:dyDescent="0.25">
      <c r="A1549" s="1" t="s">
        <v>12</v>
      </c>
      <c r="B1549" s="1" t="s">
        <v>199</v>
      </c>
      <c r="C1549">
        <v>2017</v>
      </c>
      <c r="D1549">
        <v>81</v>
      </c>
    </row>
    <row r="1550" spans="1:4" x14ac:dyDescent="0.25">
      <c r="A1550" s="1" t="s">
        <v>16</v>
      </c>
      <c r="B1550" s="1" t="s">
        <v>200</v>
      </c>
      <c r="C1550">
        <v>2017</v>
      </c>
    </row>
    <row r="1551" spans="1:4" x14ac:dyDescent="0.25">
      <c r="A1551" s="1" t="s">
        <v>4</v>
      </c>
      <c r="B1551" s="1" t="s">
        <v>201</v>
      </c>
      <c r="C1551">
        <v>2017</v>
      </c>
    </row>
    <row r="1552" spans="1:4" x14ac:dyDescent="0.25">
      <c r="A1552" s="1" t="s">
        <v>8</v>
      </c>
      <c r="B1552" s="1" t="s">
        <v>202</v>
      </c>
      <c r="C1552">
        <v>2017</v>
      </c>
      <c r="D1552">
        <v>0</v>
      </c>
    </row>
    <row r="1553" spans="1:4" x14ac:dyDescent="0.25">
      <c r="A1553" s="1" t="s">
        <v>8</v>
      </c>
      <c r="B1553" s="1" t="s">
        <v>203</v>
      </c>
      <c r="C1553">
        <v>2017</v>
      </c>
      <c r="D1553">
        <v>18</v>
      </c>
    </row>
    <row r="1554" spans="1:4" x14ac:dyDescent="0.25">
      <c r="A1554" s="1" t="s">
        <v>4</v>
      </c>
      <c r="B1554" s="1" t="s">
        <v>5</v>
      </c>
      <c r="C1554">
        <v>2018</v>
      </c>
    </row>
    <row r="1555" spans="1:4" x14ac:dyDescent="0.25">
      <c r="A1555" s="1" t="s">
        <v>6</v>
      </c>
      <c r="B1555" s="1" t="s">
        <v>7</v>
      </c>
      <c r="C1555">
        <v>2018</v>
      </c>
      <c r="D1555">
        <v>13</v>
      </c>
    </row>
    <row r="1556" spans="1:4" x14ac:dyDescent="0.25">
      <c r="A1556" s="1" t="s">
        <v>8</v>
      </c>
      <c r="B1556" s="1" t="s">
        <v>9</v>
      </c>
      <c r="C1556">
        <v>2018</v>
      </c>
    </row>
    <row r="1557" spans="1:4" x14ac:dyDescent="0.25">
      <c r="A1557" s="1" t="s">
        <v>6</v>
      </c>
      <c r="B1557" s="1" t="s">
        <v>10</v>
      </c>
      <c r="C1557">
        <v>2018</v>
      </c>
      <c r="D1557">
        <v>31</v>
      </c>
    </row>
    <row r="1558" spans="1:4" x14ac:dyDescent="0.25">
      <c r="A1558" s="1" t="s">
        <v>8</v>
      </c>
      <c r="B1558" s="1" t="s">
        <v>11</v>
      </c>
      <c r="C1558">
        <v>2018</v>
      </c>
    </row>
    <row r="1559" spans="1:4" x14ac:dyDescent="0.25">
      <c r="A1559" s="1" t="s">
        <v>12</v>
      </c>
      <c r="B1559" s="1" t="s">
        <v>13</v>
      </c>
      <c r="C1559">
        <v>2018</v>
      </c>
      <c r="D1559">
        <v>0</v>
      </c>
    </row>
    <row r="1560" spans="1:4" x14ac:dyDescent="0.25">
      <c r="A1560" s="1" t="s">
        <v>12</v>
      </c>
      <c r="B1560" s="1" t="s">
        <v>14</v>
      </c>
      <c r="C1560">
        <v>2018</v>
      </c>
      <c r="D1560">
        <v>7715</v>
      </c>
    </row>
    <row r="1561" spans="1:4" x14ac:dyDescent="0.25">
      <c r="A1561" s="1" t="s">
        <v>6</v>
      </c>
      <c r="B1561" s="1" t="s">
        <v>15</v>
      </c>
      <c r="C1561">
        <v>2018</v>
      </c>
      <c r="D1561">
        <v>4</v>
      </c>
    </row>
    <row r="1562" spans="1:4" x14ac:dyDescent="0.25">
      <c r="A1562" s="1" t="s">
        <v>16</v>
      </c>
      <c r="B1562" s="1" t="s">
        <v>17</v>
      </c>
      <c r="C1562">
        <v>2018</v>
      </c>
      <c r="D1562">
        <v>634</v>
      </c>
    </row>
    <row r="1563" spans="1:4" x14ac:dyDescent="0.25">
      <c r="A1563" s="1" t="s">
        <v>6</v>
      </c>
      <c r="B1563" s="1" t="s">
        <v>18</v>
      </c>
      <c r="C1563">
        <v>2018</v>
      </c>
    </row>
    <row r="1564" spans="1:4" x14ac:dyDescent="0.25">
      <c r="A1564" s="1" t="s">
        <v>6</v>
      </c>
      <c r="B1564" s="1" t="s">
        <v>19</v>
      </c>
      <c r="C1564">
        <v>2018</v>
      </c>
      <c r="D1564">
        <v>0</v>
      </c>
    </row>
    <row r="1565" spans="1:4" x14ac:dyDescent="0.25">
      <c r="A1565" s="1" t="s">
        <v>12</v>
      </c>
      <c r="B1565" s="1" t="s">
        <v>20</v>
      </c>
      <c r="C1565">
        <v>2018</v>
      </c>
      <c r="D1565">
        <v>0</v>
      </c>
    </row>
    <row r="1566" spans="1:4" x14ac:dyDescent="0.25">
      <c r="A1566" s="1" t="s">
        <v>4</v>
      </c>
      <c r="B1566" s="1" t="s">
        <v>21</v>
      </c>
      <c r="C1566">
        <v>2018</v>
      </c>
      <c r="D1566">
        <v>12</v>
      </c>
    </row>
    <row r="1567" spans="1:4" x14ac:dyDescent="0.25">
      <c r="A1567" s="1" t="s">
        <v>22</v>
      </c>
      <c r="B1567" s="1" t="s">
        <v>23</v>
      </c>
      <c r="C1567">
        <v>2018</v>
      </c>
    </row>
    <row r="1568" spans="1:4" x14ac:dyDescent="0.25">
      <c r="A1568" s="1" t="s">
        <v>12</v>
      </c>
      <c r="B1568" s="1" t="s">
        <v>24</v>
      </c>
      <c r="C1568">
        <v>2018</v>
      </c>
      <c r="D1568">
        <v>0</v>
      </c>
    </row>
    <row r="1569" spans="1:4" x14ac:dyDescent="0.25">
      <c r="A1569" s="1" t="s">
        <v>6</v>
      </c>
      <c r="B1569" s="1" t="s">
        <v>25</v>
      </c>
      <c r="C1569">
        <v>2018</v>
      </c>
      <c r="D1569">
        <v>1</v>
      </c>
    </row>
    <row r="1570" spans="1:4" x14ac:dyDescent="0.25">
      <c r="A1570" s="1" t="s">
        <v>6</v>
      </c>
      <c r="B1570" s="1" t="s">
        <v>26</v>
      </c>
      <c r="C1570">
        <v>2018</v>
      </c>
      <c r="D1570">
        <v>230</v>
      </c>
    </row>
    <row r="1571" spans="1:4" x14ac:dyDescent="0.25">
      <c r="A1571" s="1" t="s">
        <v>12</v>
      </c>
      <c r="B1571" s="1" t="s">
        <v>27</v>
      </c>
      <c r="C1571">
        <v>2018</v>
      </c>
      <c r="D1571">
        <v>11</v>
      </c>
    </row>
    <row r="1572" spans="1:4" x14ac:dyDescent="0.25">
      <c r="A1572" s="1" t="s">
        <v>8</v>
      </c>
      <c r="B1572" s="1" t="s">
        <v>28</v>
      </c>
      <c r="C1572">
        <v>2018</v>
      </c>
    </row>
    <row r="1573" spans="1:4" x14ac:dyDescent="0.25">
      <c r="A1573" s="1" t="s">
        <v>22</v>
      </c>
      <c r="B1573" s="1" t="s">
        <v>29</v>
      </c>
      <c r="C1573">
        <v>2018</v>
      </c>
      <c r="D1573">
        <v>27</v>
      </c>
    </row>
    <row r="1574" spans="1:4" x14ac:dyDescent="0.25">
      <c r="A1574" s="1" t="s">
        <v>12</v>
      </c>
      <c r="B1574" s="1" t="s">
        <v>30</v>
      </c>
      <c r="C1574">
        <v>2018</v>
      </c>
      <c r="D1574">
        <v>36</v>
      </c>
    </row>
    <row r="1575" spans="1:4" x14ac:dyDescent="0.25">
      <c r="A1575" s="1" t="s">
        <v>6</v>
      </c>
      <c r="B1575" s="1" t="s">
        <v>31</v>
      </c>
      <c r="C1575">
        <v>2018</v>
      </c>
      <c r="D1575">
        <v>80</v>
      </c>
    </row>
    <row r="1576" spans="1:4" x14ac:dyDescent="0.25">
      <c r="A1576" s="1" t="s">
        <v>8</v>
      </c>
      <c r="B1576" s="1" t="s">
        <v>32</v>
      </c>
      <c r="C1576">
        <v>2018</v>
      </c>
      <c r="D1576">
        <v>0</v>
      </c>
    </row>
    <row r="1577" spans="1:4" x14ac:dyDescent="0.25">
      <c r="A1577" s="1" t="s">
        <v>12</v>
      </c>
      <c r="B1577" s="1" t="s">
        <v>33</v>
      </c>
      <c r="C1577">
        <v>2018</v>
      </c>
    </row>
    <row r="1578" spans="1:4" x14ac:dyDescent="0.25">
      <c r="A1578" s="1" t="s">
        <v>16</v>
      </c>
      <c r="B1578" s="1" t="s">
        <v>34</v>
      </c>
      <c r="C1578">
        <v>2018</v>
      </c>
      <c r="D1578">
        <v>1</v>
      </c>
    </row>
    <row r="1579" spans="1:4" x14ac:dyDescent="0.25">
      <c r="A1579" s="1" t="s">
        <v>6</v>
      </c>
      <c r="B1579" s="1" t="s">
        <v>35</v>
      </c>
      <c r="C1579">
        <v>2018</v>
      </c>
      <c r="D1579">
        <v>27</v>
      </c>
    </row>
    <row r="1580" spans="1:4" x14ac:dyDescent="0.25">
      <c r="A1580" s="1" t="s">
        <v>8</v>
      </c>
      <c r="B1580" s="1" t="s">
        <v>36</v>
      </c>
      <c r="C1580">
        <v>2018</v>
      </c>
      <c r="D1580">
        <v>26982</v>
      </c>
    </row>
    <row r="1581" spans="1:4" x14ac:dyDescent="0.25">
      <c r="A1581" s="1" t="s">
        <v>8</v>
      </c>
      <c r="B1581" s="1" t="s">
        <v>37</v>
      </c>
      <c r="C1581">
        <v>2018</v>
      </c>
    </row>
    <row r="1582" spans="1:4" x14ac:dyDescent="0.25">
      <c r="A1582" s="1" t="s">
        <v>8</v>
      </c>
      <c r="B1582" s="1" t="s">
        <v>38</v>
      </c>
      <c r="C1582">
        <v>2018</v>
      </c>
      <c r="D1582">
        <v>0</v>
      </c>
    </row>
    <row r="1583" spans="1:4" x14ac:dyDescent="0.25">
      <c r="A1583" s="1" t="s">
        <v>16</v>
      </c>
      <c r="B1583" s="1" t="s">
        <v>39</v>
      </c>
      <c r="C1583">
        <v>2018</v>
      </c>
    </row>
    <row r="1584" spans="1:4" x14ac:dyDescent="0.25">
      <c r="A1584" s="1" t="s">
        <v>8</v>
      </c>
      <c r="B1584" s="1" t="s">
        <v>40</v>
      </c>
      <c r="C1584">
        <v>2018</v>
      </c>
    </row>
    <row r="1585" spans="1:4" x14ac:dyDescent="0.25">
      <c r="A1585" s="1" t="s">
        <v>12</v>
      </c>
      <c r="B1585" s="1" t="s">
        <v>41</v>
      </c>
      <c r="C1585">
        <v>2018</v>
      </c>
      <c r="D1585">
        <v>787</v>
      </c>
    </row>
    <row r="1586" spans="1:4" x14ac:dyDescent="0.25">
      <c r="A1586" s="1" t="s">
        <v>8</v>
      </c>
      <c r="B1586" s="1" t="s">
        <v>42</v>
      </c>
      <c r="C1586">
        <v>2018</v>
      </c>
      <c r="D1586">
        <v>0</v>
      </c>
    </row>
    <row r="1587" spans="1:4" x14ac:dyDescent="0.25">
      <c r="A1587" s="1" t="s">
        <v>8</v>
      </c>
      <c r="B1587" s="1" t="s">
        <v>43</v>
      </c>
      <c r="C1587">
        <v>2018</v>
      </c>
    </row>
    <row r="1588" spans="1:4" x14ac:dyDescent="0.25">
      <c r="A1588" s="1" t="s">
        <v>12</v>
      </c>
      <c r="B1588" s="1" t="s">
        <v>44</v>
      </c>
      <c r="C1588">
        <v>2018</v>
      </c>
      <c r="D1588">
        <v>14865</v>
      </c>
    </row>
    <row r="1589" spans="1:4" x14ac:dyDescent="0.25">
      <c r="A1589" s="1" t="s">
        <v>16</v>
      </c>
      <c r="B1589" s="1" t="s">
        <v>45</v>
      </c>
      <c r="C1589">
        <v>2018</v>
      </c>
      <c r="D1589">
        <v>259071</v>
      </c>
    </row>
    <row r="1590" spans="1:4" x14ac:dyDescent="0.25">
      <c r="A1590" s="1" t="s">
        <v>12</v>
      </c>
      <c r="B1590" s="1" t="s">
        <v>46</v>
      </c>
      <c r="C1590">
        <v>2018</v>
      </c>
      <c r="D1590">
        <v>19105</v>
      </c>
    </row>
    <row r="1591" spans="1:4" x14ac:dyDescent="0.25">
      <c r="A1591" s="1" t="s">
        <v>8</v>
      </c>
      <c r="B1591" s="1" t="s">
        <v>47</v>
      </c>
      <c r="C1591">
        <v>2018</v>
      </c>
      <c r="D1591">
        <v>27</v>
      </c>
    </row>
    <row r="1592" spans="1:4" x14ac:dyDescent="0.25">
      <c r="A1592" s="1" t="s">
        <v>8</v>
      </c>
      <c r="B1592" s="1" t="s">
        <v>48</v>
      </c>
      <c r="C1592">
        <v>2018</v>
      </c>
    </row>
    <row r="1593" spans="1:4" x14ac:dyDescent="0.25">
      <c r="A1593" s="1" t="s">
        <v>16</v>
      </c>
      <c r="B1593" s="1" t="s">
        <v>49</v>
      </c>
      <c r="C1593">
        <v>2018</v>
      </c>
      <c r="D1593">
        <v>0</v>
      </c>
    </row>
    <row r="1594" spans="1:4" x14ac:dyDescent="0.25">
      <c r="A1594" s="1" t="s">
        <v>12</v>
      </c>
      <c r="B1594" s="1" t="s">
        <v>50</v>
      </c>
      <c r="C1594">
        <v>2018</v>
      </c>
      <c r="D1594">
        <v>127</v>
      </c>
    </row>
    <row r="1595" spans="1:4" x14ac:dyDescent="0.25">
      <c r="A1595" s="1" t="s">
        <v>8</v>
      </c>
      <c r="B1595" s="1" t="s">
        <v>51</v>
      </c>
      <c r="C1595">
        <v>2018</v>
      </c>
      <c r="D1595">
        <v>3248</v>
      </c>
    </row>
    <row r="1596" spans="1:4" x14ac:dyDescent="0.25">
      <c r="A1596" s="1" t="s">
        <v>6</v>
      </c>
      <c r="B1596" s="1" t="s">
        <v>52</v>
      </c>
      <c r="C1596">
        <v>2018</v>
      </c>
      <c r="D1596">
        <v>24</v>
      </c>
    </row>
    <row r="1597" spans="1:4" x14ac:dyDescent="0.25">
      <c r="A1597" s="1" t="s">
        <v>12</v>
      </c>
      <c r="B1597" s="1" t="s">
        <v>53</v>
      </c>
      <c r="C1597">
        <v>2018</v>
      </c>
      <c r="D1597">
        <v>0</v>
      </c>
    </row>
    <row r="1598" spans="1:4" x14ac:dyDescent="0.25">
      <c r="A1598" s="1" t="s">
        <v>6</v>
      </c>
      <c r="B1598" s="1" t="s">
        <v>54</v>
      </c>
      <c r="C1598">
        <v>2018</v>
      </c>
      <c r="D1598">
        <v>3</v>
      </c>
    </row>
    <row r="1599" spans="1:4" x14ac:dyDescent="0.25">
      <c r="A1599" s="1" t="s">
        <v>6</v>
      </c>
      <c r="B1599" s="1" t="s">
        <v>55</v>
      </c>
      <c r="C1599">
        <v>2018</v>
      </c>
      <c r="D1599">
        <v>516</v>
      </c>
    </row>
    <row r="1600" spans="1:4" x14ac:dyDescent="0.25">
      <c r="A1600" s="1" t="s">
        <v>22</v>
      </c>
      <c r="B1600" s="1" t="s">
        <v>56</v>
      </c>
      <c r="C1600">
        <v>2018</v>
      </c>
      <c r="D1600">
        <v>0</v>
      </c>
    </row>
    <row r="1601" spans="1:4" x14ac:dyDescent="0.25">
      <c r="A1601" s="1" t="s">
        <v>8</v>
      </c>
      <c r="B1601" s="1" t="s">
        <v>57</v>
      </c>
      <c r="C1601">
        <v>2018</v>
      </c>
    </row>
    <row r="1602" spans="1:4" x14ac:dyDescent="0.25">
      <c r="A1602" s="1" t="s">
        <v>6</v>
      </c>
      <c r="B1602" s="1" t="s">
        <v>58</v>
      </c>
      <c r="C1602">
        <v>2018</v>
      </c>
      <c r="D1602">
        <v>17</v>
      </c>
    </row>
    <row r="1603" spans="1:4" x14ac:dyDescent="0.25">
      <c r="A1603" s="1" t="s">
        <v>4</v>
      </c>
      <c r="B1603" s="1" t="s">
        <v>59</v>
      </c>
      <c r="C1603">
        <v>2018</v>
      </c>
    </row>
    <row r="1604" spans="1:4" x14ac:dyDescent="0.25">
      <c r="A1604" s="1" t="s">
        <v>12</v>
      </c>
      <c r="B1604" s="1" t="s">
        <v>60</v>
      </c>
      <c r="C1604">
        <v>2018</v>
      </c>
      <c r="D1604">
        <v>0</v>
      </c>
    </row>
    <row r="1605" spans="1:4" x14ac:dyDescent="0.25">
      <c r="A1605" s="1" t="s">
        <v>12</v>
      </c>
      <c r="B1605" s="1" t="s">
        <v>61</v>
      </c>
      <c r="C1605">
        <v>2018</v>
      </c>
      <c r="D1605">
        <v>1572</v>
      </c>
    </row>
    <row r="1606" spans="1:4" x14ac:dyDescent="0.25">
      <c r="A1606" s="1" t="s">
        <v>12</v>
      </c>
      <c r="B1606" s="1" t="s">
        <v>62</v>
      </c>
      <c r="C1606">
        <v>2018</v>
      </c>
      <c r="D1606">
        <v>2699</v>
      </c>
    </row>
    <row r="1607" spans="1:4" x14ac:dyDescent="0.25">
      <c r="A1607" s="1" t="s">
        <v>4</v>
      </c>
      <c r="B1607" s="1" t="s">
        <v>63</v>
      </c>
      <c r="C1607">
        <v>2018</v>
      </c>
      <c r="D1607">
        <v>4545</v>
      </c>
    </row>
    <row r="1608" spans="1:4" x14ac:dyDescent="0.25">
      <c r="A1608" s="1" t="s">
        <v>12</v>
      </c>
      <c r="B1608" s="1" t="s">
        <v>64</v>
      </c>
      <c r="C1608">
        <v>2018</v>
      </c>
      <c r="D1608">
        <v>232</v>
      </c>
    </row>
    <row r="1609" spans="1:4" x14ac:dyDescent="0.25">
      <c r="A1609" s="1" t="s">
        <v>8</v>
      </c>
      <c r="B1609" s="1" t="s">
        <v>65</v>
      </c>
      <c r="C1609">
        <v>2018</v>
      </c>
    </row>
    <row r="1610" spans="1:4" x14ac:dyDescent="0.25">
      <c r="A1610" s="1" t="s">
        <v>8</v>
      </c>
      <c r="B1610" s="1" t="s">
        <v>66</v>
      </c>
      <c r="C1610">
        <v>2018</v>
      </c>
      <c r="D1610">
        <v>0</v>
      </c>
    </row>
    <row r="1611" spans="1:4" x14ac:dyDescent="0.25">
      <c r="A1611" s="1" t="s">
        <v>6</v>
      </c>
      <c r="B1611" s="1" t="s">
        <v>67</v>
      </c>
      <c r="C1611">
        <v>2018</v>
      </c>
      <c r="D1611">
        <v>6</v>
      </c>
    </row>
    <row r="1612" spans="1:4" x14ac:dyDescent="0.25">
      <c r="A1612" s="1" t="s">
        <v>8</v>
      </c>
      <c r="B1612" s="1" t="s">
        <v>68</v>
      </c>
      <c r="C1612">
        <v>2018</v>
      </c>
      <c r="D1612">
        <v>0</v>
      </c>
    </row>
    <row r="1613" spans="1:4" x14ac:dyDescent="0.25">
      <c r="A1613" s="1" t="s">
        <v>8</v>
      </c>
      <c r="B1613" s="1" t="s">
        <v>69</v>
      </c>
      <c r="C1613">
        <v>2018</v>
      </c>
    </row>
    <row r="1614" spans="1:4" x14ac:dyDescent="0.25">
      <c r="A1614" s="1" t="s">
        <v>16</v>
      </c>
      <c r="B1614" s="1" t="s">
        <v>70</v>
      </c>
      <c r="C1614">
        <v>2018</v>
      </c>
      <c r="D1614">
        <v>0</v>
      </c>
    </row>
    <row r="1615" spans="1:4" x14ac:dyDescent="0.25">
      <c r="A1615" s="1" t="s">
        <v>6</v>
      </c>
      <c r="B1615" s="1" t="s">
        <v>71</v>
      </c>
      <c r="C1615">
        <v>2018</v>
      </c>
      <c r="D1615">
        <v>4</v>
      </c>
    </row>
    <row r="1616" spans="1:4" x14ac:dyDescent="0.25">
      <c r="A1616" s="1" t="s">
        <v>6</v>
      </c>
      <c r="B1616" s="1" t="s">
        <v>72</v>
      </c>
      <c r="C1616">
        <v>2018</v>
      </c>
    </row>
    <row r="1617" spans="1:4" x14ac:dyDescent="0.25">
      <c r="A1617" s="1" t="s">
        <v>8</v>
      </c>
      <c r="B1617" s="1" t="s">
        <v>73</v>
      </c>
      <c r="C1617">
        <v>2018</v>
      </c>
    </row>
    <row r="1618" spans="1:4" x14ac:dyDescent="0.25">
      <c r="A1618" s="1" t="s">
        <v>8</v>
      </c>
      <c r="B1618" s="1" t="s">
        <v>74</v>
      </c>
      <c r="C1618">
        <v>2018</v>
      </c>
    </row>
    <row r="1619" spans="1:4" x14ac:dyDescent="0.25">
      <c r="A1619" s="1" t="s">
        <v>6</v>
      </c>
      <c r="B1619" s="1" t="s">
        <v>75</v>
      </c>
      <c r="C1619">
        <v>2018</v>
      </c>
      <c r="D1619">
        <v>31</v>
      </c>
    </row>
    <row r="1620" spans="1:4" x14ac:dyDescent="0.25">
      <c r="A1620" s="1" t="s">
        <v>6</v>
      </c>
      <c r="B1620" s="1" t="s">
        <v>76</v>
      </c>
      <c r="C1620">
        <v>2018</v>
      </c>
      <c r="D1620">
        <v>534</v>
      </c>
    </row>
    <row r="1621" spans="1:4" x14ac:dyDescent="0.25">
      <c r="A1621" s="1" t="s">
        <v>8</v>
      </c>
      <c r="B1621" s="1" t="s">
        <v>77</v>
      </c>
      <c r="C1621">
        <v>2018</v>
      </c>
      <c r="D1621">
        <v>22069</v>
      </c>
    </row>
    <row r="1622" spans="1:4" x14ac:dyDescent="0.25">
      <c r="A1622" s="1" t="s">
        <v>6</v>
      </c>
      <c r="B1622" s="1" t="s">
        <v>78</v>
      </c>
      <c r="C1622">
        <v>2018</v>
      </c>
      <c r="D1622">
        <v>1</v>
      </c>
    </row>
    <row r="1623" spans="1:4" x14ac:dyDescent="0.25">
      <c r="A1623" s="1" t="s">
        <v>12</v>
      </c>
      <c r="B1623" s="1" t="s">
        <v>79</v>
      </c>
      <c r="C1623">
        <v>2018</v>
      </c>
      <c r="D1623">
        <v>0</v>
      </c>
    </row>
    <row r="1624" spans="1:4" x14ac:dyDescent="0.25">
      <c r="A1624" s="1" t="s">
        <v>12</v>
      </c>
      <c r="B1624" s="1" t="s">
        <v>80</v>
      </c>
      <c r="C1624">
        <v>2018</v>
      </c>
      <c r="D1624">
        <v>440</v>
      </c>
    </row>
    <row r="1625" spans="1:4" x14ac:dyDescent="0.25">
      <c r="A1625" s="1" t="s">
        <v>8</v>
      </c>
      <c r="B1625" s="1" t="s">
        <v>81</v>
      </c>
      <c r="C1625">
        <v>2018</v>
      </c>
    </row>
    <row r="1626" spans="1:4" x14ac:dyDescent="0.25">
      <c r="A1626" s="1" t="s">
        <v>8</v>
      </c>
      <c r="B1626" s="1" t="s">
        <v>82</v>
      </c>
      <c r="C1626">
        <v>2018</v>
      </c>
      <c r="D1626">
        <v>0</v>
      </c>
    </row>
    <row r="1627" spans="1:4" x14ac:dyDescent="0.25">
      <c r="A1627" s="1" t="s">
        <v>12</v>
      </c>
      <c r="B1627" s="1" t="s">
        <v>83</v>
      </c>
      <c r="C1627">
        <v>2018</v>
      </c>
      <c r="D1627">
        <v>0</v>
      </c>
    </row>
    <row r="1628" spans="1:4" x14ac:dyDescent="0.25">
      <c r="A1628" s="1" t="s">
        <v>12</v>
      </c>
      <c r="B1628" s="1" t="s">
        <v>84</v>
      </c>
      <c r="C1628">
        <v>2018</v>
      </c>
    </row>
    <row r="1629" spans="1:4" x14ac:dyDescent="0.25">
      <c r="A1629" s="1" t="s">
        <v>12</v>
      </c>
      <c r="B1629" s="1" t="s">
        <v>85</v>
      </c>
      <c r="C1629">
        <v>2018</v>
      </c>
      <c r="D1629">
        <v>14761</v>
      </c>
    </row>
    <row r="1630" spans="1:4" x14ac:dyDescent="0.25">
      <c r="A1630" s="1" t="s">
        <v>6</v>
      </c>
      <c r="B1630" s="1" t="s">
        <v>86</v>
      </c>
      <c r="C1630">
        <v>2018</v>
      </c>
      <c r="D1630">
        <v>1</v>
      </c>
    </row>
    <row r="1631" spans="1:4" x14ac:dyDescent="0.25">
      <c r="A1631" s="1" t="s">
        <v>6</v>
      </c>
      <c r="B1631" s="1" t="s">
        <v>87</v>
      </c>
      <c r="C1631">
        <v>2018</v>
      </c>
      <c r="D1631">
        <v>3</v>
      </c>
    </row>
    <row r="1632" spans="1:4" x14ac:dyDescent="0.25">
      <c r="A1632" s="1" t="s">
        <v>22</v>
      </c>
      <c r="B1632" s="1" t="s">
        <v>88</v>
      </c>
      <c r="C1632">
        <v>2018</v>
      </c>
    </row>
    <row r="1633" spans="1:4" x14ac:dyDescent="0.25">
      <c r="A1633" s="1" t="s">
        <v>22</v>
      </c>
      <c r="B1633" s="1" t="s">
        <v>89</v>
      </c>
      <c r="C1633">
        <v>2018</v>
      </c>
    </row>
    <row r="1634" spans="1:4" x14ac:dyDescent="0.25">
      <c r="A1634" s="1" t="s">
        <v>4</v>
      </c>
      <c r="B1634" s="1" t="s">
        <v>90</v>
      </c>
      <c r="C1634">
        <v>2018</v>
      </c>
    </row>
    <row r="1635" spans="1:4" x14ac:dyDescent="0.25">
      <c r="A1635" s="1" t="s">
        <v>4</v>
      </c>
      <c r="B1635" s="1" t="s">
        <v>91</v>
      </c>
      <c r="C1635">
        <v>2018</v>
      </c>
      <c r="D1635">
        <v>17334</v>
      </c>
    </row>
    <row r="1636" spans="1:4" x14ac:dyDescent="0.25">
      <c r="A1636" s="1" t="s">
        <v>6</v>
      </c>
      <c r="B1636" s="1" t="s">
        <v>92</v>
      </c>
      <c r="C1636">
        <v>2018</v>
      </c>
      <c r="D1636">
        <v>575</v>
      </c>
    </row>
    <row r="1637" spans="1:4" x14ac:dyDescent="0.25">
      <c r="A1637" s="1" t="s">
        <v>6</v>
      </c>
      <c r="B1637" s="1" t="s">
        <v>93</v>
      </c>
      <c r="C1637">
        <v>2018</v>
      </c>
      <c r="D1637">
        <v>239</v>
      </c>
    </row>
    <row r="1638" spans="1:4" x14ac:dyDescent="0.25">
      <c r="A1638" s="1" t="s">
        <v>6</v>
      </c>
      <c r="B1638" s="1" t="s">
        <v>94</v>
      </c>
      <c r="C1638">
        <v>2018</v>
      </c>
      <c r="D1638">
        <v>47</v>
      </c>
    </row>
    <row r="1639" spans="1:4" x14ac:dyDescent="0.25">
      <c r="A1639" s="1" t="s">
        <v>12</v>
      </c>
      <c r="B1639" s="1" t="s">
        <v>95</v>
      </c>
      <c r="C1639">
        <v>2018</v>
      </c>
      <c r="D1639">
        <v>0</v>
      </c>
    </row>
    <row r="1640" spans="1:4" x14ac:dyDescent="0.25">
      <c r="A1640" s="1" t="s">
        <v>16</v>
      </c>
      <c r="B1640" s="1" t="s">
        <v>96</v>
      </c>
      <c r="C1640">
        <v>2018</v>
      </c>
      <c r="D1640">
        <v>23684</v>
      </c>
    </row>
    <row r="1641" spans="1:4" x14ac:dyDescent="0.25">
      <c r="A1641" s="1" t="s">
        <v>4</v>
      </c>
      <c r="B1641" s="1" t="s">
        <v>97</v>
      </c>
      <c r="C1641">
        <v>2018</v>
      </c>
      <c r="D1641">
        <v>6</v>
      </c>
    </row>
    <row r="1642" spans="1:4" x14ac:dyDescent="0.25">
      <c r="A1642" s="1" t="s">
        <v>6</v>
      </c>
      <c r="B1642" s="1" t="s">
        <v>98</v>
      </c>
      <c r="C1642">
        <v>2018</v>
      </c>
      <c r="D1642">
        <v>38</v>
      </c>
    </row>
    <row r="1643" spans="1:4" x14ac:dyDescent="0.25">
      <c r="A1643" s="1" t="s">
        <v>8</v>
      </c>
      <c r="B1643" s="1" t="s">
        <v>99</v>
      </c>
      <c r="C1643">
        <v>2018</v>
      </c>
    </row>
    <row r="1644" spans="1:4" x14ac:dyDescent="0.25">
      <c r="A1644" s="1" t="s">
        <v>16</v>
      </c>
      <c r="B1644" s="1" t="s">
        <v>100</v>
      </c>
      <c r="C1644">
        <v>2018</v>
      </c>
      <c r="D1644">
        <v>0</v>
      </c>
    </row>
    <row r="1645" spans="1:4" x14ac:dyDescent="0.25">
      <c r="A1645" s="1" t="s">
        <v>4</v>
      </c>
      <c r="B1645" s="1" t="s">
        <v>101</v>
      </c>
      <c r="C1645">
        <v>2018</v>
      </c>
    </row>
    <row r="1646" spans="1:4" x14ac:dyDescent="0.25">
      <c r="A1646" s="1" t="s">
        <v>6</v>
      </c>
      <c r="B1646" s="1" t="s">
        <v>102</v>
      </c>
      <c r="C1646">
        <v>2018</v>
      </c>
      <c r="D1646">
        <v>273</v>
      </c>
    </row>
    <row r="1647" spans="1:4" x14ac:dyDescent="0.25">
      <c r="A1647" s="1" t="s">
        <v>16</v>
      </c>
      <c r="B1647" s="1" t="s">
        <v>103</v>
      </c>
      <c r="C1647">
        <v>2018</v>
      </c>
      <c r="D1647">
        <v>0</v>
      </c>
    </row>
    <row r="1648" spans="1:4" x14ac:dyDescent="0.25">
      <c r="A1648" s="1" t="s">
        <v>6</v>
      </c>
      <c r="B1648" s="1" t="s">
        <v>104</v>
      </c>
      <c r="C1648">
        <v>2018</v>
      </c>
      <c r="D1648">
        <v>2</v>
      </c>
    </row>
    <row r="1649" spans="1:4" x14ac:dyDescent="0.25">
      <c r="A1649" s="1" t="s">
        <v>4</v>
      </c>
      <c r="B1649" s="1" t="s">
        <v>105</v>
      </c>
      <c r="C1649">
        <v>2018</v>
      </c>
      <c r="D1649">
        <v>117</v>
      </c>
    </row>
    <row r="1650" spans="1:4" x14ac:dyDescent="0.25">
      <c r="A1650" s="1" t="s">
        <v>8</v>
      </c>
      <c r="B1650" s="1" t="s">
        <v>106</v>
      </c>
      <c r="C1650">
        <v>2018</v>
      </c>
      <c r="D1650">
        <v>0</v>
      </c>
    </row>
    <row r="1651" spans="1:4" x14ac:dyDescent="0.25">
      <c r="A1651" s="1" t="s">
        <v>8</v>
      </c>
      <c r="B1651" s="1" t="s">
        <v>107</v>
      </c>
      <c r="C1651">
        <v>2018</v>
      </c>
    </row>
    <row r="1652" spans="1:4" x14ac:dyDescent="0.25">
      <c r="A1652" s="1" t="s">
        <v>4</v>
      </c>
      <c r="B1652" s="1" t="s">
        <v>108</v>
      </c>
      <c r="C1652">
        <v>2018</v>
      </c>
    </row>
    <row r="1653" spans="1:4" x14ac:dyDescent="0.25">
      <c r="A1653" s="1" t="s">
        <v>6</v>
      </c>
      <c r="B1653" s="1" t="s">
        <v>109</v>
      </c>
      <c r="C1653">
        <v>2018</v>
      </c>
      <c r="D1653">
        <v>19</v>
      </c>
    </row>
    <row r="1654" spans="1:4" x14ac:dyDescent="0.25">
      <c r="A1654" s="1" t="s">
        <v>6</v>
      </c>
      <c r="B1654" s="1" t="s">
        <v>110</v>
      </c>
      <c r="C1654">
        <v>2018</v>
      </c>
      <c r="D1654">
        <v>0</v>
      </c>
    </row>
    <row r="1655" spans="1:4" x14ac:dyDescent="0.25">
      <c r="A1655" s="1" t="s">
        <v>8</v>
      </c>
      <c r="B1655" s="1" t="s">
        <v>111</v>
      </c>
      <c r="C1655">
        <v>2018</v>
      </c>
    </row>
    <row r="1656" spans="1:4" x14ac:dyDescent="0.25">
      <c r="A1656" s="1" t="s">
        <v>8</v>
      </c>
      <c r="B1656" s="1" t="s">
        <v>112</v>
      </c>
      <c r="C1656">
        <v>2018</v>
      </c>
      <c r="D1656">
        <v>0</v>
      </c>
    </row>
    <row r="1657" spans="1:4" x14ac:dyDescent="0.25">
      <c r="A1657" s="1" t="s">
        <v>16</v>
      </c>
      <c r="B1657" s="1" t="s">
        <v>113</v>
      </c>
      <c r="C1657">
        <v>2018</v>
      </c>
    </row>
    <row r="1658" spans="1:4" x14ac:dyDescent="0.25">
      <c r="A1658" s="1" t="s">
        <v>22</v>
      </c>
      <c r="B1658" s="1" t="s">
        <v>114</v>
      </c>
      <c r="C1658">
        <v>2018</v>
      </c>
      <c r="D1658">
        <v>0</v>
      </c>
    </row>
    <row r="1659" spans="1:4" x14ac:dyDescent="0.25">
      <c r="A1659" s="1" t="s">
        <v>8</v>
      </c>
      <c r="B1659" s="1" t="s">
        <v>115</v>
      </c>
      <c r="C1659">
        <v>2018</v>
      </c>
    </row>
    <row r="1660" spans="1:4" x14ac:dyDescent="0.25">
      <c r="A1660" s="1" t="s">
        <v>6</v>
      </c>
      <c r="B1660" s="1" t="s">
        <v>116</v>
      </c>
      <c r="C1660">
        <v>2018</v>
      </c>
      <c r="D1660">
        <v>0</v>
      </c>
    </row>
    <row r="1661" spans="1:4" x14ac:dyDescent="0.25">
      <c r="A1661" s="1" t="s">
        <v>16</v>
      </c>
      <c r="B1661" s="1" t="s">
        <v>117</v>
      </c>
      <c r="C1661">
        <v>2018</v>
      </c>
    </row>
    <row r="1662" spans="1:4" x14ac:dyDescent="0.25">
      <c r="A1662" s="1" t="s">
        <v>8</v>
      </c>
      <c r="B1662" s="1" t="s">
        <v>118</v>
      </c>
      <c r="C1662">
        <v>2018</v>
      </c>
    </row>
    <row r="1663" spans="1:4" x14ac:dyDescent="0.25">
      <c r="A1663" s="1" t="s">
        <v>8</v>
      </c>
      <c r="B1663" s="1" t="s">
        <v>119</v>
      </c>
      <c r="C1663">
        <v>2018</v>
      </c>
    </row>
    <row r="1664" spans="1:4" x14ac:dyDescent="0.25">
      <c r="A1664" s="1" t="s">
        <v>12</v>
      </c>
      <c r="B1664" s="1" t="s">
        <v>120</v>
      </c>
      <c r="C1664">
        <v>2018</v>
      </c>
    </row>
    <row r="1665" spans="1:4" x14ac:dyDescent="0.25">
      <c r="A1665" s="1" t="s">
        <v>16</v>
      </c>
      <c r="B1665" s="1" t="s">
        <v>121</v>
      </c>
      <c r="C1665">
        <v>2018</v>
      </c>
      <c r="D1665">
        <v>0</v>
      </c>
    </row>
    <row r="1666" spans="1:4" x14ac:dyDescent="0.25">
      <c r="A1666" s="1" t="s">
        <v>6</v>
      </c>
      <c r="B1666" s="1" t="s">
        <v>122</v>
      </c>
      <c r="C1666">
        <v>2018</v>
      </c>
    </row>
    <row r="1667" spans="1:4" x14ac:dyDescent="0.25">
      <c r="A1667" s="1" t="s">
        <v>16</v>
      </c>
      <c r="B1667" s="1" t="s">
        <v>123</v>
      </c>
      <c r="C1667">
        <v>2018</v>
      </c>
    </row>
    <row r="1668" spans="1:4" x14ac:dyDescent="0.25">
      <c r="A1668" s="1" t="s">
        <v>6</v>
      </c>
      <c r="B1668" s="1" t="s">
        <v>124</v>
      </c>
      <c r="C1668">
        <v>2018</v>
      </c>
      <c r="D1668">
        <v>1</v>
      </c>
    </row>
    <row r="1669" spans="1:4" x14ac:dyDescent="0.25">
      <c r="A1669" s="1" t="s">
        <v>4</v>
      </c>
      <c r="B1669" s="1" t="s">
        <v>125</v>
      </c>
      <c r="C1669">
        <v>2018</v>
      </c>
    </row>
    <row r="1670" spans="1:4" x14ac:dyDescent="0.25">
      <c r="A1670" s="1" t="s">
        <v>8</v>
      </c>
      <c r="B1670" s="1" t="s">
        <v>126</v>
      </c>
      <c r="C1670">
        <v>2018</v>
      </c>
    </row>
    <row r="1671" spans="1:4" x14ac:dyDescent="0.25">
      <c r="A1671" s="1" t="s">
        <v>22</v>
      </c>
      <c r="B1671" s="1" t="s">
        <v>127</v>
      </c>
      <c r="C1671">
        <v>2018</v>
      </c>
    </row>
    <row r="1672" spans="1:4" x14ac:dyDescent="0.25">
      <c r="A1672" s="1" t="s">
        <v>8</v>
      </c>
      <c r="B1672" s="1" t="s">
        <v>128</v>
      </c>
      <c r="C1672">
        <v>2018</v>
      </c>
    </row>
    <row r="1673" spans="1:4" x14ac:dyDescent="0.25">
      <c r="A1673" s="1" t="s">
        <v>16</v>
      </c>
      <c r="B1673" s="1" t="s">
        <v>129</v>
      </c>
      <c r="C1673">
        <v>2018</v>
      </c>
    </row>
    <row r="1674" spans="1:4" x14ac:dyDescent="0.25">
      <c r="A1674" s="1" t="s">
        <v>22</v>
      </c>
      <c r="B1674" s="1" t="s">
        <v>130</v>
      </c>
      <c r="C1674">
        <v>2018</v>
      </c>
      <c r="D1674">
        <v>29614</v>
      </c>
    </row>
    <row r="1675" spans="1:4" x14ac:dyDescent="0.25">
      <c r="A1675" s="1" t="s">
        <v>6</v>
      </c>
      <c r="B1675" s="1" t="s">
        <v>131</v>
      </c>
      <c r="C1675">
        <v>2018</v>
      </c>
      <c r="D1675">
        <v>73</v>
      </c>
    </row>
    <row r="1676" spans="1:4" x14ac:dyDescent="0.25">
      <c r="A1676" s="1" t="s">
        <v>16</v>
      </c>
      <c r="B1676" s="1" t="s">
        <v>132</v>
      </c>
      <c r="C1676">
        <v>2018</v>
      </c>
      <c r="D1676">
        <v>442</v>
      </c>
    </row>
    <row r="1677" spans="1:4" x14ac:dyDescent="0.25">
      <c r="A1677" s="1" t="s">
        <v>12</v>
      </c>
      <c r="B1677" s="1" t="s">
        <v>133</v>
      </c>
      <c r="C1677">
        <v>2018</v>
      </c>
      <c r="D1677">
        <v>3</v>
      </c>
    </row>
    <row r="1678" spans="1:4" x14ac:dyDescent="0.25">
      <c r="A1678" s="1" t="s">
        <v>8</v>
      </c>
      <c r="B1678" s="1" t="s">
        <v>134</v>
      </c>
      <c r="C1678">
        <v>2018</v>
      </c>
    </row>
    <row r="1679" spans="1:4" x14ac:dyDescent="0.25">
      <c r="A1679" s="1" t="s">
        <v>8</v>
      </c>
      <c r="B1679" s="1" t="s">
        <v>135</v>
      </c>
      <c r="C1679">
        <v>2018</v>
      </c>
    </row>
    <row r="1680" spans="1:4" x14ac:dyDescent="0.25">
      <c r="A1680" s="1" t="s">
        <v>16</v>
      </c>
      <c r="B1680" s="1" t="s">
        <v>136</v>
      </c>
      <c r="C1680">
        <v>2018</v>
      </c>
    </row>
    <row r="1681" spans="1:4" x14ac:dyDescent="0.25">
      <c r="A1681" s="1" t="s">
        <v>6</v>
      </c>
      <c r="B1681" s="1" t="s">
        <v>137</v>
      </c>
      <c r="C1681">
        <v>2018</v>
      </c>
      <c r="D1681">
        <v>28</v>
      </c>
    </row>
    <row r="1682" spans="1:4" x14ac:dyDescent="0.25">
      <c r="A1682" s="1" t="s">
        <v>6</v>
      </c>
      <c r="B1682" s="1" t="s">
        <v>138</v>
      </c>
      <c r="C1682">
        <v>2018</v>
      </c>
      <c r="D1682">
        <v>11</v>
      </c>
    </row>
    <row r="1683" spans="1:4" x14ac:dyDescent="0.25">
      <c r="A1683" s="1" t="s">
        <v>4</v>
      </c>
      <c r="B1683" s="1" t="s">
        <v>139</v>
      </c>
      <c r="C1683">
        <v>2018</v>
      </c>
      <c r="D1683">
        <v>151</v>
      </c>
    </row>
    <row r="1684" spans="1:4" x14ac:dyDescent="0.25">
      <c r="A1684" s="1" t="s">
        <v>4</v>
      </c>
      <c r="B1684" s="1" t="s">
        <v>140</v>
      </c>
      <c r="C1684">
        <v>2018</v>
      </c>
    </row>
    <row r="1685" spans="1:4" x14ac:dyDescent="0.25">
      <c r="A1685" s="1" t="s">
        <v>16</v>
      </c>
      <c r="B1685" s="1" t="s">
        <v>141</v>
      </c>
      <c r="C1685">
        <v>2018</v>
      </c>
    </row>
    <row r="1686" spans="1:4" x14ac:dyDescent="0.25">
      <c r="A1686" s="1" t="s">
        <v>12</v>
      </c>
      <c r="B1686" s="1" t="s">
        <v>142</v>
      </c>
      <c r="C1686">
        <v>2018</v>
      </c>
      <c r="D1686">
        <v>142</v>
      </c>
    </row>
    <row r="1687" spans="1:4" x14ac:dyDescent="0.25">
      <c r="A1687" s="1" t="s">
        <v>16</v>
      </c>
      <c r="B1687" s="1" t="s">
        <v>143</v>
      </c>
      <c r="C1687">
        <v>2018</v>
      </c>
      <c r="D1687">
        <v>0</v>
      </c>
    </row>
    <row r="1688" spans="1:4" x14ac:dyDescent="0.25">
      <c r="A1688" s="1" t="s">
        <v>12</v>
      </c>
      <c r="B1688" s="1" t="s">
        <v>144</v>
      </c>
      <c r="C1688">
        <v>2018</v>
      </c>
      <c r="D1688">
        <v>1626</v>
      </c>
    </row>
    <row r="1689" spans="1:4" x14ac:dyDescent="0.25">
      <c r="A1689" s="1" t="s">
        <v>12</v>
      </c>
      <c r="B1689" s="1" t="s">
        <v>145</v>
      </c>
      <c r="C1689">
        <v>2018</v>
      </c>
      <c r="D1689">
        <v>0</v>
      </c>
    </row>
    <row r="1690" spans="1:4" x14ac:dyDescent="0.25">
      <c r="A1690" s="1" t="s">
        <v>16</v>
      </c>
      <c r="B1690" s="1" t="s">
        <v>146</v>
      </c>
      <c r="C1690">
        <v>2018</v>
      </c>
    </row>
    <row r="1691" spans="1:4" x14ac:dyDescent="0.25">
      <c r="A1691" s="1" t="s">
        <v>6</v>
      </c>
      <c r="B1691" s="1" t="s">
        <v>147</v>
      </c>
      <c r="C1691">
        <v>2018</v>
      </c>
      <c r="D1691">
        <v>1585</v>
      </c>
    </row>
    <row r="1692" spans="1:4" x14ac:dyDescent="0.25">
      <c r="A1692" s="1" t="s">
        <v>6</v>
      </c>
      <c r="B1692" s="1" t="s">
        <v>148</v>
      </c>
      <c r="C1692">
        <v>2018</v>
      </c>
      <c r="D1692">
        <v>106</v>
      </c>
    </row>
    <row r="1693" spans="1:4" x14ac:dyDescent="0.25">
      <c r="A1693" s="1" t="s">
        <v>4</v>
      </c>
      <c r="B1693" s="1" t="s">
        <v>149</v>
      </c>
      <c r="C1693">
        <v>2018</v>
      </c>
      <c r="D1693">
        <v>224</v>
      </c>
    </row>
    <row r="1694" spans="1:4" x14ac:dyDescent="0.25">
      <c r="A1694" s="1" t="s">
        <v>16</v>
      </c>
      <c r="B1694" s="1" t="s">
        <v>150</v>
      </c>
      <c r="C1694">
        <v>2018</v>
      </c>
      <c r="D1694">
        <v>19237</v>
      </c>
    </row>
    <row r="1695" spans="1:4" x14ac:dyDescent="0.25">
      <c r="A1695" s="1" t="s">
        <v>6</v>
      </c>
      <c r="B1695" s="1" t="s">
        <v>151</v>
      </c>
      <c r="C1695">
        <v>2018</v>
      </c>
      <c r="D1695">
        <v>127</v>
      </c>
    </row>
    <row r="1696" spans="1:4" x14ac:dyDescent="0.25">
      <c r="A1696" s="1" t="s">
        <v>6</v>
      </c>
      <c r="B1696" s="1" t="s">
        <v>152</v>
      </c>
      <c r="C1696">
        <v>2018</v>
      </c>
      <c r="D1696">
        <v>119</v>
      </c>
    </row>
    <row r="1697" spans="1:4" x14ac:dyDescent="0.25">
      <c r="A1697" s="1" t="s">
        <v>6</v>
      </c>
      <c r="B1697" s="1" t="s">
        <v>153</v>
      </c>
      <c r="C1697">
        <v>2018</v>
      </c>
      <c r="D1697">
        <v>2027</v>
      </c>
    </row>
    <row r="1698" spans="1:4" x14ac:dyDescent="0.25">
      <c r="A1698" s="1" t="s">
        <v>8</v>
      </c>
      <c r="B1698" s="1" t="s">
        <v>154</v>
      </c>
      <c r="C1698">
        <v>2018</v>
      </c>
      <c r="D1698">
        <v>2154</v>
      </c>
    </row>
    <row r="1699" spans="1:4" x14ac:dyDescent="0.25">
      <c r="A1699" s="1" t="s">
        <v>12</v>
      </c>
      <c r="B1699" s="1" t="s">
        <v>155</v>
      </c>
      <c r="C1699">
        <v>2018</v>
      </c>
      <c r="D1699">
        <v>0</v>
      </c>
    </row>
    <row r="1700" spans="1:4" x14ac:dyDescent="0.25">
      <c r="A1700" s="1" t="s">
        <v>12</v>
      </c>
      <c r="B1700" s="1" t="s">
        <v>156</v>
      </c>
      <c r="C1700">
        <v>2018</v>
      </c>
      <c r="D1700">
        <v>0</v>
      </c>
    </row>
    <row r="1701" spans="1:4" x14ac:dyDescent="0.25">
      <c r="A1701" s="1" t="s">
        <v>12</v>
      </c>
      <c r="B1701" s="1" t="s">
        <v>157</v>
      </c>
      <c r="C1701">
        <v>2018</v>
      </c>
      <c r="D1701">
        <v>0</v>
      </c>
    </row>
    <row r="1702" spans="1:4" x14ac:dyDescent="0.25">
      <c r="A1702" s="1" t="s">
        <v>16</v>
      </c>
      <c r="B1702" s="1" t="s">
        <v>158</v>
      </c>
      <c r="C1702">
        <v>2018</v>
      </c>
      <c r="D1702">
        <v>50</v>
      </c>
    </row>
    <row r="1703" spans="1:4" x14ac:dyDescent="0.25">
      <c r="A1703" s="1" t="s">
        <v>6</v>
      </c>
      <c r="B1703" s="1" t="s">
        <v>159</v>
      </c>
      <c r="C1703">
        <v>2018</v>
      </c>
      <c r="D1703">
        <v>0</v>
      </c>
    </row>
    <row r="1704" spans="1:4" x14ac:dyDescent="0.25">
      <c r="A1704" s="1" t="s">
        <v>8</v>
      </c>
      <c r="B1704" s="1" t="s">
        <v>160</v>
      </c>
      <c r="C1704">
        <v>2018</v>
      </c>
      <c r="D1704">
        <v>0</v>
      </c>
    </row>
    <row r="1705" spans="1:4" x14ac:dyDescent="0.25">
      <c r="A1705" s="1" t="s">
        <v>4</v>
      </c>
      <c r="B1705" s="1" t="s">
        <v>161</v>
      </c>
      <c r="C1705">
        <v>2018</v>
      </c>
      <c r="D1705">
        <v>118</v>
      </c>
    </row>
    <row r="1706" spans="1:4" x14ac:dyDescent="0.25">
      <c r="A1706" s="1" t="s">
        <v>8</v>
      </c>
      <c r="B1706" s="1" t="s">
        <v>162</v>
      </c>
      <c r="C1706">
        <v>2018</v>
      </c>
    </row>
    <row r="1707" spans="1:4" x14ac:dyDescent="0.25">
      <c r="A1707" s="1" t="s">
        <v>6</v>
      </c>
      <c r="B1707" s="1" t="s">
        <v>163</v>
      </c>
      <c r="C1707">
        <v>2018</v>
      </c>
      <c r="D1707">
        <v>13</v>
      </c>
    </row>
    <row r="1708" spans="1:4" x14ac:dyDescent="0.25">
      <c r="A1708" s="1" t="s">
        <v>8</v>
      </c>
      <c r="B1708" s="1" t="s">
        <v>164</v>
      </c>
      <c r="C1708">
        <v>2018</v>
      </c>
      <c r="D1708">
        <v>0</v>
      </c>
    </row>
    <row r="1709" spans="1:4" x14ac:dyDescent="0.25">
      <c r="A1709" s="1" t="s">
        <v>8</v>
      </c>
      <c r="B1709" s="1" t="s">
        <v>165</v>
      </c>
      <c r="C1709">
        <v>2018</v>
      </c>
    </row>
    <row r="1710" spans="1:4" x14ac:dyDescent="0.25">
      <c r="A1710" s="1" t="s">
        <v>16</v>
      </c>
      <c r="B1710" s="1" t="s">
        <v>166</v>
      </c>
      <c r="C1710">
        <v>2018</v>
      </c>
      <c r="D1710">
        <v>476</v>
      </c>
    </row>
    <row r="1711" spans="1:4" x14ac:dyDescent="0.25">
      <c r="A1711" s="1" t="s">
        <v>6</v>
      </c>
      <c r="B1711" s="1" t="s">
        <v>167</v>
      </c>
      <c r="C1711">
        <v>2018</v>
      </c>
      <c r="D1711">
        <v>13</v>
      </c>
    </row>
    <row r="1712" spans="1:4" x14ac:dyDescent="0.25">
      <c r="A1712" s="1" t="s">
        <v>6</v>
      </c>
      <c r="B1712" s="1" t="s">
        <v>168</v>
      </c>
      <c r="C1712">
        <v>2018</v>
      </c>
      <c r="D1712">
        <v>0</v>
      </c>
    </row>
    <row r="1713" spans="1:4" x14ac:dyDescent="0.25">
      <c r="A1713" s="1" t="s">
        <v>16</v>
      </c>
      <c r="B1713" s="1" t="s">
        <v>169</v>
      </c>
      <c r="C1713">
        <v>2018</v>
      </c>
      <c r="D1713">
        <v>0</v>
      </c>
    </row>
    <row r="1714" spans="1:4" x14ac:dyDescent="0.25">
      <c r="A1714" s="1" t="s">
        <v>4</v>
      </c>
      <c r="B1714" s="1" t="s">
        <v>170</v>
      </c>
      <c r="C1714">
        <v>2018</v>
      </c>
    </row>
    <row r="1715" spans="1:4" x14ac:dyDescent="0.25">
      <c r="A1715" s="1" t="s">
        <v>8</v>
      </c>
      <c r="B1715" s="1" t="s">
        <v>171</v>
      </c>
      <c r="C1715">
        <v>2018</v>
      </c>
      <c r="D1715">
        <v>0</v>
      </c>
    </row>
    <row r="1716" spans="1:4" x14ac:dyDescent="0.25">
      <c r="A1716" s="1" t="s">
        <v>8</v>
      </c>
      <c r="B1716" s="1" t="s">
        <v>172</v>
      </c>
      <c r="C1716">
        <v>2018</v>
      </c>
    </row>
    <row r="1717" spans="1:4" x14ac:dyDescent="0.25">
      <c r="A1717" s="1" t="s">
        <v>6</v>
      </c>
      <c r="B1717" s="1" t="s">
        <v>173</v>
      </c>
      <c r="C1717">
        <v>2018</v>
      </c>
      <c r="D1717">
        <v>9129</v>
      </c>
    </row>
    <row r="1718" spans="1:4" x14ac:dyDescent="0.25">
      <c r="A1718" s="1" t="s">
        <v>22</v>
      </c>
      <c r="B1718" s="1" t="s">
        <v>174</v>
      </c>
      <c r="C1718">
        <v>2018</v>
      </c>
      <c r="D1718">
        <v>290</v>
      </c>
    </row>
    <row r="1719" spans="1:4" x14ac:dyDescent="0.25">
      <c r="A1719" s="1" t="s">
        <v>4</v>
      </c>
      <c r="B1719" s="1" t="s">
        <v>175</v>
      </c>
      <c r="C1719">
        <v>2018</v>
      </c>
    </row>
    <row r="1720" spans="1:4" x14ac:dyDescent="0.25">
      <c r="A1720" s="1" t="s">
        <v>12</v>
      </c>
      <c r="B1720" s="1" t="s">
        <v>176</v>
      </c>
      <c r="C1720">
        <v>2018</v>
      </c>
      <c r="D1720">
        <v>9</v>
      </c>
    </row>
    <row r="1721" spans="1:4" x14ac:dyDescent="0.25">
      <c r="A1721" s="1" t="s">
        <v>6</v>
      </c>
      <c r="B1721" s="1" t="s">
        <v>177</v>
      </c>
      <c r="C1721">
        <v>2018</v>
      </c>
      <c r="D1721">
        <v>21</v>
      </c>
    </row>
    <row r="1722" spans="1:4" x14ac:dyDescent="0.25">
      <c r="A1722" s="1" t="s">
        <v>6</v>
      </c>
      <c r="B1722" s="1" t="s">
        <v>178</v>
      </c>
      <c r="C1722">
        <v>2018</v>
      </c>
    </row>
    <row r="1723" spans="1:4" x14ac:dyDescent="0.25">
      <c r="A1723" s="1" t="s">
        <v>4</v>
      </c>
      <c r="B1723" s="1" t="s">
        <v>179</v>
      </c>
      <c r="C1723">
        <v>2018</v>
      </c>
      <c r="D1723">
        <v>534</v>
      </c>
    </row>
    <row r="1724" spans="1:4" x14ac:dyDescent="0.25">
      <c r="A1724" s="1" t="s">
        <v>6</v>
      </c>
      <c r="B1724" s="1" t="s">
        <v>180</v>
      </c>
      <c r="C1724">
        <v>2018</v>
      </c>
      <c r="D1724">
        <v>1873</v>
      </c>
    </row>
    <row r="1725" spans="1:4" x14ac:dyDescent="0.25">
      <c r="A1725" s="1" t="s">
        <v>22</v>
      </c>
      <c r="B1725" s="1" t="s">
        <v>181</v>
      </c>
      <c r="C1725">
        <v>2018</v>
      </c>
      <c r="D1725">
        <v>2061</v>
      </c>
    </row>
    <row r="1726" spans="1:4" x14ac:dyDescent="0.25">
      <c r="A1726" s="1" t="s">
        <v>22</v>
      </c>
      <c r="B1726" s="1" t="s">
        <v>182</v>
      </c>
      <c r="C1726">
        <v>2018</v>
      </c>
      <c r="D1726">
        <v>26</v>
      </c>
    </row>
    <row r="1727" spans="1:4" x14ac:dyDescent="0.25">
      <c r="A1727" s="1" t="s">
        <v>8</v>
      </c>
      <c r="B1727" s="1" t="s">
        <v>183</v>
      </c>
      <c r="C1727">
        <v>2018</v>
      </c>
    </row>
    <row r="1728" spans="1:4" x14ac:dyDescent="0.25">
      <c r="A1728" s="1" t="s">
        <v>16</v>
      </c>
      <c r="B1728" s="1" t="s">
        <v>184</v>
      </c>
      <c r="C1728">
        <v>2018</v>
      </c>
      <c r="D1728">
        <v>0</v>
      </c>
    </row>
    <row r="1729" spans="1:4" x14ac:dyDescent="0.25">
      <c r="A1729" s="1" t="s">
        <v>12</v>
      </c>
      <c r="B1729" s="1" t="s">
        <v>185</v>
      </c>
      <c r="C1729">
        <v>2018</v>
      </c>
      <c r="D1729">
        <v>0</v>
      </c>
    </row>
    <row r="1730" spans="1:4" x14ac:dyDescent="0.25">
      <c r="A1730" s="1" t="s">
        <v>4</v>
      </c>
      <c r="B1730" s="1" t="s">
        <v>186</v>
      </c>
      <c r="C1730">
        <v>2018</v>
      </c>
    </row>
    <row r="1731" spans="1:4" x14ac:dyDescent="0.25">
      <c r="A1731" s="1" t="s">
        <v>6</v>
      </c>
      <c r="B1731" s="1" t="s">
        <v>187</v>
      </c>
      <c r="C1731">
        <v>2018</v>
      </c>
      <c r="D1731">
        <v>464</v>
      </c>
    </row>
    <row r="1732" spans="1:4" x14ac:dyDescent="0.25">
      <c r="A1732" s="1" t="s">
        <v>6</v>
      </c>
      <c r="B1732" s="1" t="s">
        <v>188</v>
      </c>
      <c r="C1732">
        <v>2018</v>
      </c>
      <c r="D1732">
        <v>15</v>
      </c>
    </row>
    <row r="1733" spans="1:4" x14ac:dyDescent="0.25">
      <c r="A1733" s="1" t="s">
        <v>16</v>
      </c>
      <c r="B1733" s="1" t="s">
        <v>189</v>
      </c>
      <c r="C1733">
        <v>2018</v>
      </c>
    </row>
    <row r="1734" spans="1:4" x14ac:dyDescent="0.25">
      <c r="A1734" s="1" t="s">
        <v>8</v>
      </c>
      <c r="B1734" s="1" t="s">
        <v>190</v>
      </c>
      <c r="C1734">
        <v>2018</v>
      </c>
    </row>
    <row r="1735" spans="1:4" x14ac:dyDescent="0.25">
      <c r="A1735" s="1" t="s">
        <v>6</v>
      </c>
      <c r="B1735" s="1" t="s">
        <v>191</v>
      </c>
      <c r="C1735">
        <v>2018</v>
      </c>
      <c r="D1735">
        <v>392</v>
      </c>
    </row>
    <row r="1736" spans="1:4" x14ac:dyDescent="0.25">
      <c r="A1736" s="1" t="s">
        <v>4</v>
      </c>
      <c r="B1736" s="1" t="s">
        <v>192</v>
      </c>
      <c r="C1736">
        <v>2018</v>
      </c>
      <c r="D1736">
        <v>104</v>
      </c>
    </row>
    <row r="1737" spans="1:4" x14ac:dyDescent="0.25">
      <c r="A1737" s="1" t="s">
        <v>6</v>
      </c>
      <c r="B1737" s="1" t="s">
        <v>193</v>
      </c>
      <c r="C1737">
        <v>2018</v>
      </c>
      <c r="D1737">
        <v>1398</v>
      </c>
    </row>
    <row r="1738" spans="1:4" x14ac:dyDescent="0.25">
      <c r="A1738" s="1" t="s">
        <v>8</v>
      </c>
      <c r="B1738" s="1" t="s">
        <v>194</v>
      </c>
      <c r="C1738">
        <v>2018</v>
      </c>
    </row>
    <row r="1739" spans="1:4" x14ac:dyDescent="0.25">
      <c r="A1739" s="1" t="s">
        <v>12</v>
      </c>
      <c r="B1739" s="1" t="s">
        <v>195</v>
      </c>
      <c r="C1739">
        <v>2018</v>
      </c>
    </row>
    <row r="1740" spans="1:4" x14ac:dyDescent="0.25">
      <c r="A1740" s="1" t="s">
        <v>12</v>
      </c>
      <c r="B1740" s="1" t="s">
        <v>196</v>
      </c>
      <c r="C1740">
        <v>2018</v>
      </c>
      <c r="D1740">
        <v>1645</v>
      </c>
    </row>
    <row r="1741" spans="1:4" x14ac:dyDescent="0.25">
      <c r="A1741" s="1" t="s">
        <v>6</v>
      </c>
      <c r="B1741" s="1" t="s">
        <v>197</v>
      </c>
      <c r="C1741">
        <v>2018</v>
      </c>
      <c r="D1741">
        <v>0</v>
      </c>
    </row>
    <row r="1742" spans="1:4" x14ac:dyDescent="0.25">
      <c r="A1742" s="1" t="s">
        <v>16</v>
      </c>
      <c r="B1742" s="1" t="s">
        <v>198</v>
      </c>
      <c r="C1742">
        <v>2018</v>
      </c>
      <c r="D1742">
        <v>383</v>
      </c>
    </row>
    <row r="1743" spans="1:4" x14ac:dyDescent="0.25">
      <c r="A1743" s="1" t="s">
        <v>12</v>
      </c>
      <c r="B1743" s="1" t="s">
        <v>199</v>
      </c>
      <c r="C1743">
        <v>2018</v>
      </c>
    </row>
    <row r="1744" spans="1:4" x14ac:dyDescent="0.25">
      <c r="A1744" s="1" t="s">
        <v>16</v>
      </c>
      <c r="B1744" s="1" t="s">
        <v>200</v>
      </c>
      <c r="C1744">
        <v>2018</v>
      </c>
    </row>
    <row r="1745" spans="1:4" x14ac:dyDescent="0.25">
      <c r="A1745" s="1" t="s">
        <v>4</v>
      </c>
      <c r="B1745" s="1" t="s">
        <v>201</v>
      </c>
      <c r="C1745">
        <v>2018</v>
      </c>
    </row>
    <row r="1746" spans="1:4" x14ac:dyDescent="0.25">
      <c r="A1746" s="1" t="s">
        <v>8</v>
      </c>
      <c r="B1746" s="1" t="s">
        <v>202</v>
      </c>
      <c r="C1746">
        <v>2018</v>
      </c>
    </row>
    <row r="1747" spans="1:4" x14ac:dyDescent="0.25">
      <c r="A1747" s="1" t="s">
        <v>8</v>
      </c>
      <c r="B1747" s="1" t="s">
        <v>203</v>
      </c>
      <c r="C1747">
        <v>2018</v>
      </c>
      <c r="D1747">
        <v>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51E3-7A66-4989-9058-97397C17340D}">
  <dimension ref="A1:Q104"/>
  <sheetViews>
    <sheetView workbookViewId="0">
      <selection activeCell="A104" sqref="A104"/>
    </sheetView>
  </sheetViews>
  <sheetFormatPr defaultRowHeight="15" x14ac:dyDescent="0.25"/>
  <cols>
    <col min="1" max="1" width="36" bestFit="1" customWidth="1"/>
    <col min="2" max="14" width="7.5703125" bestFit="1" customWidth="1"/>
    <col min="16" max="16" width="36" bestFit="1" customWidth="1"/>
    <col min="17" max="17" width="18.85546875" bestFit="1" customWidth="1"/>
  </cols>
  <sheetData>
    <row r="1" spans="1:17" x14ac:dyDescent="0.25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 spans="1:17" hidden="1" x14ac:dyDescent="0.25">
      <c r="A2" s="1" t="s">
        <v>221</v>
      </c>
      <c r="B2" s="1" t="s">
        <v>222</v>
      </c>
      <c r="C2" s="1" t="s">
        <v>223</v>
      </c>
      <c r="D2" s="1" t="s">
        <v>224</v>
      </c>
      <c r="E2" s="1" t="s">
        <v>225</v>
      </c>
      <c r="F2" s="1" t="s">
        <v>226</v>
      </c>
      <c r="G2" s="1" t="s">
        <v>227</v>
      </c>
      <c r="H2" s="1" t="s">
        <v>228</v>
      </c>
      <c r="I2" s="1" t="s">
        <v>229</v>
      </c>
      <c r="J2" s="1" t="s">
        <v>230</v>
      </c>
      <c r="K2" s="1" t="s">
        <v>231</v>
      </c>
      <c r="L2" s="1" t="s">
        <v>232</v>
      </c>
      <c r="M2" s="1" t="s">
        <v>233</v>
      </c>
      <c r="N2" s="1" t="s">
        <v>234</v>
      </c>
      <c r="P2" s="1"/>
      <c r="Q2" s="1"/>
    </row>
    <row r="3" spans="1:17" hidden="1" x14ac:dyDescent="0.25">
      <c r="A3" s="1" t="s">
        <v>235</v>
      </c>
      <c r="B3" s="1" t="s">
        <v>236</v>
      </c>
      <c r="C3" s="1" t="s">
        <v>237</v>
      </c>
      <c r="D3" s="1" t="s">
        <v>238</v>
      </c>
      <c r="E3" s="1" t="s">
        <v>239</v>
      </c>
      <c r="F3" s="1" t="s">
        <v>240</v>
      </c>
      <c r="G3" s="1" t="s">
        <v>241</v>
      </c>
      <c r="H3" s="1" t="s">
        <v>242</v>
      </c>
      <c r="I3" s="1" t="s">
        <v>243</v>
      </c>
      <c r="J3" s="1" t="s">
        <v>244</v>
      </c>
      <c r="K3" s="1" t="s">
        <v>245</v>
      </c>
      <c r="L3" s="1" t="s">
        <v>246</v>
      </c>
      <c r="M3" s="1" t="s">
        <v>247</v>
      </c>
      <c r="N3" s="1" t="s">
        <v>248</v>
      </c>
      <c r="P3" s="1"/>
      <c r="Q3" s="1"/>
    </row>
    <row r="4" spans="1:17" hidden="1" x14ac:dyDescent="0.25">
      <c r="A4" s="1" t="s">
        <v>249</v>
      </c>
      <c r="B4" s="1" t="s">
        <v>250</v>
      </c>
      <c r="C4" s="1" t="s">
        <v>251</v>
      </c>
      <c r="D4" s="1" t="s">
        <v>252</v>
      </c>
      <c r="E4" s="1" t="s">
        <v>253</v>
      </c>
      <c r="F4" s="1" t="s">
        <v>254</v>
      </c>
      <c r="G4" s="1" t="s">
        <v>255</v>
      </c>
      <c r="H4" s="1" t="s">
        <v>256</v>
      </c>
      <c r="I4" s="1" t="s">
        <v>257</v>
      </c>
      <c r="J4" s="1" t="s">
        <v>258</v>
      </c>
      <c r="K4" s="1" t="s">
        <v>259</v>
      </c>
      <c r="L4" s="1" t="s">
        <v>260</v>
      </c>
      <c r="M4" s="1" t="s">
        <v>261</v>
      </c>
      <c r="N4" s="1" t="s">
        <v>262</v>
      </c>
      <c r="P4" s="1"/>
      <c r="Q4" s="1"/>
    </row>
    <row r="5" spans="1:17" hidden="1" x14ac:dyDescent="0.25">
      <c r="A5" s="1" t="s">
        <v>263</v>
      </c>
      <c r="B5" s="1" t="s">
        <v>264</v>
      </c>
      <c r="C5" s="1" t="s">
        <v>265</v>
      </c>
      <c r="D5" s="1" t="s">
        <v>266</v>
      </c>
      <c r="E5" s="1" t="s">
        <v>267</v>
      </c>
      <c r="F5" s="1" t="s">
        <v>268</v>
      </c>
      <c r="G5" s="1" t="s">
        <v>269</v>
      </c>
      <c r="H5" s="1" t="s">
        <v>270</v>
      </c>
      <c r="I5" s="1" t="s">
        <v>271</v>
      </c>
      <c r="J5" s="1" t="s">
        <v>272</v>
      </c>
      <c r="K5" s="1" t="s">
        <v>273</v>
      </c>
      <c r="L5" s="1" t="s">
        <v>274</v>
      </c>
      <c r="M5" s="1" t="s">
        <v>275</v>
      </c>
      <c r="N5" s="1" t="s">
        <v>276</v>
      </c>
      <c r="P5" s="1"/>
      <c r="Q5" s="1"/>
    </row>
    <row r="6" spans="1:17" hidden="1" x14ac:dyDescent="0.25">
      <c r="A6" s="1" t="s">
        <v>277</v>
      </c>
      <c r="B6" s="1" t="s">
        <v>278</v>
      </c>
      <c r="C6" s="1" t="s">
        <v>279</v>
      </c>
      <c r="D6" s="1" t="s">
        <v>280</v>
      </c>
      <c r="E6" s="1" t="s">
        <v>281</v>
      </c>
      <c r="F6" s="1" t="s">
        <v>282</v>
      </c>
      <c r="G6" s="1" t="s">
        <v>283</v>
      </c>
      <c r="H6" s="1" t="s">
        <v>284</v>
      </c>
      <c r="I6" s="1" t="s">
        <v>285</v>
      </c>
      <c r="J6" s="1" t="s">
        <v>286</v>
      </c>
      <c r="K6" s="1" t="s">
        <v>287</v>
      </c>
      <c r="L6" s="1" t="s">
        <v>288</v>
      </c>
      <c r="M6" s="1" t="s">
        <v>289</v>
      </c>
      <c r="N6" s="1" t="s">
        <v>290</v>
      </c>
      <c r="P6" s="1"/>
      <c r="Q6" s="1"/>
    </row>
    <row r="7" spans="1:17" hidden="1" x14ac:dyDescent="0.25">
      <c r="A7" s="1" t="s">
        <v>291</v>
      </c>
      <c r="B7" s="1" t="s">
        <v>292</v>
      </c>
      <c r="C7" s="1" t="s">
        <v>293</v>
      </c>
      <c r="D7" s="1" t="s">
        <v>294</v>
      </c>
      <c r="E7" s="1" t="s">
        <v>295</v>
      </c>
      <c r="F7" s="1" t="s">
        <v>296</v>
      </c>
      <c r="G7" s="1" t="s">
        <v>297</v>
      </c>
      <c r="H7" s="1" t="s">
        <v>298</v>
      </c>
      <c r="I7" s="1" t="s">
        <v>299</v>
      </c>
      <c r="J7" s="1" t="s">
        <v>300</v>
      </c>
      <c r="K7" s="1" t="s">
        <v>301</v>
      </c>
      <c r="L7" s="1" t="s">
        <v>302</v>
      </c>
      <c r="M7" s="1" t="s">
        <v>303</v>
      </c>
      <c r="N7" s="1" t="s">
        <v>304</v>
      </c>
      <c r="P7" s="1"/>
      <c r="Q7" s="1"/>
    </row>
    <row r="8" spans="1:17" hidden="1" x14ac:dyDescent="0.25">
      <c r="A8" s="1" t="s">
        <v>305</v>
      </c>
      <c r="B8" s="1" t="s">
        <v>306</v>
      </c>
      <c r="C8" s="1" t="s">
        <v>307</v>
      </c>
      <c r="D8" s="1" t="s">
        <v>308</v>
      </c>
      <c r="E8" s="1" t="s">
        <v>309</v>
      </c>
      <c r="F8" s="1" t="s">
        <v>310</v>
      </c>
      <c r="G8" s="1" t="s">
        <v>311</v>
      </c>
      <c r="H8" s="1" t="s">
        <v>312</v>
      </c>
      <c r="I8" s="1" t="s">
        <v>313</v>
      </c>
      <c r="J8" s="1" t="s">
        <v>314</v>
      </c>
      <c r="K8" s="1" t="s">
        <v>315</v>
      </c>
      <c r="L8" s="1" t="s">
        <v>316</v>
      </c>
      <c r="M8" s="1" t="s">
        <v>317</v>
      </c>
      <c r="N8" s="1" t="s">
        <v>318</v>
      </c>
      <c r="P8" s="1"/>
      <c r="Q8" s="1"/>
    </row>
    <row r="9" spans="1:17" hidden="1" x14ac:dyDescent="0.25">
      <c r="A9" s="1" t="s">
        <v>319</v>
      </c>
      <c r="B9" s="1" t="s">
        <v>320</v>
      </c>
      <c r="C9" s="1" t="s">
        <v>321</v>
      </c>
      <c r="D9" s="1" t="s">
        <v>322</v>
      </c>
      <c r="E9" s="1" t="s">
        <v>323</v>
      </c>
      <c r="F9" s="1" t="s">
        <v>324</v>
      </c>
      <c r="G9" s="1" t="s">
        <v>325</v>
      </c>
      <c r="H9" s="1" t="s">
        <v>326</v>
      </c>
      <c r="I9" s="1" t="s">
        <v>327</v>
      </c>
      <c r="J9" s="1" t="s">
        <v>328</v>
      </c>
      <c r="K9" s="1" t="s">
        <v>329</v>
      </c>
      <c r="L9" s="1" t="s">
        <v>330</v>
      </c>
      <c r="M9" s="1" t="s">
        <v>331</v>
      </c>
      <c r="N9" s="1" t="s">
        <v>332</v>
      </c>
      <c r="P9" s="1"/>
      <c r="Q9" s="1"/>
    </row>
    <row r="10" spans="1:17" hidden="1" x14ac:dyDescent="0.25">
      <c r="A10" s="1" t="s">
        <v>333</v>
      </c>
      <c r="B10" s="1" t="s">
        <v>334</v>
      </c>
      <c r="C10" s="1" t="s">
        <v>335</v>
      </c>
      <c r="D10" s="1" t="s">
        <v>336</v>
      </c>
      <c r="E10" s="1" t="s">
        <v>337</v>
      </c>
      <c r="F10" s="1" t="s">
        <v>338</v>
      </c>
      <c r="G10" s="1" t="s">
        <v>339</v>
      </c>
      <c r="H10" s="1" t="s">
        <v>340</v>
      </c>
      <c r="I10" s="1" t="s">
        <v>341</v>
      </c>
      <c r="J10" s="1" t="s">
        <v>342</v>
      </c>
      <c r="K10" s="1" t="s">
        <v>343</v>
      </c>
      <c r="L10" s="1" t="s">
        <v>344</v>
      </c>
      <c r="M10" s="1" t="s">
        <v>345</v>
      </c>
      <c r="N10" s="1" t="s">
        <v>346</v>
      </c>
      <c r="P10" s="1"/>
      <c r="Q10" s="1"/>
    </row>
    <row r="11" spans="1:17" hidden="1" x14ac:dyDescent="0.25">
      <c r="A11" s="1" t="s">
        <v>347</v>
      </c>
      <c r="B11" s="1" t="s">
        <v>348</v>
      </c>
      <c r="C11" s="1" t="s">
        <v>349</v>
      </c>
      <c r="D11" s="1" t="s">
        <v>350</v>
      </c>
      <c r="E11" s="1" t="s">
        <v>351</v>
      </c>
      <c r="F11" s="1" t="s">
        <v>352</v>
      </c>
      <c r="G11" s="1" t="s">
        <v>353</v>
      </c>
      <c r="H11" s="1" t="s">
        <v>354</v>
      </c>
      <c r="I11" s="1" t="s">
        <v>355</v>
      </c>
      <c r="J11" s="1" t="s">
        <v>356</v>
      </c>
      <c r="K11" s="1" t="s">
        <v>357</v>
      </c>
      <c r="L11" s="1" t="s">
        <v>358</v>
      </c>
      <c r="M11" s="1" t="s">
        <v>359</v>
      </c>
      <c r="N11" s="1" t="s">
        <v>360</v>
      </c>
      <c r="P11" s="1"/>
      <c r="Q11" s="1"/>
    </row>
    <row r="12" spans="1:17" hidden="1" x14ac:dyDescent="0.25">
      <c r="A12" s="1" t="s">
        <v>361</v>
      </c>
      <c r="B12" s="1" t="s">
        <v>362</v>
      </c>
      <c r="C12" s="1" t="s">
        <v>363</v>
      </c>
      <c r="D12" s="1" t="s">
        <v>364</v>
      </c>
      <c r="E12" s="1" t="s">
        <v>365</v>
      </c>
      <c r="F12" s="1" t="s">
        <v>366</v>
      </c>
      <c r="G12" s="1" t="s">
        <v>367</v>
      </c>
      <c r="H12" s="1" t="s">
        <v>368</v>
      </c>
      <c r="I12" s="1" t="s">
        <v>369</v>
      </c>
      <c r="J12" s="1" t="s">
        <v>370</v>
      </c>
      <c r="K12" s="1" t="s">
        <v>371</v>
      </c>
      <c r="L12" s="1" t="s">
        <v>372</v>
      </c>
      <c r="M12" s="1" t="s">
        <v>373</v>
      </c>
      <c r="N12" s="1" t="s">
        <v>374</v>
      </c>
      <c r="P12" s="1"/>
      <c r="Q12" s="1"/>
    </row>
    <row r="13" spans="1:17" hidden="1" x14ac:dyDescent="0.25">
      <c r="A13" s="1" t="s">
        <v>375</v>
      </c>
      <c r="B13" s="1" t="s">
        <v>376</v>
      </c>
      <c r="C13" s="1" t="s">
        <v>377</v>
      </c>
      <c r="D13" s="1" t="s">
        <v>378</v>
      </c>
      <c r="E13" s="1" t="s">
        <v>379</v>
      </c>
      <c r="F13" s="1" t="s">
        <v>380</v>
      </c>
      <c r="G13" s="1" t="s">
        <v>381</v>
      </c>
      <c r="H13" s="1" t="s">
        <v>382</v>
      </c>
      <c r="I13" s="1" t="s">
        <v>383</v>
      </c>
      <c r="J13" s="1" t="s">
        <v>384</v>
      </c>
      <c r="K13" s="1" t="s">
        <v>385</v>
      </c>
      <c r="L13" s="1" t="s">
        <v>386</v>
      </c>
      <c r="M13" s="1" t="s">
        <v>387</v>
      </c>
      <c r="N13" s="1" t="s">
        <v>388</v>
      </c>
      <c r="P13" s="1"/>
      <c r="Q13" s="1"/>
    </row>
    <row r="14" spans="1:17" hidden="1" x14ac:dyDescent="0.25">
      <c r="A14" s="1" t="s">
        <v>389</v>
      </c>
      <c r="B14" s="1" t="s">
        <v>390</v>
      </c>
      <c r="C14" s="1" t="s">
        <v>391</v>
      </c>
      <c r="D14" s="1" t="s">
        <v>392</v>
      </c>
      <c r="E14" s="1" t="s">
        <v>393</v>
      </c>
      <c r="F14" s="1" t="s">
        <v>394</v>
      </c>
      <c r="G14" s="1" t="s">
        <v>395</v>
      </c>
      <c r="H14" s="1" t="s">
        <v>396</v>
      </c>
      <c r="I14" s="1" t="s">
        <v>397</v>
      </c>
      <c r="J14" s="1" t="s">
        <v>398</v>
      </c>
      <c r="K14" s="1" t="s">
        <v>399</v>
      </c>
      <c r="L14" s="1" t="s">
        <v>400</v>
      </c>
      <c r="M14" s="1" t="s">
        <v>401</v>
      </c>
      <c r="N14" s="1" t="s">
        <v>402</v>
      </c>
      <c r="P14" s="1"/>
      <c r="Q14" s="1"/>
    </row>
    <row r="15" spans="1:17" hidden="1" x14ac:dyDescent="0.25">
      <c r="A15" s="1" t="s">
        <v>403</v>
      </c>
      <c r="B15" s="1" t="s">
        <v>404</v>
      </c>
      <c r="C15" s="1" t="s">
        <v>405</v>
      </c>
      <c r="D15" s="1" t="s">
        <v>406</v>
      </c>
      <c r="E15" s="1" t="s">
        <v>407</v>
      </c>
      <c r="F15" s="1" t="s">
        <v>408</v>
      </c>
      <c r="G15" s="1" t="s">
        <v>409</v>
      </c>
      <c r="H15" s="1" t="s">
        <v>410</v>
      </c>
      <c r="I15" s="1" t="s">
        <v>411</v>
      </c>
      <c r="J15" s="1" t="s">
        <v>412</v>
      </c>
      <c r="K15" s="1" t="s">
        <v>413</v>
      </c>
      <c r="L15" s="1" t="s">
        <v>414</v>
      </c>
      <c r="M15" s="1" t="s">
        <v>415</v>
      </c>
      <c r="N15" s="1" t="s">
        <v>416</v>
      </c>
      <c r="P15" s="1"/>
      <c r="Q15" s="1"/>
    </row>
    <row r="16" spans="1:17" hidden="1" x14ac:dyDescent="0.25">
      <c r="A16" s="1" t="s">
        <v>417</v>
      </c>
      <c r="B16" s="1" t="s">
        <v>418</v>
      </c>
      <c r="C16" s="1" t="s">
        <v>419</v>
      </c>
      <c r="D16" s="1" t="s">
        <v>420</v>
      </c>
      <c r="E16" s="1" t="s">
        <v>421</v>
      </c>
      <c r="F16" s="1" t="s">
        <v>422</v>
      </c>
      <c r="G16" s="1" t="s">
        <v>423</v>
      </c>
      <c r="H16" s="1" t="s">
        <v>424</v>
      </c>
      <c r="I16" s="1" t="s">
        <v>425</v>
      </c>
      <c r="J16" s="1" t="s">
        <v>426</v>
      </c>
      <c r="K16" s="1" t="s">
        <v>427</v>
      </c>
      <c r="L16" s="1" t="s">
        <v>428</v>
      </c>
      <c r="M16" s="1" t="s">
        <v>429</v>
      </c>
      <c r="N16" s="1" t="s">
        <v>430</v>
      </c>
      <c r="P16" s="1"/>
      <c r="Q16" s="1"/>
    </row>
    <row r="17" spans="1:17" hidden="1" x14ac:dyDescent="0.25">
      <c r="A17" s="1" t="s">
        <v>431</v>
      </c>
      <c r="B17" s="1" t="s">
        <v>432</v>
      </c>
      <c r="C17" s="1" t="s">
        <v>433</v>
      </c>
      <c r="D17" s="1" t="s">
        <v>434</v>
      </c>
      <c r="E17" s="1" t="s">
        <v>435</v>
      </c>
      <c r="F17" s="1" t="s">
        <v>436</v>
      </c>
      <c r="G17" s="1" t="s">
        <v>437</v>
      </c>
      <c r="H17" s="1" t="s">
        <v>438</v>
      </c>
      <c r="I17" s="1" t="s">
        <v>439</v>
      </c>
      <c r="J17" s="1" t="s">
        <v>440</v>
      </c>
      <c r="K17" s="1" t="s">
        <v>441</v>
      </c>
      <c r="L17" s="1" t="s">
        <v>442</v>
      </c>
      <c r="M17" s="1" t="s">
        <v>443</v>
      </c>
      <c r="N17" s="1" t="s">
        <v>444</v>
      </c>
      <c r="P17" s="1"/>
      <c r="Q17" s="1"/>
    </row>
    <row r="18" spans="1:17" hidden="1" x14ac:dyDescent="0.25">
      <c r="A18" s="1" t="s">
        <v>445</v>
      </c>
      <c r="B18" s="1" t="s">
        <v>446</v>
      </c>
      <c r="C18" s="1" t="s">
        <v>447</v>
      </c>
      <c r="D18" s="1" t="s">
        <v>448</v>
      </c>
      <c r="E18" s="1" t="s">
        <v>449</v>
      </c>
      <c r="F18" s="1" t="s">
        <v>450</v>
      </c>
      <c r="G18" s="1" t="s">
        <v>451</v>
      </c>
      <c r="H18" s="1" t="s">
        <v>452</v>
      </c>
      <c r="I18" s="1" t="s">
        <v>453</v>
      </c>
      <c r="J18" s="1" t="s">
        <v>454</v>
      </c>
      <c r="K18" s="1" t="s">
        <v>455</v>
      </c>
      <c r="L18" s="1" t="s">
        <v>456</v>
      </c>
      <c r="M18" s="1" t="s">
        <v>457</v>
      </c>
      <c r="N18" s="1" t="s">
        <v>458</v>
      </c>
      <c r="P18" s="1"/>
      <c r="Q18" s="1"/>
    </row>
    <row r="19" spans="1:17" hidden="1" x14ac:dyDescent="0.25">
      <c r="A19" s="1" t="s">
        <v>459</v>
      </c>
      <c r="B19" s="1" t="s">
        <v>460</v>
      </c>
      <c r="C19" s="1" t="s">
        <v>461</v>
      </c>
      <c r="D19" s="1" t="s">
        <v>462</v>
      </c>
      <c r="E19" s="1" t="s">
        <v>463</v>
      </c>
      <c r="F19" s="1" t="s">
        <v>464</v>
      </c>
      <c r="G19" s="1" t="s">
        <v>465</v>
      </c>
      <c r="H19" s="1" t="s">
        <v>466</v>
      </c>
      <c r="I19" s="1" t="s">
        <v>467</v>
      </c>
      <c r="J19" s="1" t="s">
        <v>468</v>
      </c>
      <c r="K19" s="1" t="s">
        <v>469</v>
      </c>
      <c r="L19" s="1" t="s">
        <v>470</v>
      </c>
      <c r="M19" s="1" t="s">
        <v>471</v>
      </c>
      <c r="N19" s="1" t="s">
        <v>472</v>
      </c>
      <c r="P19" s="1"/>
      <c r="Q19" s="1"/>
    </row>
    <row r="20" spans="1:17" x14ac:dyDescent="0.25">
      <c r="A20" s="1" t="s">
        <v>473</v>
      </c>
      <c r="B20" s="1" t="s">
        <v>474</v>
      </c>
      <c r="C20" s="1" t="s">
        <v>475</v>
      </c>
      <c r="D20" s="1" t="s">
        <v>476</v>
      </c>
      <c r="E20" s="1" t="s">
        <v>477</v>
      </c>
      <c r="F20" s="1" t="s">
        <v>478</v>
      </c>
      <c r="G20" s="1" t="s">
        <v>479</v>
      </c>
      <c r="H20" s="1" t="s">
        <v>480</v>
      </c>
      <c r="I20" s="1" t="s">
        <v>481</v>
      </c>
      <c r="J20" s="1" t="s">
        <v>482</v>
      </c>
      <c r="K20" s="1" t="s">
        <v>483</v>
      </c>
      <c r="L20" s="1" t="s">
        <v>484</v>
      </c>
      <c r="M20" s="1" t="s">
        <v>485</v>
      </c>
      <c r="N20" s="1" t="s">
        <v>486</v>
      </c>
      <c r="P20" s="1"/>
      <c r="Q20" s="1"/>
    </row>
    <row r="21" spans="1:17" x14ac:dyDescent="0.25">
      <c r="A21" s="1" t="s">
        <v>487</v>
      </c>
      <c r="B21" s="1" t="s">
        <v>488</v>
      </c>
      <c r="C21" s="1" t="s">
        <v>489</v>
      </c>
      <c r="D21" s="1" t="s">
        <v>490</v>
      </c>
      <c r="E21" s="1" t="s">
        <v>491</v>
      </c>
      <c r="F21" s="1" t="s">
        <v>492</v>
      </c>
      <c r="G21" s="1" t="s">
        <v>493</v>
      </c>
      <c r="H21" s="1" t="s">
        <v>494</v>
      </c>
      <c r="I21" s="1" t="s">
        <v>495</v>
      </c>
      <c r="J21" s="1" t="s">
        <v>496</v>
      </c>
      <c r="K21" s="1" t="s">
        <v>497</v>
      </c>
      <c r="L21" s="1" t="s">
        <v>498</v>
      </c>
      <c r="M21" s="1" t="s">
        <v>499</v>
      </c>
      <c r="N21" s="1" t="s">
        <v>500</v>
      </c>
      <c r="P21" s="1"/>
      <c r="Q21" s="1"/>
    </row>
    <row r="22" spans="1:17" x14ac:dyDescent="0.25">
      <c r="A22" s="1" t="s">
        <v>501</v>
      </c>
      <c r="B22" s="1" t="s">
        <v>502</v>
      </c>
      <c r="C22" s="1" t="s">
        <v>503</v>
      </c>
      <c r="D22" s="1" t="s">
        <v>504</v>
      </c>
      <c r="E22" s="1" t="s">
        <v>505</v>
      </c>
      <c r="F22" s="1" t="s">
        <v>506</v>
      </c>
      <c r="G22" s="1" t="s">
        <v>507</v>
      </c>
      <c r="H22" s="1" t="s">
        <v>508</v>
      </c>
      <c r="I22" s="1" t="s">
        <v>509</v>
      </c>
      <c r="J22" s="1" t="s">
        <v>510</v>
      </c>
      <c r="K22" s="1" t="s">
        <v>511</v>
      </c>
      <c r="L22" s="1" t="s">
        <v>512</v>
      </c>
      <c r="M22" s="1" t="s">
        <v>513</v>
      </c>
      <c r="N22" s="1" t="s">
        <v>514</v>
      </c>
      <c r="P22" s="1"/>
      <c r="Q22" s="1"/>
    </row>
    <row r="23" spans="1:17" x14ac:dyDescent="0.25">
      <c r="A23" s="1" t="s">
        <v>515</v>
      </c>
      <c r="B23" s="1" t="s">
        <v>516</v>
      </c>
      <c r="C23" s="1" t="s">
        <v>517</v>
      </c>
      <c r="D23" s="1" t="s">
        <v>518</v>
      </c>
      <c r="E23" s="1" t="s">
        <v>519</v>
      </c>
      <c r="F23" s="1" t="s">
        <v>520</v>
      </c>
      <c r="G23" s="1" t="s">
        <v>521</v>
      </c>
      <c r="H23" s="1" t="s">
        <v>522</v>
      </c>
      <c r="I23" s="1" t="s">
        <v>523</v>
      </c>
      <c r="J23" s="1" t="s">
        <v>524</v>
      </c>
      <c r="K23" s="1" t="s">
        <v>525</v>
      </c>
      <c r="L23" s="1" t="s">
        <v>526</v>
      </c>
      <c r="M23" s="1" t="s">
        <v>527</v>
      </c>
      <c r="N23" s="1" t="s">
        <v>528</v>
      </c>
      <c r="P23" s="1"/>
      <c r="Q23" s="1"/>
    </row>
    <row r="24" spans="1:17" x14ac:dyDescent="0.25">
      <c r="A24" s="1" t="s">
        <v>529</v>
      </c>
      <c r="B24" s="1" t="s">
        <v>530</v>
      </c>
      <c r="C24" s="1" t="s">
        <v>531</v>
      </c>
      <c r="D24" s="1" t="s">
        <v>532</v>
      </c>
      <c r="E24" s="1" t="s">
        <v>533</v>
      </c>
      <c r="F24" s="1" t="s">
        <v>534</v>
      </c>
      <c r="G24" s="1" t="s">
        <v>535</v>
      </c>
      <c r="H24" s="1" t="s">
        <v>536</v>
      </c>
      <c r="I24" s="1" t="s">
        <v>537</v>
      </c>
      <c r="J24" s="1" t="s">
        <v>538</v>
      </c>
      <c r="K24" s="1" t="s">
        <v>539</v>
      </c>
      <c r="L24" s="1" t="s">
        <v>540</v>
      </c>
      <c r="M24" s="1" t="s">
        <v>541</v>
      </c>
      <c r="N24" s="1" t="s">
        <v>542</v>
      </c>
      <c r="P24" s="1"/>
      <c r="Q24" s="1"/>
    </row>
    <row r="25" spans="1:17" x14ac:dyDescent="0.25">
      <c r="A25" s="1" t="s">
        <v>543</v>
      </c>
      <c r="B25" s="1" t="s">
        <v>544</v>
      </c>
      <c r="C25" s="1" t="s">
        <v>545</v>
      </c>
      <c r="D25" s="1" t="s">
        <v>546</v>
      </c>
      <c r="E25" s="1" t="s">
        <v>547</v>
      </c>
      <c r="F25" s="1" t="s">
        <v>548</v>
      </c>
      <c r="G25" s="1" t="s">
        <v>549</v>
      </c>
      <c r="H25" s="1" t="s">
        <v>550</v>
      </c>
      <c r="I25" s="1" t="s">
        <v>551</v>
      </c>
      <c r="J25" s="1" t="s">
        <v>552</v>
      </c>
      <c r="K25" s="1" t="s">
        <v>553</v>
      </c>
      <c r="L25" s="1" t="s">
        <v>554</v>
      </c>
      <c r="M25" s="1" t="s">
        <v>555</v>
      </c>
      <c r="N25" s="1" t="s">
        <v>556</v>
      </c>
      <c r="P25" s="1"/>
      <c r="Q25" s="1"/>
    </row>
    <row r="26" spans="1:17" x14ac:dyDescent="0.25">
      <c r="A26" s="1" t="s">
        <v>557</v>
      </c>
      <c r="B26" s="1" t="s">
        <v>558</v>
      </c>
      <c r="C26" s="1" t="s">
        <v>559</v>
      </c>
      <c r="D26" s="1" t="s">
        <v>560</v>
      </c>
      <c r="E26" s="1" t="s">
        <v>561</v>
      </c>
      <c r="F26" s="1" t="s">
        <v>562</v>
      </c>
      <c r="G26" s="1" t="s">
        <v>563</v>
      </c>
      <c r="H26" s="1" t="s">
        <v>564</v>
      </c>
      <c r="I26" s="1" t="s">
        <v>565</v>
      </c>
      <c r="J26" s="1" t="s">
        <v>566</v>
      </c>
      <c r="K26" s="1" t="s">
        <v>567</v>
      </c>
      <c r="L26" s="1" t="s">
        <v>568</v>
      </c>
      <c r="M26" s="1" t="s">
        <v>569</v>
      </c>
      <c r="N26" s="1" t="s">
        <v>570</v>
      </c>
      <c r="P26" s="1"/>
      <c r="Q26" s="1"/>
    </row>
    <row r="27" spans="1:17" x14ac:dyDescent="0.25">
      <c r="A27" s="1" t="s">
        <v>571</v>
      </c>
      <c r="B27" s="1" t="s">
        <v>572</v>
      </c>
      <c r="C27" s="1" t="s">
        <v>573</v>
      </c>
      <c r="D27" s="1" t="s">
        <v>574</v>
      </c>
      <c r="E27" s="1" t="s">
        <v>575</v>
      </c>
      <c r="F27" s="1" t="s">
        <v>576</v>
      </c>
      <c r="G27" s="1" t="s">
        <v>577</v>
      </c>
      <c r="H27" s="1" t="s">
        <v>578</v>
      </c>
      <c r="I27" s="1" t="s">
        <v>579</v>
      </c>
      <c r="J27" s="1" t="s">
        <v>580</v>
      </c>
      <c r="K27" s="1" t="s">
        <v>581</v>
      </c>
      <c r="L27" s="1" t="s">
        <v>582</v>
      </c>
      <c r="M27" s="1" t="s">
        <v>583</v>
      </c>
      <c r="N27" s="1" t="s">
        <v>584</v>
      </c>
      <c r="P27" s="1"/>
      <c r="Q27" s="1"/>
    </row>
    <row r="28" spans="1:17" x14ac:dyDescent="0.25">
      <c r="A28" s="1" t="s">
        <v>585</v>
      </c>
      <c r="B28" s="1" t="s">
        <v>586</v>
      </c>
      <c r="C28" s="1" t="s">
        <v>587</v>
      </c>
      <c r="D28" s="1" t="s">
        <v>588</v>
      </c>
      <c r="E28" s="1" t="s">
        <v>589</v>
      </c>
      <c r="F28" s="1" t="s">
        <v>590</v>
      </c>
      <c r="G28" s="1" t="s">
        <v>591</v>
      </c>
      <c r="H28" s="1" t="s">
        <v>592</v>
      </c>
      <c r="I28" s="1" t="s">
        <v>593</v>
      </c>
      <c r="J28" s="1" t="s">
        <v>594</v>
      </c>
      <c r="K28" s="1" t="s">
        <v>595</v>
      </c>
      <c r="L28" s="1" t="s">
        <v>596</v>
      </c>
      <c r="M28" s="1" t="s">
        <v>597</v>
      </c>
      <c r="N28" s="1" t="s">
        <v>598</v>
      </c>
      <c r="P28" s="1"/>
      <c r="Q28" s="1"/>
    </row>
    <row r="29" spans="1:17" x14ac:dyDescent="0.25">
      <c r="A29" s="1" t="s">
        <v>599</v>
      </c>
      <c r="B29" s="1" t="s">
        <v>600</v>
      </c>
      <c r="C29" s="1" t="s">
        <v>601</v>
      </c>
      <c r="D29" s="1" t="s">
        <v>602</v>
      </c>
      <c r="E29" s="1" t="s">
        <v>603</v>
      </c>
      <c r="F29" s="1" t="s">
        <v>604</v>
      </c>
      <c r="G29" s="1" t="s">
        <v>605</v>
      </c>
      <c r="H29" s="1" t="s">
        <v>606</v>
      </c>
      <c r="I29" s="1" t="s">
        <v>607</v>
      </c>
      <c r="J29" s="1" t="s">
        <v>608</v>
      </c>
      <c r="K29" s="1" t="s">
        <v>609</v>
      </c>
      <c r="L29" s="1" t="s">
        <v>610</v>
      </c>
      <c r="M29" s="1" t="s">
        <v>611</v>
      </c>
      <c r="N29" s="1" t="s">
        <v>612</v>
      </c>
      <c r="P29" s="1"/>
      <c r="Q29" s="1"/>
    </row>
    <row r="30" spans="1:17" hidden="1" x14ac:dyDescent="0.25">
      <c r="A30" s="1" t="s">
        <v>613</v>
      </c>
      <c r="B30" s="1" t="s">
        <v>614</v>
      </c>
      <c r="C30" s="1" t="s">
        <v>615</v>
      </c>
      <c r="D30" s="1" t="s">
        <v>616</v>
      </c>
      <c r="E30" s="1" t="s">
        <v>617</v>
      </c>
      <c r="F30" s="1" t="s">
        <v>618</v>
      </c>
      <c r="G30" s="1" t="s">
        <v>619</v>
      </c>
      <c r="H30" s="1" t="s">
        <v>620</v>
      </c>
      <c r="I30" s="1" t="s">
        <v>621</v>
      </c>
      <c r="J30" s="1" t="s">
        <v>622</v>
      </c>
      <c r="K30" s="1" t="s">
        <v>623</v>
      </c>
      <c r="L30" s="1" t="s">
        <v>624</v>
      </c>
      <c r="M30" s="1" t="s">
        <v>625</v>
      </c>
      <c r="N30" s="1" t="s">
        <v>626</v>
      </c>
      <c r="P30" s="1"/>
      <c r="Q30" s="1"/>
    </row>
    <row r="31" spans="1:17" hidden="1" x14ac:dyDescent="0.25">
      <c r="A31" s="1" t="s">
        <v>627</v>
      </c>
      <c r="B31" s="1" t="s">
        <v>628</v>
      </c>
      <c r="C31" s="1" t="s">
        <v>629</v>
      </c>
      <c r="D31" s="1" t="s">
        <v>630</v>
      </c>
      <c r="E31" s="1" t="s">
        <v>631</v>
      </c>
      <c r="F31" s="1" t="s">
        <v>632</v>
      </c>
      <c r="G31" s="1" t="s">
        <v>633</v>
      </c>
      <c r="H31" s="1" t="s">
        <v>634</v>
      </c>
      <c r="I31" s="1" t="s">
        <v>635</v>
      </c>
      <c r="J31" s="1" t="s">
        <v>636</v>
      </c>
      <c r="K31" s="1" t="s">
        <v>637</v>
      </c>
      <c r="L31" s="1" t="s">
        <v>638</v>
      </c>
      <c r="M31" s="1" t="s">
        <v>639</v>
      </c>
      <c r="N31" s="1" t="s">
        <v>640</v>
      </c>
      <c r="P31" s="1"/>
      <c r="Q31" s="1"/>
    </row>
    <row r="32" spans="1:17" hidden="1" x14ac:dyDescent="0.25">
      <c r="A32" s="1" t="s">
        <v>641</v>
      </c>
      <c r="B32" s="1" t="s">
        <v>642</v>
      </c>
      <c r="C32" s="1" t="s">
        <v>643</v>
      </c>
      <c r="D32" s="1" t="s">
        <v>644</v>
      </c>
      <c r="E32" s="1" t="s">
        <v>645</v>
      </c>
      <c r="F32" s="1" t="s">
        <v>646</v>
      </c>
      <c r="G32" s="1" t="s">
        <v>647</v>
      </c>
      <c r="H32" s="1" t="s">
        <v>648</v>
      </c>
      <c r="I32" s="1" t="s">
        <v>649</v>
      </c>
      <c r="J32" s="1" t="s">
        <v>650</v>
      </c>
      <c r="K32" s="1" t="s">
        <v>651</v>
      </c>
      <c r="L32" s="1" t="s">
        <v>652</v>
      </c>
      <c r="M32" s="1" t="s">
        <v>653</v>
      </c>
      <c r="N32" s="1" t="s">
        <v>654</v>
      </c>
      <c r="P32" s="1"/>
      <c r="Q32" s="1"/>
    </row>
    <row r="33" spans="1:17" hidden="1" x14ac:dyDescent="0.25">
      <c r="A33" s="1" t="s">
        <v>655</v>
      </c>
      <c r="B33" s="1" t="s">
        <v>656</v>
      </c>
      <c r="C33" s="1" t="s">
        <v>657</v>
      </c>
      <c r="D33" s="1" t="s">
        <v>658</v>
      </c>
      <c r="E33" s="1" t="s">
        <v>659</v>
      </c>
      <c r="F33" s="1" t="s">
        <v>660</v>
      </c>
      <c r="G33" s="1" t="s">
        <v>661</v>
      </c>
      <c r="H33" s="1" t="s">
        <v>662</v>
      </c>
      <c r="I33" s="1" t="s">
        <v>663</v>
      </c>
      <c r="J33" s="1" t="s">
        <v>664</v>
      </c>
      <c r="K33" s="1" t="s">
        <v>665</v>
      </c>
      <c r="L33" s="1" t="s">
        <v>666</v>
      </c>
      <c r="M33" s="1" t="s">
        <v>667</v>
      </c>
      <c r="N33" s="1" t="s">
        <v>668</v>
      </c>
      <c r="P33" s="1"/>
      <c r="Q33" s="1"/>
    </row>
    <row r="34" spans="1:17" hidden="1" x14ac:dyDescent="0.25">
      <c r="A34" s="1" t="s">
        <v>669</v>
      </c>
      <c r="B34" s="1" t="s">
        <v>670</v>
      </c>
      <c r="C34" s="1" t="s">
        <v>671</v>
      </c>
      <c r="D34" s="1" t="s">
        <v>672</v>
      </c>
      <c r="E34" s="1" t="s">
        <v>673</v>
      </c>
      <c r="F34" s="1" t="s">
        <v>674</v>
      </c>
      <c r="G34" s="1" t="s">
        <v>675</v>
      </c>
      <c r="H34" s="1" t="s">
        <v>676</v>
      </c>
      <c r="I34" s="1" t="s">
        <v>677</v>
      </c>
      <c r="J34" s="1" t="s">
        <v>678</v>
      </c>
      <c r="K34" s="1" t="s">
        <v>679</v>
      </c>
      <c r="L34" s="1" t="s">
        <v>680</v>
      </c>
      <c r="M34" s="1" t="s">
        <v>681</v>
      </c>
      <c r="N34" s="1" t="s">
        <v>542</v>
      </c>
      <c r="P34" s="1"/>
      <c r="Q34" s="1"/>
    </row>
    <row r="35" spans="1:17" hidden="1" x14ac:dyDescent="0.25">
      <c r="A35" s="1" t="s">
        <v>682</v>
      </c>
      <c r="B35" s="1" t="s">
        <v>683</v>
      </c>
      <c r="C35" s="1" t="s">
        <v>684</v>
      </c>
      <c r="D35" s="1" t="s">
        <v>685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P35" s="1"/>
      <c r="Q35" s="1"/>
    </row>
    <row r="36" spans="1:17" hidden="1" x14ac:dyDescent="0.25">
      <c r="A36" s="1" t="s">
        <v>696</v>
      </c>
      <c r="B36" s="1" t="s">
        <v>697</v>
      </c>
      <c r="C36" s="1" t="s">
        <v>698</v>
      </c>
      <c r="D36" s="1" t="s">
        <v>699</v>
      </c>
      <c r="E36" s="1" t="s">
        <v>700</v>
      </c>
      <c r="F36" s="1" t="s">
        <v>701</v>
      </c>
      <c r="G36" s="1" t="s">
        <v>702</v>
      </c>
      <c r="H36" s="1" t="s">
        <v>703</v>
      </c>
      <c r="I36" s="1" t="s">
        <v>704</v>
      </c>
      <c r="J36" s="1" t="s">
        <v>705</v>
      </c>
      <c r="K36" s="1" t="s">
        <v>706</v>
      </c>
      <c r="L36" s="1" t="s">
        <v>707</v>
      </c>
      <c r="M36" s="1" t="s">
        <v>708</v>
      </c>
      <c r="N36" s="1" t="s">
        <v>709</v>
      </c>
      <c r="P36" s="1"/>
      <c r="Q36" s="1"/>
    </row>
    <row r="37" spans="1:17" hidden="1" x14ac:dyDescent="0.25">
      <c r="A37" s="1" t="s">
        <v>710</v>
      </c>
      <c r="B37" s="1" t="s">
        <v>614</v>
      </c>
      <c r="C37" s="1" t="s">
        <v>711</v>
      </c>
      <c r="D37" s="1" t="s">
        <v>712</v>
      </c>
      <c r="E37" s="1" t="s">
        <v>713</v>
      </c>
      <c r="F37" s="1" t="s">
        <v>714</v>
      </c>
      <c r="G37" s="1" t="s">
        <v>715</v>
      </c>
      <c r="H37" s="1" t="s">
        <v>716</v>
      </c>
      <c r="I37" s="1" t="s">
        <v>717</v>
      </c>
      <c r="J37" s="1" t="s">
        <v>718</v>
      </c>
      <c r="K37" s="1" t="s">
        <v>719</v>
      </c>
      <c r="L37" s="1" t="s">
        <v>720</v>
      </c>
      <c r="M37" s="1" t="s">
        <v>721</v>
      </c>
      <c r="N37" s="1" t="s">
        <v>722</v>
      </c>
      <c r="P37" s="1"/>
      <c r="Q37" s="1"/>
    </row>
    <row r="38" spans="1:17" hidden="1" x14ac:dyDescent="0.25">
      <c r="A38" s="1" t="s">
        <v>723</v>
      </c>
      <c r="B38" s="1" t="s">
        <v>724</v>
      </c>
      <c r="C38" s="1" t="s">
        <v>725</v>
      </c>
      <c r="D38" s="1" t="s">
        <v>726</v>
      </c>
      <c r="E38" s="1" t="s">
        <v>727</v>
      </c>
      <c r="F38" s="1" t="s">
        <v>728</v>
      </c>
      <c r="G38" s="1" t="s">
        <v>729</v>
      </c>
      <c r="H38" s="1" t="s">
        <v>730</v>
      </c>
      <c r="I38" s="1" t="s">
        <v>731</v>
      </c>
      <c r="J38" s="1" t="s">
        <v>732</v>
      </c>
      <c r="K38" s="1" t="s">
        <v>733</v>
      </c>
      <c r="L38" s="1" t="s">
        <v>734</v>
      </c>
      <c r="M38" s="1" t="s">
        <v>735</v>
      </c>
      <c r="N38" s="1" t="s">
        <v>736</v>
      </c>
      <c r="P38" s="1"/>
      <c r="Q38" s="1"/>
    </row>
    <row r="39" spans="1:17" hidden="1" x14ac:dyDescent="0.25">
      <c r="A39" s="1" t="s">
        <v>737</v>
      </c>
      <c r="B39" s="1" t="s">
        <v>614</v>
      </c>
      <c r="C39" s="1" t="s">
        <v>738</v>
      </c>
      <c r="D39" s="1" t="s">
        <v>739</v>
      </c>
      <c r="E39" s="1" t="s">
        <v>740</v>
      </c>
      <c r="F39" s="1" t="s">
        <v>741</v>
      </c>
      <c r="G39" s="1" t="s">
        <v>742</v>
      </c>
      <c r="H39" s="1" t="s">
        <v>743</v>
      </c>
      <c r="I39" s="1" t="s">
        <v>744</v>
      </c>
      <c r="J39" s="1" t="s">
        <v>745</v>
      </c>
      <c r="K39" s="1" t="s">
        <v>746</v>
      </c>
      <c r="L39" s="1" t="s">
        <v>747</v>
      </c>
      <c r="M39" s="1" t="s">
        <v>748</v>
      </c>
      <c r="N39" s="1" t="s">
        <v>749</v>
      </c>
      <c r="P39" s="1"/>
      <c r="Q39" s="1"/>
    </row>
    <row r="40" spans="1:17" hidden="1" x14ac:dyDescent="0.25">
      <c r="A40" s="1" t="s">
        <v>750</v>
      </c>
      <c r="B40" s="1" t="s">
        <v>751</v>
      </c>
      <c r="C40" s="1" t="s">
        <v>752</v>
      </c>
      <c r="D40" s="1" t="s">
        <v>753</v>
      </c>
      <c r="E40" s="1" t="s">
        <v>754</v>
      </c>
      <c r="F40" s="1" t="s">
        <v>755</v>
      </c>
      <c r="G40" s="1" t="s">
        <v>756</v>
      </c>
      <c r="H40" s="1" t="s">
        <v>757</v>
      </c>
      <c r="I40" s="1" t="s">
        <v>758</v>
      </c>
      <c r="J40" s="1" t="s">
        <v>759</v>
      </c>
      <c r="K40" s="1" t="s">
        <v>760</v>
      </c>
      <c r="L40" s="1" t="s">
        <v>761</v>
      </c>
      <c r="M40" s="1" t="s">
        <v>762</v>
      </c>
      <c r="N40" s="1" t="s">
        <v>763</v>
      </c>
      <c r="P40" s="1"/>
      <c r="Q40" s="1"/>
    </row>
    <row r="41" spans="1:17" hidden="1" x14ac:dyDescent="0.25">
      <c r="A41" s="1" t="s">
        <v>764</v>
      </c>
      <c r="B41" s="1" t="s">
        <v>765</v>
      </c>
      <c r="C41" s="1" t="s">
        <v>766</v>
      </c>
      <c r="D41" s="1" t="s">
        <v>767</v>
      </c>
      <c r="E41" s="1" t="s">
        <v>768</v>
      </c>
      <c r="F41" s="1" t="s">
        <v>769</v>
      </c>
      <c r="G41" s="1" t="s">
        <v>770</v>
      </c>
      <c r="H41" s="1" t="s">
        <v>771</v>
      </c>
      <c r="I41" s="1" t="s">
        <v>772</v>
      </c>
      <c r="J41" s="1" t="s">
        <v>773</v>
      </c>
      <c r="K41" s="1" t="s">
        <v>774</v>
      </c>
      <c r="L41" s="1" t="s">
        <v>775</v>
      </c>
      <c r="M41" s="1" t="s">
        <v>776</v>
      </c>
      <c r="N41" s="1" t="s">
        <v>777</v>
      </c>
      <c r="P41" s="1"/>
      <c r="Q41" s="1"/>
    </row>
    <row r="42" spans="1:17" hidden="1" x14ac:dyDescent="0.25">
      <c r="A42" s="1" t="s">
        <v>778</v>
      </c>
      <c r="B42" s="1" t="s">
        <v>779</v>
      </c>
      <c r="C42" s="1" t="s">
        <v>780</v>
      </c>
      <c r="D42" s="1" t="s">
        <v>781</v>
      </c>
      <c r="E42" s="1" t="s">
        <v>782</v>
      </c>
      <c r="F42" s="1" t="s">
        <v>783</v>
      </c>
      <c r="G42" s="1" t="s">
        <v>784</v>
      </c>
      <c r="H42" s="1" t="s">
        <v>785</v>
      </c>
      <c r="I42" s="1" t="s">
        <v>786</v>
      </c>
      <c r="J42" s="1" t="s">
        <v>787</v>
      </c>
      <c r="K42" s="1" t="s">
        <v>788</v>
      </c>
      <c r="L42" s="1" t="s">
        <v>789</v>
      </c>
      <c r="M42" s="1" t="s">
        <v>790</v>
      </c>
      <c r="N42" s="1" t="s">
        <v>791</v>
      </c>
      <c r="P42" s="1"/>
      <c r="Q42" s="1"/>
    </row>
    <row r="43" spans="1:17" hidden="1" x14ac:dyDescent="0.25">
      <c r="A43" s="1" t="s">
        <v>792</v>
      </c>
      <c r="B43" s="1" t="s">
        <v>793</v>
      </c>
      <c r="C43" s="1" t="s">
        <v>794</v>
      </c>
      <c r="D43" s="1" t="s">
        <v>795</v>
      </c>
      <c r="E43" s="1" t="s">
        <v>796</v>
      </c>
      <c r="F43" s="1" t="s">
        <v>797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802</v>
      </c>
      <c r="L43" s="1" t="s">
        <v>803</v>
      </c>
      <c r="M43" s="1" t="s">
        <v>804</v>
      </c>
      <c r="N43" s="1" t="s">
        <v>805</v>
      </c>
      <c r="P43" s="1"/>
      <c r="Q43" s="1"/>
    </row>
    <row r="44" spans="1:17" hidden="1" x14ac:dyDescent="0.25">
      <c r="A44" s="1" t="s">
        <v>806</v>
      </c>
      <c r="B44" s="1" t="s">
        <v>807</v>
      </c>
      <c r="C44" s="1" t="s">
        <v>808</v>
      </c>
      <c r="D44" s="1" t="s">
        <v>809</v>
      </c>
      <c r="E44" s="1" t="s">
        <v>810</v>
      </c>
      <c r="F44" s="1" t="s">
        <v>811</v>
      </c>
      <c r="G44" s="1" t="s">
        <v>812</v>
      </c>
      <c r="H44" s="1" t="s">
        <v>813</v>
      </c>
      <c r="I44" s="1" t="s">
        <v>814</v>
      </c>
      <c r="J44" s="1" t="s">
        <v>815</v>
      </c>
      <c r="K44" s="1" t="s">
        <v>816</v>
      </c>
      <c r="L44" s="1" t="s">
        <v>817</v>
      </c>
      <c r="M44" s="1" t="s">
        <v>818</v>
      </c>
      <c r="N44" s="1" t="s">
        <v>819</v>
      </c>
      <c r="P44" s="1"/>
      <c r="Q44" s="1"/>
    </row>
    <row r="45" spans="1:17" hidden="1" x14ac:dyDescent="0.25">
      <c r="A45" s="1" t="s">
        <v>820</v>
      </c>
      <c r="B45" s="1" t="s">
        <v>821</v>
      </c>
      <c r="C45" s="1" t="s">
        <v>822</v>
      </c>
      <c r="D45" s="1" t="s">
        <v>823</v>
      </c>
      <c r="E45" s="1" t="s">
        <v>824</v>
      </c>
      <c r="F45" s="1" t="s">
        <v>825</v>
      </c>
      <c r="G45" s="1" t="s">
        <v>826</v>
      </c>
      <c r="H45" s="1" t="s">
        <v>827</v>
      </c>
      <c r="I45" s="1" t="s">
        <v>828</v>
      </c>
      <c r="J45" s="1" t="s">
        <v>829</v>
      </c>
      <c r="K45" s="1" t="s">
        <v>830</v>
      </c>
      <c r="L45" s="1" t="s">
        <v>831</v>
      </c>
      <c r="M45" s="1" t="s">
        <v>832</v>
      </c>
      <c r="N45" s="1" t="s">
        <v>833</v>
      </c>
      <c r="P45" s="1"/>
      <c r="Q45" s="1"/>
    </row>
    <row r="46" spans="1:17" hidden="1" x14ac:dyDescent="0.25">
      <c r="A46" s="1" t="s">
        <v>834</v>
      </c>
      <c r="B46" s="1" t="s">
        <v>835</v>
      </c>
      <c r="C46" s="1" t="s">
        <v>836</v>
      </c>
      <c r="D46" s="1" t="s">
        <v>837</v>
      </c>
      <c r="E46" s="1" t="s">
        <v>838</v>
      </c>
      <c r="F46" s="1" t="s">
        <v>839</v>
      </c>
      <c r="G46" s="1" t="s">
        <v>840</v>
      </c>
      <c r="H46" s="1" t="s">
        <v>841</v>
      </c>
      <c r="I46" s="1" t="s">
        <v>842</v>
      </c>
      <c r="J46" s="1" t="s">
        <v>843</v>
      </c>
      <c r="K46" s="1" t="s">
        <v>844</v>
      </c>
      <c r="L46" s="1" t="s">
        <v>845</v>
      </c>
      <c r="M46" s="1" t="s">
        <v>846</v>
      </c>
      <c r="N46" s="1" t="s">
        <v>847</v>
      </c>
      <c r="P46" s="1"/>
      <c r="Q46" s="1"/>
    </row>
    <row r="47" spans="1:17" hidden="1" x14ac:dyDescent="0.25">
      <c r="A47" s="1" t="s">
        <v>848</v>
      </c>
      <c r="B47" s="1" t="s">
        <v>849</v>
      </c>
      <c r="C47" s="1" t="s">
        <v>850</v>
      </c>
      <c r="D47" s="1" t="s">
        <v>851</v>
      </c>
      <c r="E47" s="1" t="s">
        <v>852</v>
      </c>
      <c r="F47" s="1" t="s">
        <v>853</v>
      </c>
      <c r="G47" s="1" t="s">
        <v>854</v>
      </c>
      <c r="H47" s="1" t="s">
        <v>855</v>
      </c>
      <c r="I47" s="1" t="s">
        <v>856</v>
      </c>
      <c r="J47" s="1" t="s">
        <v>857</v>
      </c>
      <c r="K47" s="1" t="s">
        <v>858</v>
      </c>
      <c r="L47" s="1" t="s">
        <v>859</v>
      </c>
      <c r="M47" s="1" t="s">
        <v>860</v>
      </c>
      <c r="N47" s="1" t="s">
        <v>861</v>
      </c>
      <c r="P47" s="1"/>
      <c r="Q47" s="1"/>
    </row>
    <row r="48" spans="1:17" hidden="1" x14ac:dyDescent="0.25">
      <c r="A48" s="1" t="s">
        <v>862</v>
      </c>
      <c r="B48" s="1" t="s">
        <v>863</v>
      </c>
      <c r="C48" s="1" t="s">
        <v>864</v>
      </c>
      <c r="D48" s="1" t="s">
        <v>865</v>
      </c>
      <c r="E48" s="1" t="s">
        <v>866</v>
      </c>
      <c r="F48" s="1" t="s">
        <v>867</v>
      </c>
      <c r="G48" s="1" t="s">
        <v>868</v>
      </c>
      <c r="H48" s="1" t="s">
        <v>869</v>
      </c>
      <c r="I48" s="1" t="s">
        <v>870</v>
      </c>
      <c r="J48" s="1" t="s">
        <v>871</v>
      </c>
      <c r="K48" s="1" t="s">
        <v>872</v>
      </c>
      <c r="L48" s="1" t="s">
        <v>873</v>
      </c>
      <c r="M48" s="1" t="s">
        <v>874</v>
      </c>
      <c r="N48" s="1" t="s">
        <v>875</v>
      </c>
      <c r="P48" s="1"/>
      <c r="Q48" s="1"/>
    </row>
    <row r="49" spans="1:17" hidden="1" x14ac:dyDescent="0.25">
      <c r="A49" s="1" t="s">
        <v>876</v>
      </c>
      <c r="B49" s="1" t="s">
        <v>877</v>
      </c>
      <c r="C49" s="1" t="s">
        <v>878</v>
      </c>
      <c r="D49" s="1" t="s">
        <v>879</v>
      </c>
      <c r="E49" s="1" t="s">
        <v>880</v>
      </c>
      <c r="F49" s="1" t="s">
        <v>881</v>
      </c>
      <c r="G49" s="1" t="s">
        <v>882</v>
      </c>
      <c r="H49" s="1" t="s">
        <v>883</v>
      </c>
      <c r="I49" s="1" t="s">
        <v>884</v>
      </c>
      <c r="J49" s="1" t="s">
        <v>885</v>
      </c>
      <c r="K49" s="1" t="s">
        <v>886</v>
      </c>
      <c r="L49" s="1" t="s">
        <v>887</v>
      </c>
      <c r="M49" s="1" t="s">
        <v>888</v>
      </c>
      <c r="N49" s="1" t="s">
        <v>889</v>
      </c>
      <c r="P49" s="1"/>
      <c r="Q49" s="1"/>
    </row>
    <row r="50" spans="1:17" hidden="1" x14ac:dyDescent="0.25">
      <c r="A50" s="1" t="s">
        <v>890</v>
      </c>
      <c r="B50" s="1" t="s">
        <v>891</v>
      </c>
      <c r="C50" s="1" t="s">
        <v>892</v>
      </c>
      <c r="D50" s="1" t="s">
        <v>893</v>
      </c>
      <c r="E50" s="1" t="s">
        <v>894</v>
      </c>
      <c r="F50" s="1" t="s">
        <v>895</v>
      </c>
      <c r="G50" s="1" t="s">
        <v>896</v>
      </c>
      <c r="H50" s="1" t="s">
        <v>897</v>
      </c>
      <c r="I50" s="1" t="s">
        <v>898</v>
      </c>
      <c r="J50" s="1" t="s">
        <v>899</v>
      </c>
      <c r="K50" s="1" t="s">
        <v>900</v>
      </c>
      <c r="L50" s="1" t="s">
        <v>901</v>
      </c>
      <c r="M50" s="1" t="s">
        <v>902</v>
      </c>
      <c r="N50" s="1" t="s">
        <v>903</v>
      </c>
      <c r="P50" s="1"/>
      <c r="Q50" s="1"/>
    </row>
    <row r="51" spans="1:17" hidden="1" x14ac:dyDescent="0.25">
      <c r="A51" s="1" t="s">
        <v>904</v>
      </c>
      <c r="B51" s="1" t="s">
        <v>905</v>
      </c>
      <c r="C51" s="1" t="s">
        <v>906</v>
      </c>
      <c r="D51" s="1" t="s">
        <v>907</v>
      </c>
      <c r="E51" s="1" t="s">
        <v>908</v>
      </c>
      <c r="F51" s="1" t="s">
        <v>909</v>
      </c>
      <c r="G51" s="1" t="s">
        <v>910</v>
      </c>
      <c r="H51" s="1" t="s">
        <v>911</v>
      </c>
      <c r="I51" s="1" t="s">
        <v>912</v>
      </c>
      <c r="J51" s="1" t="s">
        <v>913</v>
      </c>
      <c r="K51" s="1" t="s">
        <v>914</v>
      </c>
      <c r="L51" s="1" t="s">
        <v>915</v>
      </c>
      <c r="M51" s="1" t="s">
        <v>916</v>
      </c>
      <c r="N51" s="1" t="s">
        <v>917</v>
      </c>
      <c r="P51" s="1"/>
      <c r="Q51" s="1"/>
    </row>
    <row r="52" spans="1:17" hidden="1" x14ac:dyDescent="0.25">
      <c r="A52" s="1" t="s">
        <v>918</v>
      </c>
      <c r="B52" s="1" t="s">
        <v>919</v>
      </c>
      <c r="C52" s="1" t="s">
        <v>920</v>
      </c>
      <c r="D52" s="1" t="s">
        <v>921</v>
      </c>
      <c r="E52" s="1" t="s">
        <v>922</v>
      </c>
      <c r="F52" s="1" t="s">
        <v>923</v>
      </c>
      <c r="G52" s="1" t="s">
        <v>924</v>
      </c>
      <c r="H52" s="1" t="s">
        <v>925</v>
      </c>
      <c r="I52" s="1" t="s">
        <v>926</v>
      </c>
      <c r="J52" s="1" t="s">
        <v>927</v>
      </c>
      <c r="K52" s="1" t="s">
        <v>928</v>
      </c>
      <c r="L52" s="1" t="s">
        <v>929</v>
      </c>
      <c r="M52" s="1" t="s">
        <v>930</v>
      </c>
      <c r="N52" s="1" t="s">
        <v>931</v>
      </c>
      <c r="P52" s="1"/>
      <c r="Q52" s="1"/>
    </row>
    <row r="53" spans="1:17" hidden="1" x14ac:dyDescent="0.25">
      <c r="A53" s="1" t="s">
        <v>932</v>
      </c>
      <c r="B53" s="1" t="s">
        <v>933</v>
      </c>
      <c r="C53" s="1" t="s">
        <v>934</v>
      </c>
      <c r="D53" s="1" t="s">
        <v>935</v>
      </c>
      <c r="E53" s="1" t="s">
        <v>936</v>
      </c>
      <c r="F53" s="1" t="s">
        <v>937</v>
      </c>
      <c r="G53" s="1" t="s">
        <v>938</v>
      </c>
      <c r="H53" s="1" t="s">
        <v>939</v>
      </c>
      <c r="I53" s="1" t="s">
        <v>940</v>
      </c>
      <c r="J53" s="1" t="s">
        <v>941</v>
      </c>
      <c r="K53" s="1" t="s">
        <v>942</v>
      </c>
      <c r="L53" s="1" t="s">
        <v>943</v>
      </c>
      <c r="M53" s="1" t="s">
        <v>944</v>
      </c>
      <c r="N53" s="1" t="s">
        <v>945</v>
      </c>
      <c r="P53" s="1"/>
      <c r="Q53" s="1"/>
    </row>
    <row r="54" spans="1:17" hidden="1" x14ac:dyDescent="0.25">
      <c r="A54" s="1" t="s">
        <v>946</v>
      </c>
      <c r="B54" s="1" t="s">
        <v>947</v>
      </c>
      <c r="C54" s="1" t="s">
        <v>948</v>
      </c>
      <c r="D54" s="1" t="s">
        <v>949</v>
      </c>
      <c r="E54" s="1" t="s">
        <v>950</v>
      </c>
      <c r="F54" s="1" t="s">
        <v>951</v>
      </c>
      <c r="G54" s="1" t="s">
        <v>952</v>
      </c>
      <c r="H54" s="1" t="s">
        <v>953</v>
      </c>
      <c r="I54" s="1" t="s">
        <v>954</v>
      </c>
      <c r="J54" s="1" t="s">
        <v>955</v>
      </c>
      <c r="K54" s="1" t="s">
        <v>956</v>
      </c>
      <c r="L54" s="1" t="s">
        <v>957</v>
      </c>
      <c r="M54" s="1" t="s">
        <v>958</v>
      </c>
      <c r="N54" s="1" t="s">
        <v>959</v>
      </c>
      <c r="P54" s="1"/>
      <c r="Q54" s="1"/>
    </row>
    <row r="55" spans="1:17" hidden="1" x14ac:dyDescent="0.25">
      <c r="A55" s="1" t="s">
        <v>960</v>
      </c>
      <c r="B55" s="1" t="s">
        <v>961</v>
      </c>
      <c r="C55" s="1" t="s">
        <v>962</v>
      </c>
      <c r="D55" s="1" t="s">
        <v>963</v>
      </c>
      <c r="E55" s="1" t="s">
        <v>964</v>
      </c>
      <c r="F55" s="1" t="s">
        <v>965</v>
      </c>
      <c r="G55" s="1" t="s">
        <v>966</v>
      </c>
      <c r="H55" s="1" t="s">
        <v>967</v>
      </c>
      <c r="I55" s="1" t="s">
        <v>968</v>
      </c>
      <c r="J55" s="1" t="s">
        <v>969</v>
      </c>
      <c r="K55" s="1" t="s">
        <v>970</v>
      </c>
      <c r="L55" s="1" t="s">
        <v>971</v>
      </c>
      <c r="M55" s="1" t="s">
        <v>972</v>
      </c>
      <c r="N55" s="1" t="s">
        <v>973</v>
      </c>
      <c r="P55" s="1"/>
      <c r="Q55" s="1"/>
    </row>
    <row r="56" spans="1:17" hidden="1" x14ac:dyDescent="0.25">
      <c r="A56" s="1" t="s">
        <v>974</v>
      </c>
      <c r="B56" s="1" t="s">
        <v>975</v>
      </c>
      <c r="C56" s="1" t="s">
        <v>976</v>
      </c>
      <c r="D56" s="1" t="s">
        <v>977</v>
      </c>
      <c r="E56" s="1" t="s">
        <v>978</v>
      </c>
      <c r="F56" s="1" t="s">
        <v>979</v>
      </c>
      <c r="G56" s="1" t="s">
        <v>980</v>
      </c>
      <c r="H56" s="1" t="s">
        <v>981</v>
      </c>
      <c r="I56" s="1" t="s">
        <v>982</v>
      </c>
      <c r="J56" s="1" t="s">
        <v>983</v>
      </c>
      <c r="K56" s="1" t="s">
        <v>984</v>
      </c>
      <c r="L56" s="1" t="s">
        <v>985</v>
      </c>
      <c r="M56" s="1" t="s">
        <v>986</v>
      </c>
      <c r="N56" s="1" t="s">
        <v>987</v>
      </c>
      <c r="P56" s="1"/>
      <c r="Q56" s="1"/>
    </row>
    <row r="57" spans="1:17" hidden="1" x14ac:dyDescent="0.25">
      <c r="A57" s="1" t="s">
        <v>988</v>
      </c>
      <c r="B57" s="1" t="s">
        <v>989</v>
      </c>
      <c r="C57" s="1" t="s">
        <v>990</v>
      </c>
      <c r="D57" s="1" t="s">
        <v>991</v>
      </c>
      <c r="E57" s="1" t="s">
        <v>992</v>
      </c>
      <c r="F57" s="1" t="s">
        <v>993</v>
      </c>
      <c r="G57" s="1" t="s">
        <v>994</v>
      </c>
      <c r="H57" s="1" t="s">
        <v>995</v>
      </c>
      <c r="I57" s="1" t="s">
        <v>996</v>
      </c>
      <c r="J57" s="1" t="s">
        <v>997</v>
      </c>
      <c r="K57" s="1" t="s">
        <v>998</v>
      </c>
      <c r="L57" s="1" t="s">
        <v>999</v>
      </c>
      <c r="M57" s="1" t="s">
        <v>1000</v>
      </c>
      <c r="N57" s="1" t="s">
        <v>1001</v>
      </c>
      <c r="P57" s="1"/>
      <c r="Q57" s="1"/>
    </row>
    <row r="58" spans="1:17" hidden="1" x14ac:dyDescent="0.25">
      <c r="A58" s="1" t="s">
        <v>1002</v>
      </c>
      <c r="B58" s="1" t="s">
        <v>1003</v>
      </c>
      <c r="C58" s="1" t="s">
        <v>1004</v>
      </c>
      <c r="D58" s="1" t="s">
        <v>1005</v>
      </c>
      <c r="E58" s="1" t="s">
        <v>1006</v>
      </c>
      <c r="F58" s="1" t="s">
        <v>1007</v>
      </c>
      <c r="G58" s="1" t="s">
        <v>1008</v>
      </c>
      <c r="H58" s="1" t="s">
        <v>1009</v>
      </c>
      <c r="I58" s="1" t="s">
        <v>1010</v>
      </c>
      <c r="J58" s="1" t="s">
        <v>1011</v>
      </c>
      <c r="K58" s="1" t="s">
        <v>1012</v>
      </c>
      <c r="L58" s="1" t="s">
        <v>1013</v>
      </c>
      <c r="M58" s="1" t="s">
        <v>1014</v>
      </c>
      <c r="N58" s="1" t="s">
        <v>1015</v>
      </c>
      <c r="P58" s="1"/>
      <c r="Q58" s="1"/>
    </row>
    <row r="59" spans="1:17" hidden="1" x14ac:dyDescent="0.25">
      <c r="A59" s="1" t="s">
        <v>1016</v>
      </c>
      <c r="B59" s="1" t="s">
        <v>1017</v>
      </c>
      <c r="C59" s="1" t="s">
        <v>1018</v>
      </c>
      <c r="D59" s="1" t="s">
        <v>1019</v>
      </c>
      <c r="E59" s="1" t="s">
        <v>1020</v>
      </c>
      <c r="F59" s="1" t="s">
        <v>1021</v>
      </c>
      <c r="G59" s="1" t="s">
        <v>1022</v>
      </c>
      <c r="H59" s="1" t="s">
        <v>1023</v>
      </c>
      <c r="I59" s="1" t="s">
        <v>1024</v>
      </c>
      <c r="J59" s="1" t="s">
        <v>1025</v>
      </c>
      <c r="K59" s="1" t="s">
        <v>1026</v>
      </c>
      <c r="L59" s="1" t="s">
        <v>1027</v>
      </c>
      <c r="M59" s="1" t="s">
        <v>1028</v>
      </c>
      <c r="N59" s="1" t="s">
        <v>1029</v>
      </c>
      <c r="P59" s="1"/>
      <c r="Q59" s="1"/>
    </row>
    <row r="60" spans="1:17" hidden="1" x14ac:dyDescent="0.25">
      <c r="A60" s="1" t="s">
        <v>1030</v>
      </c>
      <c r="B60" s="1" t="s">
        <v>1031</v>
      </c>
      <c r="C60" s="1" t="s">
        <v>1032</v>
      </c>
      <c r="D60" s="1" t="s">
        <v>1033</v>
      </c>
      <c r="E60" s="1" t="s">
        <v>1034</v>
      </c>
      <c r="F60" s="1" t="s">
        <v>1035</v>
      </c>
      <c r="G60" s="1" t="s">
        <v>1036</v>
      </c>
      <c r="H60" s="1" t="s">
        <v>1037</v>
      </c>
      <c r="I60" s="1" t="s">
        <v>1038</v>
      </c>
      <c r="J60" s="1" t="s">
        <v>1039</v>
      </c>
      <c r="K60" s="1" t="s">
        <v>1040</v>
      </c>
      <c r="L60" s="1" t="s">
        <v>1041</v>
      </c>
      <c r="M60" s="1" t="s">
        <v>1042</v>
      </c>
      <c r="N60" s="1" t="s">
        <v>1043</v>
      </c>
      <c r="P60" s="1"/>
      <c r="Q60" s="1"/>
    </row>
    <row r="61" spans="1:17" hidden="1" x14ac:dyDescent="0.25">
      <c r="A61" s="1" t="s">
        <v>1044</v>
      </c>
      <c r="B61" s="1" t="s">
        <v>614</v>
      </c>
      <c r="C61" s="1" t="s">
        <v>714</v>
      </c>
      <c r="D61" s="1" t="s">
        <v>1045</v>
      </c>
      <c r="E61" s="1" t="s">
        <v>1046</v>
      </c>
      <c r="F61" s="1" t="s">
        <v>1047</v>
      </c>
      <c r="G61" s="1" t="s">
        <v>1048</v>
      </c>
      <c r="H61" s="1" t="s">
        <v>1049</v>
      </c>
      <c r="I61" s="1" t="s">
        <v>1050</v>
      </c>
      <c r="J61" s="1" t="s">
        <v>1051</v>
      </c>
      <c r="K61" s="1" t="s">
        <v>1052</v>
      </c>
      <c r="L61" s="1" t="s">
        <v>1053</v>
      </c>
      <c r="M61" s="1" t="s">
        <v>1054</v>
      </c>
      <c r="N61" s="1" t="s">
        <v>1055</v>
      </c>
      <c r="P61" s="1"/>
      <c r="Q61" s="1"/>
    </row>
    <row r="62" spans="1:17" hidden="1" x14ac:dyDescent="0.25">
      <c r="A62" s="1" t="s">
        <v>1056</v>
      </c>
      <c r="B62" s="1" t="s">
        <v>1057</v>
      </c>
      <c r="C62" s="1" t="s">
        <v>1058</v>
      </c>
      <c r="D62" s="1" t="s">
        <v>1059</v>
      </c>
      <c r="E62" s="1" t="s">
        <v>1060</v>
      </c>
      <c r="F62" s="1" t="s">
        <v>990</v>
      </c>
      <c r="G62" s="1" t="s">
        <v>1061</v>
      </c>
      <c r="H62" s="1" t="s">
        <v>1062</v>
      </c>
      <c r="I62" s="1" t="s">
        <v>1063</v>
      </c>
      <c r="J62" s="1" t="s">
        <v>1064</v>
      </c>
      <c r="K62" s="1" t="s">
        <v>1065</v>
      </c>
      <c r="L62" s="1" t="s">
        <v>1066</v>
      </c>
      <c r="M62" s="1" t="s">
        <v>1067</v>
      </c>
      <c r="N62" s="1" t="s">
        <v>1068</v>
      </c>
      <c r="P62" s="1"/>
      <c r="Q62" s="1"/>
    </row>
    <row r="63" spans="1:17" hidden="1" x14ac:dyDescent="0.25">
      <c r="A63" s="1" t="s">
        <v>1069</v>
      </c>
      <c r="B63" s="1" t="s">
        <v>1070</v>
      </c>
      <c r="C63" s="1" t="s">
        <v>1071</v>
      </c>
      <c r="D63" s="1" t="s">
        <v>1072</v>
      </c>
      <c r="E63" s="1" t="s">
        <v>1073</v>
      </c>
      <c r="F63" s="1" t="s">
        <v>1074</v>
      </c>
      <c r="G63" s="1" t="s">
        <v>1075</v>
      </c>
      <c r="H63" s="1" t="s">
        <v>1076</v>
      </c>
      <c r="I63" s="1" t="s">
        <v>1077</v>
      </c>
      <c r="J63" s="1" t="s">
        <v>1078</v>
      </c>
      <c r="K63" s="1" t="s">
        <v>1079</v>
      </c>
      <c r="L63" s="1" t="s">
        <v>1080</v>
      </c>
      <c r="M63" s="1" t="s">
        <v>1081</v>
      </c>
      <c r="N63" s="1" t="s">
        <v>1082</v>
      </c>
      <c r="P63" s="1"/>
      <c r="Q63" s="1"/>
    </row>
    <row r="64" spans="1:17" hidden="1" x14ac:dyDescent="0.25">
      <c r="A64" s="1" t="s">
        <v>1083</v>
      </c>
      <c r="B64" s="1" t="s">
        <v>614</v>
      </c>
      <c r="C64" s="1" t="s">
        <v>1084</v>
      </c>
      <c r="D64" s="1" t="s">
        <v>1085</v>
      </c>
      <c r="E64" s="1" t="s">
        <v>1086</v>
      </c>
      <c r="F64" s="1" t="s">
        <v>1087</v>
      </c>
      <c r="G64" s="1" t="s">
        <v>1088</v>
      </c>
      <c r="H64" s="1" t="s">
        <v>1089</v>
      </c>
      <c r="I64" s="1" t="s">
        <v>1090</v>
      </c>
      <c r="J64" s="1" t="s">
        <v>1091</v>
      </c>
      <c r="K64" s="1" t="s">
        <v>1092</v>
      </c>
      <c r="L64" s="1" t="s">
        <v>1093</v>
      </c>
      <c r="M64" s="1" t="s">
        <v>1094</v>
      </c>
      <c r="N64" s="1" t="s">
        <v>1095</v>
      </c>
      <c r="P64" s="1"/>
      <c r="Q64" s="1"/>
    </row>
    <row r="65" spans="1:17" hidden="1" x14ac:dyDescent="0.25">
      <c r="A65" s="1" t="s">
        <v>1096</v>
      </c>
      <c r="B65" s="1" t="s">
        <v>1097</v>
      </c>
      <c r="C65" s="1" t="s">
        <v>1098</v>
      </c>
      <c r="D65" s="1" t="s">
        <v>1099</v>
      </c>
      <c r="E65" s="1" t="s">
        <v>1100</v>
      </c>
      <c r="F65" s="1" t="s">
        <v>1101</v>
      </c>
      <c r="G65" s="1" t="s">
        <v>1102</v>
      </c>
      <c r="H65" s="1" t="s">
        <v>1103</v>
      </c>
      <c r="I65" s="1" t="s">
        <v>1104</v>
      </c>
      <c r="J65" s="1" t="s">
        <v>1105</v>
      </c>
      <c r="K65" s="1" t="s">
        <v>1106</v>
      </c>
      <c r="L65" s="1" t="s">
        <v>1107</v>
      </c>
      <c r="M65" s="1" t="s">
        <v>1108</v>
      </c>
      <c r="N65" s="1" t="s">
        <v>1109</v>
      </c>
      <c r="P65" s="1"/>
      <c r="Q65" s="1"/>
    </row>
    <row r="66" spans="1:17" hidden="1" x14ac:dyDescent="0.25">
      <c r="A66" s="1" t="s">
        <v>1110</v>
      </c>
      <c r="B66" s="1" t="s">
        <v>1111</v>
      </c>
      <c r="C66" s="1" t="s">
        <v>1112</v>
      </c>
      <c r="D66" s="1" t="s">
        <v>1113</v>
      </c>
      <c r="E66" s="1" t="s">
        <v>1114</v>
      </c>
      <c r="F66" s="1" t="s">
        <v>1115</v>
      </c>
      <c r="G66" s="1" t="s">
        <v>1116</v>
      </c>
      <c r="H66" s="1" t="s">
        <v>1117</v>
      </c>
      <c r="I66" s="1" t="s">
        <v>1118</v>
      </c>
      <c r="J66" s="1" t="s">
        <v>1119</v>
      </c>
      <c r="K66" s="1" t="s">
        <v>1120</v>
      </c>
      <c r="L66" s="1" t="s">
        <v>1121</v>
      </c>
      <c r="M66" s="1" t="s">
        <v>1122</v>
      </c>
      <c r="N66" s="1" t="s">
        <v>1123</v>
      </c>
      <c r="P66" s="1"/>
      <c r="Q66" s="1"/>
    </row>
    <row r="67" spans="1:17" hidden="1" x14ac:dyDescent="0.25">
      <c r="A67" s="1" t="s">
        <v>1124</v>
      </c>
      <c r="B67" s="1" t="s">
        <v>1125</v>
      </c>
      <c r="C67" s="1" t="s">
        <v>1126</v>
      </c>
      <c r="D67" s="1" t="s">
        <v>1127</v>
      </c>
      <c r="E67" s="1" t="s">
        <v>1128</v>
      </c>
      <c r="F67" s="1" t="s">
        <v>1129</v>
      </c>
      <c r="G67" s="1" t="s">
        <v>1130</v>
      </c>
      <c r="H67" s="1" t="s">
        <v>1131</v>
      </c>
      <c r="I67" s="1" t="s">
        <v>1132</v>
      </c>
      <c r="J67" s="1" t="s">
        <v>1133</v>
      </c>
      <c r="K67" s="1" t="s">
        <v>1134</v>
      </c>
      <c r="L67" s="1" t="s">
        <v>1135</v>
      </c>
      <c r="M67" s="1" t="s">
        <v>1136</v>
      </c>
      <c r="N67" s="1" t="s">
        <v>1137</v>
      </c>
      <c r="P67" s="1"/>
      <c r="Q67" s="1"/>
    </row>
    <row r="68" spans="1:17" hidden="1" x14ac:dyDescent="0.25">
      <c r="A68" s="1" t="s">
        <v>1138</v>
      </c>
      <c r="B68" s="1" t="s">
        <v>1139</v>
      </c>
      <c r="C68" s="1" t="s">
        <v>1140</v>
      </c>
      <c r="D68" s="1" t="s">
        <v>1141</v>
      </c>
      <c r="E68" s="1" t="s">
        <v>1142</v>
      </c>
      <c r="F68" s="1" t="s">
        <v>1143</v>
      </c>
      <c r="G68" s="1" t="s">
        <v>1144</v>
      </c>
      <c r="H68" s="1" t="s">
        <v>1145</v>
      </c>
      <c r="I68" s="1" t="s">
        <v>1146</v>
      </c>
      <c r="J68" s="1" t="s">
        <v>1147</v>
      </c>
      <c r="K68" s="1" t="s">
        <v>1148</v>
      </c>
      <c r="L68" s="1" t="s">
        <v>1149</v>
      </c>
      <c r="M68" s="1" t="s">
        <v>1150</v>
      </c>
      <c r="N68" s="1" t="s">
        <v>1151</v>
      </c>
      <c r="P68" s="1"/>
      <c r="Q68" s="1"/>
    </row>
    <row r="69" spans="1:17" hidden="1" x14ac:dyDescent="0.25">
      <c r="A69" s="1" t="s">
        <v>1152</v>
      </c>
      <c r="B69" s="1" t="s">
        <v>1153</v>
      </c>
      <c r="C69" s="1" t="s">
        <v>1154</v>
      </c>
      <c r="D69" s="1" t="s">
        <v>1155</v>
      </c>
      <c r="E69" s="1" t="s">
        <v>1156</v>
      </c>
      <c r="F69" s="1" t="s">
        <v>1157</v>
      </c>
      <c r="G69" s="1" t="s">
        <v>1158</v>
      </c>
      <c r="H69" s="1" t="s">
        <v>1159</v>
      </c>
      <c r="I69" s="1" t="s">
        <v>1160</v>
      </c>
      <c r="J69" s="1" t="s">
        <v>1161</v>
      </c>
      <c r="K69" s="1" t="s">
        <v>1162</v>
      </c>
      <c r="L69" s="1" t="s">
        <v>1163</v>
      </c>
      <c r="M69" s="1" t="s">
        <v>1164</v>
      </c>
      <c r="N69" s="1" t="s">
        <v>1165</v>
      </c>
      <c r="P69" s="1"/>
      <c r="Q69" s="1"/>
    </row>
    <row r="70" spans="1:17" hidden="1" x14ac:dyDescent="0.25">
      <c r="A70" s="1" t="s">
        <v>1166</v>
      </c>
      <c r="B70" s="1" t="s">
        <v>1167</v>
      </c>
      <c r="C70" s="1" t="s">
        <v>1168</v>
      </c>
      <c r="D70" s="1" t="s">
        <v>1169</v>
      </c>
      <c r="E70" s="1" t="s">
        <v>1170</v>
      </c>
      <c r="F70" s="1" t="s">
        <v>1171</v>
      </c>
      <c r="G70" s="1" t="s">
        <v>1172</v>
      </c>
      <c r="H70" s="1" t="s">
        <v>1173</v>
      </c>
      <c r="I70" s="1" t="s">
        <v>1174</v>
      </c>
      <c r="J70" s="1" t="s">
        <v>1175</v>
      </c>
      <c r="K70" s="1" t="s">
        <v>1176</v>
      </c>
      <c r="L70" s="1" t="s">
        <v>1177</v>
      </c>
      <c r="M70" s="1" t="s">
        <v>1178</v>
      </c>
      <c r="N70" s="1" t="s">
        <v>1179</v>
      </c>
      <c r="P70" s="1"/>
      <c r="Q70" s="1"/>
    </row>
    <row r="71" spans="1:17" hidden="1" x14ac:dyDescent="0.25">
      <c r="A71" s="1" t="s">
        <v>1180</v>
      </c>
      <c r="B71" s="1" t="s">
        <v>1181</v>
      </c>
      <c r="C71" s="1" t="s">
        <v>1182</v>
      </c>
      <c r="D71" s="1" t="s">
        <v>1183</v>
      </c>
      <c r="E71" s="1" t="s">
        <v>1184</v>
      </c>
      <c r="F71" s="1" t="s">
        <v>1185</v>
      </c>
      <c r="G71" s="1" t="s">
        <v>1186</v>
      </c>
      <c r="H71" s="1" t="s">
        <v>1187</v>
      </c>
      <c r="I71" s="1" t="s">
        <v>1188</v>
      </c>
      <c r="J71" s="1" t="s">
        <v>1189</v>
      </c>
      <c r="K71" s="1" t="s">
        <v>1190</v>
      </c>
      <c r="L71" s="1" t="s">
        <v>1191</v>
      </c>
      <c r="M71" s="1" t="s">
        <v>1192</v>
      </c>
      <c r="N71" s="1" t="s">
        <v>1193</v>
      </c>
      <c r="P71" s="1"/>
      <c r="Q71" s="1"/>
    </row>
    <row r="72" spans="1:17" hidden="1" x14ac:dyDescent="0.25">
      <c r="A72" s="1" t="s">
        <v>1194</v>
      </c>
      <c r="B72" s="1" t="s">
        <v>1195</v>
      </c>
      <c r="C72" s="1" t="s">
        <v>1196</v>
      </c>
      <c r="D72" s="1" t="s">
        <v>1197</v>
      </c>
      <c r="E72" s="1" t="s">
        <v>1198</v>
      </c>
      <c r="F72" s="1" t="s">
        <v>1199</v>
      </c>
      <c r="G72" s="1" t="s">
        <v>1200</v>
      </c>
      <c r="H72" s="1" t="s">
        <v>1201</v>
      </c>
      <c r="I72" s="1" t="s">
        <v>1202</v>
      </c>
      <c r="J72" s="1" t="s">
        <v>1203</v>
      </c>
      <c r="K72" s="1" t="s">
        <v>1204</v>
      </c>
      <c r="L72" s="1" t="s">
        <v>1205</v>
      </c>
      <c r="M72" s="1" t="s">
        <v>1206</v>
      </c>
      <c r="N72" s="1" t="s">
        <v>1207</v>
      </c>
      <c r="P72" s="1"/>
      <c r="Q72" s="1"/>
    </row>
    <row r="73" spans="1:17" hidden="1" x14ac:dyDescent="0.25">
      <c r="A73" s="1" t="s">
        <v>1208</v>
      </c>
      <c r="B73" s="1" t="s">
        <v>1209</v>
      </c>
      <c r="C73" s="1" t="s">
        <v>1210</v>
      </c>
      <c r="D73" s="1" t="s">
        <v>1211</v>
      </c>
      <c r="E73" s="1" t="s">
        <v>1212</v>
      </c>
      <c r="F73" s="1" t="s">
        <v>1213</v>
      </c>
      <c r="G73" s="1" t="s">
        <v>1214</v>
      </c>
      <c r="H73" s="1" t="s">
        <v>1215</v>
      </c>
      <c r="I73" s="1" t="s">
        <v>1216</v>
      </c>
      <c r="J73" s="1" t="s">
        <v>1217</v>
      </c>
      <c r="K73" s="1" t="s">
        <v>1218</v>
      </c>
      <c r="L73" s="1" t="s">
        <v>1219</v>
      </c>
      <c r="M73" s="1" t="s">
        <v>1220</v>
      </c>
      <c r="N73" s="1" t="s">
        <v>1221</v>
      </c>
      <c r="P73" s="1"/>
      <c r="Q73" s="1"/>
    </row>
    <row r="74" spans="1:17" hidden="1" x14ac:dyDescent="0.25">
      <c r="A74" s="1" t="s">
        <v>1222</v>
      </c>
      <c r="B74" s="1" t="s">
        <v>1223</v>
      </c>
      <c r="C74" s="1" t="s">
        <v>1224</v>
      </c>
      <c r="D74" s="1" t="s">
        <v>1225</v>
      </c>
      <c r="E74" s="1" t="s">
        <v>1226</v>
      </c>
      <c r="F74" s="1" t="s">
        <v>1227</v>
      </c>
      <c r="G74" s="1" t="s">
        <v>1228</v>
      </c>
      <c r="H74" s="1" t="s">
        <v>1229</v>
      </c>
      <c r="I74" s="1" t="s">
        <v>1230</v>
      </c>
      <c r="J74" s="1" t="s">
        <v>1231</v>
      </c>
      <c r="K74" s="1" t="s">
        <v>1232</v>
      </c>
      <c r="L74" s="1" t="s">
        <v>1233</v>
      </c>
      <c r="M74" s="1" t="s">
        <v>1234</v>
      </c>
      <c r="N74" s="1" t="s">
        <v>1235</v>
      </c>
      <c r="P74" s="1"/>
      <c r="Q74" s="1"/>
    </row>
    <row r="75" spans="1:17" hidden="1" x14ac:dyDescent="0.25">
      <c r="A75" s="1" t="s">
        <v>1236</v>
      </c>
      <c r="B75" s="1" t="s">
        <v>1237</v>
      </c>
      <c r="C75" s="1" t="s">
        <v>1238</v>
      </c>
      <c r="D75" s="1" t="s">
        <v>1239</v>
      </c>
      <c r="E75" s="1" t="s">
        <v>1240</v>
      </c>
      <c r="F75" s="1" t="s">
        <v>1241</v>
      </c>
      <c r="G75" s="1" t="s">
        <v>1242</v>
      </c>
      <c r="H75" s="1" t="s">
        <v>1243</v>
      </c>
      <c r="I75" s="1" t="s">
        <v>1244</v>
      </c>
      <c r="J75" s="1" t="s">
        <v>1245</v>
      </c>
      <c r="K75" s="1" t="s">
        <v>1246</v>
      </c>
      <c r="L75" s="1" t="s">
        <v>1247</v>
      </c>
      <c r="M75" s="1" t="s">
        <v>1248</v>
      </c>
      <c r="N75" s="1" t="s">
        <v>1249</v>
      </c>
      <c r="P75" s="1"/>
      <c r="Q75" s="1"/>
    </row>
    <row r="76" spans="1:17" hidden="1" x14ac:dyDescent="0.25">
      <c r="A76" s="1" t="s">
        <v>1250</v>
      </c>
      <c r="B76" s="1" t="s">
        <v>1251</v>
      </c>
      <c r="C76" s="1" t="s">
        <v>1252</v>
      </c>
      <c r="D76" s="1" t="s">
        <v>1253</v>
      </c>
      <c r="E76" s="1" t="s">
        <v>1254</v>
      </c>
      <c r="F76" s="1" t="s">
        <v>1255</v>
      </c>
      <c r="G76" s="1" t="s">
        <v>1256</v>
      </c>
      <c r="H76" s="1" t="s">
        <v>1257</v>
      </c>
      <c r="I76" s="1" t="s">
        <v>1258</v>
      </c>
      <c r="J76" s="1" t="s">
        <v>1259</v>
      </c>
      <c r="K76" s="1" t="s">
        <v>1260</v>
      </c>
      <c r="L76" s="1" t="s">
        <v>1261</v>
      </c>
      <c r="M76" s="1" t="s">
        <v>1262</v>
      </c>
      <c r="N76" s="1" t="s">
        <v>1263</v>
      </c>
    </row>
    <row r="77" spans="1:17" hidden="1" x14ac:dyDescent="0.25">
      <c r="A77" s="1" t="s">
        <v>1264</v>
      </c>
      <c r="B77" s="1" t="s">
        <v>1265</v>
      </c>
      <c r="C77" s="1" t="s">
        <v>1266</v>
      </c>
      <c r="D77" s="1" t="s">
        <v>1267</v>
      </c>
      <c r="E77" s="1" t="s">
        <v>1268</v>
      </c>
      <c r="F77" s="1" t="s">
        <v>1269</v>
      </c>
      <c r="G77" s="1" t="s">
        <v>1270</v>
      </c>
      <c r="H77" s="1" t="s">
        <v>1271</v>
      </c>
      <c r="I77" s="1" t="s">
        <v>1272</v>
      </c>
      <c r="J77" s="1" t="s">
        <v>1273</v>
      </c>
      <c r="K77" s="1" t="s">
        <v>1274</v>
      </c>
      <c r="L77" s="1" t="s">
        <v>385</v>
      </c>
      <c r="M77" s="1" t="s">
        <v>1275</v>
      </c>
      <c r="N77" s="1" t="s">
        <v>1276</v>
      </c>
    </row>
    <row r="78" spans="1:17" hidden="1" x14ac:dyDescent="0.25">
      <c r="A78" s="1" t="s">
        <v>1277</v>
      </c>
      <c r="B78" s="1" t="s">
        <v>1278</v>
      </c>
      <c r="C78" s="1" t="s">
        <v>1279</v>
      </c>
      <c r="D78" s="1" t="s">
        <v>1280</v>
      </c>
      <c r="E78" s="1" t="s">
        <v>1281</v>
      </c>
      <c r="F78" s="1" t="s">
        <v>1282</v>
      </c>
      <c r="G78" s="1" t="s">
        <v>1283</v>
      </c>
      <c r="H78" s="1" t="s">
        <v>1284</v>
      </c>
      <c r="I78" s="1" t="s">
        <v>1285</v>
      </c>
      <c r="J78" s="1" t="s">
        <v>1286</v>
      </c>
      <c r="K78" s="1" t="s">
        <v>1287</v>
      </c>
      <c r="L78" s="1" t="s">
        <v>1288</v>
      </c>
      <c r="M78" s="1" t="s">
        <v>1289</v>
      </c>
      <c r="N78" s="1" t="s">
        <v>1290</v>
      </c>
    </row>
    <row r="79" spans="1:17" hidden="1" x14ac:dyDescent="0.25">
      <c r="A79" s="1" t="s">
        <v>1291</v>
      </c>
      <c r="B79" s="1" t="s">
        <v>1292</v>
      </c>
      <c r="C79" s="1" t="s">
        <v>1293</v>
      </c>
      <c r="D79" s="1" t="s">
        <v>1294</v>
      </c>
      <c r="E79" s="1" t="s">
        <v>1295</v>
      </c>
      <c r="F79" s="1" t="s">
        <v>1296</v>
      </c>
      <c r="G79" s="1" t="s">
        <v>1297</v>
      </c>
      <c r="H79" s="1" t="s">
        <v>1298</v>
      </c>
      <c r="I79" s="1" t="s">
        <v>1299</v>
      </c>
      <c r="J79" s="1" t="s">
        <v>1300</v>
      </c>
      <c r="K79" s="1" t="s">
        <v>1301</v>
      </c>
      <c r="L79" s="1" t="s">
        <v>1302</v>
      </c>
      <c r="M79" s="1" t="s">
        <v>1303</v>
      </c>
      <c r="N79" s="1" t="s">
        <v>1304</v>
      </c>
    </row>
    <row r="80" spans="1:17" hidden="1" x14ac:dyDescent="0.25">
      <c r="A80" s="1" t="s">
        <v>1305</v>
      </c>
      <c r="B80" s="1" t="s">
        <v>614</v>
      </c>
      <c r="C80" s="1" t="s">
        <v>1306</v>
      </c>
      <c r="D80" s="1" t="s">
        <v>1307</v>
      </c>
      <c r="E80" s="1" t="s">
        <v>1308</v>
      </c>
      <c r="F80" s="1" t="s">
        <v>1309</v>
      </c>
      <c r="G80" s="1" t="s">
        <v>1310</v>
      </c>
      <c r="H80" s="1" t="s">
        <v>1311</v>
      </c>
      <c r="I80" s="1" t="s">
        <v>1312</v>
      </c>
      <c r="J80" s="1" t="s">
        <v>1313</v>
      </c>
      <c r="K80" s="1" t="s">
        <v>1314</v>
      </c>
      <c r="L80" s="1" t="s">
        <v>1315</v>
      </c>
      <c r="M80" s="1" t="s">
        <v>1316</v>
      </c>
      <c r="N80" s="1" t="s">
        <v>1317</v>
      </c>
    </row>
    <row r="81" spans="1:14" hidden="1" x14ac:dyDescent="0.25">
      <c r="A81" s="1" t="s">
        <v>1318</v>
      </c>
      <c r="B81" s="1" t="s">
        <v>614</v>
      </c>
      <c r="C81" s="1" t="s">
        <v>1319</v>
      </c>
      <c r="D81" s="1" t="s">
        <v>1320</v>
      </c>
      <c r="E81" s="1" t="s">
        <v>1321</v>
      </c>
      <c r="F81" s="1" t="s">
        <v>1322</v>
      </c>
      <c r="G81" s="1" t="s">
        <v>1323</v>
      </c>
      <c r="H81" s="1" t="s">
        <v>1324</v>
      </c>
      <c r="I81" s="1" t="s">
        <v>633</v>
      </c>
      <c r="J81" s="1" t="s">
        <v>1325</v>
      </c>
      <c r="K81" s="1" t="s">
        <v>1326</v>
      </c>
      <c r="L81" s="1" t="s">
        <v>1327</v>
      </c>
      <c r="M81" s="1" t="s">
        <v>1328</v>
      </c>
      <c r="N81" s="1" t="s">
        <v>1329</v>
      </c>
    </row>
    <row r="94" spans="1:14" x14ac:dyDescent="0.25">
      <c r="A94">
        <v>8670.4</v>
      </c>
    </row>
    <row r="95" spans="1:14" x14ac:dyDescent="0.25">
      <c r="A95">
        <v>8040.5</v>
      </c>
    </row>
    <row r="96" spans="1:14" x14ac:dyDescent="0.25">
      <c r="A96">
        <v>8154.5</v>
      </c>
    </row>
    <row r="97" spans="1:1" x14ac:dyDescent="0.25">
      <c r="A97">
        <v>13481.8</v>
      </c>
    </row>
    <row r="98" spans="1:1" x14ac:dyDescent="0.25">
      <c r="A98">
        <v>4054.2</v>
      </c>
    </row>
    <row r="99" spans="1:1" x14ac:dyDescent="0.25">
      <c r="A99">
        <v>17510</v>
      </c>
    </row>
    <row r="100" spans="1:1" x14ac:dyDescent="0.25">
      <c r="A100">
        <v>12624.8</v>
      </c>
    </row>
    <row r="101" spans="1:1" x14ac:dyDescent="0.25">
      <c r="A101">
        <v>3514.1</v>
      </c>
    </row>
    <row r="102" spans="1:1" x14ac:dyDescent="0.25">
      <c r="A102">
        <v>1942.6</v>
      </c>
    </row>
    <row r="103" spans="1:1" x14ac:dyDescent="0.25">
      <c r="A103">
        <v>20618.900000000001</v>
      </c>
    </row>
    <row r="104" spans="1:1" x14ac:dyDescent="0.25">
      <c r="A104">
        <f>SUM(A94:A103)</f>
        <v>98611.800000000017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8DCB-962A-4672-AAF6-8F2BE47F0F90}">
  <dimension ref="A1:Q82"/>
  <sheetViews>
    <sheetView workbookViewId="0">
      <selection activeCell="D97" sqref="D97"/>
    </sheetView>
  </sheetViews>
  <sheetFormatPr defaultRowHeight="15" x14ac:dyDescent="0.25"/>
  <cols>
    <col min="1" max="1" width="36" bestFit="1" customWidth="1"/>
    <col min="2" max="2" width="18.85546875" bestFit="1" customWidth="1"/>
    <col min="3" max="9" width="11.140625" bestFit="1" customWidth="1"/>
    <col min="10" max="14" width="12.140625" bestFit="1" customWidth="1"/>
    <col min="16" max="16" width="36" bestFit="1" customWidth="1"/>
    <col min="17" max="17" width="18.85546875" bestFit="1" customWidth="1"/>
  </cols>
  <sheetData>
    <row r="1" spans="1:17" x14ac:dyDescent="0.25">
      <c r="A1" t="s">
        <v>1330</v>
      </c>
      <c r="B1" t="s">
        <v>1331</v>
      </c>
    </row>
    <row r="2" spans="1:17" hidden="1" x14ac:dyDescent="0.25">
      <c r="A2" s="1" t="s">
        <v>1096</v>
      </c>
      <c r="B2" s="1" t="s">
        <v>1332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1"/>
    </row>
    <row r="3" spans="1:17" hidden="1" x14ac:dyDescent="0.25">
      <c r="A3" s="1" t="s">
        <v>1264</v>
      </c>
      <c r="B3" s="1" t="s">
        <v>1333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1"/>
      <c r="Q3" s="1"/>
    </row>
    <row r="4" spans="1:17" x14ac:dyDescent="0.25">
      <c r="A4" s="1" t="s">
        <v>501</v>
      </c>
      <c r="B4" s="1" t="s">
        <v>1334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1"/>
      <c r="Q4" s="1"/>
    </row>
    <row r="5" spans="1:17" hidden="1" x14ac:dyDescent="0.25">
      <c r="A5" s="1" t="s">
        <v>221</v>
      </c>
      <c r="B5" s="1" t="s">
        <v>1335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P5" s="1"/>
      <c r="Q5" s="1"/>
    </row>
    <row r="6" spans="1:17" hidden="1" x14ac:dyDescent="0.25">
      <c r="A6" s="1" t="s">
        <v>235</v>
      </c>
      <c r="B6" s="1" t="s">
        <v>1335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P6" s="1"/>
      <c r="Q6" s="1"/>
    </row>
    <row r="7" spans="1:17" hidden="1" x14ac:dyDescent="0.25">
      <c r="A7" s="1" t="s">
        <v>249</v>
      </c>
      <c r="B7" s="1" t="s">
        <v>1335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1"/>
      <c r="Q7" s="1"/>
    </row>
    <row r="8" spans="1:17" x14ac:dyDescent="0.25">
      <c r="A8" s="1" t="s">
        <v>515</v>
      </c>
      <c r="B8" s="1" t="s">
        <v>1334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s="1"/>
      <c r="Q8" s="1"/>
    </row>
    <row r="9" spans="1:17" hidden="1" x14ac:dyDescent="0.25">
      <c r="A9" s="1" t="s">
        <v>263</v>
      </c>
      <c r="B9" s="1" t="s">
        <v>1335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P9" s="1"/>
      <c r="Q9" s="1"/>
    </row>
    <row r="10" spans="1:17" hidden="1" x14ac:dyDescent="0.25">
      <c r="A10" s="1" t="s">
        <v>459</v>
      </c>
      <c r="B10" s="1" t="s">
        <v>1335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</row>
    <row r="11" spans="1:17" x14ac:dyDescent="0.25">
      <c r="A11" s="1" t="s">
        <v>599</v>
      </c>
      <c r="B11" s="1" t="s">
        <v>1334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</row>
    <row r="12" spans="1:17" hidden="1" x14ac:dyDescent="0.25">
      <c r="A12" s="1" t="s">
        <v>1305</v>
      </c>
      <c r="B12" s="1" t="s">
        <v>1333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P12" s="1"/>
      <c r="Q12" s="1"/>
    </row>
    <row r="13" spans="1:17" hidden="1" x14ac:dyDescent="0.25">
      <c r="A13" s="1" t="s">
        <v>277</v>
      </c>
      <c r="B13" s="1" t="s">
        <v>1335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P13" s="1"/>
      <c r="Q13" s="1"/>
    </row>
    <row r="14" spans="1:17" hidden="1" x14ac:dyDescent="0.25">
      <c r="A14" s="1" t="s">
        <v>1124</v>
      </c>
      <c r="B14" s="1" t="s">
        <v>1332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  <c r="Q14" s="1"/>
    </row>
    <row r="15" spans="1:17" hidden="1" x14ac:dyDescent="0.25">
      <c r="A15" s="1" t="s">
        <v>723</v>
      </c>
      <c r="B15" s="1" t="s">
        <v>1336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P15" s="1"/>
      <c r="Q15" s="1"/>
    </row>
    <row r="16" spans="1:17" x14ac:dyDescent="0.25">
      <c r="A16" s="1" t="s">
        <v>529</v>
      </c>
      <c r="B16" s="1" t="s">
        <v>1334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  <c r="Q16" s="1"/>
    </row>
    <row r="17" spans="1:17" hidden="1" x14ac:dyDescent="0.25">
      <c r="A17" s="1" t="s">
        <v>291</v>
      </c>
      <c r="B17" s="1" t="s">
        <v>1335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P17" s="1"/>
      <c r="Q17" s="1"/>
    </row>
    <row r="18" spans="1:17" hidden="1" x14ac:dyDescent="0.25">
      <c r="A18" s="1" t="s">
        <v>1222</v>
      </c>
      <c r="B18" s="1" t="s">
        <v>1333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Q18" s="1"/>
    </row>
    <row r="19" spans="1:17" hidden="1" x14ac:dyDescent="0.25">
      <c r="A19" s="1" t="s">
        <v>737</v>
      </c>
      <c r="B19" s="1" t="s">
        <v>1336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  <c r="Q19" s="1"/>
    </row>
    <row r="20" spans="1:17" hidden="1" x14ac:dyDescent="0.25">
      <c r="A20" s="1" t="s">
        <v>1138</v>
      </c>
      <c r="B20" s="1" t="s">
        <v>1332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P20" s="1"/>
      <c r="Q20" s="1"/>
    </row>
    <row r="21" spans="1:17" hidden="1" x14ac:dyDescent="0.25">
      <c r="A21" s="1" t="s">
        <v>890</v>
      </c>
      <c r="B21" s="1" t="s">
        <v>1337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1"/>
      <c r="Q21" s="1"/>
    </row>
    <row r="22" spans="1:17" hidden="1" x14ac:dyDescent="0.25">
      <c r="A22" s="1" t="s">
        <v>305</v>
      </c>
      <c r="B22" s="1" t="s">
        <v>1335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P22" s="1"/>
      <c r="Q22" s="1"/>
    </row>
    <row r="23" spans="1:17" hidden="1" x14ac:dyDescent="0.25">
      <c r="A23" s="1" t="s">
        <v>1110</v>
      </c>
      <c r="B23" s="1" t="s">
        <v>1332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1"/>
      <c r="Q23" s="1"/>
    </row>
    <row r="24" spans="1:17" hidden="1" x14ac:dyDescent="0.25">
      <c r="A24" s="1" t="s">
        <v>988</v>
      </c>
      <c r="B24" s="1" t="s">
        <v>1338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P24" s="1"/>
      <c r="Q24" s="1"/>
    </row>
    <row r="25" spans="1:17" hidden="1" x14ac:dyDescent="0.25">
      <c r="A25" s="1" t="s">
        <v>319</v>
      </c>
      <c r="B25" s="1" t="s">
        <v>1335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P25" s="1"/>
      <c r="Q25" s="1"/>
    </row>
    <row r="26" spans="1:17" x14ac:dyDescent="0.25">
      <c r="A26" s="1" t="s">
        <v>543</v>
      </c>
      <c r="B26" s="1" t="s">
        <v>1334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P26" s="1"/>
      <c r="Q26" s="1"/>
    </row>
    <row r="27" spans="1:17" hidden="1" x14ac:dyDescent="0.25">
      <c r="A27" s="1" t="s">
        <v>333</v>
      </c>
      <c r="B27" s="1" t="s">
        <v>1335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s="1"/>
      <c r="Q27" s="1"/>
    </row>
    <row r="28" spans="1:17" hidden="1" x14ac:dyDescent="0.25">
      <c r="A28" s="1" t="s">
        <v>1277</v>
      </c>
      <c r="B28" s="1" t="s">
        <v>1333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P28" s="1"/>
      <c r="Q28" s="1"/>
    </row>
    <row r="29" spans="1:17" hidden="1" x14ac:dyDescent="0.25">
      <c r="A29" s="1" t="s">
        <v>347</v>
      </c>
      <c r="B29" s="1" t="s">
        <v>1335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P29" s="1"/>
      <c r="Q29" s="1"/>
    </row>
    <row r="30" spans="1:17" x14ac:dyDescent="0.25">
      <c r="A30" s="1" t="s">
        <v>557</v>
      </c>
      <c r="B30" s="1" t="s">
        <v>1334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P30" s="1"/>
      <c r="Q30" s="1"/>
    </row>
    <row r="31" spans="1:17" hidden="1" x14ac:dyDescent="0.25">
      <c r="A31" s="1" t="s">
        <v>904</v>
      </c>
      <c r="B31" s="1" t="s">
        <v>1337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1"/>
      <c r="Q31" s="1"/>
    </row>
    <row r="32" spans="1:17" x14ac:dyDescent="0.25">
      <c r="A32" s="1" t="s">
        <v>571</v>
      </c>
      <c r="B32" s="1" t="s">
        <v>1334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P32" s="1"/>
      <c r="Q32" s="1"/>
    </row>
    <row r="33" spans="1:17" hidden="1" x14ac:dyDescent="0.25">
      <c r="A33" s="1" t="s">
        <v>1152</v>
      </c>
      <c r="B33" s="1" t="s">
        <v>1332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1"/>
      <c r="Q33" s="1"/>
    </row>
    <row r="34" spans="1:17" hidden="1" x14ac:dyDescent="0.25">
      <c r="A34" s="1" t="s">
        <v>1166</v>
      </c>
      <c r="B34" s="1" t="s">
        <v>1332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</row>
    <row r="35" spans="1:17" hidden="1" x14ac:dyDescent="0.25">
      <c r="A35" s="1" t="s">
        <v>918</v>
      </c>
      <c r="B35" s="1" t="s">
        <v>1337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Q35" s="1"/>
    </row>
    <row r="36" spans="1:17" hidden="1" x14ac:dyDescent="0.25">
      <c r="A36" s="1" t="s">
        <v>361</v>
      </c>
      <c r="B36" s="1" t="s">
        <v>1335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Q36" s="1"/>
    </row>
    <row r="37" spans="1:17" hidden="1" x14ac:dyDescent="0.25">
      <c r="A37" s="1" t="s">
        <v>932</v>
      </c>
      <c r="B37" s="1" t="s">
        <v>1337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1"/>
      <c r="Q37" s="1"/>
    </row>
    <row r="38" spans="1:17" hidden="1" x14ac:dyDescent="0.25">
      <c r="A38" s="1" t="s">
        <v>876</v>
      </c>
      <c r="B38" s="1" t="s">
        <v>1337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1"/>
      <c r="Q38" s="1"/>
    </row>
    <row r="39" spans="1:17" hidden="1" x14ac:dyDescent="0.25">
      <c r="A39" s="1" t="s">
        <v>1236</v>
      </c>
      <c r="B39" s="1" t="s">
        <v>1333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1"/>
      <c r="Q39" s="1"/>
    </row>
    <row r="40" spans="1:17" x14ac:dyDescent="0.25">
      <c r="A40" s="1" t="s">
        <v>585</v>
      </c>
      <c r="B40" s="1" t="s">
        <v>1334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1"/>
      <c r="Q40" s="1"/>
    </row>
    <row r="41" spans="1:17" hidden="1" x14ac:dyDescent="0.25">
      <c r="A41" s="1" t="s">
        <v>1044</v>
      </c>
      <c r="B41" s="1" t="s">
        <v>1332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  <c r="Q41" s="1"/>
    </row>
    <row r="42" spans="1:17" hidden="1" x14ac:dyDescent="0.25">
      <c r="A42" s="1" t="s">
        <v>792</v>
      </c>
      <c r="B42" s="1" t="s">
        <v>1337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P42" s="1"/>
      <c r="Q42" s="1"/>
    </row>
    <row r="43" spans="1:17" hidden="1" x14ac:dyDescent="0.25">
      <c r="A43" s="1" t="s">
        <v>1056</v>
      </c>
      <c r="B43" s="1" t="s">
        <v>1332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P43" s="1"/>
      <c r="Q43" s="1"/>
    </row>
    <row r="44" spans="1:17" hidden="1" x14ac:dyDescent="0.25">
      <c r="A44" s="1" t="s">
        <v>696</v>
      </c>
      <c r="B44" s="1" t="s">
        <v>1336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1"/>
      <c r="Q44" s="1"/>
    </row>
    <row r="45" spans="1:17" hidden="1" x14ac:dyDescent="0.25">
      <c r="A45" s="1" t="s">
        <v>710</v>
      </c>
      <c r="B45" s="1" t="s">
        <v>1336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  <c r="Q45" s="1"/>
    </row>
    <row r="46" spans="1:17" x14ac:dyDescent="0.25">
      <c r="A46" s="1" t="s">
        <v>473</v>
      </c>
      <c r="B46" s="1" t="s">
        <v>1334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P46" s="1"/>
      <c r="Q46" s="1"/>
    </row>
    <row r="47" spans="1:17" x14ac:dyDescent="0.25">
      <c r="A47" s="1" t="s">
        <v>487</v>
      </c>
      <c r="B47" s="1" t="s">
        <v>1334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P47" s="1"/>
      <c r="Q47" s="1"/>
    </row>
    <row r="48" spans="1:17" hidden="1" x14ac:dyDescent="0.25">
      <c r="A48" s="1" t="s">
        <v>806</v>
      </c>
      <c r="B48" s="1" t="s">
        <v>1337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P48" s="1"/>
      <c r="Q48" s="1"/>
    </row>
    <row r="49" spans="1:17" hidden="1" x14ac:dyDescent="0.25">
      <c r="A49" s="1" t="s">
        <v>820</v>
      </c>
      <c r="B49" s="1" t="s">
        <v>1337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P49" s="1"/>
      <c r="Q49" s="1"/>
    </row>
    <row r="50" spans="1:17" hidden="1" x14ac:dyDescent="0.25">
      <c r="A50" s="1" t="s">
        <v>1208</v>
      </c>
      <c r="B50" s="1" t="s">
        <v>1333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P50" s="1"/>
      <c r="Q50" s="1"/>
    </row>
    <row r="51" spans="1:17" hidden="1" x14ac:dyDescent="0.25">
      <c r="A51" s="1" t="s">
        <v>750</v>
      </c>
      <c r="B51" s="1" t="s">
        <v>1336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P51" s="1"/>
      <c r="Q51" s="1"/>
    </row>
    <row r="52" spans="1:17" hidden="1" x14ac:dyDescent="0.25">
      <c r="A52" s="1" t="s">
        <v>834</v>
      </c>
      <c r="B52" s="1" t="s">
        <v>1337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P52" s="1"/>
      <c r="Q52" s="1"/>
    </row>
    <row r="53" spans="1:17" hidden="1" x14ac:dyDescent="0.25">
      <c r="A53" s="1" t="s">
        <v>1069</v>
      </c>
      <c r="B53" s="1" t="s">
        <v>1332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P53" s="1"/>
      <c r="Q53" s="1"/>
    </row>
    <row r="54" spans="1:17" hidden="1" x14ac:dyDescent="0.25">
      <c r="A54" s="1" t="s">
        <v>1083</v>
      </c>
      <c r="B54" s="1" t="s">
        <v>1332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P54" s="1"/>
      <c r="Q54" s="1"/>
    </row>
    <row r="55" spans="1:17" hidden="1" x14ac:dyDescent="0.25">
      <c r="A55" s="1" t="s">
        <v>778</v>
      </c>
      <c r="B55" s="1" t="s">
        <v>1336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P55" s="1"/>
      <c r="Q55" s="1"/>
    </row>
    <row r="56" spans="1:17" hidden="1" x14ac:dyDescent="0.25">
      <c r="A56" s="1" t="s">
        <v>375</v>
      </c>
      <c r="B56" s="1" t="s">
        <v>1335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P56" s="1"/>
      <c r="Q56" s="1"/>
    </row>
    <row r="57" spans="1:17" hidden="1" x14ac:dyDescent="0.25">
      <c r="A57" s="1" t="s">
        <v>946</v>
      </c>
      <c r="B57" s="1" t="s">
        <v>1337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P57" s="1"/>
      <c r="Q57" s="1"/>
    </row>
    <row r="58" spans="1:17" hidden="1" x14ac:dyDescent="0.25">
      <c r="A58" s="1" t="s">
        <v>960</v>
      </c>
      <c r="B58" s="1" t="s">
        <v>1337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P58" s="1"/>
      <c r="Q58" s="1"/>
    </row>
    <row r="59" spans="1:17" hidden="1" x14ac:dyDescent="0.25">
      <c r="A59" s="1" t="s">
        <v>1291</v>
      </c>
      <c r="B59" s="1" t="s">
        <v>1333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P59" s="1"/>
      <c r="Q59" s="1"/>
    </row>
    <row r="60" spans="1:17" hidden="1" x14ac:dyDescent="0.25">
      <c r="A60" s="1" t="s">
        <v>1002</v>
      </c>
      <c r="B60" s="1" t="s">
        <v>1338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P60" s="1"/>
      <c r="Q60" s="1"/>
    </row>
    <row r="61" spans="1:17" hidden="1" x14ac:dyDescent="0.25">
      <c r="A61" s="1" t="s">
        <v>389</v>
      </c>
      <c r="B61" s="1" t="s">
        <v>1335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P61" s="1"/>
      <c r="Q61" s="1"/>
    </row>
    <row r="62" spans="1:17" hidden="1" x14ac:dyDescent="0.25">
      <c r="A62" s="1" t="s">
        <v>403</v>
      </c>
      <c r="B62" s="1" t="s">
        <v>1335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P62" s="1"/>
      <c r="Q62" s="1"/>
    </row>
    <row r="63" spans="1:17" hidden="1" x14ac:dyDescent="0.25">
      <c r="A63" s="1" t="s">
        <v>417</v>
      </c>
      <c r="B63" s="1" t="s">
        <v>1335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P63" s="1"/>
      <c r="Q63" s="1"/>
    </row>
    <row r="64" spans="1:17" hidden="1" x14ac:dyDescent="0.25">
      <c r="A64" s="1" t="s">
        <v>1180</v>
      </c>
      <c r="B64" s="1" t="s">
        <v>1332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P64" s="1"/>
      <c r="Q64" s="1"/>
    </row>
    <row r="65" spans="1:17" hidden="1" x14ac:dyDescent="0.25">
      <c r="A65" s="1" t="s">
        <v>431</v>
      </c>
      <c r="B65" s="1" t="s">
        <v>1335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P65" s="1"/>
      <c r="Q65" s="1"/>
    </row>
    <row r="66" spans="1:17" hidden="1" x14ac:dyDescent="0.25">
      <c r="A66" s="1" t="s">
        <v>1016</v>
      </c>
      <c r="B66" s="1" t="s">
        <v>1338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P66" s="1"/>
      <c r="Q66" s="1"/>
    </row>
    <row r="67" spans="1:17" hidden="1" x14ac:dyDescent="0.25">
      <c r="A67" s="1" t="s">
        <v>848</v>
      </c>
      <c r="B67" s="1" t="s">
        <v>1337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P67" s="1"/>
      <c r="Q67" s="1"/>
    </row>
    <row r="68" spans="1:17" hidden="1" x14ac:dyDescent="0.25">
      <c r="A68" s="1" t="s">
        <v>974</v>
      </c>
      <c r="B68" s="1" t="s">
        <v>1337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P68" s="1"/>
      <c r="Q68" s="1"/>
    </row>
    <row r="69" spans="1:17" hidden="1" x14ac:dyDescent="0.25">
      <c r="A69" s="1" t="s">
        <v>1250</v>
      </c>
      <c r="B69" s="1" t="s">
        <v>1333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P69" s="1"/>
      <c r="Q69" s="1"/>
    </row>
    <row r="70" spans="1:17" hidden="1" x14ac:dyDescent="0.25">
      <c r="A70" s="1" t="s">
        <v>1030</v>
      </c>
      <c r="B70" s="1" t="s">
        <v>1338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P70" s="1"/>
      <c r="Q70" s="1"/>
    </row>
    <row r="71" spans="1:17" hidden="1" x14ac:dyDescent="0.25">
      <c r="A71" s="1" t="s">
        <v>764</v>
      </c>
      <c r="B71" s="1" t="s">
        <v>1336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P71" s="1"/>
      <c r="Q71" s="1"/>
    </row>
    <row r="72" spans="1:17" hidden="1" x14ac:dyDescent="0.25">
      <c r="A72" s="1" t="s">
        <v>1194</v>
      </c>
      <c r="B72" s="1" t="s">
        <v>1332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P72" s="1"/>
      <c r="Q72" s="1"/>
    </row>
    <row r="73" spans="1:17" hidden="1" x14ac:dyDescent="0.25">
      <c r="A73" s="1" t="s">
        <v>862</v>
      </c>
      <c r="B73" s="1" t="s">
        <v>1337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P73" s="1"/>
      <c r="Q73" s="1"/>
    </row>
    <row r="74" spans="1:17" hidden="1" x14ac:dyDescent="0.25">
      <c r="A74" s="1" t="s">
        <v>1318</v>
      </c>
      <c r="B74" s="1" t="s">
        <v>1333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P74" s="1"/>
      <c r="Q74" s="1"/>
    </row>
    <row r="75" spans="1:17" hidden="1" x14ac:dyDescent="0.25">
      <c r="A75" s="1" t="s">
        <v>445</v>
      </c>
      <c r="B75" s="1" t="s">
        <v>1335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5F67-037E-410F-B5F9-70349AB86100}">
  <dimension ref="A1:N89"/>
  <sheetViews>
    <sheetView workbookViewId="0">
      <selection activeCell="B87" sqref="B87"/>
    </sheetView>
  </sheetViews>
  <sheetFormatPr defaultRowHeight="15" x14ac:dyDescent="0.25"/>
  <cols>
    <col min="1" max="1" width="36" bestFit="1" customWidth="1"/>
    <col min="2" max="14" width="7.5703125" bestFit="1" customWidth="1"/>
  </cols>
  <sheetData>
    <row r="1" spans="1:14" x14ac:dyDescent="0.25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 spans="1:14" hidden="1" x14ac:dyDescent="0.25">
      <c r="A2" s="1" t="s">
        <v>221</v>
      </c>
      <c r="B2" s="1" t="s">
        <v>222</v>
      </c>
      <c r="C2" s="1" t="s">
        <v>223</v>
      </c>
      <c r="D2" s="1" t="s">
        <v>224</v>
      </c>
      <c r="E2" s="1" t="s">
        <v>225</v>
      </c>
      <c r="F2" s="1" t="s">
        <v>226</v>
      </c>
      <c r="G2" s="1" t="s">
        <v>227</v>
      </c>
      <c r="H2" s="1" t="s">
        <v>228</v>
      </c>
      <c r="I2" s="1" t="s">
        <v>229</v>
      </c>
      <c r="J2" s="1" t="s">
        <v>230</v>
      </c>
      <c r="K2" s="1" t="s">
        <v>231</v>
      </c>
      <c r="L2" s="1" t="s">
        <v>232</v>
      </c>
      <c r="M2" s="1" t="s">
        <v>233</v>
      </c>
      <c r="N2" s="1" t="s">
        <v>234</v>
      </c>
    </row>
    <row r="3" spans="1:14" hidden="1" x14ac:dyDescent="0.25">
      <c r="A3" s="1" t="s">
        <v>235</v>
      </c>
      <c r="B3" s="1" t="s">
        <v>236</v>
      </c>
      <c r="C3" s="1" t="s">
        <v>237</v>
      </c>
      <c r="D3" s="1" t="s">
        <v>238</v>
      </c>
      <c r="E3" s="1" t="s">
        <v>239</v>
      </c>
      <c r="F3" s="1" t="s">
        <v>240</v>
      </c>
      <c r="G3" s="1" t="s">
        <v>241</v>
      </c>
      <c r="H3" s="1" t="s">
        <v>242</v>
      </c>
      <c r="I3" s="1" t="s">
        <v>243</v>
      </c>
      <c r="J3" s="1" t="s">
        <v>244</v>
      </c>
      <c r="K3" s="1" t="s">
        <v>245</v>
      </c>
      <c r="L3" s="1" t="s">
        <v>246</v>
      </c>
      <c r="M3" s="1" t="s">
        <v>247</v>
      </c>
      <c r="N3" s="1" t="s">
        <v>248</v>
      </c>
    </row>
    <row r="4" spans="1:14" hidden="1" x14ac:dyDescent="0.25">
      <c r="A4" s="1" t="s">
        <v>249</v>
      </c>
      <c r="B4" s="1" t="s">
        <v>250</v>
      </c>
      <c r="C4" s="1" t="s">
        <v>251</v>
      </c>
      <c r="D4" s="1" t="s">
        <v>252</v>
      </c>
      <c r="E4" s="1" t="s">
        <v>253</v>
      </c>
      <c r="F4" s="1" t="s">
        <v>254</v>
      </c>
      <c r="G4" s="1" t="s">
        <v>255</v>
      </c>
      <c r="H4" s="1" t="s">
        <v>256</v>
      </c>
      <c r="I4" s="1" t="s">
        <v>257</v>
      </c>
      <c r="J4" s="1" t="s">
        <v>258</v>
      </c>
      <c r="K4" s="1" t="s">
        <v>259</v>
      </c>
      <c r="L4" s="1" t="s">
        <v>260</v>
      </c>
      <c r="M4" s="1" t="s">
        <v>261</v>
      </c>
      <c r="N4" s="1" t="s">
        <v>262</v>
      </c>
    </row>
    <row r="5" spans="1:14" hidden="1" x14ac:dyDescent="0.25">
      <c r="A5" s="1" t="s">
        <v>263</v>
      </c>
      <c r="B5" s="1" t="s">
        <v>264</v>
      </c>
      <c r="C5" s="1" t="s">
        <v>265</v>
      </c>
      <c r="D5" s="1" t="s">
        <v>266</v>
      </c>
      <c r="E5" s="1" t="s">
        <v>267</v>
      </c>
      <c r="F5" s="1" t="s">
        <v>268</v>
      </c>
      <c r="G5" s="1" t="s">
        <v>269</v>
      </c>
      <c r="H5" s="1" t="s">
        <v>270</v>
      </c>
      <c r="I5" s="1" t="s">
        <v>271</v>
      </c>
      <c r="J5" s="1" t="s">
        <v>272</v>
      </c>
      <c r="K5" s="1" t="s">
        <v>273</v>
      </c>
      <c r="L5" s="1" t="s">
        <v>274</v>
      </c>
      <c r="M5" s="1" t="s">
        <v>275</v>
      </c>
      <c r="N5" s="1" t="s">
        <v>276</v>
      </c>
    </row>
    <row r="6" spans="1:14" hidden="1" x14ac:dyDescent="0.25">
      <c r="A6" s="1" t="s">
        <v>277</v>
      </c>
      <c r="B6" s="1" t="s">
        <v>278</v>
      </c>
      <c r="C6" s="1" t="s">
        <v>279</v>
      </c>
      <c r="D6" s="1" t="s">
        <v>280</v>
      </c>
      <c r="E6" s="1" t="s">
        <v>281</v>
      </c>
      <c r="F6" s="1" t="s">
        <v>282</v>
      </c>
      <c r="G6" s="1" t="s">
        <v>283</v>
      </c>
      <c r="H6" s="1" t="s">
        <v>284</v>
      </c>
      <c r="I6" s="1" t="s">
        <v>285</v>
      </c>
      <c r="J6" s="1" t="s">
        <v>286</v>
      </c>
      <c r="K6" s="1" t="s">
        <v>287</v>
      </c>
      <c r="L6" s="1" t="s">
        <v>288</v>
      </c>
      <c r="M6" s="1" t="s">
        <v>289</v>
      </c>
      <c r="N6" s="1" t="s">
        <v>290</v>
      </c>
    </row>
    <row r="7" spans="1:14" hidden="1" x14ac:dyDescent="0.25">
      <c r="A7" s="1" t="s">
        <v>291</v>
      </c>
      <c r="B7" s="1" t="s">
        <v>292</v>
      </c>
      <c r="C7" s="1" t="s">
        <v>293</v>
      </c>
      <c r="D7" s="1" t="s">
        <v>294</v>
      </c>
      <c r="E7" s="1" t="s">
        <v>295</v>
      </c>
      <c r="F7" s="1" t="s">
        <v>296</v>
      </c>
      <c r="G7" s="1" t="s">
        <v>297</v>
      </c>
      <c r="H7" s="1" t="s">
        <v>298</v>
      </c>
      <c r="I7" s="1" t="s">
        <v>299</v>
      </c>
      <c r="J7" s="1" t="s">
        <v>300</v>
      </c>
      <c r="K7" s="1" t="s">
        <v>301</v>
      </c>
      <c r="L7" s="1" t="s">
        <v>302</v>
      </c>
      <c r="M7" s="1" t="s">
        <v>303</v>
      </c>
      <c r="N7" s="1" t="s">
        <v>304</v>
      </c>
    </row>
    <row r="8" spans="1:14" x14ac:dyDescent="0.25">
      <c r="A8" s="1" t="s">
        <v>305</v>
      </c>
      <c r="B8" s="1">
        <v>4462.7</v>
      </c>
      <c r="C8" s="1">
        <v>3158.3</v>
      </c>
      <c r="D8" s="1">
        <v>3287.6</v>
      </c>
      <c r="E8" s="1">
        <v>3203.5</v>
      </c>
      <c r="F8" s="1">
        <v>3223.8</v>
      </c>
      <c r="G8" s="1">
        <v>3322</v>
      </c>
      <c r="H8" s="1">
        <v>3393.9</v>
      </c>
      <c r="I8" s="1">
        <v>3493.4</v>
      </c>
      <c r="J8" s="1">
        <v>3595.5</v>
      </c>
      <c r="K8" s="1">
        <v>3652.4</v>
      </c>
      <c r="L8" s="1">
        <v>3682.2</v>
      </c>
      <c r="M8" s="1">
        <v>3648.7</v>
      </c>
      <c r="N8" s="1">
        <v>3570.8</v>
      </c>
    </row>
    <row r="9" spans="1:14" hidden="1" x14ac:dyDescent="0.25">
      <c r="A9" s="1" t="s">
        <v>319</v>
      </c>
      <c r="B9" s="1" t="s">
        <v>320</v>
      </c>
      <c r="C9" s="1" t="s">
        <v>321</v>
      </c>
      <c r="D9" s="1" t="s">
        <v>322</v>
      </c>
      <c r="E9" s="1" t="s">
        <v>323</v>
      </c>
      <c r="F9" s="1" t="s">
        <v>324</v>
      </c>
      <c r="G9" s="1" t="s">
        <v>325</v>
      </c>
      <c r="H9" s="1" t="s">
        <v>326</v>
      </c>
      <c r="I9" s="1" t="s">
        <v>327</v>
      </c>
      <c r="J9" s="1" t="s">
        <v>328</v>
      </c>
      <c r="K9" s="1" t="s">
        <v>329</v>
      </c>
      <c r="L9" s="1" t="s">
        <v>330</v>
      </c>
      <c r="M9" s="1" t="s">
        <v>331</v>
      </c>
      <c r="N9" s="1" t="s">
        <v>332</v>
      </c>
    </row>
    <row r="10" spans="1:14" hidden="1" x14ac:dyDescent="0.25">
      <c r="A10" s="1" t="s">
        <v>333</v>
      </c>
      <c r="B10" s="1" t="s">
        <v>334</v>
      </c>
      <c r="C10" s="1" t="s">
        <v>335</v>
      </c>
      <c r="D10" s="1" t="s">
        <v>336</v>
      </c>
      <c r="E10" s="1" t="s">
        <v>337</v>
      </c>
      <c r="F10" s="1" t="s">
        <v>338</v>
      </c>
      <c r="G10" s="1" t="s">
        <v>339</v>
      </c>
      <c r="H10" s="1" t="s">
        <v>340</v>
      </c>
      <c r="I10" s="1" t="s">
        <v>341</v>
      </c>
      <c r="J10" s="1" t="s">
        <v>342</v>
      </c>
      <c r="K10" s="1" t="s">
        <v>343</v>
      </c>
      <c r="L10" s="1" t="s">
        <v>344</v>
      </c>
      <c r="M10" s="1" t="s">
        <v>345</v>
      </c>
      <c r="N10" s="1" t="s">
        <v>346</v>
      </c>
    </row>
    <row r="11" spans="1:14" hidden="1" x14ac:dyDescent="0.25">
      <c r="A11" s="1" t="s">
        <v>347</v>
      </c>
      <c r="B11" s="1" t="s">
        <v>348</v>
      </c>
      <c r="C11" s="1" t="s">
        <v>349</v>
      </c>
      <c r="D11" s="1" t="s">
        <v>350</v>
      </c>
      <c r="E11" s="1" t="s">
        <v>351</v>
      </c>
      <c r="F11" s="1" t="s">
        <v>352</v>
      </c>
      <c r="G11" s="1" t="s">
        <v>353</v>
      </c>
      <c r="H11" s="1" t="s">
        <v>354</v>
      </c>
      <c r="I11" s="1" t="s">
        <v>355</v>
      </c>
      <c r="J11" s="1" t="s">
        <v>356</v>
      </c>
      <c r="K11" s="1" t="s">
        <v>357</v>
      </c>
      <c r="L11" s="1" t="s">
        <v>358</v>
      </c>
      <c r="M11" s="1" t="s">
        <v>359</v>
      </c>
      <c r="N11" s="1" t="s">
        <v>360</v>
      </c>
    </row>
    <row r="12" spans="1:14" hidden="1" x14ac:dyDescent="0.25">
      <c r="A12" s="1" t="s">
        <v>361</v>
      </c>
      <c r="B12" s="1" t="s">
        <v>362</v>
      </c>
      <c r="C12" s="1" t="s">
        <v>363</v>
      </c>
      <c r="D12" s="1" t="s">
        <v>364</v>
      </c>
      <c r="E12" s="1" t="s">
        <v>365</v>
      </c>
      <c r="F12" s="1" t="s">
        <v>366</v>
      </c>
      <c r="G12" s="1" t="s">
        <v>367</v>
      </c>
      <c r="H12" s="1" t="s">
        <v>368</v>
      </c>
      <c r="I12" s="1" t="s">
        <v>369</v>
      </c>
      <c r="J12" s="1" t="s">
        <v>370</v>
      </c>
      <c r="K12" s="1" t="s">
        <v>371</v>
      </c>
      <c r="L12" s="1" t="s">
        <v>372</v>
      </c>
      <c r="M12" s="1" t="s">
        <v>373</v>
      </c>
      <c r="N12" s="1" t="s">
        <v>374</v>
      </c>
    </row>
    <row r="13" spans="1:14" hidden="1" x14ac:dyDescent="0.25">
      <c r="A13" s="1" t="s">
        <v>375</v>
      </c>
      <c r="B13" s="1" t="s">
        <v>376</v>
      </c>
      <c r="C13" s="1" t="s">
        <v>377</v>
      </c>
      <c r="D13" s="1" t="s">
        <v>378</v>
      </c>
      <c r="E13" s="1" t="s">
        <v>379</v>
      </c>
      <c r="F13" s="1" t="s">
        <v>380</v>
      </c>
      <c r="G13" s="1" t="s">
        <v>381</v>
      </c>
      <c r="H13" s="1" t="s">
        <v>382</v>
      </c>
      <c r="I13" s="1" t="s">
        <v>383</v>
      </c>
      <c r="J13" s="1" t="s">
        <v>384</v>
      </c>
      <c r="K13" s="1" t="s">
        <v>385</v>
      </c>
      <c r="L13" s="1" t="s">
        <v>386</v>
      </c>
      <c r="M13" s="1" t="s">
        <v>387</v>
      </c>
      <c r="N13" s="1" t="s">
        <v>388</v>
      </c>
    </row>
    <row r="14" spans="1:14" hidden="1" x14ac:dyDescent="0.25">
      <c r="A14" s="1" t="s">
        <v>389</v>
      </c>
      <c r="B14" s="1" t="s">
        <v>390</v>
      </c>
      <c r="C14" s="1" t="s">
        <v>391</v>
      </c>
      <c r="D14" s="1" t="s">
        <v>392</v>
      </c>
      <c r="E14" s="1" t="s">
        <v>393</v>
      </c>
      <c r="F14" s="1" t="s">
        <v>394</v>
      </c>
      <c r="G14" s="1" t="s">
        <v>395</v>
      </c>
      <c r="H14" s="1" t="s">
        <v>396</v>
      </c>
      <c r="I14" s="1" t="s">
        <v>397</v>
      </c>
      <c r="J14" s="1" t="s">
        <v>398</v>
      </c>
      <c r="K14" s="1" t="s">
        <v>399</v>
      </c>
      <c r="L14" s="1" t="s">
        <v>400</v>
      </c>
      <c r="M14" s="1" t="s">
        <v>401</v>
      </c>
      <c r="N14" s="1" t="s">
        <v>402</v>
      </c>
    </row>
    <row r="15" spans="1:14" hidden="1" x14ac:dyDescent="0.25">
      <c r="A15" s="1" t="s">
        <v>403</v>
      </c>
      <c r="B15" s="1" t="s">
        <v>404</v>
      </c>
      <c r="C15" s="1" t="s">
        <v>405</v>
      </c>
      <c r="D15" s="1" t="s">
        <v>406</v>
      </c>
      <c r="E15" s="1" t="s">
        <v>407</v>
      </c>
      <c r="F15" s="1" t="s">
        <v>408</v>
      </c>
      <c r="G15" s="1" t="s">
        <v>409</v>
      </c>
      <c r="H15" s="1" t="s">
        <v>410</v>
      </c>
      <c r="I15" s="1" t="s">
        <v>411</v>
      </c>
      <c r="J15" s="1" t="s">
        <v>412</v>
      </c>
      <c r="K15" s="1" t="s">
        <v>413</v>
      </c>
      <c r="L15" s="1" t="s">
        <v>414</v>
      </c>
      <c r="M15" s="1" t="s">
        <v>415</v>
      </c>
      <c r="N15" s="1" t="s">
        <v>416</v>
      </c>
    </row>
    <row r="16" spans="1:14" hidden="1" x14ac:dyDescent="0.25">
      <c r="A16" s="1" t="s">
        <v>417</v>
      </c>
      <c r="B16" s="1" t="s">
        <v>418</v>
      </c>
      <c r="C16" s="1" t="s">
        <v>419</v>
      </c>
      <c r="D16" s="1" t="s">
        <v>420</v>
      </c>
      <c r="E16" s="1" t="s">
        <v>421</v>
      </c>
      <c r="F16" s="1" t="s">
        <v>422</v>
      </c>
      <c r="G16" s="1" t="s">
        <v>423</v>
      </c>
      <c r="H16" s="1" t="s">
        <v>424</v>
      </c>
      <c r="I16" s="1" t="s">
        <v>425</v>
      </c>
      <c r="J16" s="1" t="s">
        <v>426</v>
      </c>
      <c r="K16" s="1" t="s">
        <v>427</v>
      </c>
      <c r="L16" s="1" t="s">
        <v>428</v>
      </c>
      <c r="M16" s="1" t="s">
        <v>429</v>
      </c>
      <c r="N16" s="1" t="s">
        <v>430</v>
      </c>
    </row>
    <row r="17" spans="1:14" hidden="1" x14ac:dyDescent="0.25">
      <c r="A17" s="1" t="s">
        <v>431</v>
      </c>
      <c r="B17" s="1" t="s">
        <v>432</v>
      </c>
      <c r="C17" s="1" t="s">
        <v>433</v>
      </c>
      <c r="D17" s="1" t="s">
        <v>434</v>
      </c>
      <c r="E17" s="1" t="s">
        <v>435</v>
      </c>
      <c r="F17" s="1" t="s">
        <v>436</v>
      </c>
      <c r="G17" s="1" t="s">
        <v>437</v>
      </c>
      <c r="H17" s="1" t="s">
        <v>438</v>
      </c>
      <c r="I17" s="1" t="s">
        <v>439</v>
      </c>
      <c r="J17" s="1" t="s">
        <v>440</v>
      </c>
      <c r="K17" s="1" t="s">
        <v>441</v>
      </c>
      <c r="L17" s="1" t="s">
        <v>442</v>
      </c>
      <c r="M17" s="1" t="s">
        <v>443</v>
      </c>
      <c r="N17" s="1" t="s">
        <v>444</v>
      </c>
    </row>
    <row r="18" spans="1:14" hidden="1" x14ac:dyDescent="0.25">
      <c r="A18" s="1" t="s">
        <v>445</v>
      </c>
      <c r="B18" s="1" t="s">
        <v>446</v>
      </c>
      <c r="C18" s="1" t="s">
        <v>447</v>
      </c>
      <c r="D18" s="1" t="s">
        <v>448</v>
      </c>
      <c r="E18" s="1" t="s">
        <v>449</v>
      </c>
      <c r="F18" s="1" t="s">
        <v>450</v>
      </c>
      <c r="G18" s="1" t="s">
        <v>451</v>
      </c>
      <c r="H18" s="1" t="s">
        <v>452</v>
      </c>
      <c r="I18" s="1" t="s">
        <v>453</v>
      </c>
      <c r="J18" s="1" t="s">
        <v>454</v>
      </c>
      <c r="K18" s="1" t="s">
        <v>455</v>
      </c>
      <c r="L18" s="1" t="s">
        <v>456</v>
      </c>
      <c r="M18" s="1" t="s">
        <v>457</v>
      </c>
      <c r="N18" s="1" t="s">
        <v>458</v>
      </c>
    </row>
    <row r="19" spans="1:14" hidden="1" x14ac:dyDescent="0.25">
      <c r="A19" s="1" t="s">
        <v>459</v>
      </c>
      <c r="B19" s="1" t="s">
        <v>460</v>
      </c>
      <c r="C19" s="1" t="s">
        <v>461</v>
      </c>
      <c r="D19" s="1" t="s">
        <v>462</v>
      </c>
      <c r="E19" s="1" t="s">
        <v>463</v>
      </c>
      <c r="F19" s="1" t="s">
        <v>464</v>
      </c>
      <c r="G19" s="1" t="s">
        <v>465</v>
      </c>
      <c r="H19" s="1" t="s">
        <v>466</v>
      </c>
      <c r="I19" s="1" t="s">
        <v>467</v>
      </c>
      <c r="J19" s="1" t="s">
        <v>468</v>
      </c>
      <c r="K19" s="1" t="s">
        <v>469</v>
      </c>
      <c r="L19" s="1" t="s">
        <v>470</v>
      </c>
      <c r="M19" s="1" t="s">
        <v>471</v>
      </c>
      <c r="N19" s="1" t="s">
        <v>472</v>
      </c>
    </row>
    <row r="20" spans="1:14" hidden="1" x14ac:dyDescent="0.25">
      <c r="A20" s="1" t="s">
        <v>473</v>
      </c>
      <c r="B20" s="1" t="s">
        <v>474</v>
      </c>
      <c r="C20" s="1" t="s">
        <v>475</v>
      </c>
      <c r="D20" s="1" t="s">
        <v>476</v>
      </c>
      <c r="E20" s="1" t="s">
        <v>477</v>
      </c>
      <c r="F20" s="1" t="s">
        <v>478</v>
      </c>
      <c r="G20" s="1" t="s">
        <v>479</v>
      </c>
      <c r="H20" s="1" t="s">
        <v>480</v>
      </c>
      <c r="I20" s="1" t="s">
        <v>481</v>
      </c>
      <c r="J20" s="1" t="s">
        <v>482</v>
      </c>
      <c r="K20" s="1" t="s">
        <v>483</v>
      </c>
      <c r="L20" s="1" t="s">
        <v>484</v>
      </c>
      <c r="M20" s="1" t="s">
        <v>485</v>
      </c>
      <c r="N20" s="1" t="s">
        <v>486</v>
      </c>
    </row>
    <row r="21" spans="1:14" hidden="1" x14ac:dyDescent="0.25">
      <c r="A21" s="1" t="s">
        <v>487</v>
      </c>
      <c r="B21" s="1" t="s">
        <v>488</v>
      </c>
      <c r="C21" s="1" t="s">
        <v>489</v>
      </c>
      <c r="D21" s="1" t="s">
        <v>490</v>
      </c>
      <c r="E21" s="1" t="s">
        <v>491</v>
      </c>
      <c r="F21" s="1" t="s">
        <v>492</v>
      </c>
      <c r="G21" s="1" t="s">
        <v>493</v>
      </c>
      <c r="H21" s="1" t="s">
        <v>494</v>
      </c>
      <c r="I21" s="1" t="s">
        <v>495</v>
      </c>
      <c r="J21" s="1" t="s">
        <v>496</v>
      </c>
      <c r="K21" s="1" t="s">
        <v>497</v>
      </c>
      <c r="L21" s="1" t="s">
        <v>498</v>
      </c>
      <c r="M21" s="1" t="s">
        <v>499</v>
      </c>
      <c r="N21" s="1" t="s">
        <v>500</v>
      </c>
    </row>
    <row r="22" spans="1:14" hidden="1" x14ac:dyDescent="0.25">
      <c r="A22" s="1" t="s">
        <v>501</v>
      </c>
      <c r="B22" s="1" t="s">
        <v>502</v>
      </c>
      <c r="C22" s="1" t="s">
        <v>503</v>
      </c>
      <c r="D22" s="1" t="s">
        <v>504</v>
      </c>
      <c r="E22" s="1" t="s">
        <v>505</v>
      </c>
      <c r="F22" s="1" t="s">
        <v>506</v>
      </c>
      <c r="G22" s="1" t="s">
        <v>507</v>
      </c>
      <c r="H22" s="1" t="s">
        <v>508</v>
      </c>
      <c r="I22" s="1" t="s">
        <v>509</v>
      </c>
      <c r="J22" s="1" t="s">
        <v>510</v>
      </c>
      <c r="K22" s="1" t="s">
        <v>511</v>
      </c>
      <c r="L22" s="1" t="s">
        <v>512</v>
      </c>
      <c r="M22" s="1" t="s">
        <v>513</v>
      </c>
      <c r="N22" s="1" t="s">
        <v>514</v>
      </c>
    </row>
    <row r="23" spans="1:14" hidden="1" x14ac:dyDescent="0.25">
      <c r="A23" s="1" t="s">
        <v>515</v>
      </c>
      <c r="B23" s="1" t="s">
        <v>516</v>
      </c>
      <c r="C23" s="1" t="s">
        <v>517</v>
      </c>
      <c r="D23" s="1" t="s">
        <v>518</v>
      </c>
      <c r="E23" s="1" t="s">
        <v>519</v>
      </c>
      <c r="F23" s="1" t="s">
        <v>520</v>
      </c>
      <c r="G23" s="1" t="s">
        <v>521</v>
      </c>
      <c r="H23" s="1" t="s">
        <v>522</v>
      </c>
      <c r="I23" s="1" t="s">
        <v>523</v>
      </c>
      <c r="J23" s="1" t="s">
        <v>524</v>
      </c>
      <c r="K23" s="1" t="s">
        <v>525</v>
      </c>
      <c r="L23" s="1" t="s">
        <v>526</v>
      </c>
      <c r="M23" s="1" t="s">
        <v>527</v>
      </c>
      <c r="N23" s="1" t="s">
        <v>528</v>
      </c>
    </row>
    <row r="24" spans="1:14" hidden="1" x14ac:dyDescent="0.25">
      <c r="A24" s="1" t="s">
        <v>529</v>
      </c>
      <c r="B24" s="1" t="s">
        <v>530</v>
      </c>
      <c r="C24" s="1" t="s">
        <v>531</v>
      </c>
      <c r="D24" s="1" t="s">
        <v>532</v>
      </c>
      <c r="E24" s="1" t="s">
        <v>533</v>
      </c>
      <c r="F24" s="1" t="s">
        <v>534</v>
      </c>
      <c r="G24" s="1" t="s">
        <v>535</v>
      </c>
      <c r="H24" s="1" t="s">
        <v>536</v>
      </c>
      <c r="I24" s="1" t="s">
        <v>537</v>
      </c>
      <c r="J24" s="1" t="s">
        <v>538</v>
      </c>
      <c r="K24" s="1" t="s">
        <v>539</v>
      </c>
      <c r="L24" s="1" t="s">
        <v>540</v>
      </c>
      <c r="M24" s="1" t="s">
        <v>541</v>
      </c>
      <c r="N24" s="1" t="s">
        <v>542</v>
      </c>
    </row>
    <row r="25" spans="1:14" hidden="1" x14ac:dyDescent="0.25">
      <c r="A25" s="1" t="s">
        <v>543</v>
      </c>
      <c r="B25" s="1" t="s">
        <v>544</v>
      </c>
      <c r="C25" s="1" t="s">
        <v>545</v>
      </c>
      <c r="D25" s="1" t="s">
        <v>546</v>
      </c>
      <c r="E25" s="1" t="s">
        <v>547</v>
      </c>
      <c r="F25" s="1" t="s">
        <v>548</v>
      </c>
      <c r="G25" s="1" t="s">
        <v>549</v>
      </c>
      <c r="H25" s="1" t="s">
        <v>550</v>
      </c>
      <c r="I25" s="1" t="s">
        <v>551</v>
      </c>
      <c r="J25" s="1" t="s">
        <v>552</v>
      </c>
      <c r="K25" s="1" t="s">
        <v>553</v>
      </c>
      <c r="L25" s="1" t="s">
        <v>554</v>
      </c>
      <c r="M25" s="1" t="s">
        <v>555</v>
      </c>
      <c r="N25" s="1" t="s">
        <v>556</v>
      </c>
    </row>
    <row r="26" spans="1:14" hidden="1" x14ac:dyDescent="0.25">
      <c r="A26" s="1" t="s">
        <v>557</v>
      </c>
      <c r="B26" s="1" t="s">
        <v>558</v>
      </c>
      <c r="C26" s="1" t="s">
        <v>559</v>
      </c>
      <c r="D26" s="1" t="s">
        <v>560</v>
      </c>
      <c r="E26" s="1" t="s">
        <v>561</v>
      </c>
      <c r="F26" s="1" t="s">
        <v>562</v>
      </c>
      <c r="G26" s="1" t="s">
        <v>563</v>
      </c>
      <c r="H26" s="1" t="s">
        <v>564</v>
      </c>
      <c r="I26" s="1" t="s">
        <v>565</v>
      </c>
      <c r="J26" s="1" t="s">
        <v>566</v>
      </c>
      <c r="K26" s="1" t="s">
        <v>567</v>
      </c>
      <c r="L26" s="1" t="s">
        <v>568</v>
      </c>
      <c r="M26" s="1" t="s">
        <v>569</v>
      </c>
      <c r="N26" s="1" t="s">
        <v>570</v>
      </c>
    </row>
    <row r="27" spans="1:14" hidden="1" x14ac:dyDescent="0.25">
      <c r="A27" s="1" t="s">
        <v>571</v>
      </c>
      <c r="B27" s="1" t="s">
        <v>572</v>
      </c>
      <c r="C27" s="1" t="s">
        <v>573</v>
      </c>
      <c r="D27" s="1" t="s">
        <v>574</v>
      </c>
      <c r="E27" s="1" t="s">
        <v>575</v>
      </c>
      <c r="F27" s="1" t="s">
        <v>576</v>
      </c>
      <c r="G27" s="1" t="s">
        <v>577</v>
      </c>
      <c r="H27" s="1" t="s">
        <v>578</v>
      </c>
      <c r="I27" s="1" t="s">
        <v>579</v>
      </c>
      <c r="J27" s="1" t="s">
        <v>580</v>
      </c>
      <c r="K27" s="1" t="s">
        <v>581</v>
      </c>
      <c r="L27" s="1" t="s">
        <v>582</v>
      </c>
      <c r="M27" s="1" t="s">
        <v>583</v>
      </c>
      <c r="N27" s="1" t="s">
        <v>584</v>
      </c>
    </row>
    <row r="28" spans="1:14" hidden="1" x14ac:dyDescent="0.25">
      <c r="A28" s="1" t="s">
        <v>585</v>
      </c>
      <c r="B28" s="1" t="s">
        <v>586</v>
      </c>
      <c r="C28" s="1" t="s">
        <v>587</v>
      </c>
      <c r="D28" s="1" t="s">
        <v>588</v>
      </c>
      <c r="E28" s="1" t="s">
        <v>589</v>
      </c>
      <c r="F28" s="1" t="s">
        <v>590</v>
      </c>
      <c r="G28" s="1" t="s">
        <v>591</v>
      </c>
      <c r="H28" s="1" t="s">
        <v>592</v>
      </c>
      <c r="I28" s="1" t="s">
        <v>593</v>
      </c>
      <c r="J28" s="1" t="s">
        <v>594</v>
      </c>
      <c r="K28" s="1" t="s">
        <v>595</v>
      </c>
      <c r="L28" s="1" t="s">
        <v>596</v>
      </c>
      <c r="M28" s="1" t="s">
        <v>597</v>
      </c>
      <c r="N28" s="1" t="s">
        <v>598</v>
      </c>
    </row>
    <row r="29" spans="1:14" hidden="1" x14ac:dyDescent="0.25">
      <c r="A29" s="1" t="s">
        <v>599</v>
      </c>
      <c r="B29" s="1" t="s">
        <v>600</v>
      </c>
      <c r="C29" s="1" t="s">
        <v>601</v>
      </c>
      <c r="D29" s="1" t="s">
        <v>602</v>
      </c>
      <c r="E29" s="1" t="s">
        <v>603</v>
      </c>
      <c r="F29" s="1" t="s">
        <v>604</v>
      </c>
      <c r="G29" s="1" t="s">
        <v>605</v>
      </c>
      <c r="H29" s="1" t="s">
        <v>606</v>
      </c>
      <c r="I29" s="1" t="s">
        <v>607</v>
      </c>
      <c r="J29" s="1" t="s">
        <v>608</v>
      </c>
      <c r="K29" s="1" t="s">
        <v>609</v>
      </c>
      <c r="L29" s="1" t="s">
        <v>610</v>
      </c>
      <c r="M29" s="1" t="s">
        <v>611</v>
      </c>
      <c r="N29" s="1" t="s">
        <v>612</v>
      </c>
    </row>
    <row r="30" spans="1:14" hidden="1" x14ac:dyDescent="0.25">
      <c r="A30" s="1" t="s">
        <v>613</v>
      </c>
      <c r="B30" s="1" t="s">
        <v>614</v>
      </c>
      <c r="C30" s="1" t="s">
        <v>615</v>
      </c>
      <c r="D30" s="1" t="s">
        <v>616</v>
      </c>
      <c r="E30" s="1" t="s">
        <v>617</v>
      </c>
      <c r="F30" s="1" t="s">
        <v>618</v>
      </c>
      <c r="G30" s="1" t="s">
        <v>619</v>
      </c>
      <c r="H30" s="1" t="s">
        <v>620</v>
      </c>
      <c r="I30" s="1" t="s">
        <v>621</v>
      </c>
      <c r="J30" s="1" t="s">
        <v>622</v>
      </c>
      <c r="K30" s="1" t="s">
        <v>623</v>
      </c>
      <c r="L30" s="1" t="s">
        <v>624</v>
      </c>
      <c r="M30" s="1" t="s">
        <v>625</v>
      </c>
      <c r="N30" s="1" t="s">
        <v>626</v>
      </c>
    </row>
    <row r="31" spans="1:14" hidden="1" x14ac:dyDescent="0.25">
      <c r="A31" s="1" t="s">
        <v>627</v>
      </c>
      <c r="B31" s="1" t="s">
        <v>628</v>
      </c>
      <c r="C31" s="1" t="s">
        <v>629</v>
      </c>
      <c r="D31" s="1" t="s">
        <v>630</v>
      </c>
      <c r="E31" s="1" t="s">
        <v>631</v>
      </c>
      <c r="F31" s="1" t="s">
        <v>632</v>
      </c>
      <c r="G31" s="1" t="s">
        <v>633</v>
      </c>
      <c r="H31" s="1" t="s">
        <v>634</v>
      </c>
      <c r="I31" s="1" t="s">
        <v>635</v>
      </c>
      <c r="J31" s="1" t="s">
        <v>636</v>
      </c>
      <c r="K31" s="1" t="s">
        <v>637</v>
      </c>
      <c r="L31" s="1" t="s">
        <v>638</v>
      </c>
      <c r="M31" s="1" t="s">
        <v>639</v>
      </c>
      <c r="N31" s="1" t="s">
        <v>640</v>
      </c>
    </row>
    <row r="32" spans="1:14" hidden="1" x14ac:dyDescent="0.25">
      <c r="A32" s="1" t="s">
        <v>641</v>
      </c>
      <c r="B32" s="1" t="s">
        <v>642</v>
      </c>
      <c r="C32" s="1" t="s">
        <v>643</v>
      </c>
      <c r="D32" s="1" t="s">
        <v>644</v>
      </c>
      <c r="E32" s="1" t="s">
        <v>645</v>
      </c>
      <c r="F32" s="1" t="s">
        <v>646</v>
      </c>
      <c r="G32" s="1" t="s">
        <v>647</v>
      </c>
      <c r="H32" s="1" t="s">
        <v>648</v>
      </c>
      <c r="I32" s="1" t="s">
        <v>649</v>
      </c>
      <c r="J32" s="1" t="s">
        <v>650</v>
      </c>
      <c r="K32" s="1" t="s">
        <v>651</v>
      </c>
      <c r="L32" s="1" t="s">
        <v>652</v>
      </c>
      <c r="M32" s="1" t="s">
        <v>653</v>
      </c>
      <c r="N32" s="1" t="s">
        <v>654</v>
      </c>
    </row>
    <row r="33" spans="1:14" hidden="1" x14ac:dyDescent="0.25">
      <c r="A33" s="1" t="s">
        <v>655</v>
      </c>
      <c r="B33" s="1" t="s">
        <v>656</v>
      </c>
      <c r="C33" s="1" t="s">
        <v>657</v>
      </c>
      <c r="D33" s="1" t="s">
        <v>658</v>
      </c>
      <c r="E33" s="1" t="s">
        <v>659</v>
      </c>
      <c r="F33" s="1" t="s">
        <v>660</v>
      </c>
      <c r="G33" s="1" t="s">
        <v>661</v>
      </c>
      <c r="H33" s="1" t="s">
        <v>662</v>
      </c>
      <c r="I33" s="1" t="s">
        <v>663</v>
      </c>
      <c r="J33" s="1" t="s">
        <v>664</v>
      </c>
      <c r="K33" s="1" t="s">
        <v>665</v>
      </c>
      <c r="L33" s="1" t="s">
        <v>666</v>
      </c>
      <c r="M33" s="1" t="s">
        <v>667</v>
      </c>
      <c r="N33" s="1" t="s">
        <v>668</v>
      </c>
    </row>
    <row r="34" spans="1:14" hidden="1" x14ac:dyDescent="0.25">
      <c r="A34" s="1" t="s">
        <v>669</v>
      </c>
      <c r="B34" s="1" t="s">
        <v>670</v>
      </c>
      <c r="C34" s="1" t="s">
        <v>671</v>
      </c>
      <c r="D34" s="1" t="s">
        <v>672</v>
      </c>
      <c r="E34" s="1" t="s">
        <v>673</v>
      </c>
      <c r="F34" s="1" t="s">
        <v>674</v>
      </c>
      <c r="G34" s="1" t="s">
        <v>675</v>
      </c>
      <c r="H34" s="1" t="s">
        <v>676</v>
      </c>
      <c r="I34" s="1" t="s">
        <v>677</v>
      </c>
      <c r="J34" s="1" t="s">
        <v>678</v>
      </c>
      <c r="K34" s="1" t="s">
        <v>679</v>
      </c>
      <c r="L34" s="1" t="s">
        <v>680</v>
      </c>
      <c r="M34" s="1" t="s">
        <v>681</v>
      </c>
      <c r="N34" s="1" t="s">
        <v>542</v>
      </c>
    </row>
    <row r="35" spans="1:14" hidden="1" x14ac:dyDescent="0.25">
      <c r="A35" s="1" t="s">
        <v>682</v>
      </c>
      <c r="B35" s="1" t="s">
        <v>683</v>
      </c>
      <c r="C35" s="1" t="s">
        <v>684</v>
      </c>
      <c r="D35" s="1" t="s">
        <v>685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</row>
    <row r="36" spans="1:14" hidden="1" x14ac:dyDescent="0.25">
      <c r="A36" s="1" t="s">
        <v>696</v>
      </c>
      <c r="B36" s="1" t="s">
        <v>697</v>
      </c>
      <c r="C36" s="1" t="s">
        <v>698</v>
      </c>
      <c r="D36" s="1" t="s">
        <v>699</v>
      </c>
      <c r="E36" s="1" t="s">
        <v>700</v>
      </c>
      <c r="F36" s="1" t="s">
        <v>701</v>
      </c>
      <c r="G36" s="1" t="s">
        <v>702</v>
      </c>
      <c r="H36" s="1" t="s">
        <v>703</v>
      </c>
      <c r="I36" s="1" t="s">
        <v>704</v>
      </c>
      <c r="J36" s="1" t="s">
        <v>705</v>
      </c>
      <c r="K36" s="1" t="s">
        <v>706</v>
      </c>
      <c r="L36" s="1" t="s">
        <v>707</v>
      </c>
      <c r="M36" s="1" t="s">
        <v>708</v>
      </c>
      <c r="N36" s="1" t="s">
        <v>709</v>
      </c>
    </row>
    <row r="37" spans="1:14" hidden="1" x14ac:dyDescent="0.25">
      <c r="A37" s="1" t="s">
        <v>710</v>
      </c>
      <c r="B37" s="1" t="s">
        <v>614</v>
      </c>
      <c r="C37" s="1" t="s">
        <v>711</v>
      </c>
      <c r="D37" s="1" t="s">
        <v>712</v>
      </c>
      <c r="E37" s="1" t="s">
        <v>713</v>
      </c>
      <c r="F37" s="1" t="s">
        <v>714</v>
      </c>
      <c r="G37" s="1" t="s">
        <v>715</v>
      </c>
      <c r="H37" s="1" t="s">
        <v>716</v>
      </c>
      <c r="I37" s="1" t="s">
        <v>717</v>
      </c>
      <c r="J37" s="1" t="s">
        <v>718</v>
      </c>
      <c r="K37" s="1" t="s">
        <v>719</v>
      </c>
      <c r="L37" s="1" t="s">
        <v>720</v>
      </c>
      <c r="M37" s="1" t="s">
        <v>721</v>
      </c>
      <c r="N37" s="1" t="s">
        <v>722</v>
      </c>
    </row>
    <row r="38" spans="1:14" hidden="1" x14ac:dyDescent="0.25">
      <c r="A38" s="1" t="s">
        <v>723</v>
      </c>
      <c r="B38" s="1" t="s">
        <v>724</v>
      </c>
      <c r="C38" s="1" t="s">
        <v>725</v>
      </c>
      <c r="D38" s="1" t="s">
        <v>726</v>
      </c>
      <c r="E38" s="1" t="s">
        <v>727</v>
      </c>
      <c r="F38" s="1" t="s">
        <v>728</v>
      </c>
      <c r="G38" s="1" t="s">
        <v>729</v>
      </c>
      <c r="H38" s="1" t="s">
        <v>730</v>
      </c>
      <c r="I38" s="1" t="s">
        <v>731</v>
      </c>
      <c r="J38" s="1" t="s">
        <v>732</v>
      </c>
      <c r="K38" s="1" t="s">
        <v>733</v>
      </c>
      <c r="L38" s="1" t="s">
        <v>734</v>
      </c>
      <c r="M38" s="1" t="s">
        <v>735</v>
      </c>
      <c r="N38" s="1" t="s">
        <v>736</v>
      </c>
    </row>
    <row r="39" spans="1:14" hidden="1" x14ac:dyDescent="0.25">
      <c r="A39" s="1" t="s">
        <v>737</v>
      </c>
      <c r="B39" s="1" t="s">
        <v>614</v>
      </c>
      <c r="C39" s="1" t="s">
        <v>738</v>
      </c>
      <c r="D39" s="1" t="s">
        <v>739</v>
      </c>
      <c r="E39" s="1" t="s">
        <v>740</v>
      </c>
      <c r="F39" s="1" t="s">
        <v>741</v>
      </c>
      <c r="G39" s="1" t="s">
        <v>742</v>
      </c>
      <c r="H39" s="1" t="s">
        <v>743</v>
      </c>
      <c r="I39" s="1" t="s">
        <v>744</v>
      </c>
      <c r="J39" s="1" t="s">
        <v>745</v>
      </c>
      <c r="K39" s="1" t="s">
        <v>746</v>
      </c>
      <c r="L39" s="1" t="s">
        <v>747</v>
      </c>
      <c r="M39" s="1" t="s">
        <v>748</v>
      </c>
      <c r="N39" s="1" t="s">
        <v>749</v>
      </c>
    </row>
    <row r="40" spans="1:14" hidden="1" x14ac:dyDescent="0.25">
      <c r="A40" s="1" t="s">
        <v>750</v>
      </c>
      <c r="B40" s="1" t="s">
        <v>751</v>
      </c>
      <c r="C40" s="1" t="s">
        <v>752</v>
      </c>
      <c r="D40" s="1" t="s">
        <v>753</v>
      </c>
      <c r="E40" s="1" t="s">
        <v>754</v>
      </c>
      <c r="F40" s="1" t="s">
        <v>755</v>
      </c>
      <c r="G40" s="1" t="s">
        <v>756</v>
      </c>
      <c r="H40" s="1" t="s">
        <v>757</v>
      </c>
      <c r="I40" s="1" t="s">
        <v>758</v>
      </c>
      <c r="J40" s="1" t="s">
        <v>759</v>
      </c>
      <c r="K40" s="1" t="s">
        <v>760</v>
      </c>
      <c r="L40" s="1" t="s">
        <v>761</v>
      </c>
      <c r="M40" s="1" t="s">
        <v>762</v>
      </c>
      <c r="N40" s="1" t="s">
        <v>763</v>
      </c>
    </row>
    <row r="41" spans="1:14" hidden="1" x14ac:dyDescent="0.25">
      <c r="A41" s="1" t="s">
        <v>764</v>
      </c>
      <c r="B41" s="1" t="s">
        <v>765</v>
      </c>
      <c r="C41" s="1" t="s">
        <v>766</v>
      </c>
      <c r="D41" s="1" t="s">
        <v>767</v>
      </c>
      <c r="E41" s="1" t="s">
        <v>768</v>
      </c>
      <c r="F41" s="1" t="s">
        <v>769</v>
      </c>
      <c r="G41" s="1" t="s">
        <v>770</v>
      </c>
      <c r="H41" s="1" t="s">
        <v>771</v>
      </c>
      <c r="I41" s="1" t="s">
        <v>772</v>
      </c>
      <c r="J41" s="1" t="s">
        <v>773</v>
      </c>
      <c r="K41" s="1" t="s">
        <v>774</v>
      </c>
      <c r="L41" s="1" t="s">
        <v>775</v>
      </c>
      <c r="M41" s="1" t="s">
        <v>776</v>
      </c>
      <c r="N41" s="1" t="s">
        <v>777</v>
      </c>
    </row>
    <row r="42" spans="1:14" hidden="1" x14ac:dyDescent="0.25">
      <c r="A42" s="1" t="s">
        <v>778</v>
      </c>
      <c r="B42" s="1" t="s">
        <v>779</v>
      </c>
      <c r="C42" s="1" t="s">
        <v>780</v>
      </c>
      <c r="D42" s="1" t="s">
        <v>781</v>
      </c>
      <c r="E42" s="1" t="s">
        <v>782</v>
      </c>
      <c r="F42" s="1" t="s">
        <v>783</v>
      </c>
      <c r="G42" s="1" t="s">
        <v>784</v>
      </c>
      <c r="H42" s="1" t="s">
        <v>785</v>
      </c>
      <c r="I42" s="1" t="s">
        <v>786</v>
      </c>
      <c r="J42" s="1" t="s">
        <v>787</v>
      </c>
      <c r="K42" s="1" t="s">
        <v>788</v>
      </c>
      <c r="L42" s="1" t="s">
        <v>789</v>
      </c>
      <c r="M42" s="1" t="s">
        <v>790</v>
      </c>
      <c r="N42" s="1" t="s">
        <v>791</v>
      </c>
    </row>
    <row r="43" spans="1:14" hidden="1" x14ac:dyDescent="0.25">
      <c r="A43" s="1" t="s">
        <v>792</v>
      </c>
      <c r="B43" s="1" t="s">
        <v>793</v>
      </c>
      <c r="C43" s="1" t="s">
        <v>794</v>
      </c>
      <c r="D43" s="1" t="s">
        <v>795</v>
      </c>
      <c r="E43" s="1" t="s">
        <v>796</v>
      </c>
      <c r="F43" s="1" t="s">
        <v>797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802</v>
      </c>
      <c r="L43" s="1" t="s">
        <v>803</v>
      </c>
      <c r="M43" s="1" t="s">
        <v>804</v>
      </c>
      <c r="N43" s="1" t="s">
        <v>805</v>
      </c>
    </row>
    <row r="44" spans="1:14" hidden="1" x14ac:dyDescent="0.25">
      <c r="A44" s="1" t="s">
        <v>806</v>
      </c>
      <c r="B44" s="1" t="s">
        <v>807</v>
      </c>
      <c r="C44" s="1" t="s">
        <v>808</v>
      </c>
      <c r="D44" s="1" t="s">
        <v>809</v>
      </c>
      <c r="E44" s="1" t="s">
        <v>810</v>
      </c>
      <c r="F44" s="1" t="s">
        <v>811</v>
      </c>
      <c r="G44" s="1" t="s">
        <v>812</v>
      </c>
      <c r="H44" s="1" t="s">
        <v>813</v>
      </c>
      <c r="I44" s="1" t="s">
        <v>814</v>
      </c>
      <c r="J44" s="1" t="s">
        <v>815</v>
      </c>
      <c r="K44" s="1" t="s">
        <v>816</v>
      </c>
      <c r="L44" s="1" t="s">
        <v>817</v>
      </c>
      <c r="M44" s="1" t="s">
        <v>818</v>
      </c>
      <c r="N44" s="1" t="s">
        <v>819</v>
      </c>
    </row>
    <row r="45" spans="1:14" hidden="1" x14ac:dyDescent="0.25">
      <c r="A45" s="1" t="s">
        <v>820</v>
      </c>
      <c r="B45" s="1" t="s">
        <v>821</v>
      </c>
      <c r="C45" s="1" t="s">
        <v>822</v>
      </c>
      <c r="D45" s="1" t="s">
        <v>823</v>
      </c>
      <c r="E45" s="1" t="s">
        <v>824</v>
      </c>
      <c r="F45" s="1" t="s">
        <v>825</v>
      </c>
      <c r="G45" s="1" t="s">
        <v>826</v>
      </c>
      <c r="H45" s="1" t="s">
        <v>827</v>
      </c>
      <c r="I45" s="1" t="s">
        <v>828</v>
      </c>
      <c r="J45" s="1" t="s">
        <v>829</v>
      </c>
      <c r="K45" s="1" t="s">
        <v>830</v>
      </c>
      <c r="L45" s="1" t="s">
        <v>831</v>
      </c>
      <c r="M45" s="1" t="s">
        <v>832</v>
      </c>
      <c r="N45" s="1" t="s">
        <v>833</v>
      </c>
    </row>
    <row r="46" spans="1:14" hidden="1" x14ac:dyDescent="0.25">
      <c r="A46" s="1" t="s">
        <v>834</v>
      </c>
      <c r="B46" s="1" t="s">
        <v>835</v>
      </c>
      <c r="C46" s="1" t="s">
        <v>836</v>
      </c>
      <c r="D46" s="1" t="s">
        <v>837</v>
      </c>
      <c r="E46" s="1" t="s">
        <v>838</v>
      </c>
      <c r="F46" s="1" t="s">
        <v>839</v>
      </c>
      <c r="G46" s="1" t="s">
        <v>840</v>
      </c>
      <c r="H46" s="1" t="s">
        <v>841</v>
      </c>
      <c r="I46" s="1" t="s">
        <v>842</v>
      </c>
      <c r="J46" s="1" t="s">
        <v>843</v>
      </c>
      <c r="K46" s="1" t="s">
        <v>844</v>
      </c>
      <c r="L46" s="1" t="s">
        <v>845</v>
      </c>
      <c r="M46" s="1" t="s">
        <v>846</v>
      </c>
      <c r="N46" s="1" t="s">
        <v>847</v>
      </c>
    </row>
    <row r="47" spans="1:14" hidden="1" x14ac:dyDescent="0.25">
      <c r="A47" s="1" t="s">
        <v>848</v>
      </c>
      <c r="B47" s="1" t="s">
        <v>849</v>
      </c>
      <c r="C47" s="1" t="s">
        <v>850</v>
      </c>
      <c r="D47" s="1" t="s">
        <v>851</v>
      </c>
      <c r="E47" s="1" t="s">
        <v>852</v>
      </c>
      <c r="F47" s="1" t="s">
        <v>853</v>
      </c>
      <c r="G47" s="1" t="s">
        <v>854</v>
      </c>
      <c r="H47" s="1" t="s">
        <v>855</v>
      </c>
      <c r="I47" s="1" t="s">
        <v>856</v>
      </c>
      <c r="J47" s="1" t="s">
        <v>857</v>
      </c>
      <c r="K47" s="1" t="s">
        <v>858</v>
      </c>
      <c r="L47" s="1" t="s">
        <v>859</v>
      </c>
      <c r="M47" s="1" t="s">
        <v>860</v>
      </c>
      <c r="N47" s="1" t="s">
        <v>861</v>
      </c>
    </row>
    <row r="48" spans="1:14" hidden="1" x14ac:dyDescent="0.25">
      <c r="A48" s="1" t="s">
        <v>862</v>
      </c>
      <c r="B48" s="1" t="s">
        <v>863</v>
      </c>
      <c r="C48" s="1" t="s">
        <v>864</v>
      </c>
      <c r="D48" s="1" t="s">
        <v>865</v>
      </c>
      <c r="E48" s="1" t="s">
        <v>866</v>
      </c>
      <c r="F48" s="1" t="s">
        <v>867</v>
      </c>
      <c r="G48" s="1" t="s">
        <v>868</v>
      </c>
      <c r="H48" s="1" t="s">
        <v>869</v>
      </c>
      <c r="I48" s="1" t="s">
        <v>870</v>
      </c>
      <c r="J48" s="1" t="s">
        <v>871</v>
      </c>
      <c r="K48" s="1" t="s">
        <v>872</v>
      </c>
      <c r="L48" s="1" t="s">
        <v>873</v>
      </c>
      <c r="M48" s="1" t="s">
        <v>874</v>
      </c>
      <c r="N48" s="1" t="s">
        <v>875</v>
      </c>
    </row>
    <row r="49" spans="1:14" hidden="1" x14ac:dyDescent="0.25">
      <c r="A49" s="1" t="s">
        <v>876</v>
      </c>
      <c r="B49" s="1" t="s">
        <v>877</v>
      </c>
      <c r="C49" s="1" t="s">
        <v>878</v>
      </c>
      <c r="D49" s="1" t="s">
        <v>879</v>
      </c>
      <c r="E49" s="1" t="s">
        <v>880</v>
      </c>
      <c r="F49" s="1" t="s">
        <v>881</v>
      </c>
      <c r="G49" s="1" t="s">
        <v>882</v>
      </c>
      <c r="H49" s="1" t="s">
        <v>883</v>
      </c>
      <c r="I49" s="1" t="s">
        <v>884</v>
      </c>
      <c r="J49" s="1" t="s">
        <v>885</v>
      </c>
      <c r="K49" s="1" t="s">
        <v>886</v>
      </c>
      <c r="L49" s="1" t="s">
        <v>887</v>
      </c>
      <c r="M49" s="1" t="s">
        <v>888</v>
      </c>
      <c r="N49" s="1" t="s">
        <v>889</v>
      </c>
    </row>
    <row r="50" spans="1:14" hidden="1" x14ac:dyDescent="0.25">
      <c r="A50" s="1" t="s">
        <v>890</v>
      </c>
      <c r="B50" s="1" t="s">
        <v>891</v>
      </c>
      <c r="C50" s="1" t="s">
        <v>892</v>
      </c>
      <c r="D50" s="1" t="s">
        <v>893</v>
      </c>
      <c r="E50" s="1" t="s">
        <v>894</v>
      </c>
      <c r="F50" s="1" t="s">
        <v>895</v>
      </c>
      <c r="G50" s="1" t="s">
        <v>896</v>
      </c>
      <c r="H50" s="1" t="s">
        <v>897</v>
      </c>
      <c r="I50" s="1" t="s">
        <v>898</v>
      </c>
      <c r="J50" s="1" t="s">
        <v>899</v>
      </c>
      <c r="K50" s="1" t="s">
        <v>900</v>
      </c>
      <c r="L50" s="1" t="s">
        <v>901</v>
      </c>
      <c r="M50" s="1" t="s">
        <v>902</v>
      </c>
      <c r="N50" s="1" t="s">
        <v>903</v>
      </c>
    </row>
    <row r="51" spans="1:14" hidden="1" x14ac:dyDescent="0.25">
      <c r="A51" s="1" t="s">
        <v>904</v>
      </c>
      <c r="B51" s="1" t="s">
        <v>905</v>
      </c>
      <c r="C51" s="1" t="s">
        <v>906</v>
      </c>
      <c r="D51" s="1" t="s">
        <v>907</v>
      </c>
      <c r="E51" s="1" t="s">
        <v>908</v>
      </c>
      <c r="F51" s="1" t="s">
        <v>909</v>
      </c>
      <c r="G51" s="1" t="s">
        <v>910</v>
      </c>
      <c r="H51" s="1" t="s">
        <v>911</v>
      </c>
      <c r="I51" s="1" t="s">
        <v>912</v>
      </c>
      <c r="J51" s="1" t="s">
        <v>913</v>
      </c>
      <c r="K51" s="1" t="s">
        <v>914</v>
      </c>
      <c r="L51" s="1" t="s">
        <v>915</v>
      </c>
      <c r="M51" s="1" t="s">
        <v>916</v>
      </c>
      <c r="N51" s="1" t="s">
        <v>917</v>
      </c>
    </row>
    <row r="52" spans="1:14" hidden="1" x14ac:dyDescent="0.25">
      <c r="A52" s="1" t="s">
        <v>918</v>
      </c>
      <c r="B52" s="1" t="s">
        <v>919</v>
      </c>
      <c r="C52" s="1" t="s">
        <v>920</v>
      </c>
      <c r="D52" s="1" t="s">
        <v>921</v>
      </c>
      <c r="E52" s="1" t="s">
        <v>922</v>
      </c>
      <c r="F52" s="1" t="s">
        <v>923</v>
      </c>
      <c r="G52" s="1" t="s">
        <v>924</v>
      </c>
      <c r="H52" s="1" t="s">
        <v>925</v>
      </c>
      <c r="I52" s="1" t="s">
        <v>926</v>
      </c>
      <c r="J52" s="1" t="s">
        <v>927</v>
      </c>
      <c r="K52" s="1" t="s">
        <v>928</v>
      </c>
      <c r="L52" s="1" t="s">
        <v>929</v>
      </c>
      <c r="M52" s="1" t="s">
        <v>930</v>
      </c>
      <c r="N52" s="1" t="s">
        <v>931</v>
      </c>
    </row>
    <row r="53" spans="1:14" hidden="1" x14ac:dyDescent="0.25">
      <c r="A53" s="1" t="s">
        <v>932</v>
      </c>
      <c r="B53" s="1" t="s">
        <v>933</v>
      </c>
      <c r="C53" s="1" t="s">
        <v>934</v>
      </c>
      <c r="D53" s="1" t="s">
        <v>935</v>
      </c>
      <c r="E53" s="1" t="s">
        <v>936</v>
      </c>
      <c r="F53" s="1" t="s">
        <v>937</v>
      </c>
      <c r="G53" s="1" t="s">
        <v>938</v>
      </c>
      <c r="H53" s="1" t="s">
        <v>939</v>
      </c>
      <c r="I53" s="1" t="s">
        <v>940</v>
      </c>
      <c r="J53" s="1" t="s">
        <v>941</v>
      </c>
      <c r="K53" s="1" t="s">
        <v>942</v>
      </c>
      <c r="L53" s="1" t="s">
        <v>943</v>
      </c>
      <c r="M53" s="1" t="s">
        <v>944</v>
      </c>
      <c r="N53" s="1" t="s">
        <v>945</v>
      </c>
    </row>
    <row r="54" spans="1:14" hidden="1" x14ac:dyDescent="0.25">
      <c r="A54" s="1" t="s">
        <v>946</v>
      </c>
      <c r="B54" s="1" t="s">
        <v>947</v>
      </c>
      <c r="C54" s="1" t="s">
        <v>948</v>
      </c>
      <c r="D54" s="1" t="s">
        <v>949</v>
      </c>
      <c r="E54" s="1" t="s">
        <v>950</v>
      </c>
      <c r="F54" s="1" t="s">
        <v>951</v>
      </c>
      <c r="G54" s="1" t="s">
        <v>952</v>
      </c>
      <c r="H54" s="1" t="s">
        <v>953</v>
      </c>
      <c r="I54" s="1" t="s">
        <v>954</v>
      </c>
      <c r="J54" s="1" t="s">
        <v>955</v>
      </c>
      <c r="K54" s="1" t="s">
        <v>956</v>
      </c>
      <c r="L54" s="1" t="s">
        <v>957</v>
      </c>
      <c r="M54" s="1" t="s">
        <v>958</v>
      </c>
      <c r="N54" s="1" t="s">
        <v>959</v>
      </c>
    </row>
    <row r="55" spans="1:14" hidden="1" x14ac:dyDescent="0.25">
      <c r="A55" s="1" t="s">
        <v>960</v>
      </c>
      <c r="B55" s="1" t="s">
        <v>961</v>
      </c>
      <c r="C55" s="1" t="s">
        <v>962</v>
      </c>
      <c r="D55" s="1" t="s">
        <v>963</v>
      </c>
      <c r="E55" s="1" t="s">
        <v>964</v>
      </c>
      <c r="F55" s="1" t="s">
        <v>965</v>
      </c>
      <c r="G55" s="1" t="s">
        <v>966</v>
      </c>
      <c r="H55" s="1" t="s">
        <v>967</v>
      </c>
      <c r="I55" s="1" t="s">
        <v>968</v>
      </c>
      <c r="J55" s="1" t="s">
        <v>969</v>
      </c>
      <c r="K55" s="1" t="s">
        <v>970</v>
      </c>
      <c r="L55" s="1" t="s">
        <v>971</v>
      </c>
      <c r="M55" s="1" t="s">
        <v>972</v>
      </c>
      <c r="N55" s="1" t="s">
        <v>973</v>
      </c>
    </row>
    <row r="56" spans="1:14" hidden="1" x14ac:dyDescent="0.25">
      <c r="A56" s="1" t="s">
        <v>974</v>
      </c>
      <c r="B56" s="1" t="s">
        <v>975</v>
      </c>
      <c r="C56" s="1" t="s">
        <v>976</v>
      </c>
      <c r="D56" s="1" t="s">
        <v>977</v>
      </c>
      <c r="E56" s="1" t="s">
        <v>978</v>
      </c>
      <c r="F56" s="1" t="s">
        <v>979</v>
      </c>
      <c r="G56" s="1" t="s">
        <v>980</v>
      </c>
      <c r="H56" s="1" t="s">
        <v>981</v>
      </c>
      <c r="I56" s="1" t="s">
        <v>982</v>
      </c>
      <c r="J56" s="1" t="s">
        <v>983</v>
      </c>
      <c r="K56" s="1" t="s">
        <v>984</v>
      </c>
      <c r="L56" s="1" t="s">
        <v>985</v>
      </c>
      <c r="M56" s="1" t="s">
        <v>986</v>
      </c>
      <c r="N56" s="1" t="s">
        <v>987</v>
      </c>
    </row>
    <row r="57" spans="1:14" hidden="1" x14ac:dyDescent="0.25">
      <c r="A57" s="1" t="s">
        <v>988</v>
      </c>
      <c r="B57" s="1" t="s">
        <v>989</v>
      </c>
      <c r="C57" s="1" t="s">
        <v>990</v>
      </c>
      <c r="D57" s="1" t="s">
        <v>991</v>
      </c>
      <c r="E57" s="1" t="s">
        <v>992</v>
      </c>
      <c r="F57" s="1" t="s">
        <v>993</v>
      </c>
      <c r="G57" s="1" t="s">
        <v>994</v>
      </c>
      <c r="H57" s="1" t="s">
        <v>995</v>
      </c>
      <c r="I57" s="1" t="s">
        <v>996</v>
      </c>
      <c r="J57" s="1" t="s">
        <v>997</v>
      </c>
      <c r="K57" s="1" t="s">
        <v>998</v>
      </c>
      <c r="L57" s="1" t="s">
        <v>999</v>
      </c>
      <c r="M57" s="1" t="s">
        <v>1000</v>
      </c>
      <c r="N57" s="1" t="s">
        <v>1001</v>
      </c>
    </row>
    <row r="58" spans="1:14" hidden="1" x14ac:dyDescent="0.25">
      <c r="A58" s="1" t="s">
        <v>1002</v>
      </c>
      <c r="B58" s="1" t="s">
        <v>1003</v>
      </c>
      <c r="C58" s="1" t="s">
        <v>1004</v>
      </c>
      <c r="D58" s="1" t="s">
        <v>1005</v>
      </c>
      <c r="E58" s="1" t="s">
        <v>1006</v>
      </c>
      <c r="F58" s="1" t="s">
        <v>1007</v>
      </c>
      <c r="G58" s="1" t="s">
        <v>1008</v>
      </c>
      <c r="H58" s="1" t="s">
        <v>1009</v>
      </c>
      <c r="I58" s="1" t="s">
        <v>1010</v>
      </c>
      <c r="J58" s="1" t="s">
        <v>1011</v>
      </c>
      <c r="K58" s="1" t="s">
        <v>1012</v>
      </c>
      <c r="L58" s="1" t="s">
        <v>1013</v>
      </c>
      <c r="M58" s="1" t="s">
        <v>1014</v>
      </c>
      <c r="N58" s="1" t="s">
        <v>1015</v>
      </c>
    </row>
    <row r="59" spans="1:14" hidden="1" x14ac:dyDescent="0.25">
      <c r="A59" s="1" t="s">
        <v>1016</v>
      </c>
      <c r="B59" s="1" t="s">
        <v>1017</v>
      </c>
      <c r="C59" s="1" t="s">
        <v>1018</v>
      </c>
      <c r="D59" s="1" t="s">
        <v>1019</v>
      </c>
      <c r="E59" s="1" t="s">
        <v>1020</v>
      </c>
      <c r="F59" s="1" t="s">
        <v>1021</v>
      </c>
      <c r="G59" s="1" t="s">
        <v>1022</v>
      </c>
      <c r="H59" s="1" t="s">
        <v>1023</v>
      </c>
      <c r="I59" s="1" t="s">
        <v>1024</v>
      </c>
      <c r="J59" s="1" t="s">
        <v>1025</v>
      </c>
      <c r="K59" s="1" t="s">
        <v>1026</v>
      </c>
      <c r="L59" s="1" t="s">
        <v>1027</v>
      </c>
      <c r="M59" s="1" t="s">
        <v>1028</v>
      </c>
      <c r="N59" s="1" t="s">
        <v>1029</v>
      </c>
    </row>
    <row r="60" spans="1:14" hidden="1" x14ac:dyDescent="0.25">
      <c r="A60" s="1" t="s">
        <v>1030</v>
      </c>
      <c r="B60" s="1" t="s">
        <v>1031</v>
      </c>
      <c r="C60" s="1" t="s">
        <v>1032</v>
      </c>
      <c r="D60" s="1" t="s">
        <v>1033</v>
      </c>
      <c r="E60" s="1" t="s">
        <v>1034</v>
      </c>
      <c r="F60" s="1" t="s">
        <v>1035</v>
      </c>
      <c r="G60" s="1" t="s">
        <v>1036</v>
      </c>
      <c r="H60" s="1" t="s">
        <v>1037</v>
      </c>
      <c r="I60" s="1" t="s">
        <v>1038</v>
      </c>
      <c r="J60" s="1" t="s">
        <v>1039</v>
      </c>
      <c r="K60" s="1" t="s">
        <v>1040</v>
      </c>
      <c r="L60" s="1" t="s">
        <v>1041</v>
      </c>
      <c r="M60" s="1" t="s">
        <v>1042</v>
      </c>
      <c r="N60" s="1" t="s">
        <v>1043</v>
      </c>
    </row>
    <row r="61" spans="1:14" hidden="1" x14ac:dyDescent="0.25">
      <c r="A61" s="1" t="s">
        <v>1044</v>
      </c>
      <c r="B61" s="1" t="s">
        <v>614</v>
      </c>
      <c r="C61" s="1" t="s">
        <v>714</v>
      </c>
      <c r="D61" s="1" t="s">
        <v>1045</v>
      </c>
      <c r="E61" s="1" t="s">
        <v>1046</v>
      </c>
      <c r="F61" s="1" t="s">
        <v>1047</v>
      </c>
      <c r="G61" s="1" t="s">
        <v>1048</v>
      </c>
      <c r="H61" s="1" t="s">
        <v>1049</v>
      </c>
      <c r="I61" s="1" t="s">
        <v>1050</v>
      </c>
      <c r="J61" s="1" t="s">
        <v>1051</v>
      </c>
      <c r="K61" s="1" t="s">
        <v>1052</v>
      </c>
      <c r="L61" s="1" t="s">
        <v>1053</v>
      </c>
      <c r="M61" s="1" t="s">
        <v>1054</v>
      </c>
      <c r="N61" s="1" t="s">
        <v>1055</v>
      </c>
    </row>
    <row r="62" spans="1:14" hidden="1" x14ac:dyDescent="0.25">
      <c r="A62" s="1" t="s">
        <v>1056</v>
      </c>
      <c r="B62" s="1" t="s">
        <v>1057</v>
      </c>
      <c r="C62" s="1" t="s">
        <v>1058</v>
      </c>
      <c r="D62" s="1" t="s">
        <v>1059</v>
      </c>
      <c r="E62" s="1" t="s">
        <v>1060</v>
      </c>
      <c r="F62" s="1" t="s">
        <v>990</v>
      </c>
      <c r="G62" s="1" t="s">
        <v>1061</v>
      </c>
      <c r="H62" s="1" t="s">
        <v>1062</v>
      </c>
      <c r="I62" s="1" t="s">
        <v>1063</v>
      </c>
      <c r="J62" s="1" t="s">
        <v>1064</v>
      </c>
      <c r="K62" s="1" t="s">
        <v>1065</v>
      </c>
      <c r="L62" s="1" t="s">
        <v>1066</v>
      </c>
      <c r="M62" s="1" t="s">
        <v>1067</v>
      </c>
      <c r="N62" s="1" t="s">
        <v>1068</v>
      </c>
    </row>
    <row r="63" spans="1:14" hidden="1" x14ac:dyDescent="0.25">
      <c r="A63" s="1" t="s">
        <v>1069</v>
      </c>
      <c r="B63" s="1" t="s">
        <v>1070</v>
      </c>
      <c r="C63" s="1" t="s">
        <v>1071</v>
      </c>
      <c r="D63" s="1" t="s">
        <v>1072</v>
      </c>
      <c r="E63" s="1" t="s">
        <v>1073</v>
      </c>
      <c r="F63" s="1" t="s">
        <v>1074</v>
      </c>
      <c r="G63" s="1" t="s">
        <v>1075</v>
      </c>
      <c r="H63" s="1" t="s">
        <v>1076</v>
      </c>
      <c r="I63" s="1" t="s">
        <v>1077</v>
      </c>
      <c r="J63" s="1" t="s">
        <v>1078</v>
      </c>
      <c r="K63" s="1" t="s">
        <v>1079</v>
      </c>
      <c r="L63" s="1" t="s">
        <v>1080</v>
      </c>
      <c r="M63" s="1" t="s">
        <v>1081</v>
      </c>
      <c r="N63" s="1" t="s">
        <v>1082</v>
      </c>
    </row>
    <row r="64" spans="1:14" hidden="1" x14ac:dyDescent="0.25">
      <c r="A64" s="1" t="s">
        <v>1083</v>
      </c>
      <c r="B64" s="1" t="s">
        <v>614</v>
      </c>
      <c r="C64" s="1" t="s">
        <v>1084</v>
      </c>
      <c r="D64" s="1" t="s">
        <v>1085</v>
      </c>
      <c r="E64" s="1" t="s">
        <v>1086</v>
      </c>
      <c r="F64" s="1" t="s">
        <v>1087</v>
      </c>
      <c r="G64" s="1" t="s">
        <v>1088</v>
      </c>
      <c r="H64" s="1" t="s">
        <v>1089</v>
      </c>
      <c r="I64" s="1" t="s">
        <v>1090</v>
      </c>
      <c r="J64" s="1" t="s">
        <v>1091</v>
      </c>
      <c r="K64" s="1" t="s">
        <v>1092</v>
      </c>
      <c r="L64" s="1" t="s">
        <v>1093</v>
      </c>
      <c r="M64" s="1" t="s">
        <v>1094</v>
      </c>
      <c r="N64" s="1" t="s">
        <v>1095</v>
      </c>
    </row>
    <row r="65" spans="1:14" hidden="1" x14ac:dyDescent="0.25">
      <c r="A65" s="1" t="s">
        <v>1096</v>
      </c>
      <c r="B65" s="1" t="s">
        <v>1097</v>
      </c>
      <c r="C65" s="1" t="s">
        <v>1098</v>
      </c>
      <c r="D65" s="1" t="s">
        <v>1099</v>
      </c>
      <c r="E65" s="1" t="s">
        <v>1100</v>
      </c>
      <c r="F65" s="1" t="s">
        <v>1101</v>
      </c>
      <c r="G65" s="1" t="s">
        <v>1102</v>
      </c>
      <c r="H65" s="1" t="s">
        <v>1103</v>
      </c>
      <c r="I65" s="1" t="s">
        <v>1104</v>
      </c>
      <c r="J65" s="1" t="s">
        <v>1105</v>
      </c>
      <c r="K65" s="1" t="s">
        <v>1106</v>
      </c>
      <c r="L65" s="1" t="s">
        <v>1107</v>
      </c>
      <c r="M65" s="1" t="s">
        <v>1108</v>
      </c>
      <c r="N65" s="1" t="s">
        <v>1109</v>
      </c>
    </row>
    <row r="66" spans="1:14" hidden="1" x14ac:dyDescent="0.25">
      <c r="A66" s="1" t="s">
        <v>1110</v>
      </c>
      <c r="B66" s="1" t="s">
        <v>1111</v>
      </c>
      <c r="C66" s="1" t="s">
        <v>1112</v>
      </c>
      <c r="D66" s="1" t="s">
        <v>1113</v>
      </c>
      <c r="E66" s="1" t="s">
        <v>1114</v>
      </c>
      <c r="F66" s="1" t="s">
        <v>1115</v>
      </c>
      <c r="G66" s="1" t="s">
        <v>1116</v>
      </c>
      <c r="H66" s="1" t="s">
        <v>1117</v>
      </c>
      <c r="I66" s="1" t="s">
        <v>1118</v>
      </c>
      <c r="J66" s="1" t="s">
        <v>1119</v>
      </c>
      <c r="K66" s="1" t="s">
        <v>1120</v>
      </c>
      <c r="L66" s="1" t="s">
        <v>1121</v>
      </c>
      <c r="M66" s="1" t="s">
        <v>1122</v>
      </c>
      <c r="N66" s="1" t="s">
        <v>1123</v>
      </c>
    </row>
    <row r="67" spans="1:14" hidden="1" x14ac:dyDescent="0.25">
      <c r="A67" s="1" t="s">
        <v>1124</v>
      </c>
      <c r="B67" s="1" t="s">
        <v>1125</v>
      </c>
      <c r="C67" s="1" t="s">
        <v>1126</v>
      </c>
      <c r="D67" s="1" t="s">
        <v>1127</v>
      </c>
      <c r="E67" s="1" t="s">
        <v>1128</v>
      </c>
      <c r="F67" s="1" t="s">
        <v>1129</v>
      </c>
      <c r="G67" s="1" t="s">
        <v>1130</v>
      </c>
      <c r="H67" s="1" t="s">
        <v>1131</v>
      </c>
      <c r="I67" s="1" t="s">
        <v>1132</v>
      </c>
      <c r="J67" s="1" t="s">
        <v>1133</v>
      </c>
      <c r="K67" s="1" t="s">
        <v>1134</v>
      </c>
      <c r="L67" s="1" t="s">
        <v>1135</v>
      </c>
      <c r="M67" s="1" t="s">
        <v>1136</v>
      </c>
      <c r="N67" s="1" t="s">
        <v>1137</v>
      </c>
    </row>
    <row r="68" spans="1:14" hidden="1" x14ac:dyDescent="0.25">
      <c r="A68" s="1" t="s">
        <v>1138</v>
      </c>
      <c r="B68" s="1" t="s">
        <v>1139</v>
      </c>
      <c r="C68" s="1" t="s">
        <v>1140</v>
      </c>
      <c r="D68" s="1" t="s">
        <v>1141</v>
      </c>
      <c r="E68" s="1" t="s">
        <v>1142</v>
      </c>
      <c r="F68" s="1" t="s">
        <v>1143</v>
      </c>
      <c r="G68" s="1" t="s">
        <v>1144</v>
      </c>
      <c r="H68" s="1" t="s">
        <v>1145</v>
      </c>
      <c r="I68" s="1" t="s">
        <v>1146</v>
      </c>
      <c r="J68" s="1" t="s">
        <v>1147</v>
      </c>
      <c r="K68" s="1" t="s">
        <v>1148</v>
      </c>
      <c r="L68" s="1" t="s">
        <v>1149</v>
      </c>
      <c r="M68" s="1" t="s">
        <v>1150</v>
      </c>
      <c r="N68" s="1" t="s">
        <v>1151</v>
      </c>
    </row>
    <row r="69" spans="1:14" hidden="1" x14ac:dyDescent="0.25">
      <c r="A69" s="1" t="s">
        <v>1152</v>
      </c>
      <c r="B69" s="1" t="s">
        <v>1153</v>
      </c>
      <c r="C69" s="1" t="s">
        <v>1154</v>
      </c>
      <c r="D69" s="1" t="s">
        <v>1155</v>
      </c>
      <c r="E69" s="1" t="s">
        <v>1156</v>
      </c>
      <c r="F69" s="1" t="s">
        <v>1157</v>
      </c>
      <c r="G69" s="1" t="s">
        <v>1158</v>
      </c>
      <c r="H69" s="1" t="s">
        <v>1159</v>
      </c>
      <c r="I69" s="1" t="s">
        <v>1160</v>
      </c>
      <c r="J69" s="1" t="s">
        <v>1161</v>
      </c>
      <c r="K69" s="1" t="s">
        <v>1162</v>
      </c>
      <c r="L69" s="1" t="s">
        <v>1163</v>
      </c>
      <c r="M69" s="1" t="s">
        <v>1164</v>
      </c>
      <c r="N69" s="1" t="s">
        <v>1165</v>
      </c>
    </row>
    <row r="70" spans="1:14" hidden="1" x14ac:dyDescent="0.25">
      <c r="A70" s="1" t="s">
        <v>1166</v>
      </c>
      <c r="B70" s="1" t="s">
        <v>1167</v>
      </c>
      <c r="C70" s="1" t="s">
        <v>1168</v>
      </c>
      <c r="D70" s="1" t="s">
        <v>1169</v>
      </c>
      <c r="E70" s="1" t="s">
        <v>1170</v>
      </c>
      <c r="F70" s="1" t="s">
        <v>1171</v>
      </c>
      <c r="G70" s="1" t="s">
        <v>1172</v>
      </c>
      <c r="H70" s="1" t="s">
        <v>1173</v>
      </c>
      <c r="I70" s="1" t="s">
        <v>1174</v>
      </c>
      <c r="J70" s="1" t="s">
        <v>1175</v>
      </c>
      <c r="K70" s="1" t="s">
        <v>1176</v>
      </c>
      <c r="L70" s="1" t="s">
        <v>1177</v>
      </c>
      <c r="M70" s="1" t="s">
        <v>1178</v>
      </c>
      <c r="N70" s="1" t="s">
        <v>1179</v>
      </c>
    </row>
    <row r="71" spans="1:14" hidden="1" x14ac:dyDescent="0.25">
      <c r="A71" s="1" t="s">
        <v>1180</v>
      </c>
      <c r="B71" s="1" t="s">
        <v>1181</v>
      </c>
      <c r="C71" s="1" t="s">
        <v>1182</v>
      </c>
      <c r="D71" s="1" t="s">
        <v>1183</v>
      </c>
      <c r="E71" s="1" t="s">
        <v>1184</v>
      </c>
      <c r="F71" s="1" t="s">
        <v>1185</v>
      </c>
      <c r="G71" s="1" t="s">
        <v>1186</v>
      </c>
      <c r="H71" s="1" t="s">
        <v>1187</v>
      </c>
      <c r="I71" s="1" t="s">
        <v>1188</v>
      </c>
      <c r="J71" s="1" t="s">
        <v>1189</v>
      </c>
      <c r="K71" s="1" t="s">
        <v>1190</v>
      </c>
      <c r="L71" s="1" t="s">
        <v>1191</v>
      </c>
      <c r="M71" s="1" t="s">
        <v>1192</v>
      </c>
      <c r="N71" s="1" t="s">
        <v>1193</v>
      </c>
    </row>
    <row r="72" spans="1:14" hidden="1" x14ac:dyDescent="0.25">
      <c r="A72" s="1" t="s">
        <v>1194</v>
      </c>
      <c r="B72" s="1" t="s">
        <v>1195</v>
      </c>
      <c r="C72" s="1" t="s">
        <v>1196</v>
      </c>
      <c r="D72" s="1" t="s">
        <v>1197</v>
      </c>
      <c r="E72" s="1" t="s">
        <v>1198</v>
      </c>
      <c r="F72" s="1" t="s">
        <v>1199</v>
      </c>
      <c r="G72" s="1" t="s">
        <v>1200</v>
      </c>
      <c r="H72" s="1" t="s">
        <v>1201</v>
      </c>
      <c r="I72" s="1" t="s">
        <v>1202</v>
      </c>
      <c r="J72" s="1" t="s">
        <v>1203</v>
      </c>
      <c r="K72" s="1" t="s">
        <v>1204</v>
      </c>
      <c r="L72" s="1" t="s">
        <v>1205</v>
      </c>
      <c r="M72" s="1" t="s">
        <v>1206</v>
      </c>
      <c r="N72" s="1" t="s">
        <v>1207</v>
      </c>
    </row>
    <row r="73" spans="1:14" hidden="1" x14ac:dyDescent="0.25">
      <c r="A73" s="1" t="s">
        <v>1208</v>
      </c>
      <c r="B73" s="1" t="s">
        <v>1209</v>
      </c>
      <c r="C73" s="1" t="s">
        <v>1210</v>
      </c>
      <c r="D73" s="1" t="s">
        <v>1211</v>
      </c>
      <c r="E73" s="1" t="s">
        <v>1212</v>
      </c>
      <c r="F73" s="1" t="s">
        <v>1213</v>
      </c>
      <c r="G73" s="1" t="s">
        <v>1214</v>
      </c>
      <c r="H73" s="1" t="s">
        <v>1215</v>
      </c>
      <c r="I73" s="1" t="s">
        <v>1216</v>
      </c>
      <c r="J73" s="1" t="s">
        <v>1217</v>
      </c>
      <c r="K73" s="1" t="s">
        <v>1218</v>
      </c>
      <c r="L73" s="1" t="s">
        <v>1219</v>
      </c>
      <c r="M73" s="1" t="s">
        <v>1220</v>
      </c>
      <c r="N73" s="1" t="s">
        <v>1221</v>
      </c>
    </row>
    <row r="74" spans="1:14" hidden="1" x14ac:dyDescent="0.25">
      <c r="A74" s="1" t="s">
        <v>1222</v>
      </c>
      <c r="B74" s="1" t="s">
        <v>1223</v>
      </c>
      <c r="C74" s="1" t="s">
        <v>1224</v>
      </c>
      <c r="D74" s="1" t="s">
        <v>1225</v>
      </c>
      <c r="E74" s="1" t="s">
        <v>1226</v>
      </c>
      <c r="F74" s="1" t="s">
        <v>1227</v>
      </c>
      <c r="G74" s="1" t="s">
        <v>1228</v>
      </c>
      <c r="H74" s="1" t="s">
        <v>1229</v>
      </c>
      <c r="I74" s="1" t="s">
        <v>1230</v>
      </c>
      <c r="J74" s="1" t="s">
        <v>1231</v>
      </c>
      <c r="K74" s="1" t="s">
        <v>1232</v>
      </c>
      <c r="L74" s="1" t="s">
        <v>1233</v>
      </c>
      <c r="M74" s="1" t="s">
        <v>1234</v>
      </c>
      <c r="N74" s="1" t="s">
        <v>1235</v>
      </c>
    </row>
    <row r="75" spans="1:14" hidden="1" x14ac:dyDescent="0.25">
      <c r="A75" s="1" t="s">
        <v>1236</v>
      </c>
      <c r="B75" s="1" t="s">
        <v>1237</v>
      </c>
      <c r="C75" s="1" t="s">
        <v>1238</v>
      </c>
      <c r="D75" s="1" t="s">
        <v>1239</v>
      </c>
      <c r="E75" s="1" t="s">
        <v>1240</v>
      </c>
      <c r="F75" s="1" t="s">
        <v>1241</v>
      </c>
      <c r="G75" s="1" t="s">
        <v>1242</v>
      </c>
      <c r="H75" s="1" t="s">
        <v>1243</v>
      </c>
      <c r="I75" s="1" t="s">
        <v>1244</v>
      </c>
      <c r="J75" s="1" t="s">
        <v>1245</v>
      </c>
      <c r="K75" s="1" t="s">
        <v>1246</v>
      </c>
      <c r="L75" s="1" t="s">
        <v>1247</v>
      </c>
      <c r="M75" s="1" t="s">
        <v>1248</v>
      </c>
      <c r="N75" s="1" t="s">
        <v>1249</v>
      </c>
    </row>
    <row r="76" spans="1:14" hidden="1" x14ac:dyDescent="0.25">
      <c r="A76" s="1" t="s">
        <v>1250</v>
      </c>
      <c r="B76" s="1" t="s">
        <v>1251</v>
      </c>
      <c r="C76" s="1" t="s">
        <v>1252</v>
      </c>
      <c r="D76" s="1" t="s">
        <v>1253</v>
      </c>
      <c r="E76" s="1" t="s">
        <v>1254</v>
      </c>
      <c r="F76" s="1" t="s">
        <v>1255</v>
      </c>
      <c r="G76" s="1" t="s">
        <v>1256</v>
      </c>
      <c r="H76" s="1" t="s">
        <v>1257</v>
      </c>
      <c r="I76" s="1" t="s">
        <v>1258</v>
      </c>
      <c r="J76" s="1" t="s">
        <v>1259</v>
      </c>
      <c r="K76" s="1" t="s">
        <v>1260</v>
      </c>
      <c r="L76" s="1" t="s">
        <v>1261</v>
      </c>
      <c r="M76" s="1" t="s">
        <v>1262</v>
      </c>
      <c r="N76" s="1" t="s">
        <v>1263</v>
      </c>
    </row>
    <row r="77" spans="1:14" hidden="1" x14ac:dyDescent="0.25">
      <c r="A77" s="1" t="s">
        <v>1264</v>
      </c>
      <c r="B77" s="1" t="s">
        <v>1265</v>
      </c>
      <c r="C77" s="1" t="s">
        <v>1266</v>
      </c>
      <c r="D77" s="1" t="s">
        <v>1267</v>
      </c>
      <c r="E77" s="1" t="s">
        <v>1268</v>
      </c>
      <c r="F77" s="1" t="s">
        <v>1269</v>
      </c>
      <c r="G77" s="1" t="s">
        <v>1270</v>
      </c>
      <c r="H77" s="1" t="s">
        <v>1271</v>
      </c>
      <c r="I77" s="1" t="s">
        <v>1272</v>
      </c>
      <c r="J77" s="1" t="s">
        <v>1273</v>
      </c>
      <c r="K77" s="1" t="s">
        <v>1274</v>
      </c>
      <c r="L77" s="1" t="s">
        <v>385</v>
      </c>
      <c r="M77" s="1" t="s">
        <v>1275</v>
      </c>
      <c r="N77" s="1" t="s">
        <v>1276</v>
      </c>
    </row>
    <row r="78" spans="1:14" hidden="1" x14ac:dyDescent="0.25">
      <c r="A78" s="1" t="s">
        <v>1277</v>
      </c>
      <c r="B78" s="1" t="s">
        <v>1278</v>
      </c>
      <c r="C78" s="1" t="s">
        <v>1279</v>
      </c>
      <c r="D78" s="1" t="s">
        <v>1280</v>
      </c>
      <c r="E78" s="1" t="s">
        <v>1281</v>
      </c>
      <c r="F78" s="1" t="s">
        <v>1282</v>
      </c>
      <c r="G78" s="1" t="s">
        <v>1283</v>
      </c>
      <c r="H78" s="1" t="s">
        <v>1284</v>
      </c>
      <c r="I78" s="1" t="s">
        <v>1285</v>
      </c>
      <c r="J78" s="1" t="s">
        <v>1286</v>
      </c>
      <c r="K78" s="1" t="s">
        <v>1287</v>
      </c>
      <c r="L78" s="1" t="s">
        <v>1288</v>
      </c>
      <c r="M78" s="1" t="s">
        <v>1289</v>
      </c>
      <c r="N78" s="1" t="s">
        <v>1290</v>
      </c>
    </row>
    <row r="79" spans="1:14" hidden="1" x14ac:dyDescent="0.25">
      <c r="A79" s="1" t="s">
        <v>1291</v>
      </c>
      <c r="B79" s="1" t="s">
        <v>1292</v>
      </c>
      <c r="C79" s="1" t="s">
        <v>1293</v>
      </c>
      <c r="D79" s="1" t="s">
        <v>1294</v>
      </c>
      <c r="E79" s="1" t="s">
        <v>1295</v>
      </c>
      <c r="F79" s="1" t="s">
        <v>1296</v>
      </c>
      <c r="G79" s="1" t="s">
        <v>1297</v>
      </c>
      <c r="H79" s="1" t="s">
        <v>1298</v>
      </c>
      <c r="I79" s="1" t="s">
        <v>1299</v>
      </c>
      <c r="J79" s="1" t="s">
        <v>1300</v>
      </c>
      <c r="K79" s="1" t="s">
        <v>1301</v>
      </c>
      <c r="L79" s="1" t="s">
        <v>1302</v>
      </c>
      <c r="M79" s="1" t="s">
        <v>1303</v>
      </c>
      <c r="N79" s="1" t="s">
        <v>1304</v>
      </c>
    </row>
    <row r="80" spans="1:14" hidden="1" x14ac:dyDescent="0.25">
      <c r="A80" s="1" t="s">
        <v>1305</v>
      </c>
      <c r="B80" s="1" t="s">
        <v>614</v>
      </c>
      <c r="C80" s="1" t="s">
        <v>1306</v>
      </c>
      <c r="D80" s="1" t="s">
        <v>1307</v>
      </c>
      <c r="E80" s="1" t="s">
        <v>1308</v>
      </c>
      <c r="F80" s="1" t="s">
        <v>1309</v>
      </c>
      <c r="G80" s="1" t="s">
        <v>1310</v>
      </c>
      <c r="H80" s="1" t="s">
        <v>1311</v>
      </c>
      <c r="I80" s="1" t="s">
        <v>1312</v>
      </c>
      <c r="J80" s="1" t="s">
        <v>1313</v>
      </c>
      <c r="K80" s="1" t="s">
        <v>1314</v>
      </c>
      <c r="L80" s="1" t="s">
        <v>1315</v>
      </c>
      <c r="M80" s="1" t="s">
        <v>1316</v>
      </c>
      <c r="N80" s="1" t="s">
        <v>1317</v>
      </c>
    </row>
    <row r="81" spans="1:14" hidden="1" x14ac:dyDescent="0.25">
      <c r="A81" s="1" t="s">
        <v>1318</v>
      </c>
      <c r="B81" s="1" t="s">
        <v>614</v>
      </c>
      <c r="C81" s="1" t="s">
        <v>1319</v>
      </c>
      <c r="D81" s="1" t="s">
        <v>1320</v>
      </c>
      <c r="E81" s="1" t="s">
        <v>1321</v>
      </c>
      <c r="F81" s="1" t="s">
        <v>1322</v>
      </c>
      <c r="G81" s="1" t="s">
        <v>1323</v>
      </c>
      <c r="H81" s="1" t="s">
        <v>1324</v>
      </c>
      <c r="I81" s="1" t="s">
        <v>633</v>
      </c>
      <c r="J81" s="1" t="s">
        <v>1325</v>
      </c>
      <c r="K81" s="1" t="s">
        <v>1326</v>
      </c>
      <c r="L81" s="1" t="s">
        <v>1327</v>
      </c>
      <c r="M81" s="1" t="s">
        <v>1328</v>
      </c>
      <c r="N81" s="1" t="s">
        <v>1329</v>
      </c>
    </row>
    <row r="85" spans="1:14" x14ac:dyDescent="0.25">
      <c r="A85" t="s">
        <v>1339</v>
      </c>
      <c r="B85">
        <f>MIN(D8:N8)</f>
        <v>3203.5</v>
      </c>
    </row>
    <row r="86" spans="1:14" x14ac:dyDescent="0.25">
      <c r="A86" t="s">
        <v>1340</v>
      </c>
      <c r="B86">
        <f>MAX(D8:N8)</f>
        <v>3682.2</v>
      </c>
    </row>
    <row r="87" spans="1:14" x14ac:dyDescent="0.25">
      <c r="A87" t="s">
        <v>1341</v>
      </c>
      <c r="B87">
        <f>B86-B85</f>
        <v>478.69999999999982</v>
      </c>
    </row>
    <row r="89" spans="1:14" x14ac:dyDescent="0.25">
      <c r="A89">
        <f>_xlfn.VAR.S(D8:N8)</f>
        <v>32845.108727272716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D0AE-7F65-4499-B96C-C14F8F52E718}">
  <dimension ref="A1:Y32"/>
  <sheetViews>
    <sheetView workbookViewId="0">
      <selection activeCell="B7" sqref="B7:B32"/>
    </sheetView>
  </sheetViews>
  <sheetFormatPr defaultRowHeight="15" x14ac:dyDescent="0.25"/>
  <cols>
    <col min="1" max="9" width="13.5703125" bestFit="1" customWidth="1"/>
    <col min="10" max="25" width="14.5703125" bestFit="1" customWidth="1"/>
  </cols>
  <sheetData>
    <row r="1" spans="1:25" x14ac:dyDescent="0.25">
      <c r="A1" t="s">
        <v>1343</v>
      </c>
    </row>
    <row r="2" spans="1:25" x14ac:dyDescent="0.25">
      <c r="A2" t="s">
        <v>1342</v>
      </c>
    </row>
    <row r="4" spans="1:25" x14ac:dyDescent="0.25">
      <c r="A4" t="s">
        <v>1344</v>
      </c>
      <c r="B4" t="s">
        <v>1345</v>
      </c>
      <c r="C4" t="s">
        <v>1346</v>
      </c>
      <c r="D4" t="s">
        <v>1347</v>
      </c>
      <c r="E4" t="s">
        <v>1348</v>
      </c>
      <c r="F4" t="s">
        <v>1349</v>
      </c>
      <c r="G4" t="s">
        <v>1350</v>
      </c>
      <c r="H4" t="s">
        <v>1351</v>
      </c>
      <c r="I4" t="s">
        <v>1352</v>
      </c>
      <c r="J4" t="s">
        <v>1353</v>
      </c>
      <c r="K4" t="s">
        <v>1354</v>
      </c>
      <c r="L4" t="s">
        <v>1355</v>
      </c>
      <c r="M4" t="s">
        <v>1356</v>
      </c>
      <c r="N4" t="s">
        <v>1357</v>
      </c>
      <c r="O4" t="s">
        <v>1358</v>
      </c>
      <c r="P4" t="s">
        <v>1359</v>
      </c>
      <c r="Q4" t="s">
        <v>1360</v>
      </c>
      <c r="R4" t="s">
        <v>1361</v>
      </c>
      <c r="S4" t="s">
        <v>1362</v>
      </c>
      <c r="T4" t="s">
        <v>1363</v>
      </c>
      <c r="U4" t="s">
        <v>1364</v>
      </c>
      <c r="V4" t="s">
        <v>1365</v>
      </c>
      <c r="W4" t="s">
        <v>1366</v>
      </c>
      <c r="X4" t="s">
        <v>1367</v>
      </c>
      <c r="Y4" t="s">
        <v>1368</v>
      </c>
    </row>
    <row r="5" spans="1:25" x14ac:dyDescent="0.25">
      <c r="A5" s="1">
        <v>38</v>
      </c>
      <c r="B5">
        <v>42</v>
      </c>
      <c r="C5">
        <v>41</v>
      </c>
      <c r="D5">
        <v>43</v>
      </c>
      <c r="E5">
        <v>48</v>
      </c>
      <c r="F5">
        <v>49</v>
      </c>
      <c r="G5">
        <v>37</v>
      </c>
      <c r="H5">
        <v>44</v>
      </c>
      <c r="I5">
        <v>46</v>
      </c>
      <c r="J5">
        <v>55</v>
      </c>
      <c r="K5">
        <v>47</v>
      </c>
      <c r="L5">
        <v>58</v>
      </c>
      <c r="M5">
        <v>63</v>
      </c>
      <c r="N5">
        <v>62</v>
      </c>
      <c r="O5">
        <v>61</v>
      </c>
      <c r="P5">
        <v>60</v>
      </c>
      <c r="Q5">
        <v>56</v>
      </c>
      <c r="R5">
        <v>54</v>
      </c>
      <c r="S5">
        <v>53</v>
      </c>
      <c r="T5">
        <v>66</v>
      </c>
      <c r="U5">
        <v>59</v>
      </c>
      <c r="V5">
        <v>65</v>
      </c>
      <c r="W5">
        <v>72</v>
      </c>
      <c r="X5">
        <v>74</v>
      </c>
      <c r="Y5" s="1">
        <v>71</v>
      </c>
    </row>
    <row r="7" spans="1:25" x14ac:dyDescent="0.25">
      <c r="A7" t="s">
        <v>1370</v>
      </c>
      <c r="B7" t="s">
        <v>1369</v>
      </c>
    </row>
    <row r="8" spans="1:25" x14ac:dyDescent="0.25">
      <c r="A8">
        <v>1</v>
      </c>
      <c r="B8" cm="1">
        <f t="array" ref="B8:B32">TRANSPOSE(Таблица8_2[])</f>
        <v>38</v>
      </c>
    </row>
    <row r="9" spans="1:25" x14ac:dyDescent="0.25">
      <c r="A9">
        <v>2</v>
      </c>
      <c r="B9">
        <v>42</v>
      </c>
    </row>
    <row r="10" spans="1:25" x14ac:dyDescent="0.25">
      <c r="A10">
        <v>3</v>
      </c>
      <c r="B10">
        <v>41</v>
      </c>
    </row>
    <row r="11" spans="1:25" x14ac:dyDescent="0.25">
      <c r="A11">
        <v>4</v>
      </c>
      <c r="B11">
        <v>43</v>
      </c>
    </row>
    <row r="12" spans="1:25" x14ac:dyDescent="0.25">
      <c r="A12">
        <v>5</v>
      </c>
      <c r="B12">
        <v>48</v>
      </c>
    </row>
    <row r="13" spans="1:25" x14ac:dyDescent="0.25">
      <c r="A13">
        <v>6</v>
      </c>
      <c r="B13">
        <v>49</v>
      </c>
    </row>
    <row r="14" spans="1:25" x14ac:dyDescent="0.25">
      <c r="A14">
        <v>7</v>
      </c>
      <c r="B14">
        <v>37</v>
      </c>
    </row>
    <row r="15" spans="1:25" x14ac:dyDescent="0.25">
      <c r="A15">
        <v>8</v>
      </c>
      <c r="B15">
        <v>44</v>
      </c>
    </row>
    <row r="16" spans="1:25" x14ac:dyDescent="0.25">
      <c r="A16">
        <v>9</v>
      </c>
      <c r="B16">
        <v>46</v>
      </c>
    </row>
    <row r="17" spans="1:2" x14ac:dyDescent="0.25">
      <c r="A17">
        <v>10</v>
      </c>
      <c r="B17">
        <v>55</v>
      </c>
    </row>
    <row r="18" spans="1:2" x14ac:dyDescent="0.25">
      <c r="A18">
        <v>11</v>
      </c>
      <c r="B18">
        <v>47</v>
      </c>
    </row>
    <row r="19" spans="1:2" x14ac:dyDescent="0.25">
      <c r="A19">
        <v>12</v>
      </c>
      <c r="B19">
        <v>58</v>
      </c>
    </row>
    <row r="20" spans="1:2" x14ac:dyDescent="0.25">
      <c r="A20">
        <v>13</v>
      </c>
      <c r="B20">
        <v>63</v>
      </c>
    </row>
    <row r="21" spans="1:2" x14ac:dyDescent="0.25">
      <c r="A21">
        <v>14</v>
      </c>
      <c r="B21">
        <v>62</v>
      </c>
    </row>
    <row r="22" spans="1:2" x14ac:dyDescent="0.25">
      <c r="A22">
        <v>15</v>
      </c>
      <c r="B22">
        <v>61</v>
      </c>
    </row>
    <row r="23" spans="1:2" x14ac:dyDescent="0.25">
      <c r="A23">
        <v>16</v>
      </c>
      <c r="B23">
        <v>60</v>
      </c>
    </row>
    <row r="24" spans="1:2" x14ac:dyDescent="0.25">
      <c r="A24">
        <v>17</v>
      </c>
      <c r="B24">
        <v>56</v>
      </c>
    </row>
    <row r="25" spans="1:2" x14ac:dyDescent="0.25">
      <c r="A25">
        <v>18</v>
      </c>
      <c r="B25">
        <v>54</v>
      </c>
    </row>
    <row r="26" spans="1:2" x14ac:dyDescent="0.25">
      <c r="A26">
        <v>19</v>
      </c>
      <c r="B26">
        <v>53</v>
      </c>
    </row>
    <row r="27" spans="1:2" x14ac:dyDescent="0.25">
      <c r="A27">
        <v>20</v>
      </c>
      <c r="B27">
        <v>66</v>
      </c>
    </row>
    <row r="28" spans="1:2" x14ac:dyDescent="0.25">
      <c r="A28">
        <v>21</v>
      </c>
      <c r="B28">
        <v>59</v>
      </c>
    </row>
    <row r="29" spans="1:2" x14ac:dyDescent="0.25">
      <c r="A29">
        <v>22</v>
      </c>
      <c r="B29">
        <v>65</v>
      </c>
    </row>
    <row r="30" spans="1:2" x14ac:dyDescent="0.25">
      <c r="A30">
        <v>23</v>
      </c>
      <c r="B30">
        <v>72</v>
      </c>
    </row>
    <row r="31" spans="1:2" x14ac:dyDescent="0.25">
      <c r="A31">
        <v>24</v>
      </c>
      <c r="B31">
        <v>74</v>
      </c>
    </row>
    <row r="32" spans="1:2" x14ac:dyDescent="0.25">
      <c r="A32">
        <v>25</v>
      </c>
      <c r="B32">
        <v>71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83D6-0128-4E60-A9D0-F6C199BAA2CB}">
  <dimension ref="A1:H201"/>
  <sheetViews>
    <sheetView workbookViewId="0">
      <selection activeCell="J5" sqref="J5"/>
    </sheetView>
  </sheetViews>
  <sheetFormatPr defaultRowHeight="15" x14ac:dyDescent="0.25"/>
  <cols>
    <col min="1" max="1" width="7.28515625" bestFit="1" customWidth="1"/>
    <col min="2" max="2" width="10.140625" bestFit="1" customWidth="1"/>
    <col min="3" max="3" width="10.140625" customWidth="1"/>
    <col min="4" max="4" width="10.7109375" bestFit="1" customWidth="1"/>
    <col min="5" max="5" width="10.7109375" customWidth="1"/>
    <col min="6" max="6" width="8.7109375" bestFit="1" customWidth="1"/>
  </cols>
  <sheetData>
    <row r="1" spans="1:8" x14ac:dyDescent="0.25">
      <c r="A1" t="s">
        <v>1371</v>
      </c>
      <c r="B1" t="s">
        <v>1372</v>
      </c>
      <c r="C1" t="s">
        <v>1575</v>
      </c>
      <c r="D1" t="s">
        <v>1373</v>
      </c>
      <c r="E1" t="s">
        <v>1576</v>
      </c>
      <c r="F1" t="s">
        <v>1374</v>
      </c>
      <c r="G1" t="s">
        <v>1577</v>
      </c>
      <c r="H1" t="s">
        <v>1578</v>
      </c>
    </row>
    <row r="2" spans="1:8" x14ac:dyDescent="0.25">
      <c r="A2" s="1" t="s">
        <v>1445</v>
      </c>
      <c r="B2">
        <v>848</v>
      </c>
      <c r="C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0.91932773109243693</v>
      </c>
      <c r="D2">
        <v>691353</v>
      </c>
      <c r="E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0.82192206257355005</v>
      </c>
      <c r="F2">
        <v>9</v>
      </c>
      <c r="G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2.741249793665987</v>
      </c>
    </row>
    <row r="3" spans="1:8" x14ac:dyDescent="0.25">
      <c r="A3" s="1" t="s">
        <v>1444</v>
      </c>
      <c r="B3">
        <v>889</v>
      </c>
      <c r="C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0.9882352941176471</v>
      </c>
      <c r="D3">
        <v>718854</v>
      </c>
      <c r="E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0.86808923538190619</v>
      </c>
      <c r="F3">
        <v>8</v>
      </c>
      <c r="G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2.7134673866424106</v>
      </c>
    </row>
    <row r="4" spans="1:8" x14ac:dyDescent="0.25">
      <c r="A4" s="1" t="s">
        <v>1501</v>
      </c>
      <c r="B4">
        <v>855</v>
      </c>
      <c r="C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0.93109243697478994</v>
      </c>
      <c r="D4">
        <v>744856</v>
      </c>
      <c r="E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0.91173996907751276</v>
      </c>
      <c r="F4">
        <v>8</v>
      </c>
      <c r="G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2.6999752631951597</v>
      </c>
    </row>
    <row r="5" spans="1:8" x14ac:dyDescent="0.25">
      <c r="A5" s="1" t="s">
        <v>1401</v>
      </c>
      <c r="B5">
        <v>889</v>
      </c>
      <c r="C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0.9882352941176471</v>
      </c>
      <c r="D5">
        <v>614863</v>
      </c>
      <c r="E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0.69351483926853708</v>
      </c>
      <c r="F5">
        <v>8</v>
      </c>
      <c r="G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2.5388929905290412</v>
      </c>
    </row>
    <row r="6" spans="1:8" x14ac:dyDescent="0.25">
      <c r="A6" s="1" t="s">
        <v>1498</v>
      </c>
      <c r="B6">
        <v>764</v>
      </c>
      <c r="C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0.77815126050420169</v>
      </c>
      <c r="D6">
        <v>648200</v>
      </c>
      <c r="E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0.74947916928970615</v>
      </c>
      <c r="F6">
        <v>9</v>
      </c>
      <c r="G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2.5276304297939078</v>
      </c>
    </row>
    <row r="7" spans="1:8" x14ac:dyDescent="0.25">
      <c r="A7" s="1" t="s">
        <v>1405</v>
      </c>
      <c r="B7">
        <v>834</v>
      </c>
      <c r="C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0.89579831932773113</v>
      </c>
      <c r="D7">
        <v>570133</v>
      </c>
      <c r="E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0.6184245647433283</v>
      </c>
      <c r="F7">
        <v>9</v>
      </c>
      <c r="G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2.5142228840710592</v>
      </c>
    </row>
    <row r="8" spans="1:8" x14ac:dyDescent="0.25">
      <c r="A8" s="1" t="s">
        <v>1567</v>
      </c>
      <c r="B8">
        <v>697</v>
      </c>
      <c r="C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0.66554621848739492</v>
      </c>
      <c r="D8">
        <v>713654</v>
      </c>
      <c r="E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0.85935976014088034</v>
      </c>
      <c r="F8">
        <v>8</v>
      </c>
      <c r="G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2.3820488357711325</v>
      </c>
    </row>
    <row r="9" spans="1:8" x14ac:dyDescent="0.25">
      <c r="A9" s="1" t="s">
        <v>1453</v>
      </c>
      <c r="B9">
        <v>774</v>
      </c>
      <c r="C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0.79495798319327726</v>
      </c>
      <c r="D9">
        <v>548330</v>
      </c>
      <c r="E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0.58182288230485002</v>
      </c>
      <c r="F9">
        <v>9</v>
      </c>
      <c r="G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2.3767808654981275</v>
      </c>
    </row>
    <row r="10" spans="1:8" x14ac:dyDescent="0.25">
      <c r="A10" s="1" t="s">
        <v>1469</v>
      </c>
      <c r="B10">
        <v>687</v>
      </c>
      <c r="C1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0.64873949579831935</v>
      </c>
      <c r="D10">
        <v>793643</v>
      </c>
      <c r="E1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0.99364091303596036</v>
      </c>
      <c r="F10">
        <v>7</v>
      </c>
      <c r="G1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1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2.3566661231199939</v>
      </c>
    </row>
    <row r="11" spans="1:8" x14ac:dyDescent="0.25">
      <c r="A11" s="1" t="s">
        <v>1561</v>
      </c>
      <c r="B11">
        <v>542</v>
      </c>
      <c r="C1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0.40504201680672269</v>
      </c>
      <c r="D11">
        <v>757220</v>
      </c>
      <c r="E1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0.93249597520829031</v>
      </c>
      <c r="F11">
        <v>9</v>
      </c>
      <c r="G1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1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2.337537992015013</v>
      </c>
    </row>
    <row r="12" spans="1:8" x14ac:dyDescent="0.25">
      <c r="A12" s="1" t="s">
        <v>1413</v>
      </c>
      <c r="B12">
        <v>851</v>
      </c>
      <c r="C1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0.92436974789915971</v>
      </c>
      <c r="D12">
        <v>702759</v>
      </c>
      <c r="E1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0.84106983076569253</v>
      </c>
      <c r="F12">
        <v>6</v>
      </c>
      <c r="G1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2.3368681500934239</v>
      </c>
    </row>
    <row r="13" spans="1:8" x14ac:dyDescent="0.25">
      <c r="A13" s="1" t="s">
        <v>1563</v>
      </c>
      <c r="B13">
        <v>700</v>
      </c>
      <c r="C1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0.6705882352941176</v>
      </c>
      <c r="D13">
        <v>681090</v>
      </c>
      <c r="E1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0.8046931001891946</v>
      </c>
      <c r="F13">
        <v>8</v>
      </c>
      <c r="G1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1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2.3324241926261693</v>
      </c>
    </row>
    <row r="14" spans="1:8" x14ac:dyDescent="0.25">
      <c r="A14" s="1" t="s">
        <v>1485</v>
      </c>
      <c r="B14">
        <v>809</v>
      </c>
      <c r="C1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0.85378151260504198</v>
      </c>
      <c r="D14">
        <v>712670</v>
      </c>
      <c r="E1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0.85770787482604005</v>
      </c>
      <c r="F14">
        <v>6</v>
      </c>
      <c r="G1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2.2829179588596533</v>
      </c>
    </row>
    <row r="15" spans="1:8" x14ac:dyDescent="0.25">
      <c r="A15" s="1" t="s">
        <v>1431</v>
      </c>
      <c r="B15">
        <v>828</v>
      </c>
      <c r="C1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0.88571428571428568</v>
      </c>
      <c r="D15">
        <v>689493</v>
      </c>
      <c r="E1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0.81879959642964462</v>
      </c>
      <c r="F15">
        <v>6</v>
      </c>
      <c r="G1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2.2759424535725019</v>
      </c>
    </row>
    <row r="16" spans="1:8" x14ac:dyDescent="0.25">
      <c r="A16" s="1" t="s">
        <v>1377</v>
      </c>
      <c r="B16">
        <v>608</v>
      </c>
      <c r="C1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0.5159663865546219</v>
      </c>
      <c r="D16">
        <v>635683</v>
      </c>
      <c r="E1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0.72846631513741367</v>
      </c>
      <c r="F16">
        <v>9</v>
      </c>
      <c r="G1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1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2.2444327016920358</v>
      </c>
    </row>
    <row r="17" spans="1:8" x14ac:dyDescent="0.25">
      <c r="A17" s="1" t="s">
        <v>1526</v>
      </c>
      <c r="B17">
        <v>746</v>
      </c>
      <c r="C1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0.74789915966386555</v>
      </c>
      <c r="D17">
        <v>574224</v>
      </c>
      <c r="E1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0.62529231151468145</v>
      </c>
      <c r="F17">
        <v>8</v>
      </c>
      <c r="G1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1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2.2303343283214043</v>
      </c>
    </row>
    <row r="18" spans="1:8" x14ac:dyDescent="0.25">
      <c r="A18" s="1" t="s">
        <v>1553</v>
      </c>
      <c r="B18">
        <v>594</v>
      </c>
      <c r="C1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0.49243697478991599</v>
      </c>
      <c r="D18">
        <v>639732</v>
      </c>
      <c r="E1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0.73526355460874326</v>
      </c>
      <c r="F18">
        <v>9</v>
      </c>
      <c r="G1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1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2.2277005293986591</v>
      </c>
    </row>
    <row r="19" spans="1:8" x14ac:dyDescent="0.25">
      <c r="A19" s="1" t="s">
        <v>1520</v>
      </c>
      <c r="B19">
        <v>887</v>
      </c>
      <c r="C1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0.98487394957983199</v>
      </c>
      <c r="D19">
        <v>686103</v>
      </c>
      <c r="E1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0.81310865007059119</v>
      </c>
      <c r="F19">
        <v>5</v>
      </c>
      <c r="G1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2.2265540282218517</v>
      </c>
    </row>
    <row r="20" spans="1:8" x14ac:dyDescent="0.25">
      <c r="A20" s="1" t="s">
        <v>1532</v>
      </c>
      <c r="B20">
        <v>774</v>
      </c>
      <c r="C2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0.79495798319327726</v>
      </c>
      <c r="D20">
        <v>521206</v>
      </c>
      <c r="E2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0.53628859645146831</v>
      </c>
      <c r="F20">
        <v>8</v>
      </c>
      <c r="G2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2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2.1883894367876029</v>
      </c>
    </row>
    <row r="21" spans="1:8" x14ac:dyDescent="0.25">
      <c r="A21" s="1" t="s">
        <v>1509</v>
      </c>
      <c r="B21">
        <v>768</v>
      </c>
      <c r="C2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0.78487394957983192</v>
      </c>
      <c r="D21">
        <v>689316</v>
      </c>
      <c r="E2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0.818502458522402</v>
      </c>
      <c r="F21">
        <v>6</v>
      </c>
      <c r="G2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2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2.1748049795308053</v>
      </c>
    </row>
    <row r="22" spans="1:8" x14ac:dyDescent="0.25">
      <c r="A22" s="1" t="s">
        <v>1387</v>
      </c>
      <c r="B22">
        <v>843</v>
      </c>
      <c r="C2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0.91092436974789914</v>
      </c>
      <c r="D22">
        <v>613842</v>
      </c>
      <c r="E2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0.69180084037986644</v>
      </c>
      <c r="F22">
        <v>6</v>
      </c>
      <c r="G2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2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2.174153781556337</v>
      </c>
    </row>
    <row r="23" spans="1:8" x14ac:dyDescent="0.25">
      <c r="A23" s="1" t="s">
        <v>1547</v>
      </c>
      <c r="B23">
        <v>896</v>
      </c>
      <c r="C2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1</v>
      </c>
      <c r="D23">
        <v>727404</v>
      </c>
      <c r="E2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0.88244250717243899</v>
      </c>
      <c r="F23">
        <v>4</v>
      </c>
      <c r="G2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2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2.1681567928867245</v>
      </c>
    </row>
    <row r="24" spans="1:8" x14ac:dyDescent="0.25">
      <c r="A24" s="1" t="s">
        <v>1462</v>
      </c>
      <c r="B24">
        <v>698</v>
      </c>
      <c r="C2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0.66722689075630248</v>
      </c>
      <c r="D24">
        <v>578820</v>
      </c>
      <c r="E2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0.63300782463155736</v>
      </c>
      <c r="F24">
        <v>8</v>
      </c>
      <c r="G2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2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2.1573775725307169</v>
      </c>
    </row>
    <row r="25" spans="1:8" x14ac:dyDescent="0.25">
      <c r="A25" s="1" t="s">
        <v>1569</v>
      </c>
      <c r="B25">
        <v>672</v>
      </c>
      <c r="C2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0.62352941176470589</v>
      </c>
      <c r="D25">
        <v>601669</v>
      </c>
      <c r="E2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0.67136547458967266</v>
      </c>
      <c r="F25">
        <v>8</v>
      </c>
      <c r="G2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2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2.1520377434972358</v>
      </c>
    </row>
    <row r="26" spans="1:8" x14ac:dyDescent="0.25">
      <c r="A26" s="1" t="s">
        <v>1484</v>
      </c>
      <c r="B26">
        <v>600</v>
      </c>
      <c r="C2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0.50252100840336134</v>
      </c>
      <c r="D26">
        <v>666498</v>
      </c>
      <c r="E2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0.78019684966668512</v>
      </c>
      <c r="F26">
        <v>8</v>
      </c>
      <c r="G2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2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2.1398607152129037</v>
      </c>
    </row>
    <row r="27" spans="1:8" x14ac:dyDescent="0.25">
      <c r="A27" s="1" t="s">
        <v>1389</v>
      </c>
      <c r="B27">
        <v>889</v>
      </c>
      <c r="C2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0.9882352941176471</v>
      </c>
      <c r="D27">
        <v>794941</v>
      </c>
      <c r="E2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0.99581992435573952</v>
      </c>
      <c r="F27">
        <v>3</v>
      </c>
      <c r="G2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2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2.1269123613305294</v>
      </c>
    </row>
    <row r="28" spans="1:8" x14ac:dyDescent="0.25">
      <c r="A28" s="1" t="s">
        <v>1428</v>
      </c>
      <c r="B28">
        <v>738</v>
      </c>
      <c r="C2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0.7344537815126051</v>
      </c>
      <c r="D28">
        <v>767741</v>
      </c>
      <c r="E2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0.9501580538642197</v>
      </c>
      <c r="F28">
        <v>5</v>
      </c>
      <c r="G2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2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2.1131832639482533</v>
      </c>
    </row>
    <row r="29" spans="1:8" x14ac:dyDescent="0.25">
      <c r="A29" s="1" t="s">
        <v>1426</v>
      </c>
      <c r="B29">
        <v>554</v>
      </c>
      <c r="C2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0.42521008403361343</v>
      </c>
      <c r="D29">
        <v>602909</v>
      </c>
      <c r="E2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0.67344711868560958</v>
      </c>
      <c r="F29">
        <v>9</v>
      </c>
      <c r="G2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2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2.098657202719223</v>
      </c>
    </row>
    <row r="30" spans="1:8" x14ac:dyDescent="0.25">
      <c r="A30" s="1" t="s">
        <v>1446</v>
      </c>
      <c r="B30">
        <v>462</v>
      </c>
      <c r="C3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0.27058823529411763</v>
      </c>
      <c r="D30">
        <v>668449</v>
      </c>
      <c r="E3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0.78347208162730853</v>
      </c>
      <c r="F30">
        <v>9</v>
      </c>
      <c r="G3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3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2.0540603169214262</v>
      </c>
    </row>
    <row r="31" spans="1:8" x14ac:dyDescent="0.25">
      <c r="A31" s="1" t="s">
        <v>1558</v>
      </c>
      <c r="B31">
        <v>408</v>
      </c>
      <c r="C3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0.17983193277310924</v>
      </c>
      <c r="D31">
        <v>722008</v>
      </c>
      <c r="E3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0.87338399786463605</v>
      </c>
      <c r="F31">
        <v>9</v>
      </c>
      <c r="G3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3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2.0532159306377453</v>
      </c>
    </row>
    <row r="32" spans="1:8" x14ac:dyDescent="0.25">
      <c r="A32" s="1" t="s">
        <v>1432</v>
      </c>
      <c r="B32">
        <v>568</v>
      </c>
      <c r="C3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0.44873949579831934</v>
      </c>
      <c r="D32">
        <v>644715</v>
      </c>
      <c r="E3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0.74362874213298014</v>
      </c>
      <c r="F32">
        <v>8</v>
      </c>
      <c r="G3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3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2.0495110950741564</v>
      </c>
    </row>
    <row r="33" spans="1:8" x14ac:dyDescent="0.25">
      <c r="A33" s="1" t="s">
        <v>1474</v>
      </c>
      <c r="B33">
        <v>776</v>
      </c>
      <c r="C3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0.79831932773109249</v>
      </c>
      <c r="D33">
        <v>425804</v>
      </c>
      <c r="E3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0.37613294319293988</v>
      </c>
      <c r="F33">
        <v>8</v>
      </c>
      <c r="G3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3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2.0315951280668894</v>
      </c>
    </row>
    <row r="34" spans="1:8" x14ac:dyDescent="0.25">
      <c r="A34" s="1" t="s">
        <v>1571</v>
      </c>
      <c r="B34">
        <v>759</v>
      </c>
      <c r="C3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0.76974789915966391</v>
      </c>
      <c r="D34">
        <v>524972</v>
      </c>
      <c r="E3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0.54261075102025746</v>
      </c>
      <c r="F34">
        <v>7</v>
      </c>
      <c r="G3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3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2.0266443644656356</v>
      </c>
    </row>
    <row r="35" spans="1:8" x14ac:dyDescent="0.25">
      <c r="A35" s="1" t="s">
        <v>1379</v>
      </c>
      <c r="B35">
        <v>767</v>
      </c>
      <c r="C3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0.78319327731092436</v>
      </c>
      <c r="D35">
        <v>421888</v>
      </c>
      <c r="E3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0.36955897683835193</v>
      </c>
      <c r="F35">
        <v>8</v>
      </c>
      <c r="G3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3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2.0098951112921335</v>
      </c>
    </row>
    <row r="36" spans="1:8" x14ac:dyDescent="0.25">
      <c r="A36" s="1" t="s">
        <v>1481</v>
      </c>
      <c r="B36">
        <v>715</v>
      </c>
      <c r="C3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0.69579831932773106</v>
      </c>
      <c r="D36">
        <v>473570</v>
      </c>
      <c r="E3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0.45631988826271691</v>
      </c>
      <c r="F36">
        <v>8</v>
      </c>
      <c r="G3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3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2.0092610647333049</v>
      </c>
    </row>
    <row r="37" spans="1:8" x14ac:dyDescent="0.25">
      <c r="A37" s="1" t="s">
        <v>1549</v>
      </c>
      <c r="B37">
        <v>417</v>
      </c>
      <c r="C3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0.19495798319327731</v>
      </c>
      <c r="D37">
        <v>683132</v>
      </c>
      <c r="E3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0.80812109796653586</v>
      </c>
      <c r="F37">
        <v>9</v>
      </c>
      <c r="G3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3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2.0030790811598131</v>
      </c>
    </row>
    <row r="38" spans="1:8" x14ac:dyDescent="0.25">
      <c r="A38" s="1" t="s">
        <v>1465</v>
      </c>
      <c r="B38">
        <v>829</v>
      </c>
      <c r="C3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0.88739495798319323</v>
      </c>
      <c r="D38">
        <v>269983</v>
      </c>
      <c r="E3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0.11454918135988437</v>
      </c>
      <c r="F38">
        <v>9</v>
      </c>
      <c r="G3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3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2.0019441393430775</v>
      </c>
    </row>
    <row r="39" spans="1:8" x14ac:dyDescent="0.25">
      <c r="A39" s="1" t="s">
        <v>1555</v>
      </c>
      <c r="B39">
        <v>814</v>
      </c>
      <c r="C3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0.86218487394957988</v>
      </c>
      <c r="D39">
        <v>772042</v>
      </c>
      <c r="E3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0.95737833713569132</v>
      </c>
      <c r="F39">
        <v>3</v>
      </c>
      <c r="G3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3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1.9624203539424139</v>
      </c>
    </row>
    <row r="40" spans="1:8" x14ac:dyDescent="0.25">
      <c r="A40" s="1" t="s">
        <v>1514</v>
      </c>
      <c r="B40">
        <v>502</v>
      </c>
      <c r="C4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0.33781512605042019</v>
      </c>
      <c r="D40">
        <v>567915</v>
      </c>
      <c r="E4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0.61470110780398302</v>
      </c>
      <c r="F40">
        <v>9</v>
      </c>
      <c r="G4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4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1.9525162338544031</v>
      </c>
    </row>
    <row r="41" spans="1:8" x14ac:dyDescent="0.25">
      <c r="A41" s="1" t="s">
        <v>1540</v>
      </c>
      <c r="B41">
        <v>752</v>
      </c>
      <c r="C4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0.7579831932773109</v>
      </c>
      <c r="D41">
        <v>308807</v>
      </c>
      <c r="E4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0.17972478650557427</v>
      </c>
      <c r="F41">
        <v>9</v>
      </c>
      <c r="G4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4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1.9377079797828851</v>
      </c>
    </row>
    <row r="42" spans="1:8" x14ac:dyDescent="0.25">
      <c r="A42" s="1" t="s">
        <v>1506</v>
      </c>
      <c r="B42">
        <v>785</v>
      </c>
      <c r="C4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0.8134453781512605</v>
      </c>
      <c r="D42">
        <v>700177</v>
      </c>
      <c r="E4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0.83673531055947548</v>
      </c>
      <c r="F42">
        <v>4</v>
      </c>
      <c r="G4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4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1.9358949744250218</v>
      </c>
    </row>
    <row r="43" spans="1:8" x14ac:dyDescent="0.25">
      <c r="A43" s="1" t="s">
        <v>1531</v>
      </c>
      <c r="B43">
        <v>846</v>
      </c>
      <c r="C4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0.91596638655462181</v>
      </c>
      <c r="D43">
        <v>638746</v>
      </c>
      <c r="E4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0.73360831180342567</v>
      </c>
      <c r="F43">
        <v>4</v>
      </c>
      <c r="G4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4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1.9352889840723333</v>
      </c>
    </row>
    <row r="44" spans="1:8" x14ac:dyDescent="0.25">
      <c r="A44" s="1" t="s">
        <v>1380</v>
      </c>
      <c r="B44">
        <v>691</v>
      </c>
      <c r="C4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0.65546218487394958</v>
      </c>
      <c r="D44">
        <v>358146</v>
      </c>
      <c r="E4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0.26255239783576162</v>
      </c>
      <c r="F44">
        <v>9</v>
      </c>
      <c r="G4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4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1.9180145827097113</v>
      </c>
    </row>
    <row r="45" spans="1:8" x14ac:dyDescent="0.25">
      <c r="A45" s="1" t="s">
        <v>1411</v>
      </c>
      <c r="B45">
        <v>584</v>
      </c>
      <c r="C4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0.47563025210084031</v>
      </c>
      <c r="D45">
        <v>632349</v>
      </c>
      <c r="E4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0.72286937851172517</v>
      </c>
      <c r="F45">
        <v>7</v>
      </c>
      <c r="G4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4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1.9127853448982797</v>
      </c>
    </row>
    <row r="46" spans="1:8" x14ac:dyDescent="0.25">
      <c r="A46" s="1" t="s">
        <v>1494</v>
      </c>
      <c r="B46">
        <v>485</v>
      </c>
      <c r="C4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0.30924369747899161</v>
      </c>
      <c r="D46">
        <v>793578</v>
      </c>
      <c r="E4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0.9935317945954476</v>
      </c>
      <c r="F46">
        <v>6</v>
      </c>
      <c r="G4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4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1.8742040635030106</v>
      </c>
    </row>
    <row r="47" spans="1:8" x14ac:dyDescent="0.25">
      <c r="A47" s="1" t="s">
        <v>1478</v>
      </c>
      <c r="B47">
        <v>774</v>
      </c>
      <c r="C4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0.79495798319327726</v>
      </c>
      <c r="D47">
        <v>568807</v>
      </c>
      <c r="E4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0.61619854855686662</v>
      </c>
      <c r="F47">
        <v>5</v>
      </c>
      <c r="G4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4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1.8397279603215726</v>
      </c>
    </row>
    <row r="48" spans="1:8" x14ac:dyDescent="0.25">
      <c r="A48" s="1" t="s">
        <v>1538</v>
      </c>
      <c r="B48">
        <v>378</v>
      </c>
      <c r="C4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0.12941176470588237</v>
      </c>
      <c r="D48">
        <v>707788</v>
      </c>
      <c r="E4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0.84951224057090768</v>
      </c>
      <c r="F48">
        <v>8</v>
      </c>
      <c r="G4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4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1.836066862419647</v>
      </c>
    </row>
    <row r="49" spans="1:8" x14ac:dyDescent="0.25">
      <c r="A49" s="1" t="s">
        <v>1381</v>
      </c>
      <c r="B49">
        <v>715</v>
      </c>
      <c r="C4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0.69579831932773106</v>
      </c>
      <c r="D49">
        <v>709104</v>
      </c>
      <c r="E4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0.85172146930498271</v>
      </c>
      <c r="F49">
        <v>4</v>
      </c>
      <c r="G4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4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1.8332340743469993</v>
      </c>
    </row>
    <row r="50" spans="1:8" x14ac:dyDescent="0.25">
      <c r="A50" s="1" t="s">
        <v>1470</v>
      </c>
      <c r="B50">
        <v>519</v>
      </c>
      <c r="C5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0.36638655462184871</v>
      </c>
      <c r="D50">
        <v>731986</v>
      </c>
      <c r="E5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0.89013451785597375</v>
      </c>
      <c r="F50">
        <v>6</v>
      </c>
      <c r="G5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5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1.8279496439063938</v>
      </c>
    </row>
    <row r="51" spans="1:8" x14ac:dyDescent="0.25">
      <c r="A51" s="1" t="s">
        <v>1458</v>
      </c>
      <c r="B51">
        <v>694</v>
      </c>
      <c r="C5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0.66050420168067225</v>
      </c>
      <c r="D51">
        <v>793615</v>
      </c>
      <c r="E5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0.99359390816927795</v>
      </c>
      <c r="F51">
        <v>3</v>
      </c>
      <c r="G5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5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1.7969552527070931</v>
      </c>
    </row>
    <row r="52" spans="1:8" x14ac:dyDescent="0.25">
      <c r="A52" s="1" t="s">
        <v>1573</v>
      </c>
      <c r="B52">
        <v>732</v>
      </c>
      <c r="C5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0.72436974789915964</v>
      </c>
      <c r="D52">
        <v>669336</v>
      </c>
      <c r="E5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0.78496112865399881</v>
      </c>
      <c r="F52">
        <v>4</v>
      </c>
      <c r="G5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5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1.7950451622674439</v>
      </c>
    </row>
    <row r="53" spans="1:8" x14ac:dyDescent="0.25">
      <c r="A53" s="1" t="s">
        <v>1546</v>
      </c>
      <c r="B53">
        <v>639</v>
      </c>
      <c r="C5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0.56806722689075628</v>
      </c>
      <c r="D53">
        <v>667362</v>
      </c>
      <c r="E5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0.78164728555288632</v>
      </c>
      <c r="F53">
        <v>5</v>
      </c>
      <c r="G5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5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1.7782859410150713</v>
      </c>
    </row>
    <row r="54" spans="1:8" x14ac:dyDescent="0.25">
      <c r="A54" s="1" t="s">
        <v>1488</v>
      </c>
      <c r="B54">
        <v>688</v>
      </c>
      <c r="C5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0.65042016806722691</v>
      </c>
      <c r="D54">
        <v>446606</v>
      </c>
      <c r="E5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0.4110542016475206</v>
      </c>
      <c r="F54">
        <v>7</v>
      </c>
      <c r="G5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5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1.7757600840004617</v>
      </c>
    </row>
    <row r="55" spans="1:8" x14ac:dyDescent="0.25">
      <c r="A55" s="1" t="s">
        <v>1400</v>
      </c>
      <c r="B55">
        <v>572</v>
      </c>
      <c r="C5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0.45546218487394957</v>
      </c>
      <c r="D55">
        <v>392020</v>
      </c>
      <c r="E5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0.31941821405009041</v>
      </c>
      <c r="F55">
        <v>9</v>
      </c>
      <c r="G5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5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1.77488039892404</v>
      </c>
    </row>
    <row r="56" spans="1:8" x14ac:dyDescent="0.25">
      <c r="A56" s="1" t="s">
        <v>1454</v>
      </c>
      <c r="B56">
        <v>813</v>
      </c>
      <c r="C5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0.86050420168067232</v>
      </c>
      <c r="D56">
        <v>653313</v>
      </c>
      <c r="E5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0.75806259369496864</v>
      </c>
      <c r="F56">
        <v>3</v>
      </c>
      <c r="G5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5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1.7614239382327836</v>
      </c>
    </row>
    <row r="57" spans="1:8" x14ac:dyDescent="0.25">
      <c r="A57" s="1" t="s">
        <v>1434</v>
      </c>
      <c r="B57">
        <v>613</v>
      </c>
      <c r="C5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0.52436974789915969</v>
      </c>
      <c r="D57">
        <v>682378</v>
      </c>
      <c r="E5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0.80685532405658711</v>
      </c>
      <c r="F57">
        <v>5</v>
      </c>
      <c r="G5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5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1.7597965005271754</v>
      </c>
    </row>
    <row r="58" spans="1:8" x14ac:dyDescent="0.25">
      <c r="A58" s="1" t="s">
        <v>1414</v>
      </c>
      <c r="B58">
        <v>887</v>
      </c>
      <c r="C5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0.98487394957983199</v>
      </c>
      <c r="D58">
        <v>656944</v>
      </c>
      <c r="E5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0.76415811765653885</v>
      </c>
      <c r="F58">
        <v>2</v>
      </c>
      <c r="G5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5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1.7490320672363708</v>
      </c>
    </row>
    <row r="59" spans="1:8" x14ac:dyDescent="0.25">
      <c r="A59" s="1" t="s">
        <v>1504</v>
      </c>
      <c r="B59">
        <v>467</v>
      </c>
      <c r="C5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0.27899159663865547</v>
      </c>
      <c r="D59">
        <v>552844</v>
      </c>
      <c r="E5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0.589400738312156</v>
      </c>
      <c r="F59">
        <v>8</v>
      </c>
      <c r="G5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5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1.7255351920936686</v>
      </c>
    </row>
    <row r="60" spans="1:8" x14ac:dyDescent="0.25">
      <c r="A60" s="1" t="s">
        <v>1437</v>
      </c>
      <c r="B60">
        <v>674</v>
      </c>
      <c r="C6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0.626890756302521</v>
      </c>
      <c r="D60">
        <v>254471</v>
      </c>
      <c r="E6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8.8508485217808797E-2</v>
      </c>
      <c r="F60">
        <v>9</v>
      </c>
      <c r="G6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6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1.7153992415203299</v>
      </c>
    </row>
    <row r="61" spans="1:8" x14ac:dyDescent="0.25">
      <c r="A61" s="1" t="s">
        <v>1559</v>
      </c>
      <c r="B61">
        <v>813</v>
      </c>
      <c r="C6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0.86050420168067232</v>
      </c>
      <c r="D61">
        <v>370393</v>
      </c>
      <c r="E6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0.28311199077361615</v>
      </c>
      <c r="F61">
        <v>6</v>
      </c>
      <c r="G6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6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1.7150447638828599</v>
      </c>
    </row>
    <row r="62" spans="1:8" x14ac:dyDescent="0.25">
      <c r="A62" s="1" t="s">
        <v>1410</v>
      </c>
      <c r="B62">
        <v>419</v>
      </c>
      <c r="C6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0.19831932773109243</v>
      </c>
      <c r="D62">
        <v>758994</v>
      </c>
      <c r="E6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0.93547406926167109</v>
      </c>
      <c r="F62">
        <v>6</v>
      </c>
      <c r="G6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6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1.705221968421335</v>
      </c>
    </row>
    <row r="63" spans="1:8" x14ac:dyDescent="0.25">
      <c r="A63" s="1" t="s">
        <v>1472</v>
      </c>
      <c r="B63">
        <v>303</v>
      </c>
      <c r="C6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3.3613445378151263E-3</v>
      </c>
      <c r="D63">
        <v>617977</v>
      </c>
      <c r="E6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0.69874245194172069</v>
      </c>
      <c r="F63">
        <v>9</v>
      </c>
      <c r="G6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6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1.7021037964795358</v>
      </c>
    </row>
    <row r="64" spans="1:8" x14ac:dyDescent="0.25">
      <c r="A64" s="1" t="s">
        <v>1519</v>
      </c>
      <c r="B64">
        <v>739</v>
      </c>
      <c r="C6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0.73613445378151265</v>
      </c>
      <c r="D64">
        <v>597628</v>
      </c>
      <c r="E6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0.6645816650802524</v>
      </c>
      <c r="F64">
        <v>4</v>
      </c>
      <c r="G6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6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1.6864304045760505</v>
      </c>
    </row>
    <row r="65" spans="1:8" x14ac:dyDescent="0.25">
      <c r="A65" s="1" t="s">
        <v>1420</v>
      </c>
      <c r="B65">
        <v>706</v>
      </c>
      <c r="C6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0.68067226890756305</v>
      </c>
      <c r="D65">
        <v>284236</v>
      </c>
      <c r="E6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0.13847633724648847</v>
      </c>
      <c r="F65">
        <v>8</v>
      </c>
      <c r="G6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6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1.6762914632969086</v>
      </c>
    </row>
    <row r="66" spans="1:8" x14ac:dyDescent="0.25">
      <c r="A66" s="1" t="s">
        <v>1551</v>
      </c>
      <c r="B66">
        <v>801</v>
      </c>
      <c r="C6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0.84033613445378152</v>
      </c>
      <c r="D66">
        <v>529508</v>
      </c>
      <c r="E6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0.55022553942281383</v>
      </c>
      <c r="F66">
        <v>4</v>
      </c>
      <c r="G6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6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1.6762759595908809</v>
      </c>
    </row>
    <row r="67" spans="1:8" x14ac:dyDescent="0.25">
      <c r="A67" s="1" t="s">
        <v>1399</v>
      </c>
      <c r="B67">
        <v>870</v>
      </c>
      <c r="C6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0.95630252100840341</v>
      </c>
      <c r="D67">
        <v>541386</v>
      </c>
      <c r="E6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0.57016567536760321</v>
      </c>
      <c r="F67">
        <v>3</v>
      </c>
      <c r="G6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6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1.6693253392331493</v>
      </c>
    </row>
    <row r="68" spans="1:8" x14ac:dyDescent="0.25">
      <c r="A68" s="1" t="s">
        <v>1441</v>
      </c>
      <c r="B68">
        <v>657</v>
      </c>
      <c r="C6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0.59831932773109242</v>
      </c>
      <c r="D68">
        <v>326836</v>
      </c>
      <c r="E6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0.20999088441335409</v>
      </c>
      <c r="F68">
        <v>8</v>
      </c>
      <c r="G6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6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1.6654530692873037</v>
      </c>
    </row>
    <row r="69" spans="1:8" x14ac:dyDescent="0.25">
      <c r="A69" s="1" t="s">
        <v>1510</v>
      </c>
      <c r="B69">
        <v>424</v>
      </c>
      <c r="C6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0.20672268907563024</v>
      </c>
      <c r="D69">
        <v>729836</v>
      </c>
      <c r="E6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0.88652521559285724</v>
      </c>
      <c r="F69">
        <v>6</v>
      </c>
      <c r="G6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6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1.6646764760970589</v>
      </c>
    </row>
    <row r="70" spans="1:8" x14ac:dyDescent="0.25">
      <c r="A70" s="1" t="s">
        <v>1541</v>
      </c>
      <c r="B70">
        <v>560</v>
      </c>
      <c r="C7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0.43529411764705883</v>
      </c>
      <c r="D70">
        <v>421795</v>
      </c>
      <c r="E7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0.36940285353115665</v>
      </c>
      <c r="F70">
        <v>8</v>
      </c>
      <c r="G7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7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1.6618398283210727</v>
      </c>
    </row>
    <row r="71" spans="1:8" x14ac:dyDescent="0.25">
      <c r="A71" s="1" t="s">
        <v>1398</v>
      </c>
      <c r="B71">
        <v>828</v>
      </c>
      <c r="C7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0.88571428571428568</v>
      </c>
      <c r="D71">
        <v>660771</v>
      </c>
      <c r="E7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0.77058267568488614</v>
      </c>
      <c r="F71">
        <v>2</v>
      </c>
      <c r="G7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7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1.6562969613991718</v>
      </c>
    </row>
    <row r="72" spans="1:8" x14ac:dyDescent="0.25">
      <c r="A72" s="1" t="s">
        <v>1527</v>
      </c>
      <c r="B72">
        <v>421</v>
      </c>
      <c r="C7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0.20168067226890757</v>
      </c>
      <c r="D72">
        <v>557162</v>
      </c>
      <c r="E7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0.59664956025268479</v>
      </c>
      <c r="F72">
        <v>8</v>
      </c>
      <c r="G7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7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1.6554730896644494</v>
      </c>
    </row>
    <row r="73" spans="1:8" x14ac:dyDescent="0.25">
      <c r="A73" s="1" t="s">
        <v>1390</v>
      </c>
      <c r="B73">
        <v>865</v>
      </c>
      <c r="C7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0.94789915966386551</v>
      </c>
      <c r="D73">
        <v>279898</v>
      </c>
      <c r="E7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0.13119394040118654</v>
      </c>
      <c r="F73">
        <v>6</v>
      </c>
      <c r="G7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7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1.6505216714936235</v>
      </c>
    </row>
    <row r="74" spans="1:8" x14ac:dyDescent="0.25">
      <c r="A74" s="1" t="s">
        <v>1383</v>
      </c>
      <c r="B74">
        <v>708</v>
      </c>
      <c r="C7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0.68403361344537816</v>
      </c>
      <c r="D74">
        <v>436826</v>
      </c>
      <c r="E7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0.39463607321343736</v>
      </c>
      <c r="F74">
        <v>6</v>
      </c>
      <c r="G7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7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1.6500982580873869</v>
      </c>
    </row>
    <row r="75" spans="1:8" x14ac:dyDescent="0.25">
      <c r="A75" s="1" t="s">
        <v>1386</v>
      </c>
      <c r="B75">
        <v>317</v>
      </c>
      <c r="C7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2.689075630252101E-2</v>
      </c>
      <c r="D75">
        <v>739036</v>
      </c>
      <c r="E7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0.90196967178851839</v>
      </c>
      <c r="F75">
        <v>7</v>
      </c>
      <c r="G7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7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1.6431461423767537</v>
      </c>
    </row>
    <row r="76" spans="1:8" x14ac:dyDescent="0.25">
      <c r="A76" s="1" t="s">
        <v>1486</v>
      </c>
      <c r="B76">
        <v>553</v>
      </c>
      <c r="C7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0.42352941176470588</v>
      </c>
      <c r="D76">
        <v>755251</v>
      </c>
      <c r="E7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0.92919052583337114</v>
      </c>
      <c r="F76">
        <v>4</v>
      </c>
      <c r="G7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7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1.6384342233123625</v>
      </c>
    </row>
    <row r="77" spans="1:8" x14ac:dyDescent="0.25">
      <c r="A77" s="1" t="s">
        <v>1544</v>
      </c>
      <c r="B77">
        <v>716</v>
      </c>
      <c r="C7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0.69747899159663862</v>
      </c>
      <c r="D77">
        <v>243387</v>
      </c>
      <c r="E7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6.9901272992514474E-2</v>
      </c>
      <c r="F77">
        <v>8</v>
      </c>
      <c r="G7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7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1.6245231217320102</v>
      </c>
    </row>
    <row r="78" spans="1:8" x14ac:dyDescent="0.25">
      <c r="A78" s="1" t="s">
        <v>1457</v>
      </c>
      <c r="B78">
        <v>778</v>
      </c>
      <c r="C7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0.8016806722689076</v>
      </c>
      <c r="D78">
        <v>605758</v>
      </c>
      <c r="E7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0.67822986387054862</v>
      </c>
      <c r="F78">
        <v>3</v>
      </c>
      <c r="G7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7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1.622767678996599</v>
      </c>
    </row>
    <row r="79" spans="1:8" x14ac:dyDescent="0.25">
      <c r="A79" s="1" t="s">
        <v>1542</v>
      </c>
      <c r="B79">
        <v>500</v>
      </c>
      <c r="C7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0.33445378151260502</v>
      </c>
      <c r="D79">
        <v>796417</v>
      </c>
      <c r="E7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0.998297752328</v>
      </c>
      <c r="F79">
        <v>4</v>
      </c>
      <c r="G7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7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1.6184658195548907</v>
      </c>
    </row>
    <row r="80" spans="1:8" x14ac:dyDescent="0.25">
      <c r="A80" s="1" t="s">
        <v>1508</v>
      </c>
      <c r="B80">
        <v>727</v>
      </c>
      <c r="C8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0.71596638655462186</v>
      </c>
      <c r="D80">
        <v>735973</v>
      </c>
      <c r="E8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0.89682767512250638</v>
      </c>
      <c r="F80">
        <v>2</v>
      </c>
      <c r="G8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8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1.6127940616771284</v>
      </c>
    </row>
    <row r="81" spans="1:8" x14ac:dyDescent="0.25">
      <c r="A81" s="1" t="s">
        <v>1568</v>
      </c>
      <c r="B81">
        <v>844</v>
      </c>
      <c r="C8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0.9126050420168067</v>
      </c>
      <c r="D81">
        <v>441584</v>
      </c>
      <c r="E8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0.40262354305897602</v>
      </c>
      <c r="F81">
        <v>4</v>
      </c>
      <c r="G8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8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1.6009428707900684</v>
      </c>
    </row>
    <row r="82" spans="1:8" x14ac:dyDescent="0.25">
      <c r="A82" s="1" t="s">
        <v>1449</v>
      </c>
      <c r="B82">
        <v>692</v>
      </c>
      <c r="C8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0.65714285714285714</v>
      </c>
      <c r="D82">
        <v>501660</v>
      </c>
      <c r="E8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0.50347584201664308</v>
      </c>
      <c r="F82">
        <v>5</v>
      </c>
      <c r="G8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8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1.5891901277309288</v>
      </c>
    </row>
    <row r="83" spans="1:8" x14ac:dyDescent="0.25">
      <c r="A83" s="1" t="s">
        <v>1467</v>
      </c>
      <c r="B83">
        <v>600</v>
      </c>
      <c r="C8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0.50252100840336134</v>
      </c>
      <c r="D83">
        <v>335066</v>
      </c>
      <c r="E8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0.22380695772751613</v>
      </c>
      <c r="F83">
        <v>8</v>
      </c>
      <c r="G8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8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1.5834708232737347</v>
      </c>
    </row>
    <row r="84" spans="1:8" x14ac:dyDescent="0.25">
      <c r="A84" s="1" t="s">
        <v>1455</v>
      </c>
      <c r="B84">
        <v>760</v>
      </c>
      <c r="C8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0.77142857142857146</v>
      </c>
      <c r="D84">
        <v>597366</v>
      </c>
      <c r="E8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0.66414183382772385</v>
      </c>
      <c r="F84">
        <v>3</v>
      </c>
      <c r="G8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8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1.5784275481134382</v>
      </c>
    </row>
    <row r="85" spans="1:8" x14ac:dyDescent="0.25">
      <c r="A85" s="1" t="s">
        <v>1438</v>
      </c>
      <c r="B85">
        <v>351</v>
      </c>
      <c r="C8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8.4033613445378158E-2</v>
      </c>
      <c r="D85">
        <v>578939</v>
      </c>
      <c r="E8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0.63320759531495774</v>
      </c>
      <c r="F85">
        <v>8</v>
      </c>
      <c r="G8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8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1.5743840659031929</v>
      </c>
    </row>
    <row r="86" spans="1:8" x14ac:dyDescent="0.25">
      <c r="A86" s="1" t="s">
        <v>1489</v>
      </c>
      <c r="B86">
        <v>684</v>
      </c>
      <c r="C8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0.64369747899159668</v>
      </c>
      <c r="D86">
        <v>669837</v>
      </c>
      <c r="E8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0.78580218001856694</v>
      </c>
      <c r="F86">
        <v>3</v>
      </c>
      <c r="G8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8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1.5723568018673064</v>
      </c>
    </row>
    <row r="87" spans="1:8" x14ac:dyDescent="0.25">
      <c r="A87" s="1" t="s">
        <v>1375</v>
      </c>
      <c r="B87">
        <v>656</v>
      </c>
      <c r="C8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0.59663865546218486</v>
      </c>
      <c r="D87">
        <v>777004</v>
      </c>
      <c r="E8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0.9657082710099163</v>
      </c>
      <c r="F87">
        <v>2</v>
      </c>
      <c r="G8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8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1.562346926472101</v>
      </c>
    </row>
    <row r="88" spans="1:8" x14ac:dyDescent="0.25">
      <c r="A88" s="1" t="s">
        <v>1557</v>
      </c>
      <c r="B88">
        <v>313</v>
      </c>
      <c r="C8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2.0168067226890758E-2</v>
      </c>
      <c r="D88">
        <v>521103</v>
      </c>
      <c r="E8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0.5361156856918865</v>
      </c>
      <c r="F88">
        <v>9</v>
      </c>
      <c r="G8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1</v>
      </c>
      <c r="H8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1.5562837529187772</v>
      </c>
    </row>
    <row r="89" spans="1:8" x14ac:dyDescent="0.25">
      <c r="A89" s="1" t="s">
        <v>1456</v>
      </c>
      <c r="B89">
        <v>862</v>
      </c>
      <c r="C8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0.94285714285714284</v>
      </c>
      <c r="D89">
        <v>562241</v>
      </c>
      <c r="E8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0.60517590731983284</v>
      </c>
      <c r="F89">
        <v>2</v>
      </c>
      <c r="G8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8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1.5480330501769757</v>
      </c>
    </row>
    <row r="90" spans="1:8" x14ac:dyDescent="0.25">
      <c r="A90" s="1" t="s">
        <v>1433</v>
      </c>
      <c r="B90">
        <v>702</v>
      </c>
      <c r="C9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0.67394957983193282</v>
      </c>
      <c r="D90">
        <v>466685</v>
      </c>
      <c r="E9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0.44476172729455093</v>
      </c>
      <c r="F90">
        <v>5</v>
      </c>
      <c r="G9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9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1.5472827356979124</v>
      </c>
    </row>
    <row r="91" spans="1:8" x14ac:dyDescent="0.25">
      <c r="A91" s="1" t="s">
        <v>1491</v>
      </c>
      <c r="B91">
        <v>815</v>
      </c>
      <c r="C9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0.86386554621848743</v>
      </c>
      <c r="D91">
        <v>265028</v>
      </c>
      <c r="E9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0.10623099870232994</v>
      </c>
      <c r="F91">
        <v>6</v>
      </c>
      <c r="G9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9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1.5415251163493888</v>
      </c>
    </row>
    <row r="92" spans="1:8" x14ac:dyDescent="0.25">
      <c r="A92" s="1" t="s">
        <v>1407</v>
      </c>
      <c r="B92">
        <v>470</v>
      </c>
      <c r="C9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0.28403361344537814</v>
      </c>
      <c r="D92">
        <v>692268</v>
      </c>
      <c r="E9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0.82345811446692285</v>
      </c>
      <c r="F92">
        <v>5</v>
      </c>
      <c r="G9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9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1.5360631564837297</v>
      </c>
    </row>
    <row r="93" spans="1:8" x14ac:dyDescent="0.25">
      <c r="A93" s="1" t="s">
        <v>1440</v>
      </c>
      <c r="B93">
        <v>670</v>
      </c>
      <c r="C9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0.62016806722689077</v>
      </c>
      <c r="D93">
        <v>490487</v>
      </c>
      <c r="E9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0.4847192214651081</v>
      </c>
      <c r="F93">
        <v>5</v>
      </c>
      <c r="G9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9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1.5334587172634275</v>
      </c>
    </row>
    <row r="94" spans="1:8" x14ac:dyDescent="0.25">
      <c r="A94" s="1" t="s">
        <v>1395</v>
      </c>
      <c r="B94">
        <v>409</v>
      </c>
      <c r="C9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0.1815126050420168</v>
      </c>
      <c r="D94">
        <v>574479</v>
      </c>
      <c r="E9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0.62572039155053949</v>
      </c>
      <c r="F94">
        <v>7</v>
      </c>
      <c r="G9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9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1.5215187108782706</v>
      </c>
    </row>
    <row r="95" spans="1:8" x14ac:dyDescent="0.25">
      <c r="A95" s="1" t="s">
        <v>1461</v>
      </c>
      <c r="B95">
        <v>411</v>
      </c>
      <c r="C9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0.18487394957983194</v>
      </c>
      <c r="D95">
        <v>486286</v>
      </c>
      <c r="E9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0.47766681271750244</v>
      </c>
      <c r="F95">
        <v>8</v>
      </c>
      <c r="G9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9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1.5196836194401915</v>
      </c>
    </row>
    <row r="96" spans="1:8" x14ac:dyDescent="0.25">
      <c r="A96" s="1" t="s">
        <v>1512</v>
      </c>
      <c r="B96">
        <v>638</v>
      </c>
      <c r="C9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0.56638655462184873</v>
      </c>
      <c r="D96">
        <v>248546</v>
      </c>
      <c r="E9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7.856191967875531E-2</v>
      </c>
      <c r="F96">
        <v>8</v>
      </c>
      <c r="G9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9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1.5020913314434612</v>
      </c>
    </row>
    <row r="97" spans="1:8" x14ac:dyDescent="0.25">
      <c r="A97" s="1" t="s">
        <v>1463</v>
      </c>
      <c r="B97">
        <v>798</v>
      </c>
      <c r="C9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0.83529411764705885</v>
      </c>
      <c r="D97">
        <v>258047</v>
      </c>
      <c r="E9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9.4511678191252724E-2</v>
      </c>
      <c r="F97">
        <v>6</v>
      </c>
      <c r="G9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9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1.5012343672668829</v>
      </c>
    </row>
    <row r="98" spans="1:8" x14ac:dyDescent="0.25">
      <c r="A98" s="1" t="s">
        <v>1574</v>
      </c>
      <c r="B98">
        <v>622</v>
      </c>
      <c r="C9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0.5394957983193277</v>
      </c>
      <c r="D98">
        <v>428777</v>
      </c>
      <c r="E9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0.38112385278747252</v>
      </c>
      <c r="F98">
        <v>6</v>
      </c>
      <c r="G9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9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1.4920482225353715</v>
      </c>
    </row>
    <row r="99" spans="1:8" x14ac:dyDescent="0.25">
      <c r="A99" s="1" t="s">
        <v>1550</v>
      </c>
      <c r="B99">
        <v>345</v>
      </c>
      <c r="C9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7.3949579831932774E-2</v>
      </c>
      <c r="D99">
        <v>788611</v>
      </c>
      <c r="E9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0.98519346699502919</v>
      </c>
      <c r="F99">
        <v>5</v>
      </c>
      <c r="G9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9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1.4877144753983906</v>
      </c>
    </row>
    <row r="100" spans="1:8" x14ac:dyDescent="0.25">
      <c r="A100" s="1" t="s">
        <v>1490</v>
      </c>
      <c r="B100">
        <v>816</v>
      </c>
      <c r="C10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0.86554621848739499</v>
      </c>
      <c r="D100">
        <v>228566</v>
      </c>
      <c r="E10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4.5020589810352153E-2</v>
      </c>
      <c r="F100">
        <v>6</v>
      </c>
      <c r="G10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0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1.4819953797263186</v>
      </c>
    </row>
    <row r="101" spans="1:8" x14ac:dyDescent="0.25">
      <c r="A101" s="1" t="s">
        <v>1404</v>
      </c>
      <c r="B101">
        <v>744</v>
      </c>
      <c r="C10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0.74453781512605044</v>
      </c>
      <c r="D101">
        <v>469868</v>
      </c>
      <c r="E10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0.45010517338920197</v>
      </c>
      <c r="F101">
        <v>4</v>
      </c>
      <c r="G10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0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1.4803572742295379</v>
      </c>
    </row>
    <row r="102" spans="1:8" x14ac:dyDescent="0.25">
      <c r="A102" s="1" t="s">
        <v>1396</v>
      </c>
      <c r="B102">
        <v>714</v>
      </c>
      <c r="C10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0.69411764705882351</v>
      </c>
      <c r="D102">
        <v>584530</v>
      </c>
      <c r="E10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0.64259345994429928</v>
      </c>
      <c r="F102">
        <v>3</v>
      </c>
      <c r="G10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0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1.4795682498602656</v>
      </c>
    </row>
    <row r="103" spans="1:8" x14ac:dyDescent="0.25">
      <c r="A103" s="1" t="s">
        <v>1530</v>
      </c>
      <c r="B103">
        <v>485</v>
      </c>
      <c r="C10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0.30924369747899161</v>
      </c>
      <c r="D103">
        <v>558441</v>
      </c>
      <c r="E10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0.59879667541292936</v>
      </c>
      <c r="F103">
        <v>6</v>
      </c>
      <c r="G10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0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1.4794689443204923</v>
      </c>
    </row>
    <row r="104" spans="1:8" x14ac:dyDescent="0.25">
      <c r="A104" s="1" t="s">
        <v>1513</v>
      </c>
      <c r="B104">
        <v>480</v>
      </c>
      <c r="C10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0.30084033613445377</v>
      </c>
      <c r="D104">
        <v>647533</v>
      </c>
      <c r="E10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0.74835944621552064</v>
      </c>
      <c r="F104">
        <v>5</v>
      </c>
      <c r="G10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0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1.477771210921403</v>
      </c>
    </row>
    <row r="105" spans="1:8" x14ac:dyDescent="0.25">
      <c r="A105" s="1" t="s">
        <v>1554</v>
      </c>
      <c r="B105">
        <v>518</v>
      </c>
      <c r="C10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0.36470588235294116</v>
      </c>
      <c r="D105">
        <v>774561</v>
      </c>
      <c r="E10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0.96160709639187281</v>
      </c>
      <c r="F105">
        <v>3</v>
      </c>
      <c r="G10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0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1.4691701216019568</v>
      </c>
    </row>
    <row r="106" spans="1:8" x14ac:dyDescent="0.25">
      <c r="A106" s="1" t="s">
        <v>1505</v>
      </c>
      <c r="B106">
        <v>308</v>
      </c>
      <c r="C10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1.1764705882352941E-2</v>
      </c>
      <c r="D106">
        <v>728628</v>
      </c>
      <c r="E10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0.88449729134455746</v>
      </c>
      <c r="F106">
        <v>6</v>
      </c>
      <c r="G10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0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1.4676905686554818</v>
      </c>
    </row>
    <row r="107" spans="1:8" x14ac:dyDescent="0.25">
      <c r="A107" s="1" t="s">
        <v>1483</v>
      </c>
      <c r="B107">
        <v>570</v>
      </c>
      <c r="C10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0.45210084033613446</v>
      </c>
      <c r="D107">
        <v>636029</v>
      </c>
      <c r="E10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0.72904716098998967</v>
      </c>
      <c r="F107">
        <v>4</v>
      </c>
      <c r="G10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0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1.46686228704041</v>
      </c>
    </row>
    <row r="108" spans="1:8" x14ac:dyDescent="0.25">
      <c r="A108" s="1" t="s">
        <v>1443</v>
      </c>
      <c r="B108">
        <v>562</v>
      </c>
      <c r="C10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0.43865546218487395</v>
      </c>
      <c r="D108">
        <v>303060</v>
      </c>
      <c r="E10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0.17007703761900206</v>
      </c>
      <c r="F108">
        <v>8</v>
      </c>
      <c r="G10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10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1.4658753569467331</v>
      </c>
    </row>
    <row r="109" spans="1:8" x14ac:dyDescent="0.25">
      <c r="A109" s="1" t="s">
        <v>1516</v>
      </c>
      <c r="B109">
        <v>676</v>
      </c>
      <c r="C10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0.63025210084033612</v>
      </c>
      <c r="D109">
        <v>526769</v>
      </c>
      <c r="E10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0.54562745621412734</v>
      </c>
      <c r="F109">
        <v>4</v>
      </c>
      <c r="G10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0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1.4615938427687492</v>
      </c>
    </row>
    <row r="110" spans="1:8" x14ac:dyDescent="0.25">
      <c r="A110" s="1" t="s">
        <v>1565</v>
      </c>
      <c r="B110">
        <v>884</v>
      </c>
      <c r="C11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0.9798319327731092</v>
      </c>
      <c r="D110">
        <v>403020</v>
      </c>
      <c r="E11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0.33788441167533739</v>
      </c>
      <c r="F110">
        <v>3</v>
      </c>
      <c r="G11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1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1.4605734873055893</v>
      </c>
    </row>
    <row r="111" spans="1:8" x14ac:dyDescent="0.25">
      <c r="A111" s="1" t="s">
        <v>1477</v>
      </c>
      <c r="B111">
        <v>633</v>
      </c>
      <c r="C11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0.55798319327731094</v>
      </c>
      <c r="D111">
        <v>653721</v>
      </c>
      <c r="E11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0.75874752175234139</v>
      </c>
      <c r="F111">
        <v>3</v>
      </c>
      <c r="G11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1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1.4595878578867951</v>
      </c>
    </row>
    <row r="112" spans="1:8" x14ac:dyDescent="0.25">
      <c r="A112" s="1" t="s">
        <v>1460</v>
      </c>
      <c r="B112">
        <v>706</v>
      </c>
      <c r="C11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0.68067226890756305</v>
      </c>
      <c r="D112">
        <v>576135</v>
      </c>
      <c r="E11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0.62850039366575849</v>
      </c>
      <c r="F112">
        <v>3</v>
      </c>
      <c r="G11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1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1.4520298054304643</v>
      </c>
    </row>
    <row r="113" spans="1:8" x14ac:dyDescent="0.25">
      <c r="A113" s="1" t="s">
        <v>1406</v>
      </c>
      <c r="B113">
        <v>620</v>
      </c>
      <c r="C11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0.53613445378151259</v>
      </c>
      <c r="D113">
        <v>234726</v>
      </c>
      <c r="E11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5.536166048049046E-2</v>
      </c>
      <c r="F113">
        <v>8</v>
      </c>
      <c r="G11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11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1.44863897140486</v>
      </c>
    </row>
    <row r="114" spans="1:8" x14ac:dyDescent="0.25">
      <c r="A114" s="1" t="s">
        <v>1378</v>
      </c>
      <c r="B114">
        <v>542</v>
      </c>
      <c r="C11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0.40504201680672269</v>
      </c>
      <c r="D114">
        <v>311273</v>
      </c>
      <c r="E11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0.18386457226410691</v>
      </c>
      <c r="F114">
        <v>8</v>
      </c>
      <c r="G11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11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1.4460494462136868</v>
      </c>
    </row>
    <row r="115" spans="1:8" x14ac:dyDescent="0.25">
      <c r="A115" s="1" t="s">
        <v>1479</v>
      </c>
      <c r="B115">
        <v>387</v>
      </c>
      <c r="C11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0.14453781512605043</v>
      </c>
      <c r="D115">
        <v>456879</v>
      </c>
      <c r="E11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0.42829995148426259</v>
      </c>
      <c r="F115">
        <v>8</v>
      </c>
      <c r="G11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11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1.42998062375317</v>
      </c>
    </row>
    <row r="116" spans="1:8" x14ac:dyDescent="0.25">
      <c r="A116" s="1" t="s">
        <v>1539</v>
      </c>
      <c r="B116">
        <v>414</v>
      </c>
      <c r="C11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0.18991596638655461</v>
      </c>
      <c r="D116">
        <v>591591</v>
      </c>
      <c r="E11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0.65444708007446917</v>
      </c>
      <c r="F116">
        <v>6</v>
      </c>
      <c r="G11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1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1.4157916178895951</v>
      </c>
    </row>
    <row r="117" spans="1:8" x14ac:dyDescent="0.25">
      <c r="A117" s="1" t="s">
        <v>1548</v>
      </c>
      <c r="B117">
        <v>330</v>
      </c>
      <c r="C11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4.8739495798319328E-2</v>
      </c>
      <c r="D117">
        <v>583962</v>
      </c>
      <c r="E11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0.64163993264874097</v>
      </c>
      <c r="F117">
        <v>7</v>
      </c>
      <c r="G11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11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1.4046651427327745</v>
      </c>
    </row>
    <row r="118" spans="1:8" x14ac:dyDescent="0.25">
      <c r="A118" s="1" t="s">
        <v>1388</v>
      </c>
      <c r="B118">
        <v>644</v>
      </c>
      <c r="C11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0.57647058823529407</v>
      </c>
      <c r="D118">
        <v>692752</v>
      </c>
      <c r="E11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0.82427062716243371</v>
      </c>
      <c r="F118">
        <v>2</v>
      </c>
      <c r="G11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1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1.4007412153977277</v>
      </c>
    </row>
    <row r="119" spans="1:8" x14ac:dyDescent="0.25">
      <c r="A119" s="1" t="s">
        <v>1419</v>
      </c>
      <c r="B119">
        <v>360</v>
      </c>
      <c r="C11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9.9159663865546213E-2</v>
      </c>
      <c r="D119">
        <v>549442</v>
      </c>
      <c r="E11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0.58368964701023862</v>
      </c>
      <c r="F119">
        <v>7</v>
      </c>
      <c r="G11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11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1.3971350251614991</v>
      </c>
    </row>
    <row r="120" spans="1:8" x14ac:dyDescent="0.25">
      <c r="A120" s="1" t="s">
        <v>1447</v>
      </c>
      <c r="B120">
        <v>534</v>
      </c>
      <c r="C12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0.39159663865546218</v>
      </c>
      <c r="D120">
        <v>450958</v>
      </c>
      <c r="E12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0.41836010092616377</v>
      </c>
      <c r="F120">
        <v>6</v>
      </c>
      <c r="G12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2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1.3813853110101975</v>
      </c>
    </row>
    <row r="121" spans="1:8" x14ac:dyDescent="0.25">
      <c r="A121" s="1" t="s">
        <v>1502</v>
      </c>
      <c r="B121">
        <v>552</v>
      </c>
      <c r="C12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0.42184873949579832</v>
      </c>
      <c r="D121">
        <v>676097</v>
      </c>
      <c r="E12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0.79631112521257108</v>
      </c>
      <c r="F121">
        <v>3</v>
      </c>
      <c r="G12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2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1.3610170075655121</v>
      </c>
    </row>
    <row r="122" spans="1:8" x14ac:dyDescent="0.25">
      <c r="A122" s="1" t="s">
        <v>1562</v>
      </c>
      <c r="B122">
        <v>453</v>
      </c>
      <c r="C12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0.25546218487394956</v>
      </c>
      <c r="D122">
        <v>689683</v>
      </c>
      <c r="E12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0.81911855802498978</v>
      </c>
      <c r="F122">
        <v>4</v>
      </c>
      <c r="G12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2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1.3602950286132249</v>
      </c>
    </row>
    <row r="123" spans="1:8" x14ac:dyDescent="0.25">
      <c r="A123" s="1" t="s">
        <v>1492</v>
      </c>
      <c r="B123">
        <v>509</v>
      </c>
      <c r="C12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0.34957983193277309</v>
      </c>
      <c r="D123">
        <v>378221</v>
      </c>
      <c r="E12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0.2962532085018374</v>
      </c>
      <c r="F123">
        <v>7</v>
      </c>
      <c r="G12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12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1.3601187547203248</v>
      </c>
    </row>
    <row r="124" spans="1:8" x14ac:dyDescent="0.25">
      <c r="A124" s="1" t="s">
        <v>1543</v>
      </c>
      <c r="B124">
        <v>545</v>
      </c>
      <c r="C12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0.41008403361344536</v>
      </c>
      <c r="D124">
        <v>426454</v>
      </c>
      <c r="E12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0.37722412759806812</v>
      </c>
      <c r="F124">
        <v>6</v>
      </c>
      <c r="G12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2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1.358736732640085</v>
      </c>
    </row>
    <row r="125" spans="1:8" x14ac:dyDescent="0.25">
      <c r="A125" s="1" t="s">
        <v>1394</v>
      </c>
      <c r="B125">
        <v>418</v>
      </c>
      <c r="C12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0.19663865546218487</v>
      </c>
      <c r="D125">
        <v>637190</v>
      </c>
      <c r="E12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0.73099618421207258</v>
      </c>
      <c r="F125">
        <v>5</v>
      </c>
      <c r="G12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2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1.3562062682456859</v>
      </c>
    </row>
    <row r="126" spans="1:8" x14ac:dyDescent="0.25">
      <c r="A126" s="1" t="s">
        <v>1393</v>
      </c>
      <c r="B126">
        <v>630</v>
      </c>
      <c r="C12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0.55294117647058827</v>
      </c>
      <c r="D126">
        <v>339542</v>
      </c>
      <c r="E12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0.231321021415753</v>
      </c>
      <c r="F126">
        <v>6</v>
      </c>
      <c r="G12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2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1.3556907693149127</v>
      </c>
    </row>
    <row r="127" spans="1:8" x14ac:dyDescent="0.25">
      <c r="A127" s="1" t="s">
        <v>1459</v>
      </c>
      <c r="B127">
        <v>376</v>
      </c>
      <c r="C12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0.12605042016806722</v>
      </c>
      <c r="D127">
        <v>506937</v>
      </c>
      <c r="E12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0.51233458064104564</v>
      </c>
      <c r="F127">
        <v>7</v>
      </c>
      <c r="G12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12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1.3526707150948272</v>
      </c>
    </row>
    <row r="128" spans="1:8" x14ac:dyDescent="0.25">
      <c r="A128" s="1" t="s">
        <v>1403</v>
      </c>
      <c r="B128">
        <v>531</v>
      </c>
      <c r="C12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0.38655462184873951</v>
      </c>
      <c r="D128">
        <v>519181</v>
      </c>
      <c r="E12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0.53288913734318422</v>
      </c>
      <c r="F128">
        <v>5</v>
      </c>
      <c r="G12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2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1.3480151877633524</v>
      </c>
    </row>
    <row r="129" spans="1:8" x14ac:dyDescent="0.25">
      <c r="A129" s="1" t="s">
        <v>1476</v>
      </c>
      <c r="B129">
        <v>335</v>
      </c>
      <c r="C12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5.7142857142857141E-2</v>
      </c>
      <c r="D129">
        <v>797431</v>
      </c>
      <c r="E12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1</v>
      </c>
      <c r="F129">
        <v>4</v>
      </c>
      <c r="G12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2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1.342857142857143</v>
      </c>
    </row>
    <row r="130" spans="1:8" x14ac:dyDescent="0.25">
      <c r="A130" s="1" t="s">
        <v>1452</v>
      </c>
      <c r="B130">
        <v>671</v>
      </c>
      <c r="C13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0.62184873949579833</v>
      </c>
      <c r="D130">
        <v>201748</v>
      </c>
      <c r="E13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</v>
      </c>
      <c r="F130">
        <v>7</v>
      </c>
      <c r="G13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13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1.3361344537815127</v>
      </c>
    </row>
    <row r="131" spans="1:8" x14ac:dyDescent="0.25">
      <c r="A131" s="1" t="s">
        <v>1473</v>
      </c>
      <c r="B131">
        <v>576</v>
      </c>
      <c r="C13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0.46218487394957986</v>
      </c>
      <c r="D131">
        <v>719581</v>
      </c>
      <c r="E13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0.86930968317041113</v>
      </c>
      <c r="F131">
        <v>2</v>
      </c>
      <c r="G13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3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1.331494557119991</v>
      </c>
    </row>
    <row r="132" spans="1:8" x14ac:dyDescent="0.25">
      <c r="A132" s="1" t="s">
        <v>1376</v>
      </c>
      <c r="B132">
        <v>881</v>
      </c>
      <c r="C13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0.97478991596638653</v>
      </c>
      <c r="D132">
        <v>320692</v>
      </c>
      <c r="E13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0.19967667366703432</v>
      </c>
      <c r="F132">
        <v>3</v>
      </c>
      <c r="G13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3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1.3173237324905636</v>
      </c>
    </row>
    <row r="133" spans="1:8" x14ac:dyDescent="0.25">
      <c r="A133" s="1" t="s">
        <v>1533</v>
      </c>
      <c r="B133">
        <v>765</v>
      </c>
      <c r="C13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0.77983193277310925</v>
      </c>
      <c r="D133">
        <v>261205</v>
      </c>
      <c r="E13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9.9813155654937272E-2</v>
      </c>
      <c r="F133">
        <v>5</v>
      </c>
      <c r="G13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3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1.3082165169994751</v>
      </c>
    </row>
    <row r="134" spans="1:8" x14ac:dyDescent="0.25">
      <c r="A134" s="1" t="s">
        <v>1392</v>
      </c>
      <c r="B134">
        <v>643</v>
      </c>
      <c r="C13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0.57478991596638651</v>
      </c>
      <c r="D134">
        <v>291070</v>
      </c>
      <c r="E13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0.14994888220748284</v>
      </c>
      <c r="F134">
        <v>6</v>
      </c>
      <c r="G13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3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1.2961673696024407</v>
      </c>
    </row>
    <row r="135" spans="1:8" x14ac:dyDescent="0.25">
      <c r="A135" s="1" t="s">
        <v>1436</v>
      </c>
      <c r="B135">
        <v>633</v>
      </c>
      <c r="C13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0.55798319327731094</v>
      </c>
      <c r="D135">
        <v>379553</v>
      </c>
      <c r="E13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0.29848929715973094</v>
      </c>
      <c r="F135">
        <v>5</v>
      </c>
      <c r="G13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3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1.2850439190084704</v>
      </c>
    </row>
    <row r="136" spans="1:8" x14ac:dyDescent="0.25">
      <c r="A136" s="1" t="s">
        <v>1482</v>
      </c>
      <c r="B136">
        <v>561</v>
      </c>
      <c r="C13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0.43697478991596639</v>
      </c>
      <c r="D136">
        <v>615818</v>
      </c>
      <c r="E13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0.69511804097145624</v>
      </c>
      <c r="F136">
        <v>3</v>
      </c>
      <c r="G13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3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1.2749499737445653</v>
      </c>
    </row>
    <row r="137" spans="1:8" x14ac:dyDescent="0.25">
      <c r="A137" s="1" t="s">
        <v>1517</v>
      </c>
      <c r="B137">
        <v>486</v>
      </c>
      <c r="C13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0.31092436974789917</v>
      </c>
      <c r="D137">
        <v>685068</v>
      </c>
      <c r="E13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0.81137114874857941</v>
      </c>
      <c r="F137">
        <v>3</v>
      </c>
      <c r="G13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3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1.2651526613536213</v>
      </c>
    </row>
    <row r="138" spans="1:8" x14ac:dyDescent="0.25">
      <c r="A138" s="1" t="s">
        <v>1430</v>
      </c>
      <c r="B138">
        <v>460</v>
      </c>
      <c r="C13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0.26722689075630252</v>
      </c>
      <c r="D138">
        <v>622427</v>
      </c>
      <c r="E13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0.7062128682537524</v>
      </c>
      <c r="F138">
        <v>4</v>
      </c>
      <c r="G13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3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1.2591540447243408</v>
      </c>
    </row>
    <row r="139" spans="1:8" x14ac:dyDescent="0.25">
      <c r="A139" s="1" t="s">
        <v>1556</v>
      </c>
      <c r="B139">
        <v>690</v>
      </c>
      <c r="C13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0.65378151260504203</v>
      </c>
      <c r="D139">
        <v>541524</v>
      </c>
      <c r="E13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0.57039734221053817</v>
      </c>
      <c r="F139">
        <v>2</v>
      </c>
      <c r="G13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3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1.2241788548155803</v>
      </c>
    </row>
    <row r="140" spans="1:8" x14ac:dyDescent="0.25">
      <c r="A140" s="1" t="s">
        <v>1451</v>
      </c>
      <c r="B140">
        <v>323</v>
      </c>
      <c r="C14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3.6974789915966387E-2</v>
      </c>
      <c r="D140">
        <v>652606</v>
      </c>
      <c r="E14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0.75687572081123689</v>
      </c>
      <c r="F140">
        <v>5</v>
      </c>
      <c r="G14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4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1.2224219392986317</v>
      </c>
    </row>
    <row r="141" spans="1:8" x14ac:dyDescent="0.25">
      <c r="A141" s="1" t="s">
        <v>1570</v>
      </c>
      <c r="B141">
        <v>444</v>
      </c>
      <c r="C14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0.24033613445378152</v>
      </c>
      <c r="D141">
        <v>269792</v>
      </c>
      <c r="E14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0.11422854101930054</v>
      </c>
      <c r="F141">
        <v>8</v>
      </c>
      <c r="G14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14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1.2117075326159392</v>
      </c>
    </row>
    <row r="142" spans="1:8" x14ac:dyDescent="0.25">
      <c r="A142" s="1" t="s">
        <v>1424</v>
      </c>
      <c r="B142">
        <v>363</v>
      </c>
      <c r="C14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0.10420168067226891</v>
      </c>
      <c r="D142">
        <v>689993</v>
      </c>
      <c r="E14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0.81963896904897404</v>
      </c>
      <c r="F142">
        <v>4</v>
      </c>
      <c r="G14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4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1.2095549354355286</v>
      </c>
    </row>
    <row r="143" spans="1:8" x14ac:dyDescent="0.25">
      <c r="A143" s="1" t="s">
        <v>1385</v>
      </c>
      <c r="B143">
        <v>468</v>
      </c>
      <c r="C14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0.28067226890756303</v>
      </c>
      <c r="D143">
        <v>328172</v>
      </c>
      <c r="E14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0.21223368805220227</v>
      </c>
      <c r="F143">
        <v>7</v>
      </c>
      <c r="G14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14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1.2071916712454795</v>
      </c>
    </row>
    <row r="144" spans="1:8" x14ac:dyDescent="0.25">
      <c r="A144" s="1" t="s">
        <v>1522</v>
      </c>
      <c r="B144">
        <v>341</v>
      </c>
      <c r="C14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6.7226890756302518E-2</v>
      </c>
      <c r="D144">
        <v>534863</v>
      </c>
      <c r="E14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0.55921522017583181</v>
      </c>
      <c r="F144">
        <v>6</v>
      </c>
      <c r="G14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4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1.1978706823607057</v>
      </c>
    </row>
    <row r="145" spans="1:8" x14ac:dyDescent="0.25">
      <c r="A145" s="1" t="s">
        <v>1435</v>
      </c>
      <c r="B145">
        <v>520</v>
      </c>
      <c r="C14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0.36806722689075633</v>
      </c>
      <c r="D145">
        <v>609376</v>
      </c>
      <c r="E14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0.68430356414401616</v>
      </c>
      <c r="F145">
        <v>3</v>
      </c>
      <c r="G14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4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1.1952279338919154</v>
      </c>
    </row>
    <row r="146" spans="1:8" x14ac:dyDescent="0.25">
      <c r="A146" s="1" t="s">
        <v>1552</v>
      </c>
      <c r="B146">
        <v>348</v>
      </c>
      <c r="C14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7.8991596638655459E-2</v>
      </c>
      <c r="D146">
        <v>773655</v>
      </c>
      <c r="E14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0.96008615320564794</v>
      </c>
      <c r="F146">
        <v>3</v>
      </c>
      <c r="G14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4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1.1819348927014461</v>
      </c>
    </row>
    <row r="147" spans="1:8" x14ac:dyDescent="0.25">
      <c r="A147" s="1" t="s">
        <v>1534</v>
      </c>
      <c r="B147">
        <v>301</v>
      </c>
      <c r="C14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</v>
      </c>
      <c r="D147">
        <v>478590</v>
      </c>
      <c r="E14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0.46474718936078419</v>
      </c>
      <c r="F147">
        <v>7</v>
      </c>
      <c r="G14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14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1.1790329036464984</v>
      </c>
    </row>
    <row r="148" spans="1:8" x14ac:dyDescent="0.25">
      <c r="A148" s="1" t="s">
        <v>1384</v>
      </c>
      <c r="B148">
        <v>388</v>
      </c>
      <c r="C14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0.14621848739495799</v>
      </c>
      <c r="D148">
        <v>300542</v>
      </c>
      <c r="E14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0.16584995710805917</v>
      </c>
      <c r="F148">
        <v>8</v>
      </c>
      <c r="G14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14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1.1692113016458743</v>
      </c>
    </row>
    <row r="149" spans="1:8" x14ac:dyDescent="0.25">
      <c r="A149" s="1" t="s">
        <v>1521</v>
      </c>
      <c r="B149">
        <v>396</v>
      </c>
      <c r="C14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0.15966386554621848</v>
      </c>
      <c r="D149">
        <v>376115</v>
      </c>
      <c r="E14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0.29271777102922192</v>
      </c>
      <c r="F149">
        <v>7</v>
      </c>
      <c r="G14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14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1.1666673508611547</v>
      </c>
    </row>
    <row r="150" spans="1:8" x14ac:dyDescent="0.25">
      <c r="A150" s="1" t="s">
        <v>1423</v>
      </c>
      <c r="B150">
        <v>693</v>
      </c>
      <c r="C15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0.6588235294117647</v>
      </c>
      <c r="D150">
        <v>331631</v>
      </c>
      <c r="E15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0.2180404678327231</v>
      </c>
      <c r="F150">
        <v>4</v>
      </c>
      <c r="G15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5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1.1625782829587736</v>
      </c>
    </row>
    <row r="151" spans="1:8" x14ac:dyDescent="0.25">
      <c r="A151" s="1" t="s">
        <v>1412</v>
      </c>
      <c r="B151">
        <v>606</v>
      </c>
      <c r="C15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0.51260504201680668</v>
      </c>
      <c r="D151">
        <v>327309</v>
      </c>
      <c r="E15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0.2107849309112397</v>
      </c>
      <c r="F151">
        <v>5</v>
      </c>
      <c r="G15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5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1.151961401499475</v>
      </c>
    </row>
    <row r="152" spans="1:8" x14ac:dyDescent="0.25">
      <c r="A152" s="1" t="s">
        <v>1572</v>
      </c>
      <c r="B152">
        <v>614</v>
      </c>
      <c r="C15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0.52605042016806725</v>
      </c>
      <c r="D152">
        <v>402569</v>
      </c>
      <c r="E15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0.33712729757270227</v>
      </c>
      <c r="F152">
        <v>4</v>
      </c>
      <c r="G15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5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1.1488920034550554</v>
      </c>
    </row>
    <row r="153" spans="1:8" x14ac:dyDescent="0.25">
      <c r="A153" s="1" t="s">
        <v>1471</v>
      </c>
      <c r="B153">
        <v>556</v>
      </c>
      <c r="C15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0.42857142857142855</v>
      </c>
      <c r="D153">
        <v>281713</v>
      </c>
      <c r="E15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0.13424086300935228</v>
      </c>
      <c r="F153">
        <v>6</v>
      </c>
      <c r="G15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5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1.1342408630093521</v>
      </c>
    </row>
    <row r="154" spans="1:8" x14ac:dyDescent="0.25">
      <c r="A154" s="1" t="s">
        <v>1545</v>
      </c>
      <c r="B154">
        <v>483</v>
      </c>
      <c r="C15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0.30588235294117649</v>
      </c>
      <c r="D154">
        <v>596274</v>
      </c>
      <c r="E15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0.66230864402710843</v>
      </c>
      <c r="F154">
        <v>3</v>
      </c>
      <c r="G15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5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1.1110481398254277</v>
      </c>
    </row>
    <row r="155" spans="1:8" x14ac:dyDescent="0.25">
      <c r="A155" s="1" t="s">
        <v>1382</v>
      </c>
      <c r="B155">
        <v>687</v>
      </c>
      <c r="C15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0.64873949579831935</v>
      </c>
      <c r="D155">
        <v>387194</v>
      </c>
      <c r="E15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0.31131658952832297</v>
      </c>
      <c r="F155">
        <v>3</v>
      </c>
      <c r="G15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5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1.1029132281837852</v>
      </c>
    </row>
    <row r="156" spans="1:8" x14ac:dyDescent="0.25">
      <c r="A156" s="1" t="s">
        <v>1499</v>
      </c>
      <c r="B156">
        <v>401</v>
      </c>
      <c r="C15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0.16806722689075632</v>
      </c>
      <c r="D156">
        <v>582276</v>
      </c>
      <c r="E15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0.63880956817636225</v>
      </c>
      <c r="F156">
        <v>4</v>
      </c>
      <c r="G15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5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1.0925910807814043</v>
      </c>
    </row>
    <row r="157" spans="1:8" x14ac:dyDescent="0.25">
      <c r="A157" s="1" t="s">
        <v>1391</v>
      </c>
      <c r="B157">
        <v>388</v>
      </c>
      <c r="C15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0.14621848739495799</v>
      </c>
      <c r="D157">
        <v>339946</v>
      </c>
      <c r="E15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0.23199923449217116</v>
      </c>
      <c r="F157">
        <v>7</v>
      </c>
      <c r="G15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15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1.0925034361728434</v>
      </c>
    </row>
    <row r="158" spans="1:8" x14ac:dyDescent="0.25">
      <c r="A158" s="1" t="s">
        <v>1535</v>
      </c>
      <c r="B158">
        <v>814</v>
      </c>
      <c r="C15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0.86218487394957988</v>
      </c>
      <c r="D158">
        <v>328692</v>
      </c>
      <c r="E15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0.21310663557630485</v>
      </c>
      <c r="F158">
        <v>2</v>
      </c>
      <c r="G15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5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1.0752915095258848</v>
      </c>
    </row>
    <row r="159" spans="1:8" x14ac:dyDescent="0.25">
      <c r="A159" s="1" t="s">
        <v>1429</v>
      </c>
      <c r="B159">
        <v>515</v>
      </c>
      <c r="C15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0.35966386554621849</v>
      </c>
      <c r="D159">
        <v>457583</v>
      </c>
      <c r="E15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0.42948178813227839</v>
      </c>
      <c r="F159">
        <v>4</v>
      </c>
      <c r="G15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5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1.0748599393927827</v>
      </c>
    </row>
    <row r="160" spans="1:8" x14ac:dyDescent="0.25">
      <c r="A160" s="1" t="s">
        <v>1487</v>
      </c>
      <c r="B160">
        <v>746</v>
      </c>
      <c r="C16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0.74789915966386555</v>
      </c>
      <c r="D160">
        <v>222158</v>
      </c>
      <c r="E16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3.4263190321026454E-2</v>
      </c>
      <c r="F160">
        <v>4</v>
      </c>
      <c r="G16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6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1.0678766356991778</v>
      </c>
    </row>
    <row r="161" spans="1:8" x14ac:dyDescent="0.25">
      <c r="A161" s="1" t="s">
        <v>1528</v>
      </c>
      <c r="B161">
        <v>431</v>
      </c>
      <c r="C16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0.21848739495798319</v>
      </c>
      <c r="D161">
        <v>365196</v>
      </c>
      <c r="E16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0.27438755176830631</v>
      </c>
      <c r="F161">
        <v>6</v>
      </c>
      <c r="G16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6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1.064303518154861</v>
      </c>
    </row>
    <row r="162" spans="1:8" x14ac:dyDescent="0.25">
      <c r="A162" s="1" t="s">
        <v>1507</v>
      </c>
      <c r="B162">
        <v>612</v>
      </c>
      <c r="C16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0.52268907563025213</v>
      </c>
      <c r="D162">
        <v>350940</v>
      </c>
      <c r="E16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0.2504553596459862</v>
      </c>
      <c r="F162">
        <v>4</v>
      </c>
      <c r="G16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6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1.058858720990524</v>
      </c>
    </row>
    <row r="163" spans="1:8" x14ac:dyDescent="0.25">
      <c r="A163" s="1" t="s">
        <v>1409</v>
      </c>
      <c r="B163">
        <v>516</v>
      </c>
      <c r="C16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0.36134453781512604</v>
      </c>
      <c r="D163">
        <v>445150</v>
      </c>
      <c r="E16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0.40860994858003336</v>
      </c>
      <c r="F163">
        <v>4</v>
      </c>
      <c r="G16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6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1.0556687721094451</v>
      </c>
    </row>
    <row r="164" spans="1:8" x14ac:dyDescent="0.25">
      <c r="A164" s="1" t="s">
        <v>1496</v>
      </c>
      <c r="B164">
        <v>766</v>
      </c>
      <c r="C16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0.78151260504201681</v>
      </c>
      <c r="D164">
        <v>278539</v>
      </c>
      <c r="E16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0.12891252562184921</v>
      </c>
      <c r="F164">
        <v>3</v>
      </c>
      <c r="G16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6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1.0532822735210088</v>
      </c>
    </row>
    <row r="165" spans="1:8" x14ac:dyDescent="0.25">
      <c r="A165" s="1" t="s">
        <v>1524</v>
      </c>
      <c r="B165">
        <v>564</v>
      </c>
      <c r="C16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0.44201680672268906</v>
      </c>
      <c r="D165">
        <v>548728</v>
      </c>
      <c r="E16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0.58249102290983623</v>
      </c>
      <c r="F165">
        <v>2</v>
      </c>
      <c r="G16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6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1.0245078296325252</v>
      </c>
    </row>
    <row r="166" spans="1:8" x14ac:dyDescent="0.25">
      <c r="A166" s="1" t="s">
        <v>1418</v>
      </c>
      <c r="B166">
        <v>588</v>
      </c>
      <c r="C16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0.4823529411764706</v>
      </c>
      <c r="D166">
        <v>263771</v>
      </c>
      <c r="E16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0.1041208159373358</v>
      </c>
      <c r="F166">
        <v>5</v>
      </c>
      <c r="G16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6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1.0150451856852349</v>
      </c>
    </row>
    <row r="167" spans="1:8" x14ac:dyDescent="0.25">
      <c r="A167" s="1" t="s">
        <v>1536</v>
      </c>
      <c r="B167">
        <v>410</v>
      </c>
      <c r="C16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0.18319327731092436</v>
      </c>
      <c r="D167">
        <v>267263</v>
      </c>
      <c r="E16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0.10998299431073238</v>
      </c>
      <c r="F167">
        <v>7</v>
      </c>
      <c r="G16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16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1.007461985907371</v>
      </c>
    </row>
    <row r="168" spans="1:8" x14ac:dyDescent="0.25">
      <c r="A168" s="1" t="s">
        <v>1566</v>
      </c>
      <c r="B168">
        <v>303</v>
      </c>
      <c r="C16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3.3613445378151263E-3</v>
      </c>
      <c r="D168">
        <v>283562</v>
      </c>
      <c r="E16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0.13734486295563245</v>
      </c>
      <c r="F168">
        <v>8</v>
      </c>
      <c r="G16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0.8571428571428571</v>
      </c>
      <c r="H16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0.99784906463630463</v>
      </c>
    </row>
    <row r="169" spans="1:8" x14ac:dyDescent="0.25">
      <c r="A169" s="1" t="s">
        <v>1427</v>
      </c>
      <c r="B169">
        <v>659</v>
      </c>
      <c r="C16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0.60168067226890753</v>
      </c>
      <c r="D169">
        <v>263731</v>
      </c>
      <c r="E16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0.10405366612778945</v>
      </c>
      <c r="F169">
        <v>4</v>
      </c>
      <c r="G16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6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0.99144862411098267</v>
      </c>
    </row>
    <row r="170" spans="1:8" x14ac:dyDescent="0.25">
      <c r="A170" s="1" t="s">
        <v>1416</v>
      </c>
      <c r="B170">
        <v>426</v>
      </c>
      <c r="C17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0.21008403361344538</v>
      </c>
      <c r="D170">
        <v>664501</v>
      </c>
      <c r="E17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0.77684439542508343</v>
      </c>
      <c r="F170">
        <v>2</v>
      </c>
      <c r="G17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7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0.98692842903852884</v>
      </c>
    </row>
    <row r="171" spans="1:8" x14ac:dyDescent="0.25">
      <c r="A171" s="1" t="s">
        <v>1466</v>
      </c>
      <c r="B171">
        <v>332</v>
      </c>
      <c r="C17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5.2100840336134456E-2</v>
      </c>
      <c r="D171">
        <v>310354</v>
      </c>
      <c r="E17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0.18232180538977946</v>
      </c>
      <c r="F171">
        <v>7</v>
      </c>
      <c r="G17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0.7142857142857143</v>
      </c>
      <c r="H17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0.94870836001162817</v>
      </c>
    </row>
    <row r="172" spans="1:8" x14ac:dyDescent="0.25">
      <c r="A172" s="1" t="s">
        <v>1518</v>
      </c>
      <c r="B172">
        <v>577</v>
      </c>
      <c r="C17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0.46386554621848741</v>
      </c>
      <c r="D172">
        <v>314048</v>
      </c>
      <c r="E17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0.18852309030138514</v>
      </c>
      <c r="F172">
        <v>4</v>
      </c>
      <c r="G17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7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0.93810292223415825</v>
      </c>
    </row>
    <row r="173" spans="1:8" x14ac:dyDescent="0.25">
      <c r="A173" s="1" t="s">
        <v>1397</v>
      </c>
      <c r="B173">
        <v>478</v>
      </c>
      <c r="C17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0.29747899159663865</v>
      </c>
      <c r="D173">
        <v>326986</v>
      </c>
      <c r="E17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0.2102426961991529</v>
      </c>
      <c r="F173">
        <v>5</v>
      </c>
      <c r="G17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7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0.93629311636722012</v>
      </c>
    </row>
    <row r="174" spans="1:8" x14ac:dyDescent="0.25">
      <c r="A174" s="1" t="s">
        <v>1564</v>
      </c>
      <c r="B174">
        <v>454</v>
      </c>
      <c r="C17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0.25714285714285712</v>
      </c>
      <c r="D174">
        <v>505265</v>
      </c>
      <c r="E17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0.50952771860200807</v>
      </c>
      <c r="F174">
        <v>3</v>
      </c>
      <c r="G17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7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0.9095277186020081</v>
      </c>
    </row>
    <row r="175" spans="1:8" x14ac:dyDescent="0.25">
      <c r="A175" s="1" t="s">
        <v>1495</v>
      </c>
      <c r="B175">
        <v>505</v>
      </c>
      <c r="C17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0.34285714285714286</v>
      </c>
      <c r="D175">
        <v>531261</v>
      </c>
      <c r="E17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0.55316837982618272</v>
      </c>
      <c r="F175">
        <v>2</v>
      </c>
      <c r="G17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7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0.89602552268332558</v>
      </c>
    </row>
    <row r="176" spans="1:8" x14ac:dyDescent="0.25">
      <c r="A176" s="1" t="s">
        <v>1497</v>
      </c>
      <c r="B176">
        <v>749</v>
      </c>
      <c r="C17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0.75294117647058822</v>
      </c>
      <c r="D176">
        <v>281834</v>
      </c>
      <c r="E17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0.13444399118323</v>
      </c>
      <c r="F176">
        <v>2</v>
      </c>
      <c r="G17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7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0.88738516765381825</v>
      </c>
    </row>
    <row r="177" spans="1:8" x14ac:dyDescent="0.25">
      <c r="A177" s="1" t="s">
        <v>1417</v>
      </c>
      <c r="B177">
        <v>363</v>
      </c>
      <c r="C17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0.10420168067226891</v>
      </c>
      <c r="D177">
        <v>326221</v>
      </c>
      <c r="E17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0.2089584560915789</v>
      </c>
      <c r="F177">
        <v>6</v>
      </c>
      <c r="G17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7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0.88458870819241919</v>
      </c>
    </row>
    <row r="178" spans="1:8" x14ac:dyDescent="0.25">
      <c r="A178" s="1" t="s">
        <v>1475</v>
      </c>
      <c r="B178">
        <v>711</v>
      </c>
      <c r="C17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0.68907563025210083</v>
      </c>
      <c r="D178">
        <v>316669</v>
      </c>
      <c r="E17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0.1929230815719099</v>
      </c>
      <c r="F178">
        <v>2</v>
      </c>
      <c r="G17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7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0.88199871182401068</v>
      </c>
    </row>
    <row r="179" spans="1:8" x14ac:dyDescent="0.25">
      <c r="A179" s="1" t="s">
        <v>1450</v>
      </c>
      <c r="B179">
        <v>354</v>
      </c>
      <c r="C17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8.9075630252100843E-2</v>
      </c>
      <c r="D179">
        <v>587263</v>
      </c>
      <c r="E17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0.64718147068155374</v>
      </c>
      <c r="F179">
        <v>3</v>
      </c>
      <c r="G17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7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0.8791142437907975</v>
      </c>
    </row>
    <row r="180" spans="1:8" x14ac:dyDescent="0.25">
      <c r="A180" s="1" t="s">
        <v>1511</v>
      </c>
      <c r="B180">
        <v>406</v>
      </c>
      <c r="C18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0.17647058823529413</v>
      </c>
      <c r="D180">
        <v>274581</v>
      </c>
      <c r="E18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0.12226805196723761</v>
      </c>
      <c r="F180">
        <v>6</v>
      </c>
      <c r="G18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8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0.87016721163110311</v>
      </c>
    </row>
    <row r="181" spans="1:8" x14ac:dyDescent="0.25">
      <c r="A181" s="1" t="s">
        <v>1523</v>
      </c>
      <c r="B181">
        <v>501</v>
      </c>
      <c r="C18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0.33613445378151263</v>
      </c>
      <c r="D181">
        <v>510068</v>
      </c>
      <c r="E18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0.51759073198328642</v>
      </c>
      <c r="F181">
        <v>2</v>
      </c>
      <c r="G18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8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0.85372518576479905</v>
      </c>
    </row>
    <row r="182" spans="1:8" x14ac:dyDescent="0.25">
      <c r="A182" s="1" t="s">
        <v>1529</v>
      </c>
      <c r="B182">
        <v>586</v>
      </c>
      <c r="C18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0.47899159663865548</v>
      </c>
      <c r="D182">
        <v>314550</v>
      </c>
      <c r="E18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0.18936582041119185</v>
      </c>
      <c r="F182">
        <v>3</v>
      </c>
      <c r="G18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8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0.81121455990699021</v>
      </c>
    </row>
    <row r="183" spans="1:8" x14ac:dyDescent="0.25">
      <c r="A183" s="1" t="s">
        <v>1480</v>
      </c>
      <c r="B183">
        <v>662</v>
      </c>
      <c r="C18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0.60672268907563021</v>
      </c>
      <c r="D183">
        <v>316809</v>
      </c>
      <c r="E18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0.19315810590532212</v>
      </c>
      <c r="F183">
        <v>2</v>
      </c>
      <c r="G18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8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0.79988079498095233</v>
      </c>
    </row>
    <row r="184" spans="1:8" x14ac:dyDescent="0.25">
      <c r="A184" s="1" t="s">
        <v>1525</v>
      </c>
      <c r="B184">
        <v>558</v>
      </c>
      <c r="C18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0.43193277310924372</v>
      </c>
      <c r="D184">
        <v>333252</v>
      </c>
      <c r="E18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0.22076171386458907</v>
      </c>
      <c r="F184">
        <v>3</v>
      </c>
      <c r="G18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8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0.79555162983097572</v>
      </c>
    </row>
    <row r="185" spans="1:8" x14ac:dyDescent="0.25">
      <c r="A185" s="1" t="s">
        <v>1464</v>
      </c>
      <c r="B185">
        <v>351</v>
      </c>
      <c r="C18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8.4033613445378158E-2</v>
      </c>
      <c r="D185">
        <v>614766</v>
      </c>
      <c r="E18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0.69335200098038718</v>
      </c>
      <c r="F185">
        <v>2</v>
      </c>
      <c r="G18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8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0.77738561442576537</v>
      </c>
    </row>
    <row r="186" spans="1:8" x14ac:dyDescent="0.25">
      <c r="A186" s="1" t="s">
        <v>1493</v>
      </c>
      <c r="B186">
        <v>448</v>
      </c>
      <c r="C18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0.24705882352941178</v>
      </c>
      <c r="D186">
        <v>258893</v>
      </c>
      <c r="E18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9.5931896663158087E-2</v>
      </c>
      <c r="F186">
        <v>5</v>
      </c>
      <c r="G18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8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0.77156214876399842</v>
      </c>
    </row>
    <row r="187" spans="1:8" x14ac:dyDescent="0.25">
      <c r="A187" s="1" t="s">
        <v>1503</v>
      </c>
      <c r="B187">
        <v>412</v>
      </c>
      <c r="C18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0.1865546218487395</v>
      </c>
      <c r="D187">
        <v>207491</v>
      </c>
      <c r="E18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9.6410339056175846E-3</v>
      </c>
      <c r="F187">
        <v>6</v>
      </c>
      <c r="G18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0.5714285714285714</v>
      </c>
      <c r="H18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0.76762422718292844</v>
      </c>
    </row>
    <row r="188" spans="1:8" x14ac:dyDescent="0.25">
      <c r="A188" s="1" t="s">
        <v>1415</v>
      </c>
      <c r="B188">
        <v>435</v>
      </c>
      <c r="C18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0.22521008403361345</v>
      </c>
      <c r="D188">
        <v>522045</v>
      </c>
      <c r="E18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0.53769706370670312</v>
      </c>
      <c r="F188">
        <v>2</v>
      </c>
      <c r="G18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8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0.76290714774031654</v>
      </c>
    </row>
    <row r="189" spans="1:8" x14ac:dyDescent="0.25">
      <c r="A189" s="1" t="s">
        <v>1408</v>
      </c>
      <c r="B189">
        <v>520</v>
      </c>
      <c r="C18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0.36806722689075633</v>
      </c>
      <c r="D189">
        <v>333642</v>
      </c>
      <c r="E18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0.22141642450766599</v>
      </c>
      <c r="F189">
        <v>3</v>
      </c>
      <c r="G18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8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0.73234079425556509</v>
      </c>
    </row>
    <row r="190" spans="1:8" x14ac:dyDescent="0.25">
      <c r="A190" s="1" t="s">
        <v>1442</v>
      </c>
      <c r="B190">
        <v>517</v>
      </c>
      <c r="C19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0.3630252100840336</v>
      </c>
      <c r="D190">
        <v>327030</v>
      </c>
      <c r="E19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0.2103165609896539</v>
      </c>
      <c r="F190">
        <v>3</v>
      </c>
      <c r="G19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0.14285714285714285</v>
      </c>
      <c r="H19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0.71619891393083024</v>
      </c>
    </row>
    <row r="191" spans="1:8" x14ac:dyDescent="0.25">
      <c r="A191" s="1" t="s">
        <v>1402</v>
      </c>
      <c r="B191">
        <v>315</v>
      </c>
      <c r="C19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2.3529411764705882E-2</v>
      </c>
      <c r="D191">
        <v>442293</v>
      </c>
      <c r="E19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0.40381377343318509</v>
      </c>
      <c r="F191">
        <v>4</v>
      </c>
      <c r="G19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9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0.71305747091217664</v>
      </c>
    </row>
    <row r="192" spans="1:8" x14ac:dyDescent="0.25">
      <c r="A192" s="1" t="s">
        <v>1515</v>
      </c>
      <c r="B192">
        <v>528</v>
      </c>
      <c r="C192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0.38151260504201678</v>
      </c>
      <c r="D192">
        <v>397355</v>
      </c>
      <c r="E192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0.32837431989833521</v>
      </c>
      <c r="F192">
        <v>2</v>
      </c>
      <c r="G192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92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0.70988692494035199</v>
      </c>
    </row>
    <row r="193" spans="1:8" x14ac:dyDescent="0.25">
      <c r="A193" s="1" t="s">
        <v>1448</v>
      </c>
      <c r="B193">
        <v>352</v>
      </c>
      <c r="C193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8.5714285714285715E-2</v>
      </c>
      <c r="D193">
        <v>278003</v>
      </c>
      <c r="E193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0.12801271817392809</v>
      </c>
      <c r="F193">
        <v>5</v>
      </c>
      <c r="G193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93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0.64229843245964235</v>
      </c>
    </row>
    <row r="194" spans="1:8" x14ac:dyDescent="0.25">
      <c r="A194" s="1" t="s">
        <v>1537</v>
      </c>
      <c r="B194">
        <v>424</v>
      </c>
      <c r="C194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0.20672268907563024</v>
      </c>
      <c r="D194">
        <v>456809</v>
      </c>
      <c r="E194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0.42818243931755651</v>
      </c>
      <c r="F194">
        <v>2</v>
      </c>
      <c r="G194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94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0.6349051283931868</v>
      </c>
    </row>
    <row r="195" spans="1:8" x14ac:dyDescent="0.25">
      <c r="A195" s="1" t="s">
        <v>1560</v>
      </c>
      <c r="B195">
        <v>345</v>
      </c>
      <c r="C195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7.3949579831932774E-2</v>
      </c>
      <c r="D195">
        <v>253644</v>
      </c>
      <c r="E195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8.7120162905437962E-2</v>
      </c>
      <c r="F195">
        <v>5</v>
      </c>
      <c r="G195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0.42857142857142855</v>
      </c>
      <c r="H195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0.58964117130879923</v>
      </c>
    </row>
    <row r="196" spans="1:8" x14ac:dyDescent="0.25">
      <c r="A196" s="1" t="s">
        <v>1468</v>
      </c>
      <c r="B196">
        <v>380</v>
      </c>
      <c r="C196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0.13277310924369748</v>
      </c>
      <c r="D196">
        <v>297686</v>
      </c>
      <c r="E196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0.16105546070644958</v>
      </c>
      <c r="F196">
        <v>4</v>
      </c>
      <c r="G196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0.2857142857142857</v>
      </c>
      <c r="H196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0.57954285566443275</v>
      </c>
    </row>
    <row r="197" spans="1:8" x14ac:dyDescent="0.25">
      <c r="A197" s="1" t="s">
        <v>1422</v>
      </c>
      <c r="B197">
        <v>411</v>
      </c>
      <c r="C197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0.18487394957983194</v>
      </c>
      <c r="D197">
        <v>416747</v>
      </c>
      <c r="E197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0.36092854756640697</v>
      </c>
      <c r="F197">
        <v>2</v>
      </c>
      <c r="G197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97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0.54580249714623896</v>
      </c>
    </row>
    <row r="198" spans="1:8" x14ac:dyDescent="0.25">
      <c r="A198" s="1" t="s">
        <v>1500</v>
      </c>
      <c r="B198">
        <v>342</v>
      </c>
      <c r="C198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6.8907563025210089E-2</v>
      </c>
      <c r="D198">
        <v>419194</v>
      </c>
      <c r="E198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0.36503643716540507</v>
      </c>
      <c r="F198">
        <v>2</v>
      </c>
      <c r="G198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98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0.43394400019061519</v>
      </c>
    </row>
    <row r="199" spans="1:8" x14ac:dyDescent="0.25">
      <c r="A199" s="1" t="s">
        <v>1421</v>
      </c>
      <c r="B199">
        <v>494</v>
      </c>
      <c r="C199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0.32436974789915968</v>
      </c>
      <c r="D199">
        <v>243221</v>
      </c>
      <c r="E199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6.9622601282897115E-2</v>
      </c>
      <c r="F199">
        <v>2</v>
      </c>
      <c r="G199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199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0.39399234918205678</v>
      </c>
    </row>
    <row r="200" spans="1:8" x14ac:dyDescent="0.25">
      <c r="A200" s="1" t="s">
        <v>1425</v>
      </c>
      <c r="B200">
        <v>470</v>
      </c>
      <c r="C200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0.28403361344537814</v>
      </c>
      <c r="D200">
        <v>266759</v>
      </c>
      <c r="E200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0.10913690671044834</v>
      </c>
      <c r="F200">
        <v>2</v>
      </c>
      <c r="G200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200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0.39317052015582649</v>
      </c>
    </row>
    <row r="201" spans="1:8" x14ac:dyDescent="0.25">
      <c r="A201" s="1" t="s">
        <v>1439</v>
      </c>
      <c r="B201">
        <v>309</v>
      </c>
      <c r="C201">
        <f>(ITMOUniversity_DATST_spring_2021_ITMO_bac_type_asset_block_task_9d158812_7cc6_11[[#This Row],[GUESTS]]-MIN(ITMOUniversity_DATST_spring_2021_ITMO_bac_type_asset_block_task_9d158812_7cc6_11[GUESTS]))/(MAX(ITMOUniversity_DATST_spring_2021_ITMO_bac_type_asset_block_task_9d158812_7cc6_11[GUESTS])-MIN(ITMOUniversity_DATST_spring_2021_ITMO_bac_type_asset_block_task_9d158812_7cc6_11[GUESTS]))</f>
        <v>1.3445378151260505E-2</v>
      </c>
      <c r="D201">
        <v>362627</v>
      </c>
      <c r="E201">
        <f>(ITMOUniversity_DATST_spring_2021_ITMO_bac_type_asset_block_task_9d158812_7cc6_11[[#This Row],[INCOME]]-MIN(ITMOUniversity_DATST_spring_2021_ITMO_bac_type_asset_block_task_9d158812_7cc6_11[INCOME]))/(MAX(ITMOUniversity_DATST_spring_2021_ITMO_bac_type_asset_block_task_9d158812_7cc6_11[INCOME])-MIN(ITMOUniversity_DATST_spring_2021_ITMO_bac_type_asset_block_task_9d158812_7cc6_11[INCOME]))</f>
        <v>0.27007485525019181</v>
      </c>
      <c r="F201">
        <v>2</v>
      </c>
      <c r="G201">
        <f>(ITMOUniversity_DATST_spring_2021_ITMO_bac_type_asset_block_task_9d158812_7cc6_11[[#This Row],[STARS]]-MIN(ITMOUniversity_DATST_spring_2021_ITMO_bac_type_asset_block_task_9d158812_7cc6_11[STARS]))/(MAX(ITMOUniversity_DATST_spring_2021_ITMO_bac_type_asset_block_task_9d158812_7cc6_11[STARS])-MIN(ITMOUniversity_DATST_spring_2021_ITMO_bac_type_asset_block_task_9d158812_7cc6_11[STARS]))</f>
        <v>0</v>
      </c>
      <c r="H201" s="1">
        <f>ITMOUniversity_DATST_spring_2021_ITMO_bac_type_asset_block_task_9d158812_7cc6_11[[#This Row],[NORMLIN_GUES]]+ITMOUniversity_DATST_spring_2021_ITMO_bac_type_asset_block_task_9d158812_7cc6_11[[#This Row],[NORMLIN_INCOME]]+ITMOUniversity_DATST_spring_2021_ITMO_bac_type_asset_block_task_9d158812_7cc6_11[[#This Row],[NORMLIN_STARS]]</f>
        <v>0.28352023340145233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09A1-0F51-4367-804C-32D77171ECB0}">
  <dimension ref="A1:F501"/>
  <sheetViews>
    <sheetView tabSelected="1" workbookViewId="0">
      <selection activeCell="F30" sqref="F30"/>
    </sheetView>
  </sheetViews>
  <sheetFormatPr defaultRowHeight="15" x14ac:dyDescent="0.25"/>
  <cols>
    <col min="1" max="1" width="18.85546875" bestFit="1" customWidth="1"/>
  </cols>
  <sheetData>
    <row r="1" spans="1:6" x14ac:dyDescent="0.25">
      <c r="A1" t="s">
        <v>1370</v>
      </c>
      <c r="C1" t="s">
        <v>1579</v>
      </c>
      <c r="D1">
        <f>AVERAGE(itog_sample_17[X])</f>
        <v>4.5273783057547341</v>
      </c>
    </row>
    <row r="2" spans="1:6" x14ac:dyDescent="0.25">
      <c r="A2" s="4">
        <v>3.2037010745738699</v>
      </c>
      <c r="C2" t="s">
        <v>1580</v>
      </c>
      <c r="D2">
        <f>_xlfn.VAR.S(itog_sample_17[X])</f>
        <v>0.76042982777673063</v>
      </c>
    </row>
    <row r="3" spans="1:6" x14ac:dyDescent="0.25">
      <c r="A3" s="1">
        <v>5.36095637999974</v>
      </c>
    </row>
    <row r="4" spans="1:6" x14ac:dyDescent="0.25">
      <c r="A4" s="1">
        <v>4.9690005653275602</v>
      </c>
      <c r="C4" t="s">
        <v>1339</v>
      </c>
      <c r="D4" s="5">
        <f>MIN(itog_sample_17[X])</f>
        <v>3.0066152804569701</v>
      </c>
    </row>
    <row r="5" spans="1:6" x14ac:dyDescent="0.25">
      <c r="A5" s="1">
        <v>4.9125626881309001</v>
      </c>
      <c r="C5" t="s">
        <v>1340</v>
      </c>
      <c r="D5" s="5">
        <f>MAX(itog_sample_17[X])</f>
        <v>5.9993501509488496</v>
      </c>
    </row>
    <row r="6" spans="1:6" x14ac:dyDescent="0.25">
      <c r="A6" s="1">
        <v>4.7268086812590999</v>
      </c>
      <c r="C6" t="s">
        <v>1581</v>
      </c>
      <c r="D6">
        <f>(D5-D4)/D7</f>
        <v>0.29927348704918794</v>
      </c>
    </row>
    <row r="7" spans="1:6" x14ac:dyDescent="0.25">
      <c r="A7" s="1">
        <v>3.1171887485665901</v>
      </c>
      <c r="C7" t="s">
        <v>1582</v>
      </c>
      <c r="D7">
        <f>10</f>
        <v>10</v>
      </c>
    </row>
    <row r="8" spans="1:6" x14ac:dyDescent="0.25">
      <c r="A8" s="1">
        <v>4.0734408134506399</v>
      </c>
    </row>
    <row r="9" spans="1:6" x14ac:dyDescent="0.25">
      <c r="A9" s="1">
        <v>5.8370495604552204</v>
      </c>
      <c r="F9" t="s">
        <v>1583</v>
      </c>
    </row>
    <row r="10" spans="1:6" x14ac:dyDescent="0.25">
      <c r="A10" s="1">
        <v>3.1801340409461498</v>
      </c>
      <c r="C10">
        <v>1</v>
      </c>
      <c r="D10">
        <f>D4</f>
        <v>3.0066152804569701</v>
      </c>
      <c r="E10">
        <f>D10+$D$6</f>
        <v>3.3058887675061581</v>
      </c>
      <c r="F10">
        <f>COUNTIFS(itog_sample_17[X],"&gt;="&amp;D10,itog_sample_17[X],"&lt;"&amp;E10)</f>
        <v>52</v>
      </c>
    </row>
    <row r="11" spans="1:6" x14ac:dyDescent="0.25">
      <c r="A11" s="1">
        <v>5.5921263106386299</v>
      </c>
      <c r="C11">
        <v>2</v>
      </c>
      <c r="D11">
        <f>E10</f>
        <v>3.3058887675061581</v>
      </c>
      <c r="E11">
        <f>D11+$D$6</f>
        <v>3.6051622545553461</v>
      </c>
      <c r="F11">
        <f>COUNTIFS(itog_sample_17[X],"&gt;"&amp;D11,itog_sample_17[X],"&lt;"&amp;E11)</f>
        <v>47</v>
      </c>
    </row>
    <row r="12" spans="1:6" x14ac:dyDescent="0.25">
      <c r="A12" s="1">
        <v>5.6318715784440903</v>
      </c>
      <c r="C12">
        <v>3</v>
      </c>
      <c r="D12">
        <f>E11</f>
        <v>3.6051622545553461</v>
      </c>
      <c r="E12">
        <f>D12+$D$6</f>
        <v>3.9044357416045341</v>
      </c>
      <c r="F12">
        <f>COUNTIFS(itog_sample_17[X],"&gt;"&amp;D12,itog_sample_17[X],"&lt;"&amp;E12)</f>
        <v>45</v>
      </c>
    </row>
    <row r="13" spans="1:6" x14ac:dyDescent="0.25">
      <c r="A13" s="1">
        <v>3.15358099686136</v>
      </c>
      <c r="C13">
        <v>4</v>
      </c>
      <c r="D13">
        <f>E12</f>
        <v>3.9044357416045341</v>
      </c>
      <c r="E13">
        <f>D13+$D$6</f>
        <v>4.2037092286537217</v>
      </c>
      <c r="F13">
        <f>COUNTIFS(itog_sample_17[X],"&gt;"&amp;D13,itog_sample_17[X],"&lt;"&amp;E13)</f>
        <v>48</v>
      </c>
    </row>
    <row r="14" spans="1:6" x14ac:dyDescent="0.25">
      <c r="A14" s="1">
        <v>4.9572558463969596</v>
      </c>
      <c r="C14">
        <v>5</v>
      </c>
      <c r="D14">
        <f>E13</f>
        <v>4.2037092286537217</v>
      </c>
      <c r="E14">
        <f>D14+$D$6</f>
        <v>4.5029827157029096</v>
      </c>
      <c r="F14">
        <f>COUNTIFS(itog_sample_17[X],"&gt;"&amp;D14,itog_sample_17[X],"&lt;"&amp;E14)</f>
        <v>51</v>
      </c>
    </row>
    <row r="15" spans="1:6" x14ac:dyDescent="0.25">
      <c r="A15" s="1">
        <v>4.6552541059046204</v>
      </c>
      <c r="C15">
        <v>6</v>
      </c>
      <c r="D15">
        <f>E14</f>
        <v>4.5029827157029096</v>
      </c>
      <c r="E15">
        <f>D15+$D$6</f>
        <v>4.8022562027520976</v>
      </c>
      <c r="F15">
        <f>COUNTIFS(itog_sample_17[X],"&gt;"&amp;D15,itog_sample_17[X],"&lt;"&amp;E15)</f>
        <v>54</v>
      </c>
    </row>
    <row r="16" spans="1:6" x14ac:dyDescent="0.25">
      <c r="A16" s="1">
        <v>4.7925397597171502</v>
      </c>
      <c r="C16">
        <v>7</v>
      </c>
      <c r="D16">
        <f>E15</f>
        <v>4.8022562027520976</v>
      </c>
      <c r="E16">
        <f>D16+$D$6</f>
        <v>5.1015296898012856</v>
      </c>
      <c r="F16">
        <f>COUNTIFS(itog_sample_17[X],"&gt;"&amp;D16,itog_sample_17[X],"&lt;"&amp;E16)</f>
        <v>46</v>
      </c>
    </row>
    <row r="17" spans="1:6" x14ac:dyDescent="0.25">
      <c r="A17" s="1">
        <v>4.4505858729299996</v>
      </c>
      <c r="C17">
        <v>8</v>
      </c>
      <c r="D17">
        <f>E16</f>
        <v>5.1015296898012856</v>
      </c>
      <c r="E17">
        <f>D17+$D$6</f>
        <v>5.4008031768504736</v>
      </c>
      <c r="F17">
        <f>COUNTIFS(itog_sample_17[X],"&gt;"&amp;D17,itog_sample_17[X],"&lt;"&amp;E17)</f>
        <v>53</v>
      </c>
    </row>
    <row r="18" spans="1:6" x14ac:dyDescent="0.25">
      <c r="A18" s="1">
        <v>3.8489644825709699</v>
      </c>
      <c r="C18">
        <v>9</v>
      </c>
      <c r="D18">
        <f>E17</f>
        <v>5.4008031768504736</v>
      </c>
      <c r="E18">
        <f>D18+$D$6</f>
        <v>5.7000766638996616</v>
      </c>
      <c r="F18">
        <f>COUNTIFS(itog_sample_17[X],"&gt;"&amp;D18,itog_sample_17[X],"&lt;"&amp;E18)</f>
        <v>52</v>
      </c>
    </row>
    <row r="19" spans="1:6" x14ac:dyDescent="0.25">
      <c r="A19" s="1">
        <v>3.89317715490531</v>
      </c>
      <c r="C19">
        <v>10</v>
      </c>
      <c r="D19">
        <f>E18</f>
        <v>5.7000766638996616</v>
      </c>
      <c r="E19">
        <f>D19+$D$6</f>
        <v>5.9993501509488496</v>
      </c>
      <c r="F19">
        <f>COUNTIFS(itog_sample_17[X],"&gt;"&amp;D19,itog_sample_17[X],"&lt;="&amp;E19)</f>
        <v>52</v>
      </c>
    </row>
    <row r="20" spans="1:6" x14ac:dyDescent="0.25">
      <c r="A20" s="1">
        <v>4.6845267159790804</v>
      </c>
    </row>
    <row r="21" spans="1:6" x14ac:dyDescent="0.25">
      <c r="A21" s="1">
        <v>4.1881423081410798</v>
      </c>
    </row>
    <row r="22" spans="1:6" x14ac:dyDescent="0.25">
      <c r="A22" s="1">
        <v>5.3661021290366904</v>
      </c>
      <c r="C22" t="s">
        <v>1584</v>
      </c>
      <c r="D22" t="s">
        <v>1585</v>
      </c>
      <c r="E22">
        <v>0.05</v>
      </c>
    </row>
    <row r="23" spans="1:6" x14ac:dyDescent="0.25">
      <c r="A23" s="1">
        <v>4.2554531560376301</v>
      </c>
    </row>
    <row r="24" spans="1:6" x14ac:dyDescent="0.25">
      <c r="A24" s="1">
        <v>3.4317117623259801</v>
      </c>
      <c r="C24" t="s">
        <v>1587</v>
      </c>
      <c r="D24">
        <f>1-E22/2</f>
        <v>0.97499999999999998</v>
      </c>
    </row>
    <row r="25" spans="1:6" x14ac:dyDescent="0.25">
      <c r="A25" s="1">
        <v>3.4527200832620299</v>
      </c>
      <c r="C25" t="s">
        <v>1586</v>
      </c>
      <c r="D25">
        <f>_xlfn.T.INV(D24,500-1)</f>
        <v>1.964729390987682</v>
      </c>
    </row>
    <row r="26" spans="1:6" x14ac:dyDescent="0.25">
      <c r="A26" s="1">
        <v>3.1657240506474702</v>
      </c>
    </row>
    <row r="27" spans="1:6" x14ac:dyDescent="0.25">
      <c r="A27" s="1">
        <v>5.1541115811109304</v>
      </c>
    </row>
    <row r="28" spans="1:6" x14ac:dyDescent="0.25">
      <c r="A28" s="1">
        <v>3.8769520635124102</v>
      </c>
      <c r="C28" s="6" t="s">
        <v>1589</v>
      </c>
      <c r="D28">
        <f>2*D1-(D25*(A501-A2))/(SQRT(3*500))-A501</f>
        <v>5.2737769102174568</v>
      </c>
    </row>
    <row r="29" spans="1:6" x14ac:dyDescent="0.25">
      <c r="A29" s="1">
        <v>3.5963216166010201</v>
      </c>
      <c r="C29" s="6" t="s">
        <v>1588</v>
      </c>
      <c r="D29">
        <f>2*D1+(D25*(A501-A2))/(SQRT(3*500))-A2</f>
        <v>5.8789264908219305</v>
      </c>
    </row>
    <row r="30" spans="1:6" x14ac:dyDescent="0.25">
      <c r="A30" s="1">
        <v>5.4940917669315601</v>
      </c>
    </row>
    <row r="31" spans="1:6" x14ac:dyDescent="0.25">
      <c r="A31" s="1">
        <v>4.7039733591738901</v>
      </c>
      <c r="C31" t="s">
        <v>1589</v>
      </c>
      <c r="D31" s="5">
        <f>(2*D1)-((D25*(D5-D4))/SQRT(3*500))-D5</f>
        <v>2.9035877297817478</v>
      </c>
    </row>
    <row r="32" spans="1:6" x14ac:dyDescent="0.25">
      <c r="A32" s="1">
        <v>3.2470192476374402</v>
      </c>
      <c r="C32" t="s">
        <v>1590</v>
      </c>
      <c r="D32">
        <f>(2*D1)+((D25*(D5-D4))/SQRT(3*500))-D5</f>
        <v>3.2072251913394894</v>
      </c>
    </row>
    <row r="33" spans="1:4" x14ac:dyDescent="0.25">
      <c r="A33" s="1">
        <v>4.6349957217921602</v>
      </c>
      <c r="C33" t="s">
        <v>1591</v>
      </c>
      <c r="D33">
        <f>2*D1-(D25*(D5-D4)/SQRT(3*500))-D4</f>
        <v>5.8963226002736278</v>
      </c>
    </row>
    <row r="34" spans="1:4" x14ac:dyDescent="0.25">
      <c r="A34" s="1">
        <v>3.47687623370182</v>
      </c>
      <c r="C34" t="s">
        <v>1588</v>
      </c>
      <c r="D34" s="5">
        <f>2*D1+(D25*(D5-D4)/SQRT(3*500))-D4</f>
        <v>6.1999600618313693</v>
      </c>
    </row>
    <row r="35" spans="1:4" x14ac:dyDescent="0.25">
      <c r="A35" s="1">
        <v>5.0302871571088801</v>
      </c>
    </row>
    <row r="36" spans="1:4" x14ac:dyDescent="0.25">
      <c r="A36" s="1">
        <v>3.35541679463722</v>
      </c>
    </row>
    <row r="37" spans="1:4" x14ac:dyDescent="0.25">
      <c r="A37" s="1">
        <v>4.3349881983602003</v>
      </c>
    </row>
    <row r="38" spans="1:4" x14ac:dyDescent="0.25">
      <c r="A38" s="1">
        <v>5.6639473024715903</v>
      </c>
    </row>
    <row r="39" spans="1:4" x14ac:dyDescent="0.25">
      <c r="A39" s="1">
        <v>5.3918031899859296</v>
      </c>
    </row>
    <row r="40" spans="1:4" x14ac:dyDescent="0.25">
      <c r="A40" s="1">
        <v>3.2039361847908698</v>
      </c>
    </row>
    <row r="41" spans="1:4" x14ac:dyDescent="0.25">
      <c r="A41" s="1">
        <v>5.8823632694003303</v>
      </c>
    </row>
    <row r="42" spans="1:4" x14ac:dyDescent="0.25">
      <c r="A42" s="1">
        <v>4.97761617712806</v>
      </c>
    </row>
    <row r="43" spans="1:4" x14ac:dyDescent="0.25">
      <c r="A43" s="1">
        <v>5.1563282496733001</v>
      </c>
    </row>
    <row r="44" spans="1:4" x14ac:dyDescent="0.25">
      <c r="A44" s="1">
        <v>5.2307302954022896</v>
      </c>
    </row>
    <row r="45" spans="1:4" x14ac:dyDescent="0.25">
      <c r="A45" s="1">
        <v>5.6632090556569104</v>
      </c>
    </row>
    <row r="46" spans="1:4" x14ac:dyDescent="0.25">
      <c r="A46" s="1">
        <v>3.4018370027273699</v>
      </c>
    </row>
    <row r="47" spans="1:4" x14ac:dyDescent="0.25">
      <c r="A47" s="1">
        <v>5.3309237418167399</v>
      </c>
    </row>
    <row r="48" spans="1:4" x14ac:dyDescent="0.25">
      <c r="A48" s="1">
        <v>5.5139745365859696</v>
      </c>
    </row>
    <row r="49" spans="1:1" x14ac:dyDescent="0.25">
      <c r="A49" s="1">
        <v>5.4879142917252803</v>
      </c>
    </row>
    <row r="50" spans="1:1" x14ac:dyDescent="0.25">
      <c r="A50" s="1">
        <v>3.0874709895594199</v>
      </c>
    </row>
    <row r="51" spans="1:1" x14ac:dyDescent="0.25">
      <c r="A51" s="1">
        <v>4.1711234738297502</v>
      </c>
    </row>
    <row r="52" spans="1:1" x14ac:dyDescent="0.25">
      <c r="A52" s="1">
        <v>4.31175597650412</v>
      </c>
    </row>
    <row r="53" spans="1:1" x14ac:dyDescent="0.25">
      <c r="A53" s="1">
        <v>4.5619051905339898</v>
      </c>
    </row>
    <row r="54" spans="1:1" x14ac:dyDescent="0.25">
      <c r="A54" s="1">
        <v>4.4786180224970504</v>
      </c>
    </row>
    <row r="55" spans="1:1" x14ac:dyDescent="0.25">
      <c r="A55" s="1">
        <v>3.39128784662585</v>
      </c>
    </row>
    <row r="56" spans="1:1" x14ac:dyDescent="0.25">
      <c r="A56" s="1">
        <v>5.9531505929834099</v>
      </c>
    </row>
    <row r="57" spans="1:1" x14ac:dyDescent="0.25">
      <c r="A57" s="1">
        <v>3.1971069657542501</v>
      </c>
    </row>
    <row r="58" spans="1:1" x14ac:dyDescent="0.25">
      <c r="A58" s="1">
        <v>4.7378522332322097</v>
      </c>
    </row>
    <row r="59" spans="1:1" x14ac:dyDescent="0.25">
      <c r="A59" s="1">
        <v>4.7423244752601796</v>
      </c>
    </row>
    <row r="60" spans="1:1" x14ac:dyDescent="0.25">
      <c r="A60" s="1">
        <v>5.8630135966707702</v>
      </c>
    </row>
    <row r="61" spans="1:1" x14ac:dyDescent="0.25">
      <c r="A61" s="1">
        <v>3.5923313325410202</v>
      </c>
    </row>
    <row r="62" spans="1:1" x14ac:dyDescent="0.25">
      <c r="A62" s="1">
        <v>3.2499762018912102</v>
      </c>
    </row>
    <row r="63" spans="1:1" x14ac:dyDescent="0.25">
      <c r="A63" s="1">
        <v>5.6515926531997103</v>
      </c>
    </row>
    <row r="64" spans="1:1" x14ac:dyDescent="0.25">
      <c r="A64" s="1">
        <v>3.0470885788528301</v>
      </c>
    </row>
    <row r="65" spans="1:1" x14ac:dyDescent="0.25">
      <c r="A65" s="1">
        <v>5.3867839420605703</v>
      </c>
    </row>
    <row r="66" spans="1:1" x14ac:dyDescent="0.25">
      <c r="A66" s="1">
        <v>5.3045713182849301</v>
      </c>
    </row>
    <row r="67" spans="1:1" x14ac:dyDescent="0.25">
      <c r="A67" s="1">
        <v>5.6161313578595102</v>
      </c>
    </row>
    <row r="68" spans="1:1" x14ac:dyDescent="0.25">
      <c r="A68" s="1">
        <v>5.74833025916866</v>
      </c>
    </row>
    <row r="69" spans="1:1" x14ac:dyDescent="0.25">
      <c r="A69" s="1">
        <v>3.8214395787533499</v>
      </c>
    </row>
    <row r="70" spans="1:1" x14ac:dyDescent="0.25">
      <c r="A70" s="1">
        <v>3.7091433791477901</v>
      </c>
    </row>
    <row r="71" spans="1:1" x14ac:dyDescent="0.25">
      <c r="A71" s="1">
        <v>3.93155953093616</v>
      </c>
    </row>
    <row r="72" spans="1:1" x14ac:dyDescent="0.25">
      <c r="A72" s="1">
        <v>5.1469297767554201</v>
      </c>
    </row>
    <row r="73" spans="1:1" x14ac:dyDescent="0.25">
      <c r="A73" s="1">
        <v>3.2482064677602098</v>
      </c>
    </row>
    <row r="74" spans="1:1" x14ac:dyDescent="0.25">
      <c r="A74" s="1">
        <v>5.0264593290132797</v>
      </c>
    </row>
    <row r="75" spans="1:1" x14ac:dyDescent="0.25">
      <c r="A75" s="1">
        <v>5.5755740066325803</v>
      </c>
    </row>
    <row r="76" spans="1:1" x14ac:dyDescent="0.25">
      <c r="A76" s="1">
        <v>5.0786906523495103</v>
      </c>
    </row>
    <row r="77" spans="1:1" x14ac:dyDescent="0.25">
      <c r="A77" s="1">
        <v>5.3552510737917798</v>
      </c>
    </row>
    <row r="78" spans="1:1" x14ac:dyDescent="0.25">
      <c r="A78" s="1">
        <v>4.0598437553418503</v>
      </c>
    </row>
    <row r="79" spans="1:1" x14ac:dyDescent="0.25">
      <c r="A79" s="1">
        <v>3.6605762071312098</v>
      </c>
    </row>
    <row r="80" spans="1:1" x14ac:dyDescent="0.25">
      <c r="A80" s="1">
        <v>3.73611717137925</v>
      </c>
    </row>
    <row r="81" spans="1:1" x14ac:dyDescent="0.25">
      <c r="A81" s="1">
        <v>5.18223754672269</v>
      </c>
    </row>
    <row r="82" spans="1:1" x14ac:dyDescent="0.25">
      <c r="A82" s="1">
        <v>3.1923833187066202</v>
      </c>
    </row>
    <row r="83" spans="1:1" x14ac:dyDescent="0.25">
      <c r="A83" s="1">
        <v>4.3612123858266196</v>
      </c>
    </row>
    <row r="84" spans="1:1" x14ac:dyDescent="0.25">
      <c r="A84" s="1">
        <v>4.46303198840564</v>
      </c>
    </row>
    <row r="85" spans="1:1" x14ac:dyDescent="0.25">
      <c r="A85" s="1">
        <v>4.9226244883334802</v>
      </c>
    </row>
    <row r="86" spans="1:1" x14ac:dyDescent="0.25">
      <c r="A86" s="1">
        <v>3.3185065570900099</v>
      </c>
    </row>
    <row r="87" spans="1:1" x14ac:dyDescent="0.25">
      <c r="A87" s="1">
        <v>4.7208298134031104</v>
      </c>
    </row>
    <row r="88" spans="1:1" x14ac:dyDescent="0.25">
      <c r="A88" s="1">
        <v>5.8810373820721296</v>
      </c>
    </row>
    <row r="89" spans="1:1" x14ac:dyDescent="0.25">
      <c r="A89" s="1">
        <v>4.5470417405926202</v>
      </c>
    </row>
    <row r="90" spans="1:1" x14ac:dyDescent="0.25">
      <c r="A90" s="1">
        <v>4.7094751376845396</v>
      </c>
    </row>
    <row r="91" spans="1:1" x14ac:dyDescent="0.25">
      <c r="A91" s="1">
        <v>5.9640199847142696</v>
      </c>
    </row>
    <row r="92" spans="1:1" x14ac:dyDescent="0.25">
      <c r="A92" s="1">
        <v>5.4986128052071797</v>
      </c>
    </row>
    <row r="93" spans="1:1" x14ac:dyDescent="0.25">
      <c r="A93" s="1">
        <v>4.4944310463119796</v>
      </c>
    </row>
    <row r="94" spans="1:1" x14ac:dyDescent="0.25">
      <c r="A94" s="1">
        <v>3.2404540135920898</v>
      </c>
    </row>
    <row r="95" spans="1:1" x14ac:dyDescent="0.25">
      <c r="A95" s="1">
        <v>5.6131409821948797</v>
      </c>
    </row>
    <row r="96" spans="1:1" x14ac:dyDescent="0.25">
      <c r="A96" s="1">
        <v>5.1392592269622703</v>
      </c>
    </row>
    <row r="97" spans="1:1" x14ac:dyDescent="0.25">
      <c r="A97" s="1">
        <v>5.1963361306038998</v>
      </c>
    </row>
    <row r="98" spans="1:1" x14ac:dyDescent="0.25">
      <c r="A98" s="1">
        <v>5.4708599610600404</v>
      </c>
    </row>
    <row r="99" spans="1:1" x14ac:dyDescent="0.25">
      <c r="A99" s="1">
        <v>5.2349376336504099</v>
      </c>
    </row>
    <row r="100" spans="1:1" x14ac:dyDescent="0.25">
      <c r="A100" s="1">
        <v>4.2391878842875697</v>
      </c>
    </row>
    <row r="101" spans="1:1" x14ac:dyDescent="0.25">
      <c r="A101" s="1">
        <v>4.5441160016268398</v>
      </c>
    </row>
    <row r="102" spans="1:1" x14ac:dyDescent="0.25">
      <c r="A102" s="1">
        <v>5.5396244853511503</v>
      </c>
    </row>
    <row r="103" spans="1:1" x14ac:dyDescent="0.25">
      <c r="A103" s="1">
        <v>5.5765861705406898</v>
      </c>
    </row>
    <row r="104" spans="1:1" x14ac:dyDescent="0.25">
      <c r="A104" s="1">
        <v>3.9315108418295699</v>
      </c>
    </row>
    <row r="105" spans="1:1" x14ac:dyDescent="0.25">
      <c r="A105" s="1">
        <v>3.35815918193566</v>
      </c>
    </row>
    <row r="106" spans="1:1" x14ac:dyDescent="0.25">
      <c r="A106" s="1">
        <v>4.5628784439915</v>
      </c>
    </row>
    <row r="107" spans="1:1" x14ac:dyDescent="0.25">
      <c r="A107" s="1">
        <v>4.34685020489108</v>
      </c>
    </row>
    <row r="108" spans="1:1" x14ac:dyDescent="0.25">
      <c r="A108" s="1">
        <v>5.6918618247954198</v>
      </c>
    </row>
    <row r="109" spans="1:1" x14ac:dyDescent="0.25">
      <c r="A109" s="1">
        <v>4.4793070157595798</v>
      </c>
    </row>
    <row r="110" spans="1:1" x14ac:dyDescent="0.25">
      <c r="A110" s="1">
        <v>4.5134325539747699</v>
      </c>
    </row>
    <row r="111" spans="1:1" x14ac:dyDescent="0.25">
      <c r="A111" s="1">
        <v>4.0953709481712099</v>
      </c>
    </row>
    <row r="112" spans="1:1" x14ac:dyDescent="0.25">
      <c r="A112" s="1">
        <v>5.3490183632764197</v>
      </c>
    </row>
    <row r="113" spans="1:1" x14ac:dyDescent="0.25">
      <c r="A113" s="1">
        <v>5.84376905762569</v>
      </c>
    </row>
    <row r="114" spans="1:1" x14ac:dyDescent="0.25">
      <c r="A114" s="1">
        <v>3.3900450392212602</v>
      </c>
    </row>
    <row r="115" spans="1:1" x14ac:dyDescent="0.25">
      <c r="A115" s="1">
        <v>4.9833380205782101</v>
      </c>
    </row>
    <row r="116" spans="1:1" x14ac:dyDescent="0.25">
      <c r="A116" s="1">
        <v>3.4911969254705002</v>
      </c>
    </row>
    <row r="117" spans="1:1" x14ac:dyDescent="0.25">
      <c r="A117" s="1">
        <v>3.9268162932223398</v>
      </c>
    </row>
    <row r="118" spans="1:1" x14ac:dyDescent="0.25">
      <c r="A118" s="1">
        <v>5.8998904628177398</v>
      </c>
    </row>
    <row r="119" spans="1:1" x14ac:dyDescent="0.25">
      <c r="A119" s="1">
        <v>4.4485640239963304</v>
      </c>
    </row>
    <row r="120" spans="1:1" x14ac:dyDescent="0.25">
      <c r="A120" s="1">
        <v>4.6222423355828699</v>
      </c>
    </row>
    <row r="121" spans="1:1" x14ac:dyDescent="0.25">
      <c r="A121" s="1">
        <v>5.1335194052064503</v>
      </c>
    </row>
    <row r="122" spans="1:1" x14ac:dyDescent="0.25">
      <c r="A122" s="1">
        <v>5.0622952321988901</v>
      </c>
    </row>
    <row r="123" spans="1:1" x14ac:dyDescent="0.25">
      <c r="A123" s="1">
        <v>3.11090744269511</v>
      </c>
    </row>
    <row r="124" spans="1:1" x14ac:dyDescent="0.25">
      <c r="A124" s="1">
        <v>5.66451169786757</v>
      </c>
    </row>
    <row r="125" spans="1:1" x14ac:dyDescent="0.25">
      <c r="A125" s="1">
        <v>3.5657526240993902</v>
      </c>
    </row>
    <row r="126" spans="1:1" x14ac:dyDescent="0.25">
      <c r="A126" s="1">
        <v>5.3460832740841298</v>
      </c>
    </row>
    <row r="127" spans="1:1" x14ac:dyDescent="0.25">
      <c r="A127" s="1">
        <v>4.9317783659164096</v>
      </c>
    </row>
    <row r="128" spans="1:1" x14ac:dyDescent="0.25">
      <c r="A128" s="1">
        <v>4.4561969583056902</v>
      </c>
    </row>
    <row r="129" spans="1:1" x14ac:dyDescent="0.25">
      <c r="A129" s="1">
        <v>5.7871348352975804</v>
      </c>
    </row>
    <row r="130" spans="1:1" x14ac:dyDescent="0.25">
      <c r="A130" s="1">
        <v>3.8096442380854798</v>
      </c>
    </row>
    <row r="131" spans="1:1" x14ac:dyDescent="0.25">
      <c r="A131" s="1">
        <v>5.4425369579238998</v>
      </c>
    </row>
    <row r="132" spans="1:1" x14ac:dyDescent="0.25">
      <c r="A132" s="1">
        <v>5.0851262202123504</v>
      </c>
    </row>
    <row r="133" spans="1:1" x14ac:dyDescent="0.25">
      <c r="A133" s="1">
        <v>3.7065935756832298</v>
      </c>
    </row>
    <row r="134" spans="1:1" x14ac:dyDescent="0.25">
      <c r="A134" s="1">
        <v>5.8599080755230997</v>
      </c>
    </row>
    <row r="135" spans="1:1" x14ac:dyDescent="0.25">
      <c r="A135" s="1">
        <v>4.7563071256191698</v>
      </c>
    </row>
    <row r="136" spans="1:1" x14ac:dyDescent="0.25">
      <c r="A136" s="1">
        <v>4.7491994060260598</v>
      </c>
    </row>
    <row r="137" spans="1:1" x14ac:dyDescent="0.25">
      <c r="A137" s="1">
        <v>3.47162862730183</v>
      </c>
    </row>
    <row r="138" spans="1:1" x14ac:dyDescent="0.25">
      <c r="A138" s="1">
        <v>4.2757213922597499</v>
      </c>
    </row>
    <row r="139" spans="1:1" x14ac:dyDescent="0.25">
      <c r="A139" s="1">
        <v>3.7050657429637202</v>
      </c>
    </row>
    <row r="140" spans="1:1" x14ac:dyDescent="0.25">
      <c r="A140" s="1">
        <v>4.8015219798592002</v>
      </c>
    </row>
    <row r="141" spans="1:1" x14ac:dyDescent="0.25">
      <c r="A141" s="1">
        <v>4.0818252675126097</v>
      </c>
    </row>
    <row r="142" spans="1:1" x14ac:dyDescent="0.25">
      <c r="A142" s="1">
        <v>3.5066203450588298</v>
      </c>
    </row>
    <row r="143" spans="1:1" x14ac:dyDescent="0.25">
      <c r="A143" s="1">
        <v>4.0417393470516902</v>
      </c>
    </row>
    <row r="144" spans="1:1" x14ac:dyDescent="0.25">
      <c r="A144" s="1">
        <v>3.6435510590573199</v>
      </c>
    </row>
    <row r="145" spans="1:1" x14ac:dyDescent="0.25">
      <c r="A145" s="1">
        <v>5.3835848789895699</v>
      </c>
    </row>
    <row r="146" spans="1:1" x14ac:dyDescent="0.25">
      <c r="A146" s="1">
        <v>5.3751279542893604</v>
      </c>
    </row>
    <row r="147" spans="1:1" x14ac:dyDescent="0.25">
      <c r="A147" s="1">
        <v>3.4936210705932802</v>
      </c>
    </row>
    <row r="148" spans="1:1" x14ac:dyDescent="0.25">
      <c r="A148" s="1">
        <v>5.2510921455367798</v>
      </c>
    </row>
    <row r="149" spans="1:1" x14ac:dyDescent="0.25">
      <c r="A149" s="1">
        <v>3.1676898565380398</v>
      </c>
    </row>
    <row r="150" spans="1:1" x14ac:dyDescent="0.25">
      <c r="A150" s="1">
        <v>3.6974112768051599</v>
      </c>
    </row>
    <row r="151" spans="1:1" x14ac:dyDescent="0.25">
      <c r="A151" s="1">
        <v>4.9502892944846</v>
      </c>
    </row>
    <row r="152" spans="1:1" x14ac:dyDescent="0.25">
      <c r="A152" s="1">
        <v>5.1547252917745903</v>
      </c>
    </row>
    <row r="153" spans="1:1" x14ac:dyDescent="0.25">
      <c r="A153" s="1">
        <v>4.4401483905016601</v>
      </c>
    </row>
    <row r="154" spans="1:1" x14ac:dyDescent="0.25">
      <c r="A154" s="1">
        <v>4.0128440029721197</v>
      </c>
    </row>
    <row r="155" spans="1:1" x14ac:dyDescent="0.25">
      <c r="A155" s="1">
        <v>4.1691188679651896</v>
      </c>
    </row>
    <row r="156" spans="1:1" x14ac:dyDescent="0.25">
      <c r="A156" s="1">
        <v>5.5763915815350096</v>
      </c>
    </row>
    <row r="157" spans="1:1" x14ac:dyDescent="0.25">
      <c r="A157" s="1">
        <v>4.5341568333863904</v>
      </c>
    </row>
    <row r="158" spans="1:1" x14ac:dyDescent="0.25">
      <c r="A158" s="1">
        <v>5.6240700429474604</v>
      </c>
    </row>
    <row r="159" spans="1:1" x14ac:dyDescent="0.25">
      <c r="A159" s="1">
        <v>5.8393156624636502</v>
      </c>
    </row>
    <row r="160" spans="1:1" x14ac:dyDescent="0.25">
      <c r="A160" s="1">
        <v>5.8072011342144698</v>
      </c>
    </row>
    <row r="161" spans="1:1" x14ac:dyDescent="0.25">
      <c r="A161" s="1">
        <v>4.4791137958113003</v>
      </c>
    </row>
    <row r="162" spans="1:1" x14ac:dyDescent="0.25">
      <c r="A162" s="1">
        <v>4.8015548266734598</v>
      </c>
    </row>
    <row r="163" spans="1:1" x14ac:dyDescent="0.25">
      <c r="A163" s="1">
        <v>3.6215103004205398</v>
      </c>
    </row>
    <row r="164" spans="1:1" x14ac:dyDescent="0.25">
      <c r="A164" s="1">
        <v>5.8685648161353399</v>
      </c>
    </row>
    <row r="165" spans="1:1" x14ac:dyDescent="0.25">
      <c r="A165" s="1">
        <v>5.9604313775440403</v>
      </c>
    </row>
    <row r="166" spans="1:1" x14ac:dyDescent="0.25">
      <c r="A166" s="1">
        <v>5.4881365300603502</v>
      </c>
    </row>
    <row r="167" spans="1:1" x14ac:dyDescent="0.25">
      <c r="A167" s="1">
        <v>4.6136683790754001</v>
      </c>
    </row>
    <row r="168" spans="1:1" x14ac:dyDescent="0.25">
      <c r="A168" s="1">
        <v>3.2506128611580301</v>
      </c>
    </row>
    <row r="169" spans="1:1" x14ac:dyDescent="0.25">
      <c r="A169" s="1">
        <v>3.9416624670057798</v>
      </c>
    </row>
    <row r="170" spans="1:1" x14ac:dyDescent="0.25">
      <c r="A170" s="1">
        <v>3.3183403476887401</v>
      </c>
    </row>
    <row r="171" spans="1:1" x14ac:dyDescent="0.25">
      <c r="A171" s="1">
        <v>3.6147259373816101</v>
      </c>
    </row>
    <row r="172" spans="1:1" x14ac:dyDescent="0.25">
      <c r="A172" s="1">
        <v>3.9765551889368398</v>
      </c>
    </row>
    <row r="173" spans="1:1" x14ac:dyDescent="0.25">
      <c r="A173" s="1">
        <v>4.5048269617653496</v>
      </c>
    </row>
    <row r="174" spans="1:1" x14ac:dyDescent="0.25">
      <c r="A174" s="1">
        <v>5.6349562614327402</v>
      </c>
    </row>
    <row r="175" spans="1:1" x14ac:dyDescent="0.25">
      <c r="A175" s="1">
        <v>3.7830268300833798</v>
      </c>
    </row>
    <row r="176" spans="1:1" x14ac:dyDescent="0.25">
      <c r="A176" s="1">
        <v>4.59041031765857</v>
      </c>
    </row>
    <row r="177" spans="1:1" x14ac:dyDescent="0.25">
      <c r="A177" s="1">
        <v>5.5315879263506398</v>
      </c>
    </row>
    <row r="178" spans="1:1" x14ac:dyDescent="0.25">
      <c r="A178" s="1">
        <v>3.4096934592138499</v>
      </c>
    </row>
    <row r="179" spans="1:1" x14ac:dyDescent="0.25">
      <c r="A179" s="1">
        <v>4.2006720308678904</v>
      </c>
    </row>
    <row r="180" spans="1:1" x14ac:dyDescent="0.25">
      <c r="A180" s="1">
        <v>4.7054558596673903</v>
      </c>
    </row>
    <row r="181" spans="1:1" x14ac:dyDescent="0.25">
      <c r="A181" s="1">
        <v>3.5581236376801599</v>
      </c>
    </row>
    <row r="182" spans="1:1" x14ac:dyDescent="0.25">
      <c r="A182" s="1">
        <v>3.0411477998790901</v>
      </c>
    </row>
    <row r="183" spans="1:1" x14ac:dyDescent="0.25">
      <c r="A183" s="1">
        <v>4.7783671672428802</v>
      </c>
    </row>
    <row r="184" spans="1:1" x14ac:dyDescent="0.25">
      <c r="A184" s="1">
        <v>3.0471456962694399</v>
      </c>
    </row>
    <row r="185" spans="1:1" x14ac:dyDescent="0.25">
      <c r="A185" s="1">
        <v>4.7579811707163602</v>
      </c>
    </row>
    <row r="186" spans="1:1" x14ac:dyDescent="0.25">
      <c r="A186" s="1">
        <v>4.22598870394717</v>
      </c>
    </row>
    <row r="187" spans="1:1" x14ac:dyDescent="0.25">
      <c r="A187" s="1">
        <v>3.6858718256361098</v>
      </c>
    </row>
    <row r="188" spans="1:1" x14ac:dyDescent="0.25">
      <c r="A188" s="1">
        <v>3.5696512136121599</v>
      </c>
    </row>
    <row r="189" spans="1:1" x14ac:dyDescent="0.25">
      <c r="A189" s="1">
        <v>5.7399087598941696</v>
      </c>
    </row>
    <row r="190" spans="1:1" x14ac:dyDescent="0.25">
      <c r="A190" s="1">
        <v>4.7706611156558001</v>
      </c>
    </row>
    <row r="191" spans="1:1" x14ac:dyDescent="0.25">
      <c r="A191" s="1">
        <v>3.5135830418432699</v>
      </c>
    </row>
    <row r="192" spans="1:1" x14ac:dyDescent="0.25">
      <c r="A192" s="1">
        <v>5.14342343322192</v>
      </c>
    </row>
    <row r="193" spans="1:1" x14ac:dyDescent="0.25">
      <c r="A193" s="1">
        <v>3.7153381765928999</v>
      </c>
    </row>
    <row r="194" spans="1:1" x14ac:dyDescent="0.25">
      <c r="A194" s="1">
        <v>5.7654154297481801</v>
      </c>
    </row>
    <row r="195" spans="1:1" x14ac:dyDescent="0.25">
      <c r="A195" s="1">
        <v>5.1638216002486796</v>
      </c>
    </row>
    <row r="196" spans="1:1" x14ac:dyDescent="0.25">
      <c r="A196" s="1">
        <v>5.0307689372629998</v>
      </c>
    </row>
    <row r="197" spans="1:1" x14ac:dyDescent="0.25">
      <c r="A197" s="1">
        <v>5.9604316690291403</v>
      </c>
    </row>
    <row r="198" spans="1:1" x14ac:dyDescent="0.25">
      <c r="A198" s="1">
        <v>4.6192355894924697</v>
      </c>
    </row>
    <row r="199" spans="1:1" x14ac:dyDescent="0.25">
      <c r="A199" s="1">
        <v>4.4919212331675</v>
      </c>
    </row>
    <row r="200" spans="1:1" x14ac:dyDescent="0.25">
      <c r="A200" s="1">
        <v>5.6943821340153598</v>
      </c>
    </row>
    <row r="201" spans="1:1" x14ac:dyDescent="0.25">
      <c r="A201" s="1">
        <v>5.8845805536524001</v>
      </c>
    </row>
    <row r="202" spans="1:1" x14ac:dyDescent="0.25">
      <c r="A202" s="1">
        <v>3.0066152804569701</v>
      </c>
    </row>
    <row r="203" spans="1:1" x14ac:dyDescent="0.25">
      <c r="A203" s="1">
        <v>5.4933054840124997</v>
      </c>
    </row>
    <row r="204" spans="1:1" x14ac:dyDescent="0.25">
      <c r="A204" s="1">
        <v>4.6717833533592996</v>
      </c>
    </row>
    <row r="205" spans="1:1" x14ac:dyDescent="0.25">
      <c r="A205" s="1">
        <v>5.8050500868841004</v>
      </c>
    </row>
    <row r="206" spans="1:1" x14ac:dyDescent="0.25">
      <c r="A206" s="1">
        <v>5.1553237244908496</v>
      </c>
    </row>
    <row r="207" spans="1:1" x14ac:dyDescent="0.25">
      <c r="A207" s="1">
        <v>5.8742544265866696</v>
      </c>
    </row>
    <row r="208" spans="1:1" x14ac:dyDescent="0.25">
      <c r="A208" s="1">
        <v>5.2774514705971196</v>
      </c>
    </row>
    <row r="209" spans="1:1" x14ac:dyDescent="0.25">
      <c r="A209" s="1">
        <v>3.7916826776709698</v>
      </c>
    </row>
    <row r="210" spans="1:1" x14ac:dyDescent="0.25">
      <c r="A210" s="1">
        <v>3.4072545968030199</v>
      </c>
    </row>
    <row r="211" spans="1:1" x14ac:dyDescent="0.25">
      <c r="A211" s="1">
        <v>5.7047683373526796</v>
      </c>
    </row>
    <row r="212" spans="1:1" x14ac:dyDescent="0.25">
      <c r="A212" s="1">
        <v>4.5482197437499599</v>
      </c>
    </row>
    <row r="213" spans="1:1" x14ac:dyDescent="0.25">
      <c r="A213" s="1">
        <v>5.5483094666316202</v>
      </c>
    </row>
    <row r="214" spans="1:1" x14ac:dyDescent="0.25">
      <c r="A214" s="1">
        <v>3.1658914724251699</v>
      </c>
    </row>
    <row r="215" spans="1:1" x14ac:dyDescent="0.25">
      <c r="A215" s="1">
        <v>4.2898559937687999</v>
      </c>
    </row>
    <row r="216" spans="1:1" x14ac:dyDescent="0.25">
      <c r="A216" s="1">
        <v>3.6167012045217901</v>
      </c>
    </row>
    <row r="217" spans="1:1" x14ac:dyDescent="0.25">
      <c r="A217" s="1">
        <v>5.6117738976396003</v>
      </c>
    </row>
    <row r="218" spans="1:1" x14ac:dyDescent="0.25">
      <c r="A218" s="1">
        <v>5.0821019749329599</v>
      </c>
    </row>
    <row r="219" spans="1:1" x14ac:dyDescent="0.25">
      <c r="A219" s="1">
        <v>3.18728760349358</v>
      </c>
    </row>
    <row r="220" spans="1:1" x14ac:dyDescent="0.25">
      <c r="A220" s="1">
        <v>4.8442891835720001</v>
      </c>
    </row>
    <row r="221" spans="1:1" x14ac:dyDescent="0.25">
      <c r="A221" s="1">
        <v>5.5178542792193204</v>
      </c>
    </row>
    <row r="222" spans="1:1" x14ac:dyDescent="0.25">
      <c r="A222" s="1">
        <v>3.1013469183239701</v>
      </c>
    </row>
    <row r="223" spans="1:1" x14ac:dyDescent="0.25">
      <c r="A223" s="1">
        <v>4.8378452977327804</v>
      </c>
    </row>
    <row r="224" spans="1:1" x14ac:dyDescent="0.25">
      <c r="A224" s="1">
        <v>5.7774512790786696</v>
      </c>
    </row>
    <row r="225" spans="1:1" x14ac:dyDescent="0.25">
      <c r="A225" s="1">
        <v>3.4543823805671501</v>
      </c>
    </row>
    <row r="226" spans="1:1" x14ac:dyDescent="0.25">
      <c r="A226" s="1">
        <v>5.1838090993930201</v>
      </c>
    </row>
    <row r="227" spans="1:1" x14ac:dyDescent="0.25">
      <c r="A227" s="1">
        <v>3.4524620533716401</v>
      </c>
    </row>
    <row r="228" spans="1:1" x14ac:dyDescent="0.25">
      <c r="A228" s="1">
        <v>5.5198555204847404</v>
      </c>
    </row>
    <row r="229" spans="1:1" x14ac:dyDescent="0.25">
      <c r="A229" s="1">
        <v>3.5478532818492701</v>
      </c>
    </row>
    <row r="230" spans="1:1" x14ac:dyDescent="0.25">
      <c r="A230" s="1">
        <v>4.1733101599293798</v>
      </c>
    </row>
    <row r="231" spans="1:1" x14ac:dyDescent="0.25">
      <c r="A231" s="1">
        <v>4.0806092303277897</v>
      </c>
    </row>
    <row r="232" spans="1:1" x14ac:dyDescent="0.25">
      <c r="A232" s="1">
        <v>4.1938264889987398</v>
      </c>
    </row>
    <row r="233" spans="1:1" x14ac:dyDescent="0.25">
      <c r="A233" s="1">
        <v>5.9706505664866096</v>
      </c>
    </row>
    <row r="234" spans="1:1" x14ac:dyDescent="0.25">
      <c r="A234" s="1">
        <v>3.5962277512090601</v>
      </c>
    </row>
    <row r="235" spans="1:1" x14ac:dyDescent="0.25">
      <c r="A235" s="1">
        <v>4.1077599305115404</v>
      </c>
    </row>
    <row r="236" spans="1:1" x14ac:dyDescent="0.25">
      <c r="A236" s="1">
        <v>5.3081826739539899</v>
      </c>
    </row>
    <row r="237" spans="1:1" x14ac:dyDescent="0.25">
      <c r="A237" s="1">
        <v>4.3364113716683104</v>
      </c>
    </row>
    <row r="238" spans="1:1" x14ac:dyDescent="0.25">
      <c r="A238" s="1">
        <v>4.6688106149486703</v>
      </c>
    </row>
    <row r="239" spans="1:1" x14ac:dyDescent="0.25">
      <c r="A239" s="1">
        <v>5.2914021944563698</v>
      </c>
    </row>
    <row r="240" spans="1:1" x14ac:dyDescent="0.25">
      <c r="A240" s="1">
        <v>5.9993501509488496</v>
      </c>
    </row>
    <row r="241" spans="1:1" x14ac:dyDescent="0.25">
      <c r="A241" s="1">
        <v>5.4537752898687604</v>
      </c>
    </row>
    <row r="242" spans="1:1" x14ac:dyDescent="0.25">
      <c r="A242" s="1">
        <v>4.3168744251823599</v>
      </c>
    </row>
    <row r="243" spans="1:1" x14ac:dyDescent="0.25">
      <c r="A243" s="1">
        <v>4.0259298182528003</v>
      </c>
    </row>
    <row r="244" spans="1:1" x14ac:dyDescent="0.25">
      <c r="A244" s="1">
        <v>4.0080350614664999</v>
      </c>
    </row>
    <row r="245" spans="1:1" x14ac:dyDescent="0.25">
      <c r="A245" s="1">
        <v>5.6383889353169101</v>
      </c>
    </row>
    <row r="246" spans="1:1" x14ac:dyDescent="0.25">
      <c r="A246" s="1">
        <v>5.2546818162733198</v>
      </c>
    </row>
    <row r="247" spans="1:1" x14ac:dyDescent="0.25">
      <c r="A247" s="1">
        <v>3.23136136999705</v>
      </c>
    </row>
    <row r="248" spans="1:1" x14ac:dyDescent="0.25">
      <c r="A248" s="1">
        <v>4.5787338948983001</v>
      </c>
    </row>
    <row r="249" spans="1:1" x14ac:dyDescent="0.25">
      <c r="A249" s="1">
        <v>5.0192022681134203</v>
      </c>
    </row>
    <row r="250" spans="1:1" x14ac:dyDescent="0.25">
      <c r="A250" s="1">
        <v>4.4628627845668696</v>
      </c>
    </row>
    <row r="251" spans="1:1" x14ac:dyDescent="0.25">
      <c r="A251" s="1">
        <v>4.5718878545553299</v>
      </c>
    </row>
    <row r="252" spans="1:1" x14ac:dyDescent="0.25">
      <c r="A252" s="1">
        <v>5.5766011156036397</v>
      </c>
    </row>
    <row r="253" spans="1:1" x14ac:dyDescent="0.25">
      <c r="A253" s="1">
        <v>4.0069460226890099</v>
      </c>
    </row>
    <row r="254" spans="1:1" x14ac:dyDescent="0.25">
      <c r="A254" s="1">
        <v>3.4054662950654202</v>
      </c>
    </row>
    <row r="255" spans="1:1" x14ac:dyDescent="0.25">
      <c r="A255" s="1">
        <v>4.8290915402289203</v>
      </c>
    </row>
    <row r="256" spans="1:1" x14ac:dyDescent="0.25">
      <c r="A256" s="1">
        <v>4.9806598726747202</v>
      </c>
    </row>
    <row r="257" spans="1:1" x14ac:dyDescent="0.25">
      <c r="A257" s="1">
        <v>5.9310961983584001</v>
      </c>
    </row>
    <row r="258" spans="1:1" x14ac:dyDescent="0.25">
      <c r="A258" s="1">
        <v>5.4666649715251001</v>
      </c>
    </row>
    <row r="259" spans="1:1" x14ac:dyDescent="0.25">
      <c r="A259" s="1">
        <v>5.3359716602472398</v>
      </c>
    </row>
    <row r="260" spans="1:1" x14ac:dyDescent="0.25">
      <c r="A260" s="1">
        <v>5.8285567274220202</v>
      </c>
    </row>
    <row r="261" spans="1:1" x14ac:dyDescent="0.25">
      <c r="A261" s="1">
        <v>4.19614995230841</v>
      </c>
    </row>
    <row r="262" spans="1:1" x14ac:dyDescent="0.25">
      <c r="A262" s="1">
        <v>3.9067143371077302</v>
      </c>
    </row>
    <row r="263" spans="1:1" x14ac:dyDescent="0.25">
      <c r="A263" s="1">
        <v>5.0799516267974401</v>
      </c>
    </row>
    <row r="264" spans="1:1" x14ac:dyDescent="0.25">
      <c r="A264" s="1">
        <v>4.6782016454653901</v>
      </c>
    </row>
    <row r="265" spans="1:1" x14ac:dyDescent="0.25">
      <c r="A265" s="1">
        <v>4.5475401590244298</v>
      </c>
    </row>
    <row r="266" spans="1:1" x14ac:dyDescent="0.25">
      <c r="A266" s="1">
        <v>3.6680976947844401</v>
      </c>
    </row>
    <row r="267" spans="1:1" x14ac:dyDescent="0.25">
      <c r="A267" s="1">
        <v>4.9495797774933399</v>
      </c>
    </row>
    <row r="268" spans="1:1" x14ac:dyDescent="0.25">
      <c r="A268" s="1">
        <v>5.0321299690405104</v>
      </c>
    </row>
    <row r="269" spans="1:1" x14ac:dyDescent="0.25">
      <c r="A269" s="1">
        <v>4.1590437717381299</v>
      </c>
    </row>
    <row r="270" spans="1:1" x14ac:dyDescent="0.25">
      <c r="A270" s="1">
        <v>3.7842367023365</v>
      </c>
    </row>
    <row r="271" spans="1:1" x14ac:dyDescent="0.25">
      <c r="A271" s="1">
        <v>5.99628435087065</v>
      </c>
    </row>
    <row r="272" spans="1:1" x14ac:dyDescent="0.25">
      <c r="A272" s="1">
        <v>3.7932471100376</v>
      </c>
    </row>
    <row r="273" spans="1:1" x14ac:dyDescent="0.25">
      <c r="A273" s="1">
        <v>3.4942552222596901</v>
      </c>
    </row>
    <row r="274" spans="1:1" x14ac:dyDescent="0.25">
      <c r="A274" s="1">
        <v>5.3495938995845203</v>
      </c>
    </row>
    <row r="275" spans="1:1" x14ac:dyDescent="0.25">
      <c r="A275" s="1">
        <v>4.4406957385553198</v>
      </c>
    </row>
    <row r="276" spans="1:1" x14ac:dyDescent="0.25">
      <c r="A276" s="1">
        <v>5.8599541898252596</v>
      </c>
    </row>
    <row r="277" spans="1:1" x14ac:dyDescent="0.25">
      <c r="A277" s="1">
        <v>4.0885143019851498</v>
      </c>
    </row>
    <row r="278" spans="1:1" x14ac:dyDescent="0.25">
      <c r="A278" s="1">
        <v>4.8091075362200302</v>
      </c>
    </row>
    <row r="279" spans="1:1" x14ac:dyDescent="0.25">
      <c r="A279" s="1">
        <v>3.0285344492255102</v>
      </c>
    </row>
    <row r="280" spans="1:1" x14ac:dyDescent="0.25">
      <c r="A280" s="1">
        <v>5.3045385622380303</v>
      </c>
    </row>
    <row r="281" spans="1:1" x14ac:dyDescent="0.25">
      <c r="A281" s="1">
        <v>5.8976604885638597</v>
      </c>
    </row>
    <row r="282" spans="1:1" x14ac:dyDescent="0.25">
      <c r="A282" s="1">
        <v>5.0573946336255498</v>
      </c>
    </row>
    <row r="283" spans="1:1" x14ac:dyDescent="0.25">
      <c r="A283" s="1">
        <v>5.5119428104447703</v>
      </c>
    </row>
    <row r="284" spans="1:1" x14ac:dyDescent="0.25">
      <c r="A284" s="1">
        <v>3.3090659545511998</v>
      </c>
    </row>
    <row r="285" spans="1:1" x14ac:dyDescent="0.25">
      <c r="A285" s="1">
        <v>5.3647851694723396</v>
      </c>
    </row>
    <row r="286" spans="1:1" x14ac:dyDescent="0.25">
      <c r="A286" s="1">
        <v>4.2917973154695597</v>
      </c>
    </row>
    <row r="287" spans="1:1" x14ac:dyDescent="0.25">
      <c r="A287" s="1">
        <v>3.5257738701132899</v>
      </c>
    </row>
    <row r="288" spans="1:1" x14ac:dyDescent="0.25">
      <c r="A288" s="1">
        <v>5.70113299968631</v>
      </c>
    </row>
    <row r="289" spans="1:1" x14ac:dyDescent="0.25">
      <c r="A289" s="1">
        <v>4.9890581776452096</v>
      </c>
    </row>
    <row r="290" spans="1:1" x14ac:dyDescent="0.25">
      <c r="A290" s="1">
        <v>3.6472079032503602</v>
      </c>
    </row>
    <row r="291" spans="1:1" x14ac:dyDescent="0.25">
      <c r="A291" s="1">
        <v>3.80173769850223</v>
      </c>
    </row>
    <row r="292" spans="1:1" x14ac:dyDescent="0.25">
      <c r="A292" s="1">
        <v>3.4658644021829699</v>
      </c>
    </row>
    <row r="293" spans="1:1" x14ac:dyDescent="0.25">
      <c r="A293" s="1">
        <v>4.9592622198156704</v>
      </c>
    </row>
    <row r="294" spans="1:1" x14ac:dyDescent="0.25">
      <c r="A294" s="1">
        <v>5.1280526641770399</v>
      </c>
    </row>
    <row r="295" spans="1:1" x14ac:dyDescent="0.25">
      <c r="A295" s="1">
        <v>3.1861581602476399</v>
      </c>
    </row>
    <row r="296" spans="1:1" x14ac:dyDescent="0.25">
      <c r="A296" s="1">
        <v>5.9280876386489201</v>
      </c>
    </row>
    <row r="297" spans="1:1" x14ac:dyDescent="0.25">
      <c r="A297" s="1">
        <v>3.9052583156879299</v>
      </c>
    </row>
    <row r="298" spans="1:1" x14ac:dyDescent="0.25">
      <c r="A298" s="1">
        <v>4.9706388263839303</v>
      </c>
    </row>
    <row r="299" spans="1:1" x14ac:dyDescent="0.25">
      <c r="A299" s="1">
        <v>5.3863298971394604</v>
      </c>
    </row>
    <row r="300" spans="1:1" x14ac:dyDescent="0.25">
      <c r="A300" s="1">
        <v>5.6252818323996099</v>
      </c>
    </row>
    <row r="301" spans="1:1" x14ac:dyDescent="0.25">
      <c r="A301" s="1">
        <v>5.1178639096440603</v>
      </c>
    </row>
    <row r="302" spans="1:1" x14ac:dyDescent="0.25">
      <c r="A302" s="1">
        <v>4.9898709984720497</v>
      </c>
    </row>
    <row r="303" spans="1:1" x14ac:dyDescent="0.25">
      <c r="A303" s="1">
        <v>4.4372484082816799</v>
      </c>
    </row>
    <row r="304" spans="1:1" x14ac:dyDescent="0.25">
      <c r="A304" s="1">
        <v>4.0769352468076301</v>
      </c>
    </row>
    <row r="305" spans="1:1" x14ac:dyDescent="0.25">
      <c r="A305" s="1">
        <v>5.8631029255625</v>
      </c>
    </row>
    <row r="306" spans="1:1" x14ac:dyDescent="0.25">
      <c r="A306" s="1">
        <v>4.8275115009168204</v>
      </c>
    </row>
    <row r="307" spans="1:1" x14ac:dyDescent="0.25">
      <c r="A307" s="1">
        <v>5.5709259907769004</v>
      </c>
    </row>
    <row r="308" spans="1:1" x14ac:dyDescent="0.25">
      <c r="A308" s="1">
        <v>5.6412805810692799</v>
      </c>
    </row>
    <row r="309" spans="1:1" x14ac:dyDescent="0.25">
      <c r="A309" s="1">
        <v>3.5376173126455601</v>
      </c>
    </row>
    <row r="310" spans="1:1" x14ac:dyDescent="0.25">
      <c r="A310" s="1">
        <v>3.6505430173423199</v>
      </c>
    </row>
    <row r="311" spans="1:1" x14ac:dyDescent="0.25">
      <c r="A311" s="1">
        <v>3.1060938493430501</v>
      </c>
    </row>
    <row r="312" spans="1:1" x14ac:dyDescent="0.25">
      <c r="A312" s="1">
        <v>3.4514655855844301</v>
      </c>
    </row>
    <row r="313" spans="1:1" x14ac:dyDescent="0.25">
      <c r="A313" s="1">
        <v>3.3461468246946402</v>
      </c>
    </row>
    <row r="314" spans="1:1" x14ac:dyDescent="0.25">
      <c r="A314" s="1">
        <v>5.7110544346905501</v>
      </c>
    </row>
    <row r="315" spans="1:1" x14ac:dyDescent="0.25">
      <c r="A315" s="1">
        <v>5.9403673931708196</v>
      </c>
    </row>
    <row r="316" spans="1:1" x14ac:dyDescent="0.25">
      <c r="A316" s="1">
        <v>4.5297355985182097</v>
      </c>
    </row>
    <row r="317" spans="1:1" x14ac:dyDescent="0.25">
      <c r="A317" s="1">
        <v>4.3392856169187004</v>
      </c>
    </row>
    <row r="318" spans="1:1" x14ac:dyDescent="0.25">
      <c r="A318" s="1">
        <v>5.0540946583275197</v>
      </c>
    </row>
    <row r="319" spans="1:1" x14ac:dyDescent="0.25">
      <c r="A319" s="1">
        <v>3.3721803771027101</v>
      </c>
    </row>
    <row r="320" spans="1:1" x14ac:dyDescent="0.25">
      <c r="A320" s="1">
        <v>5.0965827373991797</v>
      </c>
    </row>
    <row r="321" spans="1:1" x14ac:dyDescent="0.25">
      <c r="A321" s="1">
        <v>4.3181876693460799</v>
      </c>
    </row>
    <row r="322" spans="1:1" x14ac:dyDescent="0.25">
      <c r="A322" s="1">
        <v>4.9673610575248999</v>
      </c>
    </row>
    <row r="323" spans="1:1" x14ac:dyDescent="0.25">
      <c r="A323" s="1">
        <v>5.39085113356606</v>
      </c>
    </row>
    <row r="324" spans="1:1" x14ac:dyDescent="0.25">
      <c r="A324" s="1">
        <v>4.6451818903753797</v>
      </c>
    </row>
    <row r="325" spans="1:1" x14ac:dyDescent="0.25">
      <c r="A325" s="1">
        <v>3.9157535595958302</v>
      </c>
    </row>
    <row r="326" spans="1:1" x14ac:dyDescent="0.25">
      <c r="A326" s="1">
        <v>3.9876316935162599</v>
      </c>
    </row>
    <row r="327" spans="1:1" x14ac:dyDescent="0.25">
      <c r="A327" s="1">
        <v>3.6311882223891998</v>
      </c>
    </row>
    <row r="328" spans="1:1" x14ac:dyDescent="0.25">
      <c r="A328" s="1">
        <v>5.3623752001698701</v>
      </c>
    </row>
    <row r="329" spans="1:1" x14ac:dyDescent="0.25">
      <c r="A329" s="1">
        <v>4.2125467026394396</v>
      </c>
    </row>
    <row r="330" spans="1:1" x14ac:dyDescent="0.25">
      <c r="A330" s="1">
        <v>5.12959913223286</v>
      </c>
    </row>
    <row r="331" spans="1:1" x14ac:dyDescent="0.25">
      <c r="A331" s="1">
        <v>3.86284515430662</v>
      </c>
    </row>
    <row r="332" spans="1:1" x14ac:dyDescent="0.25">
      <c r="A332" s="1">
        <v>3.8583762086719098</v>
      </c>
    </row>
    <row r="333" spans="1:1" x14ac:dyDescent="0.25">
      <c r="A333" s="1">
        <v>3.9999480334351598</v>
      </c>
    </row>
    <row r="334" spans="1:1" x14ac:dyDescent="0.25">
      <c r="A334" s="1">
        <v>4.5162779118867</v>
      </c>
    </row>
    <row r="335" spans="1:1" x14ac:dyDescent="0.25">
      <c r="A335" s="1">
        <v>5.7654594557269601</v>
      </c>
    </row>
    <row r="336" spans="1:1" x14ac:dyDescent="0.25">
      <c r="A336" s="1">
        <v>5.1651149395487899</v>
      </c>
    </row>
    <row r="337" spans="1:1" x14ac:dyDescent="0.25">
      <c r="A337" s="1">
        <v>3.8008670759774499</v>
      </c>
    </row>
    <row r="338" spans="1:1" x14ac:dyDescent="0.25">
      <c r="A338" s="1">
        <v>3.1123188454149502</v>
      </c>
    </row>
    <row r="339" spans="1:1" x14ac:dyDescent="0.25">
      <c r="A339" s="1">
        <v>4.3268238873102103</v>
      </c>
    </row>
    <row r="340" spans="1:1" x14ac:dyDescent="0.25">
      <c r="A340" s="1">
        <v>3.86928026212026</v>
      </c>
    </row>
    <row r="341" spans="1:1" x14ac:dyDescent="0.25">
      <c r="A341" s="1">
        <v>5.3156140316138298</v>
      </c>
    </row>
    <row r="342" spans="1:1" x14ac:dyDescent="0.25">
      <c r="A342" s="1">
        <v>4.2017940936098599</v>
      </c>
    </row>
    <row r="343" spans="1:1" x14ac:dyDescent="0.25">
      <c r="A343" s="1">
        <v>3.55867931710777</v>
      </c>
    </row>
    <row r="344" spans="1:1" x14ac:dyDescent="0.25">
      <c r="A344" s="1">
        <v>5.6649494005715804</v>
      </c>
    </row>
    <row r="345" spans="1:1" x14ac:dyDescent="0.25">
      <c r="A345" s="1">
        <v>5.4280215053313903</v>
      </c>
    </row>
    <row r="346" spans="1:1" x14ac:dyDescent="0.25">
      <c r="A346" s="1">
        <v>4.0264452670912902</v>
      </c>
    </row>
    <row r="347" spans="1:1" x14ac:dyDescent="0.25">
      <c r="A347" s="1">
        <v>3.86307376328097</v>
      </c>
    </row>
    <row r="348" spans="1:1" x14ac:dyDescent="0.25">
      <c r="A348" s="1">
        <v>4.8596774015455599</v>
      </c>
    </row>
    <row r="349" spans="1:1" x14ac:dyDescent="0.25">
      <c r="A349" s="1">
        <v>5.3136560737185103</v>
      </c>
    </row>
    <row r="350" spans="1:1" x14ac:dyDescent="0.25">
      <c r="A350" s="1">
        <v>5.1063358093377103</v>
      </c>
    </row>
    <row r="351" spans="1:1" x14ac:dyDescent="0.25">
      <c r="A351" s="1">
        <v>5.6374655015190402</v>
      </c>
    </row>
    <row r="352" spans="1:1" x14ac:dyDescent="0.25">
      <c r="A352" s="1">
        <v>4.7634112304270602</v>
      </c>
    </row>
    <row r="353" spans="1:1" x14ac:dyDescent="0.25">
      <c r="A353" s="1">
        <v>3.8472942781440902</v>
      </c>
    </row>
    <row r="354" spans="1:1" x14ac:dyDescent="0.25">
      <c r="A354" s="1">
        <v>4.8131931987080998</v>
      </c>
    </row>
    <row r="355" spans="1:1" x14ac:dyDescent="0.25">
      <c r="A355" s="1">
        <v>4.9330339725466903</v>
      </c>
    </row>
    <row r="356" spans="1:1" x14ac:dyDescent="0.25">
      <c r="A356" s="1">
        <v>3.22123051106131</v>
      </c>
    </row>
    <row r="357" spans="1:1" x14ac:dyDescent="0.25">
      <c r="A357" s="1">
        <v>3.2941036032506199</v>
      </c>
    </row>
    <row r="358" spans="1:1" x14ac:dyDescent="0.25">
      <c r="A358" s="1">
        <v>4.2374909471507598</v>
      </c>
    </row>
    <row r="359" spans="1:1" x14ac:dyDescent="0.25">
      <c r="A359" s="1">
        <v>4.0134093813260296</v>
      </c>
    </row>
    <row r="360" spans="1:1" x14ac:dyDescent="0.25">
      <c r="A360" s="1">
        <v>4.0340448519595098</v>
      </c>
    </row>
    <row r="361" spans="1:1" x14ac:dyDescent="0.25">
      <c r="A361" s="1">
        <v>4.4796500991334396</v>
      </c>
    </row>
    <row r="362" spans="1:1" x14ac:dyDescent="0.25">
      <c r="A362" s="1">
        <v>3.94888537479485</v>
      </c>
    </row>
    <row r="363" spans="1:1" x14ac:dyDescent="0.25">
      <c r="A363" s="1">
        <v>3.5920503820985501</v>
      </c>
    </row>
    <row r="364" spans="1:1" x14ac:dyDescent="0.25">
      <c r="A364" s="1">
        <v>4.3152304948374596</v>
      </c>
    </row>
    <row r="365" spans="1:1" x14ac:dyDescent="0.25">
      <c r="A365" s="1">
        <v>3.5694492712100701</v>
      </c>
    </row>
    <row r="366" spans="1:1" x14ac:dyDescent="0.25">
      <c r="A366" s="1">
        <v>5.0587119878190503</v>
      </c>
    </row>
    <row r="367" spans="1:1" x14ac:dyDescent="0.25">
      <c r="A367" s="1">
        <v>4.1883235032399604</v>
      </c>
    </row>
    <row r="368" spans="1:1" x14ac:dyDescent="0.25">
      <c r="A368" s="1">
        <v>4.0969218104415299</v>
      </c>
    </row>
    <row r="369" spans="1:1" x14ac:dyDescent="0.25">
      <c r="A369" s="1">
        <v>4.78583478875575</v>
      </c>
    </row>
    <row r="370" spans="1:1" x14ac:dyDescent="0.25">
      <c r="A370" s="1">
        <v>3.4223659946497298</v>
      </c>
    </row>
    <row r="371" spans="1:1" x14ac:dyDescent="0.25">
      <c r="A371" s="1">
        <v>4.9472170498089199</v>
      </c>
    </row>
    <row r="372" spans="1:1" x14ac:dyDescent="0.25">
      <c r="A372" s="1">
        <v>3.3508936601851098</v>
      </c>
    </row>
    <row r="373" spans="1:1" x14ac:dyDescent="0.25">
      <c r="A373" s="1">
        <v>5.4396302961237701</v>
      </c>
    </row>
    <row r="374" spans="1:1" x14ac:dyDescent="0.25">
      <c r="A374" s="1">
        <v>4.4212947761924797</v>
      </c>
    </row>
    <row r="375" spans="1:1" x14ac:dyDescent="0.25">
      <c r="A375" s="1">
        <v>3.2223521580588002</v>
      </c>
    </row>
    <row r="376" spans="1:1" x14ac:dyDescent="0.25">
      <c r="A376" s="1">
        <v>4.30685841732073</v>
      </c>
    </row>
    <row r="377" spans="1:1" x14ac:dyDescent="0.25">
      <c r="A377" s="1">
        <v>4.4874401243395701</v>
      </c>
    </row>
    <row r="378" spans="1:1" x14ac:dyDescent="0.25">
      <c r="A378" s="1">
        <v>4.2780971193653299</v>
      </c>
    </row>
    <row r="379" spans="1:1" x14ac:dyDescent="0.25">
      <c r="A379" s="1">
        <v>3.3022955174883699</v>
      </c>
    </row>
    <row r="380" spans="1:1" x14ac:dyDescent="0.25">
      <c r="A380" s="1">
        <v>5.8114031426259496</v>
      </c>
    </row>
    <row r="381" spans="1:1" x14ac:dyDescent="0.25">
      <c r="A381" s="1">
        <v>4.3587397146242797</v>
      </c>
    </row>
    <row r="382" spans="1:1" x14ac:dyDescent="0.25">
      <c r="A382" s="1">
        <v>5.7443406449006096</v>
      </c>
    </row>
    <row r="383" spans="1:1" x14ac:dyDescent="0.25">
      <c r="A383" s="1">
        <v>5.9499731254676798</v>
      </c>
    </row>
    <row r="384" spans="1:1" x14ac:dyDescent="0.25">
      <c r="A384" s="1">
        <v>4.2537841137735004</v>
      </c>
    </row>
    <row r="385" spans="1:1" x14ac:dyDescent="0.25">
      <c r="A385" s="1">
        <v>5.8527189225132403</v>
      </c>
    </row>
    <row r="386" spans="1:1" x14ac:dyDescent="0.25">
      <c r="A386" s="1">
        <v>4.1842799164554503</v>
      </c>
    </row>
    <row r="387" spans="1:1" x14ac:dyDescent="0.25">
      <c r="A387" s="1">
        <v>4.2082266189690296</v>
      </c>
    </row>
    <row r="388" spans="1:1" x14ac:dyDescent="0.25">
      <c r="A388" s="1">
        <v>3.2850224854754799</v>
      </c>
    </row>
    <row r="389" spans="1:1" x14ac:dyDescent="0.25">
      <c r="A389" s="1">
        <v>5.4673940874817299</v>
      </c>
    </row>
    <row r="390" spans="1:1" x14ac:dyDescent="0.25">
      <c r="A390" s="1">
        <v>3.9030084497876301</v>
      </c>
    </row>
    <row r="391" spans="1:1" x14ac:dyDescent="0.25">
      <c r="A391" s="1">
        <v>4.7990971369214996</v>
      </c>
    </row>
    <row r="392" spans="1:1" x14ac:dyDescent="0.25">
      <c r="A392" s="1">
        <v>4.78804393897921</v>
      </c>
    </row>
    <row r="393" spans="1:1" x14ac:dyDescent="0.25">
      <c r="A393" s="1">
        <v>4.4506527745718998</v>
      </c>
    </row>
    <row r="394" spans="1:1" x14ac:dyDescent="0.25">
      <c r="A394" s="1">
        <v>3.0835549244110001</v>
      </c>
    </row>
    <row r="395" spans="1:1" x14ac:dyDescent="0.25">
      <c r="A395" s="1">
        <v>3.8887950402066398</v>
      </c>
    </row>
    <row r="396" spans="1:1" x14ac:dyDescent="0.25">
      <c r="A396" s="1">
        <v>5.7242674416777897</v>
      </c>
    </row>
    <row r="397" spans="1:1" x14ac:dyDescent="0.25">
      <c r="A397" s="1">
        <v>4.61682910810765</v>
      </c>
    </row>
    <row r="398" spans="1:1" x14ac:dyDescent="0.25">
      <c r="A398" s="1">
        <v>3.4381406912213501</v>
      </c>
    </row>
    <row r="399" spans="1:1" x14ac:dyDescent="0.25">
      <c r="A399" s="1">
        <v>3.4548054846516498</v>
      </c>
    </row>
    <row r="400" spans="1:1" x14ac:dyDescent="0.25">
      <c r="A400" s="1">
        <v>4.2159312221456702</v>
      </c>
    </row>
    <row r="401" spans="1:1" x14ac:dyDescent="0.25">
      <c r="A401" s="1">
        <v>3.3953330775998301</v>
      </c>
    </row>
    <row r="402" spans="1:1" x14ac:dyDescent="0.25">
      <c r="A402" s="1">
        <v>5.4211647895306996</v>
      </c>
    </row>
    <row r="403" spans="1:1" x14ac:dyDescent="0.25">
      <c r="A403" s="1">
        <v>4.3159324575655704</v>
      </c>
    </row>
    <row r="404" spans="1:1" x14ac:dyDescent="0.25">
      <c r="A404" s="1">
        <v>3.6058697927676899</v>
      </c>
    </row>
    <row r="405" spans="1:1" x14ac:dyDescent="0.25">
      <c r="A405" s="1">
        <v>3.62694727031869</v>
      </c>
    </row>
    <row r="406" spans="1:1" x14ac:dyDescent="0.25">
      <c r="A406" s="1">
        <v>3.09603447548551</v>
      </c>
    </row>
    <row r="407" spans="1:1" x14ac:dyDescent="0.25">
      <c r="A407" s="1">
        <v>5.1045735123321396</v>
      </c>
    </row>
    <row r="408" spans="1:1" x14ac:dyDescent="0.25">
      <c r="A408" s="1">
        <v>5.1082904293785303</v>
      </c>
    </row>
    <row r="409" spans="1:1" x14ac:dyDescent="0.25">
      <c r="A409" s="1">
        <v>5.3176441776119203</v>
      </c>
    </row>
    <row r="410" spans="1:1" x14ac:dyDescent="0.25">
      <c r="A410" s="1">
        <v>5.8381146728630497</v>
      </c>
    </row>
    <row r="411" spans="1:1" x14ac:dyDescent="0.25">
      <c r="A411" s="1">
        <v>4.4640011656040404</v>
      </c>
    </row>
    <row r="412" spans="1:1" x14ac:dyDescent="0.25">
      <c r="A412" s="1">
        <v>5.8538359889905598</v>
      </c>
    </row>
    <row r="413" spans="1:1" x14ac:dyDescent="0.25">
      <c r="A413" s="1">
        <v>3.6641626297505701</v>
      </c>
    </row>
    <row r="414" spans="1:1" x14ac:dyDescent="0.25">
      <c r="A414" s="1">
        <v>5.6931754995810202</v>
      </c>
    </row>
    <row r="415" spans="1:1" x14ac:dyDescent="0.25">
      <c r="A415" s="1">
        <v>3.24063580301471</v>
      </c>
    </row>
    <row r="416" spans="1:1" x14ac:dyDescent="0.25">
      <c r="A416" s="1">
        <v>3.0067995996058299</v>
      </c>
    </row>
    <row r="417" spans="1:1" x14ac:dyDescent="0.25">
      <c r="A417" s="1">
        <v>3.26161816070961</v>
      </c>
    </row>
    <row r="418" spans="1:1" x14ac:dyDescent="0.25">
      <c r="A418" s="1">
        <v>4.5938031390067504</v>
      </c>
    </row>
    <row r="419" spans="1:1" x14ac:dyDescent="0.25">
      <c r="A419" s="1">
        <v>3.9362893236032201</v>
      </c>
    </row>
    <row r="420" spans="1:1" x14ac:dyDescent="0.25">
      <c r="A420" s="1">
        <v>5.3085569249375002</v>
      </c>
    </row>
    <row r="421" spans="1:1" x14ac:dyDescent="0.25">
      <c r="A421" s="1">
        <v>4.2564113820270997</v>
      </c>
    </row>
    <row r="422" spans="1:1" x14ac:dyDescent="0.25">
      <c r="A422" s="1">
        <v>4.65919748689178</v>
      </c>
    </row>
    <row r="423" spans="1:1" x14ac:dyDescent="0.25">
      <c r="A423" s="1">
        <v>4.3457101916950904</v>
      </c>
    </row>
    <row r="424" spans="1:1" x14ac:dyDescent="0.25">
      <c r="A424" s="1">
        <v>3.1174835219183201</v>
      </c>
    </row>
    <row r="425" spans="1:1" x14ac:dyDescent="0.25">
      <c r="A425" s="1">
        <v>3.7820854085403801</v>
      </c>
    </row>
    <row r="426" spans="1:1" x14ac:dyDescent="0.25">
      <c r="A426" s="1">
        <v>3.15287240197542</v>
      </c>
    </row>
    <row r="427" spans="1:1" x14ac:dyDescent="0.25">
      <c r="A427" s="1">
        <v>3.3083056253748802</v>
      </c>
    </row>
    <row r="428" spans="1:1" x14ac:dyDescent="0.25">
      <c r="A428" s="1">
        <v>5.5053190308794901</v>
      </c>
    </row>
    <row r="429" spans="1:1" x14ac:dyDescent="0.25">
      <c r="A429" s="1">
        <v>5.3391706087968398</v>
      </c>
    </row>
    <row r="430" spans="1:1" x14ac:dyDescent="0.25">
      <c r="A430" s="1">
        <v>5.2660453354427297</v>
      </c>
    </row>
    <row r="431" spans="1:1" x14ac:dyDescent="0.25">
      <c r="A431" s="1">
        <v>5.5550146527894002</v>
      </c>
    </row>
    <row r="432" spans="1:1" x14ac:dyDescent="0.25">
      <c r="A432" s="1">
        <v>3.8237329209660902</v>
      </c>
    </row>
    <row r="433" spans="1:1" x14ac:dyDescent="0.25">
      <c r="A433" s="1">
        <v>4.1084335120793698</v>
      </c>
    </row>
    <row r="434" spans="1:1" x14ac:dyDescent="0.25">
      <c r="A434" s="1">
        <v>5.7269835917655403</v>
      </c>
    </row>
    <row r="435" spans="1:1" x14ac:dyDescent="0.25">
      <c r="A435" s="1">
        <v>3.0261620201313701</v>
      </c>
    </row>
    <row r="436" spans="1:1" x14ac:dyDescent="0.25">
      <c r="A436" s="1">
        <v>3.9218906393217998</v>
      </c>
    </row>
    <row r="437" spans="1:1" x14ac:dyDescent="0.25">
      <c r="A437" s="1">
        <v>3.8266556040609001</v>
      </c>
    </row>
    <row r="438" spans="1:1" x14ac:dyDescent="0.25">
      <c r="A438" s="1">
        <v>4.8115571627709999</v>
      </c>
    </row>
    <row r="439" spans="1:1" x14ac:dyDescent="0.25">
      <c r="A439" s="1">
        <v>5.4445405735612997</v>
      </c>
    </row>
    <row r="440" spans="1:1" x14ac:dyDescent="0.25">
      <c r="A440" s="1">
        <v>3.72010428526904</v>
      </c>
    </row>
    <row r="441" spans="1:1" x14ac:dyDescent="0.25">
      <c r="A441" s="1">
        <v>5.8496528300799504</v>
      </c>
    </row>
    <row r="442" spans="1:1" x14ac:dyDescent="0.25">
      <c r="A442" s="1">
        <v>3.9960706880172698</v>
      </c>
    </row>
    <row r="443" spans="1:1" x14ac:dyDescent="0.25">
      <c r="A443" s="1">
        <v>4.4869444046545404</v>
      </c>
    </row>
    <row r="444" spans="1:1" x14ac:dyDescent="0.25">
      <c r="A444" s="1">
        <v>3.2382679240995</v>
      </c>
    </row>
    <row r="445" spans="1:1" x14ac:dyDescent="0.25">
      <c r="A445" s="1">
        <v>3.9570223457309202</v>
      </c>
    </row>
    <row r="446" spans="1:1" x14ac:dyDescent="0.25">
      <c r="A446" s="1">
        <v>4.0866521441551402</v>
      </c>
    </row>
    <row r="447" spans="1:1" x14ac:dyDescent="0.25">
      <c r="A447" s="1">
        <v>5.0591078290959199</v>
      </c>
    </row>
    <row r="448" spans="1:1" x14ac:dyDescent="0.25">
      <c r="A448" s="1">
        <v>3.9381423595696901</v>
      </c>
    </row>
    <row r="449" spans="1:1" x14ac:dyDescent="0.25">
      <c r="A449" s="1">
        <v>5.4541993302176497</v>
      </c>
    </row>
    <row r="450" spans="1:1" x14ac:dyDescent="0.25">
      <c r="A450" s="1">
        <v>3.6307743968091302</v>
      </c>
    </row>
    <row r="451" spans="1:1" x14ac:dyDescent="0.25">
      <c r="A451" s="1">
        <v>4.2293019097064697</v>
      </c>
    </row>
    <row r="452" spans="1:1" x14ac:dyDescent="0.25">
      <c r="A452" s="1">
        <v>3.7143073266380302</v>
      </c>
    </row>
    <row r="453" spans="1:1" x14ac:dyDescent="0.25">
      <c r="A453" s="1">
        <v>4.56811260518728</v>
      </c>
    </row>
    <row r="454" spans="1:1" x14ac:dyDescent="0.25">
      <c r="A454" s="1">
        <v>5.7930718574847297</v>
      </c>
    </row>
    <row r="455" spans="1:1" x14ac:dyDescent="0.25">
      <c r="A455" s="1">
        <v>5.9655763246017797</v>
      </c>
    </row>
    <row r="456" spans="1:1" x14ac:dyDescent="0.25">
      <c r="A456" s="1">
        <v>5.8682983595172198</v>
      </c>
    </row>
    <row r="457" spans="1:1" x14ac:dyDescent="0.25">
      <c r="A457" s="1">
        <v>4.1533339840114598</v>
      </c>
    </row>
    <row r="458" spans="1:1" x14ac:dyDescent="0.25">
      <c r="A458" s="1">
        <v>4.5234386566661797</v>
      </c>
    </row>
    <row r="459" spans="1:1" x14ac:dyDescent="0.25">
      <c r="A459" s="1">
        <v>4.5248116826270302</v>
      </c>
    </row>
    <row r="460" spans="1:1" x14ac:dyDescent="0.25">
      <c r="A460" s="1">
        <v>4.7371833938305903</v>
      </c>
    </row>
    <row r="461" spans="1:1" x14ac:dyDescent="0.25">
      <c r="A461" s="1">
        <v>4.3610179931545101</v>
      </c>
    </row>
    <row r="462" spans="1:1" x14ac:dyDescent="0.25">
      <c r="A462" s="1">
        <v>3.7021900204437199</v>
      </c>
    </row>
    <row r="463" spans="1:1" x14ac:dyDescent="0.25">
      <c r="A463" s="1">
        <v>4.9030772886023</v>
      </c>
    </row>
    <row r="464" spans="1:1" x14ac:dyDescent="0.25">
      <c r="A464" s="1">
        <v>3.4179941990882901</v>
      </c>
    </row>
    <row r="465" spans="1:1" x14ac:dyDescent="0.25">
      <c r="A465" s="1">
        <v>4.8056825157108696</v>
      </c>
    </row>
    <row r="466" spans="1:1" x14ac:dyDescent="0.25">
      <c r="A466" s="1">
        <v>3.4177083516995999</v>
      </c>
    </row>
    <row r="467" spans="1:1" x14ac:dyDescent="0.25">
      <c r="A467" s="1">
        <v>3.2989774567187902</v>
      </c>
    </row>
    <row r="468" spans="1:1" x14ac:dyDescent="0.25">
      <c r="A468" s="1">
        <v>5.1016285797678602</v>
      </c>
    </row>
    <row r="469" spans="1:1" x14ac:dyDescent="0.25">
      <c r="A469" s="1">
        <v>4.4235647875908599</v>
      </c>
    </row>
    <row r="470" spans="1:1" x14ac:dyDescent="0.25">
      <c r="A470" s="1">
        <v>5.8723264428382098</v>
      </c>
    </row>
    <row r="471" spans="1:1" x14ac:dyDescent="0.25">
      <c r="A471" s="1">
        <v>4.2958794506259297</v>
      </c>
    </row>
    <row r="472" spans="1:1" x14ac:dyDescent="0.25">
      <c r="A472" s="1">
        <v>3.1695424113153399</v>
      </c>
    </row>
    <row r="473" spans="1:1" x14ac:dyDescent="0.25">
      <c r="A473" s="1">
        <v>3.0508831247860102</v>
      </c>
    </row>
    <row r="474" spans="1:1" x14ac:dyDescent="0.25">
      <c r="A474" s="1">
        <v>4.1556688414047498</v>
      </c>
    </row>
    <row r="475" spans="1:1" x14ac:dyDescent="0.25">
      <c r="A475" s="1">
        <v>3.0411185690814899</v>
      </c>
    </row>
    <row r="476" spans="1:1" x14ac:dyDescent="0.25">
      <c r="A476" s="1">
        <v>4.5882908307001404</v>
      </c>
    </row>
    <row r="477" spans="1:1" x14ac:dyDescent="0.25">
      <c r="A477" s="1">
        <v>4.6617690621093599</v>
      </c>
    </row>
    <row r="478" spans="1:1" x14ac:dyDescent="0.25">
      <c r="A478" s="1">
        <v>5.5629221111904199</v>
      </c>
    </row>
    <row r="479" spans="1:1" x14ac:dyDescent="0.25">
      <c r="A479" s="1">
        <v>5.0857067961771802</v>
      </c>
    </row>
    <row r="480" spans="1:1" x14ac:dyDescent="0.25">
      <c r="A480" s="1">
        <v>4.9659606931368501</v>
      </c>
    </row>
    <row r="481" spans="1:1" x14ac:dyDescent="0.25">
      <c r="A481" s="1">
        <v>5.87906977734119</v>
      </c>
    </row>
    <row r="482" spans="1:1" x14ac:dyDescent="0.25">
      <c r="A482" s="1">
        <v>3.4708766903941699</v>
      </c>
    </row>
    <row r="483" spans="1:1" x14ac:dyDescent="0.25">
      <c r="A483" s="1">
        <v>5.72126237502723</v>
      </c>
    </row>
    <row r="484" spans="1:1" x14ac:dyDescent="0.25">
      <c r="A484" s="1">
        <v>4.5812826134956497</v>
      </c>
    </row>
    <row r="485" spans="1:1" x14ac:dyDescent="0.25">
      <c r="A485" s="1">
        <v>3.0746857631414701</v>
      </c>
    </row>
    <row r="486" spans="1:1" x14ac:dyDescent="0.25">
      <c r="A486" s="1">
        <v>4.2562752049397998</v>
      </c>
    </row>
    <row r="487" spans="1:1" x14ac:dyDescent="0.25">
      <c r="A487" s="1">
        <v>4.9115112756176602</v>
      </c>
    </row>
    <row r="488" spans="1:1" x14ac:dyDescent="0.25">
      <c r="A488" s="1">
        <v>5.2771471385900499</v>
      </c>
    </row>
    <row r="489" spans="1:1" x14ac:dyDescent="0.25">
      <c r="A489" s="1">
        <v>3.3030279534617102</v>
      </c>
    </row>
    <row r="490" spans="1:1" x14ac:dyDescent="0.25">
      <c r="A490" s="1">
        <v>5.9589800612991999</v>
      </c>
    </row>
    <row r="491" spans="1:1" x14ac:dyDescent="0.25">
      <c r="A491" s="1">
        <v>3.1696550730430002</v>
      </c>
    </row>
    <row r="492" spans="1:1" x14ac:dyDescent="0.25">
      <c r="A492" s="1">
        <v>4.7052043312388498</v>
      </c>
    </row>
    <row r="493" spans="1:1" x14ac:dyDescent="0.25">
      <c r="A493" s="1">
        <v>5.5458227446092101</v>
      </c>
    </row>
    <row r="494" spans="1:1" x14ac:dyDescent="0.25">
      <c r="A494" s="1">
        <v>5.2842085787452104</v>
      </c>
    </row>
    <row r="495" spans="1:1" x14ac:dyDescent="0.25">
      <c r="A495" s="1">
        <v>4.9995469354625302</v>
      </c>
    </row>
    <row r="496" spans="1:1" x14ac:dyDescent="0.25">
      <c r="A496" s="1">
        <v>3.11079162938525</v>
      </c>
    </row>
    <row r="497" spans="1:1" x14ac:dyDescent="0.25">
      <c r="A497" s="1">
        <v>5.5938238331609904</v>
      </c>
    </row>
    <row r="498" spans="1:1" x14ac:dyDescent="0.25">
      <c r="A498" s="1">
        <v>3.0647701994785099</v>
      </c>
    </row>
    <row r="499" spans="1:1" x14ac:dyDescent="0.25">
      <c r="A499" s="1">
        <v>3.04017654066062</v>
      </c>
    </row>
    <row r="500" spans="1:1" x14ac:dyDescent="0.25">
      <c r="A500" s="1">
        <v>5.4531717053628697</v>
      </c>
    </row>
    <row r="501" spans="1:1" x14ac:dyDescent="0.25">
      <c r="A501" s="4">
        <v>3.7531087474056801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A4E16F-B003-4748-8D3F-E5781DF704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ITMOUniversity+DATST+spring_202</vt:lpstr>
      <vt:lpstr>Лист2</vt:lpstr>
      <vt:lpstr>Лист3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Давут Суханкулиев</dc:creator>
  <cp:lastModifiedBy>Давут Суханкулиев</cp:lastModifiedBy>
  <dcterms:created xsi:type="dcterms:W3CDTF">2023-12-20T09:09:26Z</dcterms:created>
  <dcterms:modified xsi:type="dcterms:W3CDTF">2023-12-20T10:32:15Z</dcterms:modified>
</cp:coreProperties>
</file>