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Exam demo\"/>
    </mc:Choice>
  </mc:AlternateContent>
  <xr:revisionPtr revIDLastSave="0" documentId="13_ncr:1_{8AECE3CB-4CDD-49B8-B30B-DE29A9D65D41}" xr6:coauthVersionLast="47" xr6:coauthVersionMax="47" xr10:uidLastSave="{00000000-0000-0000-0000-000000000000}"/>
  <bookViews>
    <workbookView xWindow="5700" yWindow="3420" windowWidth="21600" windowHeight="11295" activeTab="5" xr2:uid="{427C2EB9-DD4F-4367-B34F-8802181DE0A3}"/>
  </bookViews>
  <sheets>
    <sheet name="Лист1" sheetId="1" r:id="rId1"/>
    <sheet name="Лист2" sheetId="2" r:id="rId2"/>
    <sheet name="Лист3" sheetId="3" r:id="rId3"/>
    <sheet name="Лист4" sheetId="5" r:id="rId4"/>
    <sheet name="Лист5" sheetId="4" r:id="rId5"/>
    <sheet name="Лист6" sheetId="6" r:id="rId6"/>
  </sheets>
  <definedNames>
    <definedName name="ExternalData_1" localSheetId="0" hidden="1">Лист1!$A$1:$C$64</definedName>
    <definedName name="ExternalData_1" localSheetId="1" hidden="1">Лист2!$A$1:$C$64</definedName>
    <definedName name="ExternalData_1" localSheetId="2" hidden="1">Лист3!$A$1:$C$64</definedName>
    <definedName name="ExternalData_1" localSheetId="3" hidden="1">Лист4!$A$1:$A$26</definedName>
    <definedName name="ExternalData_1" localSheetId="5" hidden="1">Лист6!$A$1:$A$501</definedName>
    <definedName name="ExternalData_2" localSheetId="2" hidden="1">Лист3!$E$1:$F$9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E68" i="2"/>
  <c r="E67" i="2"/>
  <c r="F48" i="6"/>
  <c r="F45" i="6"/>
  <c r="F30" i="6"/>
  <c r="F3" i="6"/>
  <c r="G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2" i="6"/>
  <c r="G45" i="6" l="1"/>
  <c r="G46" i="6" s="1"/>
  <c r="F46" i="6"/>
  <c r="E10" i="6" l="1"/>
  <c r="F10" i="6"/>
  <c r="F7" i="6"/>
  <c r="F6" i="6"/>
  <c r="F5" i="6"/>
  <c r="F2" i="6"/>
  <c r="B9" i="4"/>
  <c r="C9" i="4"/>
  <c r="B10" i="4"/>
  <c r="C10" i="4"/>
  <c r="B11" i="4"/>
  <c r="C11" i="4"/>
  <c r="B12" i="4"/>
  <c r="C12" i="4"/>
  <c r="C8" i="4"/>
  <c r="B8" i="4"/>
  <c r="C3" i="4"/>
  <c r="C4" i="4"/>
  <c r="C5" i="4"/>
  <c r="C6" i="4"/>
  <c r="C2" i="4"/>
  <c r="B3" i="4"/>
  <c r="B4" i="4"/>
  <c r="B5" i="4"/>
  <c r="B6" i="4"/>
  <c r="B2" i="4"/>
  <c r="G10" i="6" l="1"/>
  <c r="E11" i="6"/>
  <c r="F11" i="6" l="1"/>
  <c r="E12" i="6" s="1"/>
  <c r="F12" i="6" l="1"/>
  <c r="E13" i="6" s="1"/>
  <c r="G11" i="6"/>
  <c r="F13" i="6" l="1"/>
  <c r="E14" i="6" s="1"/>
  <c r="G13" i="6"/>
  <c r="G12" i="6"/>
  <c r="F14" i="6" l="1"/>
  <c r="E15" i="6" s="1"/>
  <c r="F15" i="6" l="1"/>
  <c r="E16" i="6" s="1"/>
  <c r="G15" i="6"/>
  <c r="G14" i="6"/>
  <c r="F16" i="6" l="1"/>
  <c r="E17" i="6" s="1"/>
  <c r="G16" i="6"/>
  <c r="F17" i="6" l="1"/>
  <c r="E18" i="6" s="1"/>
  <c r="G17" i="6"/>
  <c r="F18" i="6" l="1"/>
  <c r="E19" i="6" s="1"/>
  <c r="G18" i="6"/>
  <c r="F19" i="6" l="1"/>
  <c r="G19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F3203-40B4-4EEB-A858-829DC2C6660B}" keepAlive="1" name="Запрос — task1_demo" description="Соединение с запросом &quot;task1_demo&quot; в книге." type="5" refreshedVersion="7" background="1" saveData="1">
    <dbPr connection="Provider=Microsoft.Mashup.OleDb.1;Data Source=$Workbook$;Location=task1_demo;Extended Properties=&quot;&quot;" command="SELECT * FROM [task1_demo]"/>
  </connection>
  <connection id="2" xr16:uid="{CE6F02A3-96F5-4097-B884-158D49EE44D8}" keepAlive="1" name="Запрос — task1_demo (2)" description="Соединение с запросом &quot;task1_demo (2)&quot; в книге." type="5" refreshedVersion="7" background="1" saveData="1">
    <dbPr connection="Provider=Microsoft.Mashup.OleDb.1;Data Source=$Workbook$;Location=&quot;task1_demo (2)&quot;;Extended Properties=&quot;&quot;" command="SELECT * FROM [task1_demo (2)]"/>
  </connection>
  <connection id="3" xr16:uid="{FA725C0F-57BF-44D2-9372-50AB8E0EB0BB}" keepAlive="1" name="Запрос — task3_demo_countries" description="Соединение с запросом &quot;task3_demo_countries&quot; в книге." type="5" refreshedVersion="7" background="1" saveData="1">
    <dbPr connection="Provider=Microsoft.Mashup.OleDb.1;Data Source=$Workbook$;Location=task3_demo_countries;Extended Properties=&quot;&quot;" command="SELECT * FROM [task3_demo_countries]"/>
  </connection>
  <connection id="4" xr16:uid="{D86FECC8-BE8B-417D-9DC8-F3E8107E2C0F}" keepAlive="1" name="Запрос — task3_demo_regions" description="Соединение с запросом &quot;task3_demo_regions&quot; в книге." type="5" refreshedVersion="7" background="1" saveData="1">
    <dbPr connection="Provider=Microsoft.Mashup.OleDb.1;Data Source=$Workbook$;Location=task3_demo_regions;Extended Properties=&quot;&quot;" command="SELECT * FROM [task3_demo_regions]"/>
  </connection>
  <connection id="5" xr16:uid="{64C28112-87B2-458E-B429-438A402D7842}" keepAlive="1" name="Запрос — task6_demo" description="Соединение с запросом &quot;task6_demo&quot; в книге." type="5" refreshedVersion="7" background="1" saveData="1">
    <dbPr connection="Provider=Microsoft.Mashup.OleDb.1;Data Source=$Workbook$;Location=task6_demo;Extended Properties=&quot;&quot;" command="SELECT * FROM [task6_demo]"/>
  </connection>
  <connection id="6" xr16:uid="{C447FD93-4AA4-4B61-83E8-CBFD025D0448}" keepAlive="1" name="Запрос — Таблица5" description="Соединение с запросом &quot;Таблица5&quot; в книге." type="5" refreshedVersion="7" background="1" saveData="1">
    <dbPr connection="Provider=Microsoft.Mashup.OleDb.1;Data Source=$Workbook$;Location=Таблица5;Extended Properties=&quot;&quot;" command="SELECT * FROM [Таблица5]"/>
  </connection>
</connections>
</file>

<file path=xl/sharedStrings.xml><?xml version="1.0" encoding="utf-8"?>
<sst xmlns="http://schemas.openxmlformats.org/spreadsheetml/2006/main" count="265" uniqueCount="49">
  <si>
    <t>Cname</t>
  </si>
  <si>
    <t>Year</t>
  </si>
  <si>
    <t>Number of cases</t>
  </si>
  <si>
    <t>Argentina</t>
  </si>
  <si>
    <t>Armenia</t>
  </si>
  <si>
    <t>Australia</t>
  </si>
  <si>
    <t>Belarus</t>
  </si>
  <si>
    <t>Belgium</t>
  </si>
  <si>
    <t>Bhutan</t>
  </si>
  <si>
    <t>Bulgaria</t>
  </si>
  <si>
    <t>Названия строк</t>
  </si>
  <si>
    <t>Общий итог</t>
  </si>
  <si>
    <t>Сумма по полю Number of cases</t>
  </si>
  <si>
    <t>Мед</t>
  </si>
  <si>
    <t>ДиспВ</t>
  </si>
  <si>
    <t>Column1</t>
  </si>
  <si>
    <t>Column2</t>
  </si>
  <si>
    <t>Region</t>
  </si>
  <si>
    <t xml:space="preserve"> America</t>
  </si>
  <si>
    <t>Europe</t>
  </si>
  <si>
    <t>South-East Asia</t>
  </si>
  <si>
    <t>Western Pacific</t>
  </si>
  <si>
    <t>(несколько элементов)</t>
  </si>
  <si>
    <t>y</t>
  </si>
  <si>
    <t>x</t>
  </si>
  <si>
    <t>a</t>
  </si>
  <si>
    <t>b</t>
  </si>
  <si>
    <t>R^2</t>
  </si>
  <si>
    <t>normlin</t>
  </si>
  <si>
    <t>normexp</t>
  </si>
  <si>
    <t>0.08</t>
  </si>
  <si>
    <t>0.18</t>
  </si>
  <si>
    <t>0.33</t>
  </si>
  <si>
    <t>0.55</t>
  </si>
  <si>
    <t>0.91</t>
  </si>
  <si>
    <t>Xср</t>
  </si>
  <si>
    <t>n</t>
  </si>
  <si>
    <t>xmin</t>
  </si>
  <si>
    <t>xmax</t>
  </si>
  <si>
    <t>h</t>
  </si>
  <si>
    <t>=СЧЁТЕСЛИМН(A:A;"&gt;="&amp;C10;A:A;"&lt;"&amp;D10)</t>
  </si>
  <si>
    <t>X-Xср</t>
  </si>
  <si>
    <t>S0^2, дисп</t>
  </si>
  <si>
    <t>=СУММКВ(C$2:C$1048576)/(СУММ(G10:G19)-1)</t>
  </si>
  <si>
    <t>teta</t>
  </si>
  <si>
    <t>Уровень значимости</t>
  </si>
  <si>
    <t xml:space="preserve">t2, квантиль распр стюдента </t>
  </si>
  <si>
    <t>Tn-1</t>
  </si>
  <si>
    <t>teta-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</si>
</sst>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NumberFormat="1" applyFill="1"/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[Demo.xlsx]Лист1!Сводная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Лист1!$E$4:$E$13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Лист1!$F$4:$F$13</c:f>
              <c:numCache>
                <c:formatCode>General</c:formatCode>
                <c:ptCount val="9"/>
                <c:pt idx="0">
                  <c:v>89</c:v>
                </c:pt>
                <c:pt idx="1">
                  <c:v>145</c:v>
                </c:pt>
                <c:pt idx="2">
                  <c:v>195</c:v>
                </c:pt>
                <c:pt idx="3">
                  <c:v>216</c:v>
                </c:pt>
                <c:pt idx="4">
                  <c:v>187</c:v>
                </c:pt>
                <c:pt idx="5">
                  <c:v>633</c:v>
                </c:pt>
                <c:pt idx="6">
                  <c:v>800</c:v>
                </c:pt>
                <c:pt idx="7">
                  <c:v>806</c:v>
                </c:pt>
                <c:pt idx="8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3-4B05-8459-82E5F44D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6908287"/>
        <c:axId val="536909119"/>
      </c:barChart>
      <c:catAx>
        <c:axId val="5369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9119"/>
        <c:crosses val="autoZero"/>
        <c:auto val="1"/>
        <c:lblAlgn val="ctr"/>
        <c:lblOffset val="100"/>
        <c:noMultiLvlLbl val="0"/>
      </c:catAx>
      <c:valAx>
        <c:axId val="5369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95363079615048E-2"/>
                  <c:y val="-0.21029491105278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Лист4!$A$2:$A$26</c:f>
              <c:numCache>
                <c:formatCode>General</c:formatCode>
                <c:ptCount val="25"/>
                <c:pt idx="0">
                  <c:v>33</c:v>
                </c:pt>
                <c:pt idx="1">
                  <c:v>49</c:v>
                </c:pt>
                <c:pt idx="2">
                  <c:v>38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37</c:v>
                </c:pt>
                <c:pt idx="7">
                  <c:v>55</c:v>
                </c:pt>
                <c:pt idx="8">
                  <c:v>39</c:v>
                </c:pt>
                <c:pt idx="9">
                  <c:v>59</c:v>
                </c:pt>
                <c:pt idx="10">
                  <c:v>41</c:v>
                </c:pt>
                <c:pt idx="11">
                  <c:v>42</c:v>
                </c:pt>
                <c:pt idx="12">
                  <c:v>54</c:v>
                </c:pt>
                <c:pt idx="13">
                  <c:v>63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57</c:v>
                </c:pt>
                <c:pt idx="18">
                  <c:v>58</c:v>
                </c:pt>
                <c:pt idx="19">
                  <c:v>56</c:v>
                </c:pt>
                <c:pt idx="20">
                  <c:v>51</c:v>
                </c:pt>
                <c:pt idx="21">
                  <c:v>69</c:v>
                </c:pt>
                <c:pt idx="22">
                  <c:v>64</c:v>
                </c:pt>
                <c:pt idx="23">
                  <c:v>67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49F-9239-9B0BAE2A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9967"/>
        <c:axId val="574134559"/>
      </c:lineChart>
      <c:catAx>
        <c:axId val="5741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34559"/>
        <c:crosses val="autoZero"/>
        <c:auto val="1"/>
        <c:lblAlgn val="ctr"/>
        <c:lblOffset val="100"/>
        <c:noMultiLvlLbl val="0"/>
      </c:catAx>
      <c:valAx>
        <c:axId val="5741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14</xdr:row>
      <xdr:rowOff>33337</xdr:rowOff>
    </xdr:from>
    <xdr:to>
      <xdr:col>11</xdr:col>
      <xdr:colOff>333375</xdr:colOff>
      <xdr:row>28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1721F2-5BE7-4180-A4A5-C64A3690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0</xdr:rowOff>
    </xdr:from>
    <xdr:to>
      <xdr:col>25</xdr:col>
      <xdr:colOff>153527</xdr:colOff>
      <xdr:row>39</xdr:row>
      <xdr:rowOff>96300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A49F501-A75A-4DFC-965E-483B8D02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0"/>
          <a:ext cx="8078327" cy="752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582127</xdr:colOff>
      <xdr:row>80</xdr:row>
      <xdr:rowOff>691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5D61CC-D160-4970-9451-817D48206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0"/>
          <a:ext cx="7897327" cy="4953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11</xdr:row>
      <xdr:rowOff>42862</xdr:rowOff>
    </xdr:from>
    <xdr:to>
      <xdr:col>10</xdr:col>
      <xdr:colOff>390525</xdr:colOff>
      <xdr:row>25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FEEA0F-293C-4D89-A7E4-C846BC1BE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24</xdr:col>
      <xdr:colOff>1106</xdr:colOff>
      <xdr:row>31</xdr:row>
      <xdr:rowOff>29403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9EEED0-EC33-4D3D-80F2-B15160CEA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0"/>
          <a:ext cx="7925906" cy="59349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18</xdr:col>
      <xdr:colOff>96369</xdr:colOff>
      <xdr:row>46</xdr:row>
      <xdr:rowOff>172697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AC670B9-5706-429E-AE59-DDD9BBC0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0"/>
          <a:ext cx="8021169" cy="89356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66675</xdr:rowOff>
    </xdr:from>
    <xdr:to>
      <xdr:col>10</xdr:col>
      <xdr:colOff>266990</xdr:colOff>
      <xdr:row>3</xdr:row>
      <xdr:rowOff>47702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D4CB65-3A15-41A3-B8AC-B5C04438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6675"/>
          <a:ext cx="2076740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12</xdr:col>
      <xdr:colOff>149803</xdr:colOff>
      <xdr:row>27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40C312-5526-4803-BE68-A328ADDB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3810000"/>
          <a:ext cx="5026603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32</xdr:row>
      <xdr:rowOff>85725</xdr:rowOff>
    </xdr:from>
    <xdr:to>
      <xdr:col>9</xdr:col>
      <xdr:colOff>484984</xdr:colOff>
      <xdr:row>43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4EDE4F7-63DA-4A4C-84A8-3CF733AA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8475" y="6181725"/>
          <a:ext cx="4171159" cy="2152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27</xdr:col>
      <xdr:colOff>248791</xdr:colOff>
      <xdr:row>42</xdr:row>
      <xdr:rowOff>58275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41AB74E-B06A-4470-99F4-DAE78267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0" y="0"/>
          <a:ext cx="8173591" cy="805927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41</xdr:row>
      <xdr:rowOff>66675</xdr:rowOff>
    </xdr:from>
    <xdr:to>
      <xdr:col>27</xdr:col>
      <xdr:colOff>105894</xdr:colOff>
      <xdr:row>82</xdr:row>
      <xdr:rowOff>1081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84FD657-6556-41C0-9957-5461563C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82175" y="7877175"/>
          <a:ext cx="8021169" cy="774490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81</xdr:row>
      <xdr:rowOff>123825</xdr:rowOff>
    </xdr:from>
    <xdr:to>
      <xdr:col>27</xdr:col>
      <xdr:colOff>67789</xdr:colOff>
      <xdr:row>104</xdr:row>
      <xdr:rowOff>10121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DE4B368-3A58-4054-84BA-E951A34E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175" y="15554325"/>
          <a:ext cx="7983064" cy="42677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вут Суханкулиев" refreshedDate="45279.735378124999" createdVersion="7" refreshedVersion="7" minRefreshableVersion="3" recordCount="63" xr:uid="{D2796A5C-378E-4AC0-BB10-7DCF84EC010A}">
  <cacheSource type="worksheet">
    <worksheetSource name="task1_demo"/>
  </cacheSource>
  <cacheFields count="3">
    <cacheField name="Cname" numFmtId="0">
      <sharedItems count="7">
        <s v="Argentina"/>
        <s v="Armenia"/>
        <s v="Australia"/>
        <s v="Belarus"/>
        <s v="Belgium"/>
        <s v="Bhutan"/>
        <s v="Bulgaria"/>
      </sharedItems>
    </cacheField>
    <cacheField name="Year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Number of cases" numFmtId="0">
      <sharedItems containsSemiMixedTypes="0" containsString="0" containsNumber="1" containsInteger="1" minValue="1" maxValue="7715" count="52">
        <n v="5083"/>
        <n v="5481"/>
        <n v="4619"/>
        <n v="3772"/>
        <n v="87"/>
        <n v="156"/>
        <n v="74"/>
        <n v="4396"/>
        <n v="7715"/>
        <n v="38"/>
        <n v="15"/>
        <n v="6"/>
        <n v="2"/>
        <n v="4"/>
        <n v="1"/>
        <n v="8"/>
        <n v="89"/>
        <n v="145"/>
        <n v="195"/>
        <n v="216"/>
        <n v="187"/>
        <n v="633"/>
        <n v="800"/>
        <n v="806"/>
        <n v="634"/>
        <n v="88"/>
        <n v="48"/>
        <n v="61"/>
        <n v="3"/>
        <n v="31"/>
        <n v="2687"/>
        <n v="4573"/>
        <n v="228"/>
        <n v="119"/>
        <n v="153"/>
        <n v="13"/>
        <n v="230"/>
        <n v="218"/>
        <n v="262"/>
        <n v="198"/>
        <n v="20"/>
        <n v="206"/>
        <n v="620"/>
        <n v="795"/>
        <n v="259"/>
        <n v="27"/>
        <n v="317"/>
        <n v="139"/>
        <n v="58"/>
        <n v="25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вут Суханкулиев" refreshedDate="45279.74038333333" createdVersion="7" refreshedVersion="7" minRefreshableVersion="3" recordCount="63" xr:uid="{4FABECAC-1D2A-46F9-BBC8-FBB1BB97EF28}">
  <cacheSource type="worksheet">
    <worksheetSource name="task3_demo_countries"/>
  </cacheSource>
  <cacheFields count="3">
    <cacheField name="Cname" numFmtId="0">
      <sharedItems count="7">
        <s v="Argentina"/>
        <s v="Armenia"/>
        <s v="Australia"/>
        <s v="Belarus"/>
        <s v="Belgium"/>
        <s v="Bhutan"/>
        <s v="Bulgaria"/>
      </sharedItems>
    </cacheField>
    <cacheField name="Year" numFmtId="0">
      <sharedItems containsSemiMixedTypes="0" containsString="0" containsNumber="1" containsInteger="1" minValue="2010" maxValue="2018"/>
    </cacheField>
    <cacheField name="Number of cases" numFmtId="0">
      <sharedItems containsSemiMixedTypes="0" containsString="0" containsNumber="1" containsInteger="1" minValue="1" maxValue="7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1"/>
    <x v="0"/>
    <x v="9"/>
  </r>
  <r>
    <x v="1"/>
    <x v="1"/>
    <x v="10"/>
  </r>
  <r>
    <x v="1"/>
    <x v="2"/>
    <x v="11"/>
  </r>
  <r>
    <x v="1"/>
    <x v="3"/>
    <x v="12"/>
  </r>
  <r>
    <x v="1"/>
    <x v="4"/>
    <x v="12"/>
  </r>
  <r>
    <x v="1"/>
    <x v="5"/>
    <x v="13"/>
  </r>
  <r>
    <x v="1"/>
    <x v="6"/>
    <x v="14"/>
  </r>
  <r>
    <x v="1"/>
    <x v="7"/>
    <x v="15"/>
  </r>
  <r>
    <x v="1"/>
    <x v="8"/>
    <x v="13"/>
  </r>
  <r>
    <x v="2"/>
    <x v="0"/>
    <x v="16"/>
  </r>
  <r>
    <x v="2"/>
    <x v="1"/>
    <x v="17"/>
  </r>
  <r>
    <x v="2"/>
    <x v="2"/>
    <x v="18"/>
  </r>
  <r>
    <x v="2"/>
    <x v="3"/>
    <x v="19"/>
  </r>
  <r>
    <x v="2"/>
    <x v="4"/>
    <x v="20"/>
  </r>
  <r>
    <x v="2"/>
    <x v="5"/>
    <x v="21"/>
  </r>
  <r>
    <x v="2"/>
    <x v="6"/>
    <x v="22"/>
  </r>
  <r>
    <x v="2"/>
    <x v="7"/>
    <x v="23"/>
  </r>
  <r>
    <x v="2"/>
    <x v="8"/>
    <x v="24"/>
  </r>
  <r>
    <x v="3"/>
    <x v="0"/>
    <x v="25"/>
  </r>
  <r>
    <x v="3"/>
    <x v="1"/>
    <x v="26"/>
  </r>
  <r>
    <x v="3"/>
    <x v="2"/>
    <x v="27"/>
  </r>
  <r>
    <x v="3"/>
    <x v="3"/>
    <x v="15"/>
  </r>
  <r>
    <x v="3"/>
    <x v="4"/>
    <x v="13"/>
  </r>
  <r>
    <x v="3"/>
    <x v="5"/>
    <x v="28"/>
  </r>
  <r>
    <x v="3"/>
    <x v="6"/>
    <x v="13"/>
  </r>
  <r>
    <x v="3"/>
    <x v="7"/>
    <x v="13"/>
  </r>
  <r>
    <x v="3"/>
    <x v="8"/>
    <x v="14"/>
  </r>
  <r>
    <x v="4"/>
    <x v="0"/>
    <x v="29"/>
  </r>
  <r>
    <x v="4"/>
    <x v="1"/>
    <x v="10"/>
  </r>
  <r>
    <x v="4"/>
    <x v="2"/>
    <x v="30"/>
  </r>
  <r>
    <x v="4"/>
    <x v="3"/>
    <x v="31"/>
  </r>
  <r>
    <x v="4"/>
    <x v="4"/>
    <x v="32"/>
  </r>
  <r>
    <x v="4"/>
    <x v="5"/>
    <x v="33"/>
  </r>
  <r>
    <x v="4"/>
    <x v="6"/>
    <x v="34"/>
  </r>
  <r>
    <x v="4"/>
    <x v="7"/>
    <x v="35"/>
  </r>
  <r>
    <x v="4"/>
    <x v="8"/>
    <x v="36"/>
  </r>
  <r>
    <x v="5"/>
    <x v="0"/>
    <x v="37"/>
  </r>
  <r>
    <x v="5"/>
    <x v="1"/>
    <x v="38"/>
  </r>
  <r>
    <x v="5"/>
    <x v="2"/>
    <x v="39"/>
  </r>
  <r>
    <x v="5"/>
    <x v="3"/>
    <x v="40"/>
  </r>
  <r>
    <x v="5"/>
    <x v="4"/>
    <x v="41"/>
  </r>
  <r>
    <x v="5"/>
    <x v="5"/>
    <x v="42"/>
  </r>
  <r>
    <x v="5"/>
    <x v="6"/>
    <x v="43"/>
  </r>
  <r>
    <x v="5"/>
    <x v="7"/>
    <x v="44"/>
  </r>
  <r>
    <x v="5"/>
    <x v="8"/>
    <x v="45"/>
  </r>
  <r>
    <x v="6"/>
    <x v="0"/>
    <x v="46"/>
  </r>
  <r>
    <x v="6"/>
    <x v="1"/>
    <x v="47"/>
  </r>
  <r>
    <x v="6"/>
    <x v="2"/>
    <x v="48"/>
  </r>
  <r>
    <x v="6"/>
    <x v="3"/>
    <x v="49"/>
  </r>
  <r>
    <x v="6"/>
    <x v="4"/>
    <x v="29"/>
  </r>
  <r>
    <x v="6"/>
    <x v="5"/>
    <x v="50"/>
  </r>
  <r>
    <x v="6"/>
    <x v="6"/>
    <x v="51"/>
  </r>
  <r>
    <x v="6"/>
    <x v="7"/>
    <x v="10"/>
  </r>
  <r>
    <x v="6"/>
    <x v="8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2010"/>
    <n v="5083"/>
  </r>
  <r>
    <x v="1"/>
    <n v="2010"/>
    <n v="38"/>
  </r>
  <r>
    <x v="2"/>
    <n v="2010"/>
    <n v="89"/>
  </r>
  <r>
    <x v="3"/>
    <n v="2010"/>
    <n v="88"/>
  </r>
  <r>
    <x v="4"/>
    <n v="2010"/>
    <n v="31"/>
  </r>
  <r>
    <x v="5"/>
    <n v="2010"/>
    <n v="218"/>
  </r>
  <r>
    <x v="6"/>
    <n v="2010"/>
    <n v="317"/>
  </r>
  <r>
    <x v="0"/>
    <n v="2011"/>
    <n v="5481"/>
  </r>
  <r>
    <x v="1"/>
    <n v="2011"/>
    <n v="15"/>
  </r>
  <r>
    <x v="2"/>
    <n v="2011"/>
    <n v="145"/>
  </r>
  <r>
    <x v="3"/>
    <n v="2011"/>
    <n v="48"/>
  </r>
  <r>
    <x v="4"/>
    <n v="2011"/>
    <n v="15"/>
  </r>
  <r>
    <x v="5"/>
    <n v="2011"/>
    <n v="262"/>
  </r>
  <r>
    <x v="6"/>
    <n v="2011"/>
    <n v="139"/>
  </r>
  <r>
    <x v="0"/>
    <n v="2012"/>
    <n v="4619"/>
  </r>
  <r>
    <x v="1"/>
    <n v="2012"/>
    <n v="6"/>
  </r>
  <r>
    <x v="2"/>
    <n v="2012"/>
    <n v="195"/>
  </r>
  <r>
    <x v="3"/>
    <n v="2012"/>
    <n v="61"/>
  </r>
  <r>
    <x v="4"/>
    <n v="2012"/>
    <n v="2687"/>
  </r>
  <r>
    <x v="5"/>
    <n v="2012"/>
    <n v="198"/>
  </r>
  <r>
    <x v="6"/>
    <n v="2012"/>
    <n v="58"/>
  </r>
  <r>
    <x v="0"/>
    <n v="2013"/>
    <n v="3772"/>
  </r>
  <r>
    <x v="1"/>
    <n v="2013"/>
    <n v="2"/>
  </r>
  <r>
    <x v="2"/>
    <n v="2013"/>
    <n v="216"/>
  </r>
  <r>
    <x v="3"/>
    <n v="2013"/>
    <n v="8"/>
  </r>
  <r>
    <x v="4"/>
    <n v="2013"/>
    <n v="4573"/>
  </r>
  <r>
    <x v="5"/>
    <n v="2013"/>
    <n v="20"/>
  </r>
  <r>
    <x v="6"/>
    <n v="2013"/>
    <n v="25"/>
  </r>
  <r>
    <x v="0"/>
    <n v="2014"/>
    <n v="87"/>
  </r>
  <r>
    <x v="1"/>
    <n v="2014"/>
    <n v="2"/>
  </r>
  <r>
    <x v="2"/>
    <n v="2014"/>
    <n v="187"/>
  </r>
  <r>
    <x v="3"/>
    <n v="2014"/>
    <n v="4"/>
  </r>
  <r>
    <x v="4"/>
    <n v="2014"/>
    <n v="228"/>
  </r>
  <r>
    <x v="5"/>
    <n v="2014"/>
    <n v="206"/>
  </r>
  <r>
    <x v="6"/>
    <n v="2014"/>
    <n v="31"/>
  </r>
  <r>
    <x v="0"/>
    <n v="2015"/>
    <n v="156"/>
  </r>
  <r>
    <x v="1"/>
    <n v="2015"/>
    <n v="4"/>
  </r>
  <r>
    <x v="2"/>
    <n v="2015"/>
    <n v="633"/>
  </r>
  <r>
    <x v="3"/>
    <n v="2015"/>
    <n v="3"/>
  </r>
  <r>
    <x v="4"/>
    <n v="2015"/>
    <n v="119"/>
  </r>
  <r>
    <x v="5"/>
    <n v="2015"/>
    <n v="620"/>
  </r>
  <r>
    <x v="6"/>
    <n v="2015"/>
    <n v="18"/>
  </r>
  <r>
    <x v="0"/>
    <n v="2016"/>
    <n v="74"/>
  </r>
  <r>
    <x v="1"/>
    <n v="2016"/>
    <n v="1"/>
  </r>
  <r>
    <x v="2"/>
    <n v="2016"/>
    <n v="800"/>
  </r>
  <r>
    <x v="3"/>
    <n v="2016"/>
    <n v="4"/>
  </r>
  <r>
    <x v="4"/>
    <n v="2016"/>
    <n v="153"/>
  </r>
  <r>
    <x v="5"/>
    <n v="2016"/>
    <n v="795"/>
  </r>
  <r>
    <x v="6"/>
    <n v="2016"/>
    <n v="19"/>
  </r>
  <r>
    <x v="0"/>
    <n v="2017"/>
    <n v="4396"/>
  </r>
  <r>
    <x v="1"/>
    <n v="2017"/>
    <n v="8"/>
  </r>
  <r>
    <x v="2"/>
    <n v="2017"/>
    <n v="806"/>
  </r>
  <r>
    <x v="3"/>
    <n v="2017"/>
    <n v="4"/>
  </r>
  <r>
    <x v="4"/>
    <n v="2017"/>
    <n v="13"/>
  </r>
  <r>
    <x v="5"/>
    <n v="2017"/>
    <n v="259"/>
  </r>
  <r>
    <x v="6"/>
    <n v="2017"/>
    <n v="15"/>
  </r>
  <r>
    <x v="0"/>
    <n v="2018"/>
    <n v="7715"/>
  </r>
  <r>
    <x v="1"/>
    <n v="2018"/>
    <n v="4"/>
  </r>
  <r>
    <x v="2"/>
    <n v="2018"/>
    <n v="634"/>
  </r>
  <r>
    <x v="3"/>
    <n v="2018"/>
    <n v="1"/>
  </r>
  <r>
    <x v="4"/>
    <n v="2018"/>
    <n v="230"/>
  </r>
  <r>
    <x v="5"/>
    <n v="2018"/>
    <n v="27"/>
  </r>
  <r>
    <x v="6"/>
    <n v="2018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0BF61-9CE0-4372-A719-DE47C632ABB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E3:F13" firstHeaderRow="1" firstDataRow="1" firstDataCol="1" rowPageCount="1" colPageCount="1"/>
  <pivotFields count="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53">
        <item x="14"/>
        <item x="12"/>
        <item x="28"/>
        <item x="13"/>
        <item x="11"/>
        <item x="15"/>
        <item x="35"/>
        <item x="10"/>
        <item x="50"/>
        <item x="51"/>
        <item x="40"/>
        <item x="49"/>
        <item x="45"/>
        <item x="29"/>
        <item x="9"/>
        <item x="26"/>
        <item x="48"/>
        <item x="27"/>
        <item x="6"/>
        <item x="4"/>
        <item x="25"/>
        <item x="16"/>
        <item x="33"/>
        <item x="47"/>
        <item x="17"/>
        <item x="34"/>
        <item x="5"/>
        <item x="20"/>
        <item x="18"/>
        <item x="39"/>
        <item x="41"/>
        <item x="19"/>
        <item x="37"/>
        <item x="32"/>
        <item x="36"/>
        <item x="44"/>
        <item x="38"/>
        <item x="46"/>
        <item x="42"/>
        <item x="21"/>
        <item x="24"/>
        <item x="43"/>
        <item x="22"/>
        <item x="23"/>
        <item x="30"/>
        <item x="3"/>
        <item x="7"/>
        <item x="31"/>
        <item x="2"/>
        <item x="0"/>
        <item x="1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item="2" hier="-1"/>
  </pageFields>
  <dataFields count="1">
    <dataField name="Сумма по полю Number of cases" fld="2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FC43B-0306-4F4E-9D00-D3BDA6A7DEC8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H3:H4" firstHeaderRow="1" firstDataRow="1" firstDataCol="0" rowPageCount="1" colPageCount="1"/>
  <pivotFields count="3">
    <pivotField axis="axisPage" multipleItemSelectionAllowed="1" showAll="0">
      <items count="8">
        <item h="1" x="0"/>
        <item x="1"/>
        <item h="1" x="2"/>
        <item x="3"/>
        <item x="4"/>
        <item h="1" x="5"/>
        <item x="6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Сумма по полю Number of cases" fld="2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4EA9D-CC1B-4C3E-8D11-A433ADE81924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6C7ED5-E80D-462E-8A3C-C1F4D6F39532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7948916-FC61-48C7-AC35-DB5D61075B15}" autoFormatId="16" applyNumberFormats="0" applyBorderFormats="0" applyFontFormats="0" applyPatternFormats="0" applyAlignmentFormats="0" applyWidthHeightFormats="0">
  <queryTableRefresh nextId="4">
    <queryTableFields count="3">
      <queryTableField id="1" name="Cname" tableColumnId="1"/>
      <queryTableField id="2" name="Year" tableColumnId="2"/>
      <queryTableField id="3" name="Number of case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E0A8E48-DAAA-4875-8E31-7EBEE47803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78C2A17-6316-459A-8470-C9A7D2EC735D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A6F248E-1E2E-468E-B8FB-53FE6A43F10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3D4D9-FBB2-4E5F-8CD3-B8B8AAA5594F}" name="task1_demo" displayName="task1_demo" ref="A1:C64" tableType="queryTable" totalsRowShown="0">
  <autoFilter ref="A1:C64" xr:uid="{A273D4D9-FBB2-4E5F-8CD3-B8B8AAA5594F}"/>
  <sortState xmlns:xlrd2="http://schemas.microsoft.com/office/spreadsheetml/2017/richdata2" ref="A2:C64">
    <sortCondition ref="A1:A64"/>
  </sortState>
  <tableColumns count="3">
    <tableColumn id="1" xr3:uid="{C352FA5A-D83B-4FD7-A33A-20CD85C0A011}" uniqueName="1" name="Cname" queryTableFieldId="1" dataDxfId="6"/>
    <tableColumn id="2" xr3:uid="{10C836B8-9B7B-47A0-B510-C8A1D7C1BCA2}" uniqueName="2" name="Year" queryTableFieldId="2"/>
    <tableColumn id="3" xr3:uid="{821445C4-6588-4A7A-9C34-FC5FAB6ED167}" uniqueName="3" name="Number of cas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7082B-D9FE-4F68-B7DC-51F67709907A}" name="task1_demo__2" displayName="task1_demo__2" ref="A1:C64" tableType="queryTable" totalsRowShown="0">
  <autoFilter ref="A1:C64" xr:uid="{A7E7082B-D9FE-4F68-B7DC-51F67709907A}">
    <filterColumn colId="0">
      <filters>
        <filter val="Australia"/>
      </filters>
    </filterColumn>
  </autoFilter>
  <tableColumns count="3">
    <tableColumn id="1" xr3:uid="{EE9729E4-4F8E-46CE-85A5-6C625CD62219}" uniqueName="1" name="Cname" queryTableFieldId="1" dataDxfId="5"/>
    <tableColumn id="2" xr3:uid="{04088114-F0F1-442C-ABC3-C3CF7FE74A35}" uniqueName="2" name="Year" queryTableFieldId="2"/>
    <tableColumn id="3" xr3:uid="{E30D0FB9-52E7-4F87-B503-D8120732FC29}" uniqueName="3" name="Number of cas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D99CC5-B0CD-46A7-86D6-C5C3582953D1}" name="task3_demo_countries" displayName="task3_demo_countries" ref="A1:C64" tableType="queryTable" totalsRowShown="0">
  <autoFilter ref="A1:C64" xr:uid="{23D99CC5-B0CD-46A7-86D6-C5C3582953D1}"/>
  <tableColumns count="3">
    <tableColumn id="1" xr3:uid="{2F27D225-007E-430F-A03F-A950EA7EF162}" uniqueName="1" name="Cname" queryTableFieldId="1" dataDxfId="3"/>
    <tableColumn id="2" xr3:uid="{5645CFC9-53D5-4AB8-8433-178E6D80F4B5}" uniqueName="2" name="Year" queryTableFieldId="2"/>
    <tableColumn id="3" xr3:uid="{1F3FF980-B930-4BEC-A991-6DFF672302A4}" uniqueName="3" name="Number of case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3A70E2-0DDF-4401-A67D-6E0D383035FA}" name="task3_demo_regions" displayName="task3_demo_regions" ref="E1:F9" tableType="queryTable" totalsRowShown="0">
  <autoFilter ref="E1:F9" xr:uid="{BD3A70E2-0DDF-4401-A67D-6E0D383035FA}"/>
  <tableColumns count="2">
    <tableColumn id="1" xr3:uid="{51329813-465E-4A74-A5D0-80B56B6DD9DD}" uniqueName="1" name="Column1" queryTableFieldId="1" dataDxfId="2"/>
    <tableColumn id="2" xr3:uid="{F1335EEB-A1BA-404B-8E93-C922EDB4BDD9}" uniqueName="2" name="Column2" queryTableFieldId="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DE5A5-30CC-4631-913A-CDC6E5E52492}" name="Таблица5_2" displayName="Таблица5_2" ref="A1:B26" tableType="queryTable" totalsRowShown="0">
  <autoFilter ref="A1:B26" xr:uid="{DF6DE5A5-30CC-4631-913A-CDC6E5E52492}"/>
  <tableColumns count="2">
    <tableColumn id="1" xr3:uid="{DAD30D30-9A81-4AC5-AE8B-8B223D8DBCD1}" uniqueName="1" name="y" queryTableFieldId="1"/>
    <tableColumn id="2" xr3:uid="{F1345C55-3DE4-45B1-90AB-44F323FB601B}" uniqueName="2" name="x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0D1438-62B5-4FE4-8E2C-A176F52D946E}" name="task6_demo" displayName="task6_demo" ref="A1:A501" tableType="queryTable" totalsRowShown="0">
  <autoFilter ref="A1:A501" xr:uid="{510D1438-62B5-4FE4-8E2C-A176F52D946E}"/>
  <tableColumns count="1">
    <tableColumn id="1" xr3:uid="{3F7D54CC-07BA-42DF-BED3-49B5C1963D6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3B7-0346-413E-A37B-1DE53EA446B0}">
  <dimension ref="A1:F64"/>
  <sheetViews>
    <sheetView workbookViewId="0">
      <selection activeCell="D30" sqref="D30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  <col min="5" max="5" width="17.28515625" bestFit="1" customWidth="1"/>
    <col min="6" max="6" width="3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s="2" t="s">
        <v>0</v>
      </c>
      <c r="F1" t="s">
        <v>5</v>
      </c>
    </row>
    <row r="2" spans="1:6" x14ac:dyDescent="0.25">
      <c r="A2" s="1" t="s">
        <v>3</v>
      </c>
      <c r="B2">
        <v>2010</v>
      </c>
      <c r="C2">
        <v>5083</v>
      </c>
    </row>
    <row r="3" spans="1:6" x14ac:dyDescent="0.25">
      <c r="A3" s="1" t="s">
        <v>3</v>
      </c>
      <c r="B3">
        <v>2011</v>
      </c>
      <c r="C3">
        <v>5481</v>
      </c>
      <c r="E3" s="2" t="s">
        <v>10</v>
      </c>
      <c r="F3" t="s">
        <v>12</v>
      </c>
    </row>
    <row r="4" spans="1:6" x14ac:dyDescent="0.25">
      <c r="A4" s="1" t="s">
        <v>3</v>
      </c>
      <c r="B4">
        <v>2012</v>
      </c>
      <c r="C4">
        <v>4619</v>
      </c>
      <c r="E4" s="3">
        <v>2010</v>
      </c>
      <c r="F4" s="1">
        <v>89</v>
      </c>
    </row>
    <row r="5" spans="1:6" x14ac:dyDescent="0.25">
      <c r="A5" s="1" t="s">
        <v>3</v>
      </c>
      <c r="B5">
        <v>2013</v>
      </c>
      <c r="C5">
        <v>3772</v>
      </c>
      <c r="E5" s="3">
        <v>2011</v>
      </c>
      <c r="F5" s="1">
        <v>145</v>
      </c>
    </row>
    <row r="6" spans="1:6" x14ac:dyDescent="0.25">
      <c r="A6" s="1" t="s">
        <v>3</v>
      </c>
      <c r="B6">
        <v>2014</v>
      </c>
      <c r="C6">
        <v>87</v>
      </c>
      <c r="E6" s="3">
        <v>2012</v>
      </c>
      <c r="F6" s="1">
        <v>195</v>
      </c>
    </row>
    <row r="7" spans="1:6" x14ac:dyDescent="0.25">
      <c r="A7" s="1" t="s">
        <v>3</v>
      </c>
      <c r="B7">
        <v>2015</v>
      </c>
      <c r="C7">
        <v>156</v>
      </c>
      <c r="E7" s="3">
        <v>2013</v>
      </c>
      <c r="F7" s="1">
        <v>216</v>
      </c>
    </row>
    <row r="8" spans="1:6" x14ac:dyDescent="0.25">
      <c r="A8" s="1" t="s">
        <v>3</v>
      </c>
      <c r="B8">
        <v>2016</v>
      </c>
      <c r="C8">
        <v>74</v>
      </c>
      <c r="E8" s="3">
        <v>2014</v>
      </c>
      <c r="F8" s="1">
        <v>187</v>
      </c>
    </row>
    <row r="9" spans="1:6" x14ac:dyDescent="0.25">
      <c r="A9" s="1" t="s">
        <v>3</v>
      </c>
      <c r="B9">
        <v>2017</v>
      </c>
      <c r="C9">
        <v>4396</v>
      </c>
      <c r="E9" s="3">
        <v>2015</v>
      </c>
      <c r="F9" s="1">
        <v>633</v>
      </c>
    </row>
    <row r="10" spans="1:6" x14ac:dyDescent="0.25">
      <c r="A10" s="1" t="s">
        <v>3</v>
      </c>
      <c r="B10">
        <v>2018</v>
      </c>
      <c r="C10">
        <v>7715</v>
      </c>
      <c r="E10" s="3">
        <v>2016</v>
      </c>
      <c r="F10" s="1">
        <v>800</v>
      </c>
    </row>
    <row r="11" spans="1:6" x14ac:dyDescent="0.25">
      <c r="A11" s="1" t="s">
        <v>4</v>
      </c>
      <c r="B11">
        <v>2010</v>
      </c>
      <c r="C11">
        <v>38</v>
      </c>
      <c r="E11" s="3">
        <v>2017</v>
      </c>
      <c r="F11" s="1">
        <v>806</v>
      </c>
    </row>
    <row r="12" spans="1:6" x14ac:dyDescent="0.25">
      <c r="A12" s="1" t="s">
        <v>4</v>
      </c>
      <c r="B12">
        <v>2011</v>
      </c>
      <c r="C12">
        <v>15</v>
      </c>
      <c r="E12" s="3">
        <v>2018</v>
      </c>
      <c r="F12" s="1">
        <v>634</v>
      </c>
    </row>
    <row r="13" spans="1:6" x14ac:dyDescent="0.25">
      <c r="A13" s="1" t="s">
        <v>4</v>
      </c>
      <c r="B13">
        <v>2012</v>
      </c>
      <c r="C13">
        <v>6</v>
      </c>
      <c r="E13" s="3" t="s">
        <v>11</v>
      </c>
      <c r="F13" s="1">
        <v>3705</v>
      </c>
    </row>
    <row r="14" spans="1:6" x14ac:dyDescent="0.25">
      <c r="A14" s="1" t="s">
        <v>4</v>
      </c>
      <c r="B14">
        <v>2013</v>
      </c>
      <c r="C14">
        <v>2</v>
      </c>
    </row>
    <row r="15" spans="1:6" x14ac:dyDescent="0.25">
      <c r="A15" s="1" t="s">
        <v>4</v>
      </c>
      <c r="B15">
        <v>2014</v>
      </c>
      <c r="C15">
        <v>2</v>
      </c>
    </row>
    <row r="16" spans="1:6" x14ac:dyDescent="0.25">
      <c r="A16" s="1" t="s">
        <v>4</v>
      </c>
      <c r="B16">
        <v>2015</v>
      </c>
      <c r="C16">
        <v>4</v>
      </c>
    </row>
    <row r="17" spans="1:3" x14ac:dyDescent="0.25">
      <c r="A17" s="1" t="s">
        <v>4</v>
      </c>
      <c r="B17">
        <v>2016</v>
      </c>
      <c r="C17">
        <v>1</v>
      </c>
    </row>
    <row r="18" spans="1:3" x14ac:dyDescent="0.25">
      <c r="A18" s="1" t="s">
        <v>4</v>
      </c>
      <c r="B18">
        <v>2017</v>
      </c>
      <c r="C18">
        <v>8</v>
      </c>
    </row>
    <row r="19" spans="1:3" x14ac:dyDescent="0.25">
      <c r="A19" s="1" t="s">
        <v>4</v>
      </c>
      <c r="B19">
        <v>2018</v>
      </c>
      <c r="C19">
        <v>4</v>
      </c>
    </row>
    <row r="20" spans="1:3" x14ac:dyDescent="0.25">
      <c r="A20" s="5" t="s">
        <v>5</v>
      </c>
      <c r="B20">
        <v>2010</v>
      </c>
      <c r="C20">
        <v>89</v>
      </c>
    </row>
    <row r="21" spans="1:3" x14ac:dyDescent="0.25">
      <c r="A21" s="5" t="s">
        <v>5</v>
      </c>
      <c r="B21">
        <v>2011</v>
      </c>
      <c r="C21">
        <v>145</v>
      </c>
    </row>
    <row r="22" spans="1:3" x14ac:dyDescent="0.25">
      <c r="A22" s="5" t="s">
        <v>5</v>
      </c>
      <c r="B22">
        <v>2012</v>
      </c>
      <c r="C22">
        <v>195</v>
      </c>
    </row>
    <row r="23" spans="1:3" x14ac:dyDescent="0.25">
      <c r="A23" s="5" t="s">
        <v>5</v>
      </c>
      <c r="B23">
        <v>2013</v>
      </c>
      <c r="C23">
        <v>216</v>
      </c>
    </row>
    <row r="24" spans="1:3" x14ac:dyDescent="0.25">
      <c r="A24" s="5" t="s">
        <v>5</v>
      </c>
      <c r="B24">
        <v>2014</v>
      </c>
      <c r="C24">
        <v>187</v>
      </c>
    </row>
    <row r="25" spans="1:3" x14ac:dyDescent="0.25">
      <c r="A25" s="5" t="s">
        <v>5</v>
      </c>
      <c r="B25">
        <v>2015</v>
      </c>
      <c r="C25">
        <v>633</v>
      </c>
    </row>
    <row r="26" spans="1:3" x14ac:dyDescent="0.25">
      <c r="A26" s="5" t="s">
        <v>5</v>
      </c>
      <c r="B26">
        <v>2016</v>
      </c>
      <c r="C26">
        <v>800</v>
      </c>
    </row>
    <row r="27" spans="1:3" x14ac:dyDescent="0.25">
      <c r="A27" s="5" t="s">
        <v>5</v>
      </c>
      <c r="B27">
        <v>2017</v>
      </c>
      <c r="C27">
        <v>806</v>
      </c>
    </row>
    <row r="28" spans="1:3" x14ac:dyDescent="0.25">
      <c r="A28" s="5" t="s">
        <v>5</v>
      </c>
      <c r="B28">
        <v>2018</v>
      </c>
      <c r="C28">
        <v>634</v>
      </c>
    </row>
    <row r="29" spans="1:3" x14ac:dyDescent="0.25">
      <c r="A29" s="1" t="s">
        <v>6</v>
      </c>
      <c r="B29">
        <v>2010</v>
      </c>
      <c r="C29">
        <v>88</v>
      </c>
    </row>
    <row r="30" spans="1:3" x14ac:dyDescent="0.25">
      <c r="A30" s="1" t="s">
        <v>6</v>
      </c>
      <c r="B30">
        <v>2011</v>
      </c>
      <c r="C30">
        <v>48</v>
      </c>
    </row>
    <row r="31" spans="1:3" x14ac:dyDescent="0.25">
      <c r="A31" s="1" t="s">
        <v>6</v>
      </c>
      <c r="B31">
        <v>2012</v>
      </c>
      <c r="C31">
        <v>61</v>
      </c>
    </row>
    <row r="32" spans="1:3" x14ac:dyDescent="0.25">
      <c r="A32" s="1" t="s">
        <v>6</v>
      </c>
      <c r="B32">
        <v>2013</v>
      </c>
      <c r="C32">
        <v>8</v>
      </c>
    </row>
    <row r="33" spans="1:3" x14ac:dyDescent="0.25">
      <c r="A33" s="1" t="s">
        <v>6</v>
      </c>
      <c r="B33">
        <v>2014</v>
      </c>
      <c r="C33">
        <v>4</v>
      </c>
    </row>
    <row r="34" spans="1:3" x14ac:dyDescent="0.25">
      <c r="A34" s="1" t="s">
        <v>6</v>
      </c>
      <c r="B34">
        <v>2015</v>
      </c>
      <c r="C34">
        <v>3</v>
      </c>
    </row>
    <row r="35" spans="1:3" x14ac:dyDescent="0.25">
      <c r="A35" s="1" t="s">
        <v>6</v>
      </c>
      <c r="B35">
        <v>2016</v>
      </c>
      <c r="C35">
        <v>4</v>
      </c>
    </row>
    <row r="36" spans="1:3" x14ac:dyDescent="0.25">
      <c r="A36" s="1" t="s">
        <v>6</v>
      </c>
      <c r="B36">
        <v>2017</v>
      </c>
      <c r="C36">
        <v>4</v>
      </c>
    </row>
    <row r="37" spans="1:3" x14ac:dyDescent="0.25">
      <c r="A37" s="1" t="s">
        <v>6</v>
      </c>
      <c r="B37">
        <v>2018</v>
      </c>
      <c r="C37">
        <v>1</v>
      </c>
    </row>
    <row r="38" spans="1:3" x14ac:dyDescent="0.25">
      <c r="A38" s="1" t="s">
        <v>7</v>
      </c>
      <c r="B38">
        <v>2010</v>
      </c>
      <c r="C38">
        <v>31</v>
      </c>
    </row>
    <row r="39" spans="1:3" x14ac:dyDescent="0.25">
      <c r="A39" s="1" t="s">
        <v>7</v>
      </c>
      <c r="B39">
        <v>2011</v>
      </c>
      <c r="C39">
        <v>15</v>
      </c>
    </row>
    <row r="40" spans="1:3" x14ac:dyDescent="0.25">
      <c r="A40" s="1" t="s">
        <v>7</v>
      </c>
      <c r="B40">
        <v>2012</v>
      </c>
      <c r="C40">
        <v>2687</v>
      </c>
    </row>
    <row r="41" spans="1:3" x14ac:dyDescent="0.25">
      <c r="A41" s="1" t="s">
        <v>7</v>
      </c>
      <c r="B41">
        <v>2013</v>
      </c>
      <c r="C41">
        <v>4573</v>
      </c>
    </row>
    <row r="42" spans="1:3" x14ac:dyDescent="0.25">
      <c r="A42" s="1" t="s">
        <v>7</v>
      </c>
      <c r="B42">
        <v>2014</v>
      </c>
      <c r="C42">
        <v>228</v>
      </c>
    </row>
    <row r="43" spans="1:3" x14ac:dyDescent="0.25">
      <c r="A43" s="1" t="s">
        <v>7</v>
      </c>
      <c r="B43">
        <v>2015</v>
      </c>
      <c r="C43">
        <v>119</v>
      </c>
    </row>
    <row r="44" spans="1:3" x14ac:dyDescent="0.25">
      <c r="A44" s="1" t="s">
        <v>7</v>
      </c>
      <c r="B44">
        <v>2016</v>
      </c>
      <c r="C44">
        <v>153</v>
      </c>
    </row>
    <row r="45" spans="1:3" x14ac:dyDescent="0.25">
      <c r="A45" s="1" t="s">
        <v>7</v>
      </c>
      <c r="B45">
        <v>2017</v>
      </c>
      <c r="C45">
        <v>13</v>
      </c>
    </row>
    <row r="46" spans="1:3" x14ac:dyDescent="0.25">
      <c r="A46" s="1" t="s">
        <v>7</v>
      </c>
      <c r="B46">
        <v>2018</v>
      </c>
      <c r="C46">
        <v>230</v>
      </c>
    </row>
    <row r="47" spans="1:3" x14ac:dyDescent="0.25">
      <c r="A47" s="1" t="s">
        <v>8</v>
      </c>
      <c r="B47">
        <v>2010</v>
      </c>
      <c r="C47">
        <v>218</v>
      </c>
    </row>
    <row r="48" spans="1:3" x14ac:dyDescent="0.25">
      <c r="A48" s="1" t="s">
        <v>8</v>
      </c>
      <c r="B48">
        <v>2011</v>
      </c>
      <c r="C48">
        <v>262</v>
      </c>
    </row>
    <row r="49" spans="1:3" x14ac:dyDescent="0.25">
      <c r="A49" s="1" t="s">
        <v>8</v>
      </c>
      <c r="B49">
        <v>2012</v>
      </c>
      <c r="C49">
        <v>198</v>
      </c>
    </row>
    <row r="50" spans="1:3" x14ac:dyDescent="0.25">
      <c r="A50" s="1" t="s">
        <v>8</v>
      </c>
      <c r="B50">
        <v>2013</v>
      </c>
      <c r="C50">
        <v>20</v>
      </c>
    </row>
    <row r="51" spans="1:3" x14ac:dyDescent="0.25">
      <c r="A51" s="1" t="s">
        <v>8</v>
      </c>
      <c r="B51">
        <v>2014</v>
      </c>
      <c r="C51">
        <v>206</v>
      </c>
    </row>
    <row r="52" spans="1:3" x14ac:dyDescent="0.25">
      <c r="A52" s="1" t="s">
        <v>8</v>
      </c>
      <c r="B52">
        <v>2015</v>
      </c>
      <c r="C52">
        <v>620</v>
      </c>
    </row>
    <row r="53" spans="1:3" x14ac:dyDescent="0.25">
      <c r="A53" s="1" t="s">
        <v>8</v>
      </c>
      <c r="B53">
        <v>2016</v>
      </c>
      <c r="C53">
        <v>795</v>
      </c>
    </row>
    <row r="54" spans="1:3" x14ac:dyDescent="0.25">
      <c r="A54" s="1" t="s">
        <v>8</v>
      </c>
      <c r="B54">
        <v>2017</v>
      </c>
      <c r="C54">
        <v>259</v>
      </c>
    </row>
    <row r="55" spans="1:3" x14ac:dyDescent="0.25">
      <c r="A55" s="1" t="s">
        <v>8</v>
      </c>
      <c r="B55">
        <v>2018</v>
      </c>
      <c r="C55">
        <v>27</v>
      </c>
    </row>
    <row r="56" spans="1:3" x14ac:dyDescent="0.25">
      <c r="A56" s="1" t="s">
        <v>9</v>
      </c>
      <c r="B56">
        <v>2010</v>
      </c>
      <c r="C56">
        <v>317</v>
      </c>
    </row>
    <row r="57" spans="1:3" x14ac:dyDescent="0.25">
      <c r="A57" s="1" t="s">
        <v>9</v>
      </c>
      <c r="B57">
        <v>2011</v>
      </c>
      <c r="C57">
        <v>139</v>
      </c>
    </row>
    <row r="58" spans="1:3" x14ac:dyDescent="0.25">
      <c r="A58" s="1" t="s">
        <v>9</v>
      </c>
      <c r="B58">
        <v>2012</v>
      </c>
      <c r="C58">
        <v>58</v>
      </c>
    </row>
    <row r="59" spans="1:3" x14ac:dyDescent="0.25">
      <c r="A59" s="1" t="s">
        <v>9</v>
      </c>
      <c r="B59">
        <v>2013</v>
      </c>
      <c r="C59">
        <v>25</v>
      </c>
    </row>
    <row r="60" spans="1:3" x14ac:dyDescent="0.25">
      <c r="A60" s="1" t="s">
        <v>9</v>
      </c>
      <c r="B60">
        <v>2014</v>
      </c>
      <c r="C60">
        <v>31</v>
      </c>
    </row>
    <row r="61" spans="1:3" x14ac:dyDescent="0.25">
      <c r="A61" s="1" t="s">
        <v>9</v>
      </c>
      <c r="B61">
        <v>2015</v>
      </c>
      <c r="C61">
        <v>18</v>
      </c>
    </row>
    <row r="62" spans="1:3" x14ac:dyDescent="0.25">
      <c r="A62" s="1" t="s">
        <v>9</v>
      </c>
      <c r="B62">
        <v>2016</v>
      </c>
      <c r="C62">
        <v>19</v>
      </c>
    </row>
    <row r="63" spans="1:3" x14ac:dyDescent="0.25">
      <c r="A63" s="1" t="s">
        <v>9</v>
      </c>
      <c r="B63">
        <v>2017</v>
      </c>
      <c r="C63">
        <v>15</v>
      </c>
    </row>
    <row r="64" spans="1:3" x14ac:dyDescent="0.25">
      <c r="A64" s="1" t="s">
        <v>9</v>
      </c>
      <c r="B64">
        <v>2018</v>
      </c>
      <c r="C64">
        <v>27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8486-7B21-4AC5-86F8-B8AAB8C692D0}">
  <dimension ref="A1:E75"/>
  <sheetViews>
    <sheetView workbookViewId="0">
      <selection activeCell="E80" sqref="E80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 t="s">
        <v>3</v>
      </c>
      <c r="B2">
        <v>2010</v>
      </c>
      <c r="C2">
        <v>5083</v>
      </c>
    </row>
    <row r="3" spans="1:3" hidden="1" x14ac:dyDescent="0.25">
      <c r="A3" s="1" t="s">
        <v>4</v>
      </c>
      <c r="B3">
        <v>2010</v>
      </c>
      <c r="C3">
        <v>38</v>
      </c>
    </row>
    <row r="4" spans="1:3" x14ac:dyDescent="0.25">
      <c r="A4" s="1" t="s">
        <v>5</v>
      </c>
      <c r="B4">
        <v>2010</v>
      </c>
      <c r="C4">
        <v>89</v>
      </c>
    </row>
    <row r="5" spans="1:3" hidden="1" x14ac:dyDescent="0.25">
      <c r="A5" s="1" t="s">
        <v>6</v>
      </c>
      <c r="B5">
        <v>2010</v>
      </c>
      <c r="C5">
        <v>88</v>
      </c>
    </row>
    <row r="6" spans="1:3" hidden="1" x14ac:dyDescent="0.25">
      <c r="A6" s="1" t="s">
        <v>7</v>
      </c>
      <c r="B6">
        <v>2010</v>
      </c>
      <c r="C6">
        <v>31</v>
      </c>
    </row>
    <row r="7" spans="1:3" hidden="1" x14ac:dyDescent="0.25">
      <c r="A7" s="1" t="s">
        <v>8</v>
      </c>
      <c r="B7">
        <v>2010</v>
      </c>
      <c r="C7">
        <v>218</v>
      </c>
    </row>
    <row r="8" spans="1:3" hidden="1" x14ac:dyDescent="0.25">
      <c r="A8" s="1" t="s">
        <v>9</v>
      </c>
      <c r="B8">
        <v>2010</v>
      </c>
      <c r="C8">
        <v>317</v>
      </c>
    </row>
    <row r="9" spans="1:3" hidden="1" x14ac:dyDescent="0.25">
      <c r="A9" s="1" t="s">
        <v>3</v>
      </c>
      <c r="B9">
        <v>2011</v>
      </c>
      <c r="C9">
        <v>5481</v>
      </c>
    </row>
    <row r="10" spans="1:3" hidden="1" x14ac:dyDescent="0.25">
      <c r="A10" s="1" t="s">
        <v>4</v>
      </c>
      <c r="B10">
        <v>2011</v>
      </c>
      <c r="C10">
        <v>15</v>
      </c>
    </row>
    <row r="11" spans="1:3" x14ac:dyDescent="0.25">
      <c r="A11" s="1" t="s">
        <v>5</v>
      </c>
      <c r="B11">
        <v>2011</v>
      </c>
      <c r="C11">
        <v>145</v>
      </c>
    </row>
    <row r="12" spans="1:3" hidden="1" x14ac:dyDescent="0.25">
      <c r="A12" s="1" t="s">
        <v>6</v>
      </c>
      <c r="B12">
        <v>2011</v>
      </c>
      <c r="C12">
        <v>48</v>
      </c>
    </row>
    <row r="13" spans="1:3" hidden="1" x14ac:dyDescent="0.25">
      <c r="A13" s="1" t="s">
        <v>7</v>
      </c>
      <c r="B13">
        <v>2011</v>
      </c>
      <c r="C13">
        <v>15</v>
      </c>
    </row>
    <row r="14" spans="1:3" hidden="1" x14ac:dyDescent="0.25">
      <c r="A14" s="1" t="s">
        <v>8</v>
      </c>
      <c r="B14">
        <v>2011</v>
      </c>
      <c r="C14">
        <v>262</v>
      </c>
    </row>
    <row r="15" spans="1:3" hidden="1" x14ac:dyDescent="0.25">
      <c r="A15" s="1" t="s">
        <v>9</v>
      </c>
      <c r="B15">
        <v>2011</v>
      </c>
      <c r="C15">
        <v>139</v>
      </c>
    </row>
    <row r="16" spans="1:3" hidden="1" x14ac:dyDescent="0.25">
      <c r="A16" s="1" t="s">
        <v>3</v>
      </c>
      <c r="B16">
        <v>2012</v>
      </c>
      <c r="C16">
        <v>4619</v>
      </c>
    </row>
    <row r="17" spans="1:3" hidden="1" x14ac:dyDescent="0.25">
      <c r="A17" s="1" t="s">
        <v>4</v>
      </c>
      <c r="B17">
        <v>2012</v>
      </c>
      <c r="C17">
        <v>6</v>
      </c>
    </row>
    <row r="18" spans="1:3" x14ac:dyDescent="0.25">
      <c r="A18" s="1" t="s">
        <v>5</v>
      </c>
      <c r="B18">
        <v>2012</v>
      </c>
      <c r="C18">
        <v>195</v>
      </c>
    </row>
    <row r="19" spans="1:3" hidden="1" x14ac:dyDescent="0.25">
      <c r="A19" s="1" t="s">
        <v>6</v>
      </c>
      <c r="B19">
        <v>2012</v>
      </c>
      <c r="C19">
        <v>61</v>
      </c>
    </row>
    <row r="20" spans="1:3" hidden="1" x14ac:dyDescent="0.25">
      <c r="A20" s="1" t="s">
        <v>7</v>
      </c>
      <c r="B20">
        <v>2012</v>
      </c>
      <c r="C20">
        <v>2687</v>
      </c>
    </row>
    <row r="21" spans="1:3" hidden="1" x14ac:dyDescent="0.25">
      <c r="A21" s="1" t="s">
        <v>8</v>
      </c>
      <c r="B21">
        <v>2012</v>
      </c>
      <c r="C21">
        <v>198</v>
      </c>
    </row>
    <row r="22" spans="1:3" hidden="1" x14ac:dyDescent="0.25">
      <c r="A22" s="1" t="s">
        <v>9</v>
      </c>
      <c r="B22">
        <v>2012</v>
      </c>
      <c r="C22">
        <v>58</v>
      </c>
    </row>
    <row r="23" spans="1:3" hidden="1" x14ac:dyDescent="0.25">
      <c r="A23" s="1" t="s">
        <v>3</v>
      </c>
      <c r="B23">
        <v>2013</v>
      </c>
      <c r="C23">
        <v>3772</v>
      </c>
    </row>
    <row r="24" spans="1:3" hidden="1" x14ac:dyDescent="0.25">
      <c r="A24" s="1" t="s">
        <v>4</v>
      </c>
      <c r="B24">
        <v>2013</v>
      </c>
      <c r="C24">
        <v>2</v>
      </c>
    </row>
    <row r="25" spans="1:3" x14ac:dyDescent="0.25">
      <c r="A25" s="1" t="s">
        <v>5</v>
      </c>
      <c r="B25">
        <v>2013</v>
      </c>
      <c r="C25">
        <v>216</v>
      </c>
    </row>
    <row r="26" spans="1:3" hidden="1" x14ac:dyDescent="0.25">
      <c r="A26" s="1" t="s">
        <v>6</v>
      </c>
      <c r="B26">
        <v>2013</v>
      </c>
      <c r="C26">
        <v>8</v>
      </c>
    </row>
    <row r="27" spans="1:3" hidden="1" x14ac:dyDescent="0.25">
      <c r="A27" s="1" t="s">
        <v>7</v>
      </c>
      <c r="B27">
        <v>2013</v>
      </c>
      <c r="C27">
        <v>4573</v>
      </c>
    </row>
    <row r="28" spans="1:3" hidden="1" x14ac:dyDescent="0.25">
      <c r="A28" s="1" t="s">
        <v>8</v>
      </c>
      <c r="B28">
        <v>2013</v>
      </c>
      <c r="C28">
        <v>20</v>
      </c>
    </row>
    <row r="29" spans="1:3" hidden="1" x14ac:dyDescent="0.25">
      <c r="A29" s="1" t="s">
        <v>9</v>
      </c>
      <c r="B29">
        <v>2013</v>
      </c>
      <c r="C29">
        <v>25</v>
      </c>
    </row>
    <row r="30" spans="1:3" hidden="1" x14ac:dyDescent="0.25">
      <c r="A30" s="1" t="s">
        <v>3</v>
      </c>
      <c r="B30">
        <v>2014</v>
      </c>
      <c r="C30">
        <v>87</v>
      </c>
    </row>
    <row r="31" spans="1:3" hidden="1" x14ac:dyDescent="0.25">
      <c r="A31" s="1" t="s">
        <v>4</v>
      </c>
      <c r="B31">
        <v>2014</v>
      </c>
      <c r="C31">
        <v>2</v>
      </c>
    </row>
    <row r="32" spans="1:3" x14ac:dyDescent="0.25">
      <c r="A32" s="1" t="s">
        <v>5</v>
      </c>
      <c r="B32">
        <v>2014</v>
      </c>
      <c r="C32">
        <v>187</v>
      </c>
    </row>
    <row r="33" spans="1:3" hidden="1" x14ac:dyDescent="0.25">
      <c r="A33" s="1" t="s">
        <v>6</v>
      </c>
      <c r="B33">
        <v>2014</v>
      </c>
      <c r="C33">
        <v>4</v>
      </c>
    </row>
    <row r="34" spans="1:3" hidden="1" x14ac:dyDescent="0.25">
      <c r="A34" s="1" t="s">
        <v>7</v>
      </c>
      <c r="B34">
        <v>2014</v>
      </c>
      <c r="C34">
        <v>228</v>
      </c>
    </row>
    <row r="35" spans="1:3" hidden="1" x14ac:dyDescent="0.25">
      <c r="A35" s="1" t="s">
        <v>8</v>
      </c>
      <c r="B35">
        <v>2014</v>
      </c>
      <c r="C35">
        <v>206</v>
      </c>
    </row>
    <row r="36" spans="1:3" hidden="1" x14ac:dyDescent="0.25">
      <c r="A36" s="1" t="s">
        <v>9</v>
      </c>
      <c r="B36">
        <v>2014</v>
      </c>
      <c r="C36">
        <v>31</v>
      </c>
    </row>
    <row r="37" spans="1:3" hidden="1" x14ac:dyDescent="0.25">
      <c r="A37" s="1" t="s">
        <v>3</v>
      </c>
      <c r="B37">
        <v>2015</v>
      </c>
      <c r="C37">
        <v>156</v>
      </c>
    </row>
    <row r="38" spans="1:3" hidden="1" x14ac:dyDescent="0.25">
      <c r="A38" s="1" t="s">
        <v>4</v>
      </c>
      <c r="B38">
        <v>2015</v>
      </c>
      <c r="C38">
        <v>4</v>
      </c>
    </row>
    <row r="39" spans="1:3" x14ac:dyDescent="0.25">
      <c r="A39" s="1" t="s">
        <v>5</v>
      </c>
      <c r="B39">
        <v>2015</v>
      </c>
      <c r="C39">
        <v>633</v>
      </c>
    </row>
    <row r="40" spans="1:3" hidden="1" x14ac:dyDescent="0.25">
      <c r="A40" s="1" t="s">
        <v>6</v>
      </c>
      <c r="B40">
        <v>2015</v>
      </c>
      <c r="C40">
        <v>3</v>
      </c>
    </row>
    <row r="41" spans="1:3" hidden="1" x14ac:dyDescent="0.25">
      <c r="A41" s="1" t="s">
        <v>7</v>
      </c>
      <c r="B41">
        <v>2015</v>
      </c>
      <c r="C41">
        <v>119</v>
      </c>
    </row>
    <row r="42" spans="1:3" hidden="1" x14ac:dyDescent="0.25">
      <c r="A42" s="1" t="s">
        <v>8</v>
      </c>
      <c r="B42">
        <v>2015</v>
      </c>
      <c r="C42">
        <v>620</v>
      </c>
    </row>
    <row r="43" spans="1:3" hidden="1" x14ac:dyDescent="0.25">
      <c r="A43" s="1" t="s">
        <v>9</v>
      </c>
      <c r="B43">
        <v>2015</v>
      </c>
      <c r="C43">
        <v>18</v>
      </c>
    </row>
    <row r="44" spans="1:3" hidden="1" x14ac:dyDescent="0.25">
      <c r="A44" s="1" t="s">
        <v>3</v>
      </c>
      <c r="B44">
        <v>2016</v>
      </c>
      <c r="C44">
        <v>74</v>
      </c>
    </row>
    <row r="45" spans="1:3" hidden="1" x14ac:dyDescent="0.25">
      <c r="A45" s="1" t="s">
        <v>4</v>
      </c>
      <c r="B45">
        <v>2016</v>
      </c>
      <c r="C45">
        <v>1</v>
      </c>
    </row>
    <row r="46" spans="1:3" x14ac:dyDescent="0.25">
      <c r="A46" s="1" t="s">
        <v>5</v>
      </c>
      <c r="B46">
        <v>2016</v>
      </c>
      <c r="C46">
        <v>800</v>
      </c>
    </row>
    <row r="47" spans="1:3" hidden="1" x14ac:dyDescent="0.25">
      <c r="A47" s="1" t="s">
        <v>6</v>
      </c>
      <c r="B47">
        <v>2016</v>
      </c>
      <c r="C47">
        <v>4</v>
      </c>
    </row>
    <row r="48" spans="1:3" hidden="1" x14ac:dyDescent="0.25">
      <c r="A48" s="1" t="s">
        <v>7</v>
      </c>
      <c r="B48">
        <v>2016</v>
      </c>
      <c r="C48">
        <v>153</v>
      </c>
    </row>
    <row r="49" spans="1:3" hidden="1" x14ac:dyDescent="0.25">
      <c r="A49" s="1" t="s">
        <v>8</v>
      </c>
      <c r="B49">
        <v>2016</v>
      </c>
      <c r="C49">
        <v>795</v>
      </c>
    </row>
    <row r="50" spans="1:3" hidden="1" x14ac:dyDescent="0.25">
      <c r="A50" s="1" t="s">
        <v>9</v>
      </c>
      <c r="B50">
        <v>2016</v>
      </c>
      <c r="C50">
        <v>19</v>
      </c>
    </row>
    <row r="51" spans="1:3" hidden="1" x14ac:dyDescent="0.25">
      <c r="A51" s="1" t="s">
        <v>3</v>
      </c>
      <c r="B51">
        <v>2017</v>
      </c>
      <c r="C51">
        <v>4396</v>
      </c>
    </row>
    <row r="52" spans="1:3" hidden="1" x14ac:dyDescent="0.25">
      <c r="A52" s="1" t="s">
        <v>4</v>
      </c>
      <c r="B52">
        <v>2017</v>
      </c>
      <c r="C52">
        <v>8</v>
      </c>
    </row>
    <row r="53" spans="1:3" x14ac:dyDescent="0.25">
      <c r="A53" s="1" t="s">
        <v>5</v>
      </c>
      <c r="B53">
        <v>2017</v>
      </c>
      <c r="C53">
        <v>806</v>
      </c>
    </row>
    <row r="54" spans="1:3" hidden="1" x14ac:dyDescent="0.25">
      <c r="A54" s="1" t="s">
        <v>6</v>
      </c>
      <c r="B54">
        <v>2017</v>
      </c>
      <c r="C54">
        <v>4</v>
      </c>
    </row>
    <row r="55" spans="1:3" hidden="1" x14ac:dyDescent="0.25">
      <c r="A55" s="1" t="s">
        <v>7</v>
      </c>
      <c r="B55">
        <v>2017</v>
      </c>
      <c r="C55">
        <v>13</v>
      </c>
    </row>
    <row r="56" spans="1:3" hidden="1" x14ac:dyDescent="0.25">
      <c r="A56" s="1" t="s">
        <v>8</v>
      </c>
      <c r="B56">
        <v>2017</v>
      </c>
      <c r="C56">
        <v>259</v>
      </c>
    </row>
    <row r="57" spans="1:3" hidden="1" x14ac:dyDescent="0.25">
      <c r="A57" s="1" t="s">
        <v>9</v>
      </c>
      <c r="B57">
        <v>2017</v>
      </c>
      <c r="C57">
        <v>15</v>
      </c>
    </row>
    <row r="58" spans="1:3" hidden="1" x14ac:dyDescent="0.25">
      <c r="A58" s="1" t="s">
        <v>3</v>
      </c>
      <c r="B58">
        <v>2018</v>
      </c>
      <c r="C58">
        <v>7715</v>
      </c>
    </row>
    <row r="59" spans="1:3" hidden="1" x14ac:dyDescent="0.25">
      <c r="A59" s="1" t="s">
        <v>4</v>
      </c>
      <c r="B59">
        <v>2018</v>
      </c>
      <c r="C59">
        <v>4</v>
      </c>
    </row>
    <row r="60" spans="1:3" x14ac:dyDescent="0.25">
      <c r="A60" s="1" t="s">
        <v>5</v>
      </c>
      <c r="B60">
        <v>2018</v>
      </c>
      <c r="C60">
        <v>634</v>
      </c>
    </row>
    <row r="61" spans="1:3" hidden="1" x14ac:dyDescent="0.25">
      <c r="A61" s="1" t="s">
        <v>6</v>
      </c>
      <c r="B61">
        <v>2018</v>
      </c>
      <c r="C61">
        <v>1</v>
      </c>
    </row>
    <row r="62" spans="1:3" hidden="1" x14ac:dyDescent="0.25">
      <c r="A62" s="1" t="s">
        <v>7</v>
      </c>
      <c r="B62">
        <v>2018</v>
      </c>
      <c r="C62">
        <v>230</v>
      </c>
    </row>
    <row r="63" spans="1:3" hidden="1" x14ac:dyDescent="0.25">
      <c r="A63" s="1" t="s">
        <v>8</v>
      </c>
      <c r="B63">
        <v>2018</v>
      </c>
      <c r="C63">
        <v>27</v>
      </c>
    </row>
    <row r="64" spans="1:3" hidden="1" x14ac:dyDescent="0.25">
      <c r="A64" s="1" t="s">
        <v>9</v>
      </c>
      <c r="B64">
        <v>2018</v>
      </c>
      <c r="C64">
        <v>27</v>
      </c>
    </row>
    <row r="67" spans="1:5" x14ac:dyDescent="0.25">
      <c r="A67" t="s">
        <v>5</v>
      </c>
      <c r="B67">
        <v>2010</v>
      </c>
      <c r="C67">
        <v>89</v>
      </c>
      <c r="D67" t="s">
        <v>13</v>
      </c>
      <c r="E67" s="4">
        <f>MEDIAN(C67:C75)</f>
        <v>216</v>
      </c>
    </row>
    <row r="68" spans="1:5" x14ac:dyDescent="0.25">
      <c r="A68" t="s">
        <v>5</v>
      </c>
      <c r="B68">
        <v>2011</v>
      </c>
      <c r="C68">
        <v>145</v>
      </c>
      <c r="D68" t="s">
        <v>14</v>
      </c>
      <c r="E68" s="4">
        <f>_xlfn.VAR.S(C67:C75)</f>
        <v>89456.5</v>
      </c>
    </row>
    <row r="69" spans="1:5" x14ac:dyDescent="0.25">
      <c r="A69" t="s">
        <v>5</v>
      </c>
      <c r="B69">
        <v>2012</v>
      </c>
      <c r="C69">
        <v>195</v>
      </c>
    </row>
    <row r="70" spans="1:5" x14ac:dyDescent="0.25">
      <c r="A70" t="s">
        <v>5</v>
      </c>
      <c r="B70">
        <v>2013</v>
      </c>
      <c r="C70">
        <v>216</v>
      </c>
    </row>
    <row r="71" spans="1:5" x14ac:dyDescent="0.25">
      <c r="A71" t="s">
        <v>5</v>
      </c>
      <c r="B71">
        <v>2014</v>
      </c>
      <c r="C71">
        <v>187</v>
      </c>
    </row>
    <row r="72" spans="1:5" x14ac:dyDescent="0.25">
      <c r="A72" t="s">
        <v>5</v>
      </c>
      <c r="B72">
        <v>2015</v>
      </c>
      <c r="C72">
        <v>633</v>
      </c>
    </row>
    <row r="73" spans="1:5" x14ac:dyDescent="0.25">
      <c r="A73" t="s">
        <v>5</v>
      </c>
      <c r="B73">
        <v>2016</v>
      </c>
      <c r="C73">
        <v>800</v>
      </c>
    </row>
    <row r="74" spans="1:5" x14ac:dyDescent="0.25">
      <c r="A74" t="s">
        <v>5</v>
      </c>
      <c r="B74">
        <v>2017</v>
      </c>
      <c r="C74">
        <v>806</v>
      </c>
    </row>
    <row r="75" spans="1:5" x14ac:dyDescent="0.25">
      <c r="A75" t="s">
        <v>5</v>
      </c>
      <c r="B75">
        <v>2018</v>
      </c>
      <c r="C75">
        <v>634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8169-A129-4099-8250-4FBAED0A9029}">
  <dimension ref="A1:I64"/>
  <sheetViews>
    <sheetView workbookViewId="0">
      <selection activeCell="H4" sqref="H4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8.140625" bestFit="1" customWidth="1"/>
    <col min="5" max="5" width="14.85546875" bestFit="1" customWidth="1"/>
    <col min="6" max="6" width="11.140625" bestFit="1" customWidth="1"/>
    <col min="8" max="8" width="31.28515625" bestFit="1" customWidth="1"/>
    <col min="9" max="9" width="2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15</v>
      </c>
      <c r="F1" t="s">
        <v>16</v>
      </c>
      <c r="H1" s="2" t="s">
        <v>0</v>
      </c>
      <c r="I1" t="s">
        <v>22</v>
      </c>
    </row>
    <row r="2" spans="1:9" x14ac:dyDescent="0.25">
      <c r="A2" s="1" t="s">
        <v>3</v>
      </c>
      <c r="B2">
        <v>2010</v>
      </c>
      <c r="C2">
        <v>5083</v>
      </c>
      <c r="E2" s="1" t="s">
        <v>17</v>
      </c>
      <c r="F2" s="1" t="s">
        <v>0</v>
      </c>
    </row>
    <row r="3" spans="1:9" x14ac:dyDescent="0.25">
      <c r="A3" s="1" t="s">
        <v>4</v>
      </c>
      <c r="B3">
        <v>2010</v>
      </c>
      <c r="C3">
        <v>38</v>
      </c>
      <c r="E3" s="1" t="s">
        <v>18</v>
      </c>
      <c r="F3" s="1" t="s">
        <v>3</v>
      </c>
      <c r="H3" t="s">
        <v>12</v>
      </c>
    </row>
    <row r="4" spans="1:9" x14ac:dyDescent="0.25">
      <c r="A4" s="1" t="s">
        <v>5</v>
      </c>
      <c r="B4">
        <v>2010</v>
      </c>
      <c r="C4">
        <v>89</v>
      </c>
      <c r="E4" s="1" t="s">
        <v>19</v>
      </c>
      <c r="F4" s="1" t="s">
        <v>4</v>
      </c>
      <c r="H4" s="5">
        <v>8999</v>
      </c>
    </row>
    <row r="5" spans="1:9" x14ac:dyDescent="0.25">
      <c r="A5" s="1" t="s">
        <v>6</v>
      </c>
      <c r="B5">
        <v>2010</v>
      </c>
      <c r="C5">
        <v>88</v>
      </c>
      <c r="E5" s="1" t="s">
        <v>19</v>
      </c>
      <c r="F5" s="1" t="s">
        <v>6</v>
      </c>
    </row>
    <row r="6" spans="1:9" x14ac:dyDescent="0.25">
      <c r="A6" s="1" t="s">
        <v>7</v>
      </c>
      <c r="B6">
        <v>2010</v>
      </c>
      <c r="C6">
        <v>31</v>
      </c>
      <c r="E6" s="1" t="s">
        <v>19</v>
      </c>
      <c r="F6" s="1" t="s">
        <v>7</v>
      </c>
    </row>
    <row r="7" spans="1:9" x14ac:dyDescent="0.25">
      <c r="A7" s="1" t="s">
        <v>8</v>
      </c>
      <c r="B7">
        <v>2010</v>
      </c>
      <c r="C7">
        <v>218</v>
      </c>
      <c r="E7" s="1" t="s">
        <v>19</v>
      </c>
      <c r="F7" s="1" t="s">
        <v>9</v>
      </c>
    </row>
    <row r="8" spans="1:9" x14ac:dyDescent="0.25">
      <c r="A8" s="1" t="s">
        <v>9</v>
      </c>
      <c r="B8">
        <v>2010</v>
      </c>
      <c r="C8">
        <v>317</v>
      </c>
      <c r="E8" s="1" t="s">
        <v>20</v>
      </c>
      <c r="F8" s="1" t="s">
        <v>8</v>
      </c>
    </row>
    <row r="9" spans="1:9" x14ac:dyDescent="0.25">
      <c r="A9" s="1" t="s">
        <v>3</v>
      </c>
      <c r="B9">
        <v>2011</v>
      </c>
      <c r="C9">
        <v>5481</v>
      </c>
      <c r="E9" s="1" t="s">
        <v>21</v>
      </c>
      <c r="F9" s="1" t="s">
        <v>5</v>
      </c>
    </row>
    <row r="10" spans="1:9" x14ac:dyDescent="0.25">
      <c r="A10" s="1" t="s">
        <v>4</v>
      </c>
      <c r="B10">
        <v>2011</v>
      </c>
      <c r="C10">
        <v>15</v>
      </c>
    </row>
    <row r="11" spans="1:9" x14ac:dyDescent="0.25">
      <c r="A11" s="1" t="s">
        <v>5</v>
      </c>
      <c r="B11">
        <v>2011</v>
      </c>
      <c r="C11">
        <v>145</v>
      </c>
    </row>
    <row r="12" spans="1:9" x14ac:dyDescent="0.25">
      <c r="A12" s="1" t="s">
        <v>6</v>
      </c>
      <c r="B12">
        <v>2011</v>
      </c>
      <c r="C12">
        <v>48</v>
      </c>
    </row>
    <row r="13" spans="1:9" x14ac:dyDescent="0.25">
      <c r="A13" s="1" t="s">
        <v>7</v>
      </c>
      <c r="B13">
        <v>2011</v>
      </c>
      <c r="C13">
        <v>15</v>
      </c>
    </row>
    <row r="14" spans="1:9" x14ac:dyDescent="0.25">
      <c r="A14" s="1" t="s">
        <v>8</v>
      </c>
      <c r="B14">
        <v>2011</v>
      </c>
      <c r="C14">
        <v>262</v>
      </c>
    </row>
    <row r="15" spans="1:9" x14ac:dyDescent="0.25">
      <c r="A15" s="1" t="s">
        <v>9</v>
      </c>
      <c r="B15">
        <v>2011</v>
      </c>
      <c r="C15">
        <v>139</v>
      </c>
    </row>
    <row r="16" spans="1:9" x14ac:dyDescent="0.25">
      <c r="A16" s="1" t="s">
        <v>3</v>
      </c>
      <c r="B16">
        <v>2012</v>
      </c>
      <c r="C16">
        <v>4619</v>
      </c>
    </row>
    <row r="17" spans="1:3" x14ac:dyDescent="0.25">
      <c r="A17" s="1" t="s">
        <v>4</v>
      </c>
      <c r="B17">
        <v>2012</v>
      </c>
      <c r="C17">
        <v>6</v>
      </c>
    </row>
    <row r="18" spans="1:3" x14ac:dyDescent="0.25">
      <c r="A18" s="1" t="s">
        <v>5</v>
      </c>
      <c r="B18">
        <v>2012</v>
      </c>
      <c r="C18">
        <v>195</v>
      </c>
    </row>
    <row r="19" spans="1:3" x14ac:dyDescent="0.25">
      <c r="A19" s="1" t="s">
        <v>6</v>
      </c>
      <c r="B19">
        <v>2012</v>
      </c>
      <c r="C19">
        <v>61</v>
      </c>
    </row>
    <row r="20" spans="1:3" x14ac:dyDescent="0.25">
      <c r="A20" s="1" t="s">
        <v>7</v>
      </c>
      <c r="B20">
        <v>2012</v>
      </c>
      <c r="C20">
        <v>2687</v>
      </c>
    </row>
    <row r="21" spans="1:3" x14ac:dyDescent="0.25">
      <c r="A21" s="1" t="s">
        <v>8</v>
      </c>
      <c r="B21">
        <v>2012</v>
      </c>
      <c r="C21">
        <v>198</v>
      </c>
    </row>
    <row r="22" spans="1:3" x14ac:dyDescent="0.25">
      <c r="A22" s="1" t="s">
        <v>9</v>
      </c>
      <c r="B22">
        <v>2012</v>
      </c>
      <c r="C22">
        <v>58</v>
      </c>
    </row>
    <row r="23" spans="1:3" x14ac:dyDescent="0.25">
      <c r="A23" s="1" t="s">
        <v>3</v>
      </c>
      <c r="B23">
        <v>2013</v>
      </c>
      <c r="C23">
        <v>3772</v>
      </c>
    </row>
    <row r="24" spans="1:3" x14ac:dyDescent="0.25">
      <c r="A24" s="1" t="s">
        <v>4</v>
      </c>
      <c r="B24">
        <v>2013</v>
      </c>
      <c r="C24">
        <v>2</v>
      </c>
    </row>
    <row r="25" spans="1:3" x14ac:dyDescent="0.25">
      <c r="A25" s="1" t="s">
        <v>5</v>
      </c>
      <c r="B25">
        <v>2013</v>
      </c>
      <c r="C25">
        <v>216</v>
      </c>
    </row>
    <row r="26" spans="1:3" x14ac:dyDescent="0.25">
      <c r="A26" s="1" t="s">
        <v>6</v>
      </c>
      <c r="B26">
        <v>2013</v>
      </c>
      <c r="C26">
        <v>8</v>
      </c>
    </row>
    <row r="27" spans="1:3" x14ac:dyDescent="0.25">
      <c r="A27" s="1" t="s">
        <v>7</v>
      </c>
      <c r="B27">
        <v>2013</v>
      </c>
      <c r="C27">
        <v>4573</v>
      </c>
    </row>
    <row r="28" spans="1:3" x14ac:dyDescent="0.25">
      <c r="A28" s="1" t="s">
        <v>8</v>
      </c>
      <c r="B28">
        <v>2013</v>
      </c>
      <c r="C28">
        <v>20</v>
      </c>
    </row>
    <row r="29" spans="1:3" x14ac:dyDescent="0.25">
      <c r="A29" s="1" t="s">
        <v>9</v>
      </c>
      <c r="B29">
        <v>2013</v>
      </c>
      <c r="C29">
        <v>25</v>
      </c>
    </row>
    <row r="30" spans="1:3" x14ac:dyDescent="0.25">
      <c r="A30" s="1" t="s">
        <v>3</v>
      </c>
      <c r="B30">
        <v>2014</v>
      </c>
      <c r="C30">
        <v>87</v>
      </c>
    </row>
    <row r="31" spans="1:3" x14ac:dyDescent="0.25">
      <c r="A31" s="1" t="s">
        <v>4</v>
      </c>
      <c r="B31">
        <v>2014</v>
      </c>
      <c r="C31">
        <v>2</v>
      </c>
    </row>
    <row r="32" spans="1:3" x14ac:dyDescent="0.25">
      <c r="A32" s="1" t="s">
        <v>5</v>
      </c>
      <c r="B32">
        <v>2014</v>
      </c>
      <c r="C32">
        <v>187</v>
      </c>
    </row>
    <row r="33" spans="1:3" x14ac:dyDescent="0.25">
      <c r="A33" s="1" t="s">
        <v>6</v>
      </c>
      <c r="B33">
        <v>2014</v>
      </c>
      <c r="C33">
        <v>4</v>
      </c>
    </row>
    <row r="34" spans="1:3" x14ac:dyDescent="0.25">
      <c r="A34" s="1" t="s">
        <v>7</v>
      </c>
      <c r="B34">
        <v>2014</v>
      </c>
      <c r="C34">
        <v>228</v>
      </c>
    </row>
    <row r="35" spans="1:3" x14ac:dyDescent="0.25">
      <c r="A35" s="1" t="s">
        <v>8</v>
      </c>
      <c r="B35">
        <v>2014</v>
      </c>
      <c r="C35">
        <v>206</v>
      </c>
    </row>
    <row r="36" spans="1:3" x14ac:dyDescent="0.25">
      <c r="A36" s="1" t="s">
        <v>9</v>
      </c>
      <c r="B36">
        <v>2014</v>
      </c>
      <c r="C36">
        <v>31</v>
      </c>
    </row>
    <row r="37" spans="1:3" x14ac:dyDescent="0.25">
      <c r="A37" s="1" t="s">
        <v>3</v>
      </c>
      <c r="B37">
        <v>2015</v>
      </c>
      <c r="C37">
        <v>156</v>
      </c>
    </row>
    <row r="38" spans="1:3" x14ac:dyDescent="0.25">
      <c r="A38" s="1" t="s">
        <v>4</v>
      </c>
      <c r="B38">
        <v>2015</v>
      </c>
      <c r="C38">
        <v>4</v>
      </c>
    </row>
    <row r="39" spans="1:3" x14ac:dyDescent="0.25">
      <c r="A39" s="1" t="s">
        <v>5</v>
      </c>
      <c r="B39">
        <v>2015</v>
      </c>
      <c r="C39">
        <v>633</v>
      </c>
    </row>
    <row r="40" spans="1:3" x14ac:dyDescent="0.25">
      <c r="A40" s="1" t="s">
        <v>6</v>
      </c>
      <c r="B40">
        <v>2015</v>
      </c>
      <c r="C40">
        <v>3</v>
      </c>
    </row>
    <row r="41" spans="1:3" x14ac:dyDescent="0.25">
      <c r="A41" s="1" t="s">
        <v>7</v>
      </c>
      <c r="B41">
        <v>2015</v>
      </c>
      <c r="C41">
        <v>119</v>
      </c>
    </row>
    <row r="42" spans="1:3" x14ac:dyDescent="0.25">
      <c r="A42" s="1" t="s">
        <v>8</v>
      </c>
      <c r="B42">
        <v>2015</v>
      </c>
      <c r="C42">
        <v>620</v>
      </c>
    </row>
    <row r="43" spans="1:3" x14ac:dyDescent="0.25">
      <c r="A43" s="1" t="s">
        <v>9</v>
      </c>
      <c r="B43">
        <v>2015</v>
      </c>
      <c r="C43">
        <v>18</v>
      </c>
    </row>
    <row r="44" spans="1:3" x14ac:dyDescent="0.25">
      <c r="A44" s="1" t="s">
        <v>3</v>
      </c>
      <c r="B44">
        <v>2016</v>
      </c>
      <c r="C44">
        <v>74</v>
      </c>
    </row>
    <row r="45" spans="1:3" x14ac:dyDescent="0.25">
      <c r="A45" s="1" t="s">
        <v>4</v>
      </c>
      <c r="B45">
        <v>2016</v>
      </c>
      <c r="C45">
        <v>1</v>
      </c>
    </row>
    <row r="46" spans="1:3" x14ac:dyDescent="0.25">
      <c r="A46" s="1" t="s">
        <v>5</v>
      </c>
      <c r="B46">
        <v>2016</v>
      </c>
      <c r="C46">
        <v>800</v>
      </c>
    </row>
    <row r="47" spans="1:3" x14ac:dyDescent="0.25">
      <c r="A47" s="1" t="s">
        <v>6</v>
      </c>
      <c r="B47">
        <v>2016</v>
      </c>
      <c r="C47">
        <v>4</v>
      </c>
    </row>
    <row r="48" spans="1:3" x14ac:dyDescent="0.25">
      <c r="A48" s="1" t="s">
        <v>7</v>
      </c>
      <c r="B48">
        <v>2016</v>
      </c>
      <c r="C48">
        <v>153</v>
      </c>
    </row>
    <row r="49" spans="1:3" x14ac:dyDescent="0.25">
      <c r="A49" s="1" t="s">
        <v>8</v>
      </c>
      <c r="B49">
        <v>2016</v>
      </c>
      <c r="C49">
        <v>795</v>
      </c>
    </row>
    <row r="50" spans="1:3" x14ac:dyDescent="0.25">
      <c r="A50" s="1" t="s">
        <v>9</v>
      </c>
      <c r="B50">
        <v>2016</v>
      </c>
      <c r="C50">
        <v>19</v>
      </c>
    </row>
    <row r="51" spans="1:3" x14ac:dyDescent="0.25">
      <c r="A51" s="1" t="s">
        <v>3</v>
      </c>
      <c r="B51">
        <v>2017</v>
      </c>
      <c r="C51">
        <v>4396</v>
      </c>
    </row>
    <row r="52" spans="1:3" x14ac:dyDescent="0.25">
      <c r="A52" s="1" t="s">
        <v>4</v>
      </c>
      <c r="B52">
        <v>2017</v>
      </c>
      <c r="C52">
        <v>8</v>
      </c>
    </row>
    <row r="53" spans="1:3" x14ac:dyDescent="0.25">
      <c r="A53" s="1" t="s">
        <v>5</v>
      </c>
      <c r="B53">
        <v>2017</v>
      </c>
      <c r="C53">
        <v>806</v>
      </c>
    </row>
    <row r="54" spans="1:3" x14ac:dyDescent="0.25">
      <c r="A54" s="1" t="s">
        <v>6</v>
      </c>
      <c r="B54">
        <v>2017</v>
      </c>
      <c r="C54">
        <v>4</v>
      </c>
    </row>
    <row r="55" spans="1:3" x14ac:dyDescent="0.25">
      <c r="A55" s="1" t="s">
        <v>7</v>
      </c>
      <c r="B55">
        <v>2017</v>
      </c>
      <c r="C55">
        <v>13</v>
      </c>
    </row>
    <row r="56" spans="1:3" x14ac:dyDescent="0.25">
      <c r="A56" s="1" t="s">
        <v>8</v>
      </c>
      <c r="B56">
        <v>2017</v>
      </c>
      <c r="C56">
        <v>259</v>
      </c>
    </row>
    <row r="57" spans="1:3" x14ac:dyDescent="0.25">
      <c r="A57" s="1" t="s">
        <v>9</v>
      </c>
      <c r="B57">
        <v>2017</v>
      </c>
      <c r="C57">
        <v>15</v>
      </c>
    </row>
    <row r="58" spans="1:3" x14ac:dyDescent="0.25">
      <c r="A58" s="1" t="s">
        <v>3</v>
      </c>
      <c r="B58">
        <v>2018</v>
      </c>
      <c r="C58">
        <v>7715</v>
      </c>
    </row>
    <row r="59" spans="1:3" x14ac:dyDescent="0.25">
      <c r="A59" s="1" t="s">
        <v>4</v>
      </c>
      <c r="B59">
        <v>2018</v>
      </c>
      <c r="C59">
        <v>4</v>
      </c>
    </row>
    <row r="60" spans="1:3" x14ac:dyDescent="0.25">
      <c r="A60" s="1" t="s">
        <v>5</v>
      </c>
      <c r="B60">
        <v>2018</v>
      </c>
      <c r="C60">
        <v>634</v>
      </c>
    </row>
    <row r="61" spans="1:3" x14ac:dyDescent="0.25">
      <c r="A61" s="1" t="s">
        <v>6</v>
      </c>
      <c r="B61">
        <v>2018</v>
      </c>
      <c r="C61">
        <v>1</v>
      </c>
    </row>
    <row r="62" spans="1:3" x14ac:dyDescent="0.25">
      <c r="A62" s="1" t="s">
        <v>7</v>
      </c>
      <c r="B62">
        <v>2018</v>
      </c>
      <c r="C62">
        <v>230</v>
      </c>
    </row>
    <row r="63" spans="1:3" x14ac:dyDescent="0.25">
      <c r="A63" s="1" t="s">
        <v>8</v>
      </c>
      <c r="B63">
        <v>2018</v>
      </c>
      <c r="C63">
        <v>27</v>
      </c>
    </row>
    <row r="64" spans="1:3" x14ac:dyDescent="0.25">
      <c r="A64" s="1" t="s">
        <v>9</v>
      </c>
      <c r="B64">
        <v>2018</v>
      </c>
      <c r="C64">
        <v>27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9A7-7DD3-419F-9614-9A7D770690C1}">
  <dimension ref="A1:E26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23</v>
      </c>
      <c r="B1" t="s">
        <v>24</v>
      </c>
    </row>
    <row r="2" spans="1:5" x14ac:dyDescent="0.25">
      <c r="A2">
        <v>33</v>
      </c>
      <c r="B2">
        <v>1</v>
      </c>
      <c r="D2" t="s">
        <v>25</v>
      </c>
      <c r="E2">
        <v>1.0962000000000001</v>
      </c>
    </row>
    <row r="3" spans="1:5" x14ac:dyDescent="0.25">
      <c r="A3">
        <v>49</v>
      </c>
      <c r="B3">
        <v>2</v>
      </c>
      <c r="D3" t="s">
        <v>26</v>
      </c>
      <c r="E3">
        <v>37.79</v>
      </c>
    </row>
    <row r="4" spans="1:5" x14ac:dyDescent="0.25">
      <c r="A4">
        <v>38</v>
      </c>
      <c r="B4">
        <v>3</v>
      </c>
      <c r="D4" t="s">
        <v>27</v>
      </c>
      <c r="E4">
        <v>0.57030000000000003</v>
      </c>
    </row>
    <row r="5" spans="1:5" x14ac:dyDescent="0.25">
      <c r="A5">
        <v>44</v>
      </c>
      <c r="B5">
        <v>4</v>
      </c>
    </row>
    <row r="6" spans="1:5" x14ac:dyDescent="0.25">
      <c r="A6">
        <v>48</v>
      </c>
      <c r="B6">
        <v>5</v>
      </c>
    </row>
    <row r="7" spans="1:5" x14ac:dyDescent="0.25">
      <c r="A7">
        <v>52</v>
      </c>
      <c r="B7">
        <v>6</v>
      </c>
    </row>
    <row r="8" spans="1:5" x14ac:dyDescent="0.25">
      <c r="A8">
        <v>37</v>
      </c>
      <c r="B8">
        <v>7</v>
      </c>
    </row>
    <row r="9" spans="1:5" x14ac:dyDescent="0.25">
      <c r="A9">
        <v>55</v>
      </c>
      <c r="B9">
        <v>8</v>
      </c>
    </row>
    <row r="10" spans="1:5" x14ac:dyDescent="0.25">
      <c r="A10">
        <v>39</v>
      </c>
      <c r="B10">
        <v>9</v>
      </c>
    </row>
    <row r="11" spans="1:5" x14ac:dyDescent="0.25">
      <c r="A11">
        <v>59</v>
      </c>
      <c r="B11">
        <v>10</v>
      </c>
    </row>
    <row r="12" spans="1:5" x14ac:dyDescent="0.25">
      <c r="A12">
        <v>41</v>
      </c>
      <c r="B12">
        <v>11</v>
      </c>
    </row>
    <row r="13" spans="1:5" x14ac:dyDescent="0.25">
      <c r="A13">
        <v>42</v>
      </c>
      <c r="B13">
        <v>12</v>
      </c>
    </row>
    <row r="14" spans="1:5" x14ac:dyDescent="0.25">
      <c r="A14">
        <v>54</v>
      </c>
      <c r="B14">
        <v>13</v>
      </c>
    </row>
    <row r="15" spans="1:5" x14ac:dyDescent="0.25">
      <c r="A15">
        <v>63</v>
      </c>
      <c r="B15">
        <v>14</v>
      </c>
    </row>
    <row r="16" spans="1:5" x14ac:dyDescent="0.25">
      <c r="A16">
        <v>53</v>
      </c>
      <c r="B16">
        <v>15</v>
      </c>
    </row>
    <row r="17" spans="1:2" x14ac:dyDescent="0.25">
      <c r="A17">
        <v>50</v>
      </c>
      <c r="B17">
        <v>16</v>
      </c>
    </row>
    <row r="18" spans="1:2" x14ac:dyDescent="0.25">
      <c r="A18">
        <v>47</v>
      </c>
      <c r="B18">
        <v>17</v>
      </c>
    </row>
    <row r="19" spans="1:2" x14ac:dyDescent="0.25">
      <c r="A19">
        <v>57</v>
      </c>
      <c r="B19">
        <v>18</v>
      </c>
    </row>
    <row r="20" spans="1:2" x14ac:dyDescent="0.25">
      <c r="A20">
        <v>58</v>
      </c>
      <c r="B20">
        <v>19</v>
      </c>
    </row>
    <row r="21" spans="1:2" x14ac:dyDescent="0.25">
      <c r="A21">
        <v>56</v>
      </c>
      <c r="B21">
        <v>20</v>
      </c>
    </row>
    <row r="22" spans="1:2" x14ac:dyDescent="0.25">
      <c r="A22">
        <v>51</v>
      </c>
      <c r="B22">
        <v>21</v>
      </c>
    </row>
    <row r="23" spans="1:2" x14ac:dyDescent="0.25">
      <c r="A23">
        <v>69</v>
      </c>
      <c r="B23">
        <v>22</v>
      </c>
    </row>
    <row r="24" spans="1:2" x14ac:dyDescent="0.25">
      <c r="A24">
        <v>64</v>
      </c>
      <c r="B24">
        <v>23</v>
      </c>
    </row>
    <row r="25" spans="1:2" x14ac:dyDescent="0.25">
      <c r="A25">
        <v>67</v>
      </c>
      <c r="B25">
        <v>24</v>
      </c>
    </row>
    <row r="26" spans="1:2" x14ac:dyDescent="0.25">
      <c r="A26">
        <v>75</v>
      </c>
      <c r="B26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7252-5E8F-492A-81DD-A3D2C5378502}">
  <sheetPr codeName="Лист1"/>
  <dimension ref="A1:C18"/>
  <sheetViews>
    <sheetView workbookViewId="0">
      <selection activeCell="D10" sqref="D10"/>
    </sheetView>
  </sheetViews>
  <sheetFormatPr defaultRowHeight="15" x14ac:dyDescent="0.25"/>
  <cols>
    <col min="1" max="1" width="11.85546875" customWidth="1"/>
    <col min="2" max="3" width="9.5703125" bestFit="1" customWidth="1"/>
  </cols>
  <sheetData>
    <row r="1" spans="1:3" x14ac:dyDescent="0.25">
      <c r="A1" t="s">
        <v>24</v>
      </c>
      <c r="B1" t="s">
        <v>28</v>
      </c>
      <c r="C1" t="s">
        <v>29</v>
      </c>
    </row>
    <row r="2" spans="1:3" x14ac:dyDescent="0.25">
      <c r="A2">
        <v>6</v>
      </c>
      <c r="B2" s="6">
        <f>(A2-MIN($A$2:$A$6))/(MAX($A$2:$A$6)-MIN($A$2:$A$6))</f>
        <v>8.3333333333333329E-2</v>
      </c>
      <c r="C2" s="6">
        <f>1-EXP(1-A2/MIN($A$2:$A$6))</f>
        <v>0.18126924692201807</v>
      </c>
    </row>
    <row r="3" spans="1:3" x14ac:dyDescent="0.25">
      <c r="A3">
        <v>9</v>
      </c>
      <c r="B3" s="6">
        <f t="shared" ref="B3:B6" si="0">(A3-MIN($A$2:$A$6))/(MAX($A$2:$A$6)-MIN($A$2:$A$6))</f>
        <v>0.33333333333333331</v>
      </c>
      <c r="C3" s="6">
        <f t="shared" ref="C3:C6" si="1">1-EXP(1-A3/MIN($A$2:$A$6))</f>
        <v>0.55067103588277844</v>
      </c>
    </row>
    <row r="4" spans="1:3" x14ac:dyDescent="0.25">
      <c r="A4">
        <v>5</v>
      </c>
      <c r="B4" s="6">
        <f t="shared" si="0"/>
        <v>0</v>
      </c>
      <c r="C4" s="6">
        <f t="shared" si="1"/>
        <v>0</v>
      </c>
    </row>
    <row r="5" spans="1:3" x14ac:dyDescent="0.25">
      <c r="A5">
        <v>17</v>
      </c>
      <c r="B5" s="6">
        <f t="shared" si="0"/>
        <v>1</v>
      </c>
      <c r="C5" s="6">
        <f t="shared" si="1"/>
        <v>0.90928204671058754</v>
      </c>
    </row>
    <row r="6" spans="1:3" x14ac:dyDescent="0.25">
      <c r="A6">
        <v>9</v>
      </c>
      <c r="B6" s="6">
        <f t="shared" si="0"/>
        <v>0.33333333333333331</v>
      </c>
      <c r="C6" s="6">
        <f t="shared" si="1"/>
        <v>0.55067103588277844</v>
      </c>
    </row>
    <row r="8" spans="1:3" x14ac:dyDescent="0.25">
      <c r="B8" s="6">
        <f t="shared" ref="B8:C12" si="2">ROUND(B2,2)</f>
        <v>0.08</v>
      </c>
      <c r="C8" s="6">
        <f t="shared" si="2"/>
        <v>0.18</v>
      </c>
    </row>
    <row r="9" spans="1:3" x14ac:dyDescent="0.25">
      <c r="B9" s="6">
        <f t="shared" si="2"/>
        <v>0.33</v>
      </c>
      <c r="C9" s="6">
        <f t="shared" si="2"/>
        <v>0.55000000000000004</v>
      </c>
    </row>
    <row r="10" spans="1:3" x14ac:dyDescent="0.25">
      <c r="B10" s="6">
        <f t="shared" si="2"/>
        <v>0</v>
      </c>
      <c r="C10" s="6">
        <f t="shared" si="2"/>
        <v>0</v>
      </c>
    </row>
    <row r="11" spans="1:3" x14ac:dyDescent="0.25">
      <c r="B11" s="6">
        <f t="shared" si="2"/>
        <v>1</v>
      </c>
      <c r="C11" s="6">
        <f t="shared" si="2"/>
        <v>0.91</v>
      </c>
    </row>
    <row r="12" spans="1:3" x14ac:dyDescent="0.25">
      <c r="B12" s="6">
        <f t="shared" si="2"/>
        <v>0.33</v>
      </c>
      <c r="C12" s="6">
        <f t="shared" si="2"/>
        <v>0.55000000000000004</v>
      </c>
    </row>
    <row r="14" spans="1:3" x14ac:dyDescent="0.25">
      <c r="B14" s="7" t="s">
        <v>30</v>
      </c>
      <c r="C14" s="7" t="s">
        <v>31</v>
      </c>
    </row>
    <row r="15" spans="1:3" x14ac:dyDescent="0.25">
      <c r="B15" s="7" t="s">
        <v>32</v>
      </c>
      <c r="C15" s="7" t="s">
        <v>33</v>
      </c>
    </row>
    <row r="16" spans="1:3" x14ac:dyDescent="0.25">
      <c r="B16" s="7">
        <v>0</v>
      </c>
      <c r="C16" s="7">
        <v>0</v>
      </c>
    </row>
    <row r="17" spans="2:3" x14ac:dyDescent="0.25">
      <c r="B17" s="7">
        <v>1</v>
      </c>
      <c r="C17" s="7" t="s">
        <v>34</v>
      </c>
    </row>
    <row r="18" spans="2:3" x14ac:dyDescent="0.25">
      <c r="B18" s="7" t="s">
        <v>32</v>
      </c>
      <c r="C18" s="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6DB8-9F59-44DE-88CA-DF5B618ACC54}">
  <dimension ref="A1:H501"/>
  <sheetViews>
    <sheetView tabSelected="1" topLeftCell="A19" workbookViewId="0">
      <selection activeCell="D53" sqref="D53"/>
    </sheetView>
  </sheetViews>
  <sheetFormatPr defaultRowHeight="15" x14ac:dyDescent="0.25"/>
  <cols>
    <col min="1" max="1" width="22" bestFit="1" customWidth="1"/>
    <col min="3" max="4" width="12" bestFit="1" customWidth="1"/>
  </cols>
  <sheetData>
    <row r="1" spans="1:8" x14ac:dyDescent="0.25">
      <c r="A1" t="s">
        <v>15</v>
      </c>
      <c r="C1" t="s">
        <v>41</v>
      </c>
    </row>
    <row r="2" spans="1:8" x14ac:dyDescent="0.25">
      <c r="A2" s="1">
        <v>1.2225072938140199E-2</v>
      </c>
      <c r="C2">
        <f>task6_demo[[#This Row],[Column1]]-$F$2</f>
        <v>-0.15988570864293417</v>
      </c>
      <c r="E2" t="s">
        <v>35</v>
      </c>
      <c r="F2" s="4">
        <f>AVERAGE(A:A)</f>
        <v>0.17211078158107437</v>
      </c>
    </row>
    <row r="3" spans="1:8" x14ac:dyDescent="0.25">
      <c r="A3" s="1">
        <v>0.30537717300478101</v>
      </c>
      <c r="C3">
        <f>task6_demo[[#This Row],[Column1]]-$F$2</f>
        <v>0.13326639142370664</v>
      </c>
      <c r="E3" t="s">
        <v>42</v>
      </c>
      <c r="F3" s="4">
        <f>_xlfn.VAR.S(A$2:A$1048576)</f>
        <v>3.441510401897848E-2</v>
      </c>
      <c r="G3" s="4">
        <f>SUMSQ(C$2:C$1048576)/(SUM(G10:G19)-1)</f>
        <v>3.4484210653554774E-2</v>
      </c>
    </row>
    <row r="4" spans="1:8" x14ac:dyDescent="0.25">
      <c r="A4" s="1">
        <v>2.1557377283738501E-2</v>
      </c>
      <c r="C4">
        <f>task6_demo[[#This Row],[Column1]]-$F$2</f>
        <v>-0.15055340429733588</v>
      </c>
      <c r="G4" s="9" t="s">
        <v>43</v>
      </c>
    </row>
    <row r="5" spans="1:8" x14ac:dyDescent="0.25">
      <c r="A5" s="1">
        <v>0.140394964554204</v>
      </c>
      <c r="C5">
        <f>task6_demo[[#This Row],[Column1]]-$F$2</f>
        <v>-3.1715817026870374E-2</v>
      </c>
      <c r="E5" t="s">
        <v>36</v>
      </c>
      <c r="F5">
        <f>COUNT(A:A)</f>
        <v>500</v>
      </c>
    </row>
    <row r="6" spans="1:8" x14ac:dyDescent="0.25">
      <c r="A6" s="1">
        <v>9.57642798025998E-2</v>
      </c>
      <c r="C6">
        <f>task6_demo[[#This Row],[Column1]]-$F$2</f>
        <v>-7.6346501778474574E-2</v>
      </c>
      <c r="E6" t="s">
        <v>37</v>
      </c>
      <c r="F6">
        <f>MIN(A:A)</f>
        <v>7.9821380488422094E-5</v>
      </c>
    </row>
    <row r="7" spans="1:8" x14ac:dyDescent="0.25">
      <c r="A7" s="1">
        <v>3.1543300811240401E-3</v>
      </c>
      <c r="C7">
        <f>task6_demo[[#This Row],[Column1]]-$F$2</f>
        <v>-0.16895645149995034</v>
      </c>
      <c r="E7" t="s">
        <v>38</v>
      </c>
      <c r="F7">
        <f>MAX(A:A)</f>
        <v>1.7692069489791</v>
      </c>
    </row>
    <row r="8" spans="1:8" x14ac:dyDescent="0.25">
      <c r="A8" s="1">
        <v>6.9132046933958304E-3</v>
      </c>
      <c r="C8">
        <f>task6_demo[[#This Row],[Column1]]-$F$2</f>
        <v>-0.16519757688767855</v>
      </c>
      <c r="E8" t="s">
        <v>39</v>
      </c>
      <c r="F8">
        <f>(F7-F6)/10</f>
        <v>0.17691271275986115</v>
      </c>
    </row>
    <row r="9" spans="1:8" x14ac:dyDescent="0.25">
      <c r="A9" s="1">
        <v>4.74784041900971E-2</v>
      </c>
      <c r="C9">
        <f>task6_demo[[#This Row],[Column1]]-$F$2</f>
        <v>-0.12463237739097727</v>
      </c>
    </row>
    <row r="10" spans="1:8" x14ac:dyDescent="0.25">
      <c r="A10" s="1">
        <v>1.6370176586484399E-2</v>
      </c>
      <c r="C10">
        <f>task6_demo[[#This Row],[Column1]]-$F$2</f>
        <v>-0.15574060499458997</v>
      </c>
      <c r="E10">
        <f>MIN(A:A)</f>
        <v>7.9821380488422094E-5</v>
      </c>
      <c r="F10">
        <f t="shared" ref="F10:F19" si="0">E10+$F$8</f>
        <v>0.17699253414034957</v>
      </c>
      <c r="G10">
        <f t="shared" ref="G10:G19" si="1">COUNTIFS(A:A,"&gt;="&amp;E10,A:A,"&lt;"&amp;F10)</f>
        <v>325</v>
      </c>
      <c r="H10" s="9" t="s">
        <v>40</v>
      </c>
    </row>
    <row r="11" spans="1:8" x14ac:dyDescent="0.25">
      <c r="A11" s="1">
        <v>0.19781091361422701</v>
      </c>
      <c r="C11">
        <f>task6_demo[[#This Row],[Column1]]-$F$2</f>
        <v>2.5700132033152634E-2</v>
      </c>
      <c r="E11">
        <f>F10</f>
        <v>0.17699253414034957</v>
      </c>
      <c r="F11">
        <f t="shared" si="0"/>
        <v>0.35390524690021075</v>
      </c>
      <c r="G11">
        <f t="shared" si="1"/>
        <v>116</v>
      </c>
    </row>
    <row r="12" spans="1:8" x14ac:dyDescent="0.25">
      <c r="A12" s="1">
        <v>2.6181136804711701E-2</v>
      </c>
      <c r="C12">
        <f>task6_demo[[#This Row],[Column1]]-$F$2</f>
        <v>-0.14592964477636267</v>
      </c>
      <c r="E12">
        <f t="shared" ref="E12:E19" si="2">F11</f>
        <v>0.35390524690021075</v>
      </c>
      <c r="F12">
        <f t="shared" si="0"/>
        <v>0.53081795966007195</v>
      </c>
      <c r="G12" s="4">
        <f t="shared" si="1"/>
        <v>38</v>
      </c>
    </row>
    <row r="13" spans="1:8" x14ac:dyDescent="0.25">
      <c r="A13" s="1">
        <v>0.100603586515249</v>
      </c>
      <c r="C13">
        <f>task6_demo[[#This Row],[Column1]]-$F$2</f>
        <v>-7.1507195065825369E-2</v>
      </c>
      <c r="E13">
        <f t="shared" si="2"/>
        <v>0.53081795966007195</v>
      </c>
      <c r="F13">
        <f t="shared" si="0"/>
        <v>0.70773067241993304</v>
      </c>
      <c r="G13">
        <f t="shared" si="1"/>
        <v>9</v>
      </c>
    </row>
    <row r="14" spans="1:8" x14ac:dyDescent="0.25">
      <c r="A14" s="1">
        <v>4.0467812340457099E-2</v>
      </c>
      <c r="C14">
        <f>task6_demo[[#This Row],[Column1]]-$F$2</f>
        <v>-0.13164296924061727</v>
      </c>
      <c r="E14">
        <f t="shared" si="2"/>
        <v>0.70773067241993304</v>
      </c>
      <c r="F14">
        <f t="shared" si="0"/>
        <v>0.88464338517979413</v>
      </c>
      <c r="G14">
        <f t="shared" si="1"/>
        <v>6</v>
      </c>
    </row>
    <row r="15" spans="1:8" x14ac:dyDescent="0.25">
      <c r="A15" s="1">
        <v>7.2801473075138207E-2</v>
      </c>
      <c r="C15">
        <f>task6_demo[[#This Row],[Column1]]-$F$2</f>
        <v>-9.9309308505936167E-2</v>
      </c>
      <c r="E15">
        <f t="shared" si="2"/>
        <v>0.88464338517979413</v>
      </c>
      <c r="F15">
        <f t="shared" si="0"/>
        <v>1.0615560979396552</v>
      </c>
      <c r="G15" s="4">
        <f t="shared" si="1"/>
        <v>4</v>
      </c>
    </row>
    <row r="16" spans="1:8" x14ac:dyDescent="0.25">
      <c r="A16" s="1">
        <v>0.11308773942380999</v>
      </c>
      <c r="C16">
        <f>task6_demo[[#This Row],[Column1]]-$F$2</f>
        <v>-5.902304215726438E-2</v>
      </c>
      <c r="E16">
        <f t="shared" si="2"/>
        <v>1.0615560979396552</v>
      </c>
      <c r="F16">
        <f t="shared" si="0"/>
        <v>1.2384688106995163</v>
      </c>
      <c r="G16">
        <f t="shared" si="1"/>
        <v>1</v>
      </c>
    </row>
    <row r="17" spans="1:7" x14ac:dyDescent="0.25">
      <c r="A17" s="1">
        <v>0.40755301172233899</v>
      </c>
      <c r="C17">
        <f>task6_demo[[#This Row],[Column1]]-$F$2</f>
        <v>0.23544223014126461</v>
      </c>
      <c r="E17">
        <f t="shared" si="2"/>
        <v>1.2384688106995163</v>
      </c>
      <c r="F17">
        <f t="shared" si="0"/>
        <v>1.4153815234593774</v>
      </c>
      <c r="G17">
        <f t="shared" si="1"/>
        <v>0</v>
      </c>
    </row>
    <row r="18" spans="1:7" x14ac:dyDescent="0.25">
      <c r="A18" s="1">
        <v>0.24194874439005201</v>
      </c>
      <c r="C18">
        <f>task6_demo[[#This Row],[Column1]]-$F$2</f>
        <v>6.9837962808977638E-2</v>
      </c>
      <c r="E18">
        <f t="shared" si="2"/>
        <v>1.4153815234593774</v>
      </c>
      <c r="F18">
        <f t="shared" si="0"/>
        <v>1.5922942362192385</v>
      </c>
      <c r="G18" s="4">
        <f t="shared" si="1"/>
        <v>0</v>
      </c>
    </row>
    <row r="19" spans="1:7" x14ac:dyDescent="0.25">
      <c r="A19" s="1">
        <v>0.606036872536315</v>
      </c>
      <c r="C19">
        <f>task6_demo[[#This Row],[Column1]]-$F$2</f>
        <v>0.4339260909552406</v>
      </c>
      <c r="E19">
        <f t="shared" si="2"/>
        <v>1.5922942362192385</v>
      </c>
      <c r="F19">
        <f t="shared" si="0"/>
        <v>1.7692069489790996</v>
      </c>
      <c r="G19">
        <f t="shared" si="1"/>
        <v>0</v>
      </c>
    </row>
    <row r="20" spans="1:7" x14ac:dyDescent="0.25">
      <c r="A20" s="1">
        <v>8.5794631638940397E-2</v>
      </c>
      <c r="C20">
        <f>task6_demo[[#This Row],[Column1]]-$F$2</f>
        <v>-8.6316149942133977E-2</v>
      </c>
    </row>
    <row r="21" spans="1:7" x14ac:dyDescent="0.25">
      <c r="A21" s="1">
        <v>0.134114439394596</v>
      </c>
      <c r="C21">
        <f>task6_demo[[#This Row],[Column1]]-$F$2</f>
        <v>-3.7996342186478377E-2</v>
      </c>
    </row>
    <row r="22" spans="1:7" x14ac:dyDescent="0.25">
      <c r="A22" s="1">
        <v>6.0967182192125401E-2</v>
      </c>
      <c r="C22">
        <f>task6_demo[[#This Row],[Column1]]-$F$2</f>
        <v>-0.11114359938894897</v>
      </c>
    </row>
    <row r="23" spans="1:7" x14ac:dyDescent="0.25">
      <c r="A23" s="1">
        <v>0.147231322873356</v>
      </c>
      <c r="C23">
        <f>task6_demo[[#This Row],[Column1]]-$F$2</f>
        <v>-2.4879458707718377E-2</v>
      </c>
    </row>
    <row r="24" spans="1:7" x14ac:dyDescent="0.25">
      <c r="A24" s="1">
        <v>5.3578905516544401E-2</v>
      </c>
      <c r="C24">
        <f>task6_demo[[#This Row],[Column1]]-$F$2</f>
        <v>-0.11853187606452997</v>
      </c>
    </row>
    <row r="25" spans="1:7" x14ac:dyDescent="0.25">
      <c r="A25" s="1">
        <v>0.101041674765925</v>
      </c>
      <c r="C25">
        <f>task6_demo[[#This Row],[Column1]]-$F$2</f>
        <v>-7.1069106815149372E-2</v>
      </c>
    </row>
    <row r="26" spans="1:7" x14ac:dyDescent="0.25">
      <c r="A26" s="1">
        <v>0.23623920398722301</v>
      </c>
      <c r="C26">
        <f>task6_demo[[#This Row],[Column1]]-$F$2</f>
        <v>6.4128422406148633E-2</v>
      </c>
    </row>
    <row r="27" spans="1:7" x14ac:dyDescent="0.25">
      <c r="A27" s="1">
        <v>0.28356545335297401</v>
      </c>
      <c r="C27">
        <f>task6_demo[[#This Row],[Column1]]-$F$2</f>
        <v>0.11145467177189963</v>
      </c>
    </row>
    <row r="28" spans="1:7" x14ac:dyDescent="0.25">
      <c r="A28" s="1">
        <v>4.9641213650574598E-2</v>
      </c>
      <c r="C28">
        <f>task6_demo[[#This Row],[Column1]]-$F$2</f>
        <v>-0.12246956793049978</v>
      </c>
    </row>
    <row r="29" spans="1:7" x14ac:dyDescent="0.25">
      <c r="A29" s="1">
        <v>0.372589181725409</v>
      </c>
      <c r="C29">
        <f>task6_demo[[#This Row],[Column1]]-$F$2</f>
        <v>0.20047840014433463</v>
      </c>
    </row>
    <row r="30" spans="1:7" x14ac:dyDescent="0.25">
      <c r="A30" s="1">
        <v>0.21122431190373001</v>
      </c>
      <c r="C30">
        <f>task6_demo[[#This Row],[Column1]]-$F$2</f>
        <v>3.9113530322655632E-2</v>
      </c>
      <c r="E30" t="s">
        <v>44</v>
      </c>
      <c r="F30" s="4">
        <f>1/F2</f>
        <v>5.8102112535520662</v>
      </c>
    </row>
    <row r="31" spans="1:7" x14ac:dyDescent="0.25">
      <c r="A31" s="1">
        <v>3.4716582565038098E-3</v>
      </c>
      <c r="C31">
        <f>task6_demo[[#This Row],[Column1]]-$F$2</f>
        <v>-0.16863912332457057</v>
      </c>
    </row>
    <row r="32" spans="1:7" x14ac:dyDescent="0.25">
      <c r="A32" s="1">
        <v>2.5664596200663099E-2</v>
      </c>
      <c r="C32">
        <f>task6_demo[[#This Row],[Column1]]-$F$2</f>
        <v>-0.14644618538041126</v>
      </c>
      <c r="E32" t="s">
        <v>45</v>
      </c>
      <c r="G32">
        <v>0.05</v>
      </c>
    </row>
    <row r="33" spans="1:7" x14ac:dyDescent="0.25">
      <c r="A33" s="1">
        <v>6.5582716124515994E-2</v>
      </c>
      <c r="C33">
        <f>task6_demo[[#This Row],[Column1]]-$F$2</f>
        <v>-0.10652806545655838</v>
      </c>
    </row>
    <row r="34" spans="1:7" x14ac:dyDescent="0.25">
      <c r="A34" s="1">
        <v>0.27585187647266901</v>
      </c>
      <c r="C34">
        <f>task6_demo[[#This Row],[Column1]]-$F$2</f>
        <v>0.10374109489159464</v>
      </c>
    </row>
    <row r="35" spans="1:7" x14ac:dyDescent="0.25">
      <c r="A35" s="1">
        <v>8.4857548911656699E-2</v>
      </c>
      <c r="C35">
        <f>task6_demo[[#This Row],[Column1]]-$F$2</f>
        <v>-8.7253232669417674E-2</v>
      </c>
    </row>
    <row r="36" spans="1:7" x14ac:dyDescent="0.25">
      <c r="A36" s="1">
        <v>9.2144405436933793E-2</v>
      </c>
      <c r="C36">
        <f>task6_demo[[#This Row],[Column1]]-$F$2</f>
        <v>-7.996637614414058E-2</v>
      </c>
    </row>
    <row r="37" spans="1:7" x14ac:dyDescent="0.25">
      <c r="A37" s="1">
        <v>8.8992590221922893E-2</v>
      </c>
      <c r="C37">
        <f>task6_demo[[#This Row],[Column1]]-$F$2</f>
        <v>-8.311819135915148E-2</v>
      </c>
    </row>
    <row r="38" spans="1:7" x14ac:dyDescent="0.25">
      <c r="A38" s="1">
        <v>0.25785226263961197</v>
      </c>
      <c r="C38">
        <f>task6_demo[[#This Row],[Column1]]-$F$2</f>
        <v>8.57414810585376E-2</v>
      </c>
    </row>
    <row r="39" spans="1:7" x14ac:dyDescent="0.25">
      <c r="A39" s="1">
        <v>0.20837437551986199</v>
      </c>
      <c r="C39">
        <f>task6_demo[[#This Row],[Column1]]-$F$2</f>
        <v>3.6263593938787614E-2</v>
      </c>
    </row>
    <row r="40" spans="1:7" x14ac:dyDescent="0.25">
      <c r="A40" s="1">
        <v>3.8981613594849499E-3</v>
      </c>
      <c r="C40">
        <f>task6_demo[[#This Row],[Column1]]-$F$2</f>
        <v>-0.16821262022158942</v>
      </c>
    </row>
    <row r="41" spans="1:7" x14ac:dyDescent="0.25">
      <c r="A41" s="1">
        <v>6.3242856066109895E-2</v>
      </c>
      <c r="C41">
        <f>task6_demo[[#This Row],[Column1]]-$F$2</f>
        <v>-0.10886792551496448</v>
      </c>
    </row>
    <row r="42" spans="1:7" x14ac:dyDescent="0.25">
      <c r="A42" s="1">
        <v>0.137882687110948</v>
      </c>
      <c r="C42">
        <f>task6_demo[[#This Row],[Column1]]-$F$2</f>
        <v>-3.4228094470126369E-2</v>
      </c>
    </row>
    <row r="43" spans="1:7" x14ac:dyDescent="0.25">
      <c r="A43" s="1">
        <v>0.22982518890305301</v>
      </c>
      <c r="C43">
        <f>task6_demo[[#This Row],[Column1]]-$F$2</f>
        <v>5.7714407321978634E-2</v>
      </c>
    </row>
    <row r="44" spans="1:7" x14ac:dyDescent="0.25">
      <c r="A44" s="1">
        <v>0.15677400739471201</v>
      </c>
      <c r="C44">
        <f>task6_demo[[#This Row],[Column1]]-$F$2</f>
        <v>-1.5336774186362367E-2</v>
      </c>
    </row>
    <row r="45" spans="1:7" x14ac:dyDescent="0.25">
      <c r="A45" s="1">
        <v>3.7890920791168702E-2</v>
      </c>
      <c r="C45">
        <f>task6_demo[[#This Row],[Column1]]-$F$2</f>
        <v>-0.13421986078990567</v>
      </c>
      <c r="E45" t="s">
        <v>46</v>
      </c>
      <c r="F45">
        <f>1-G32/2</f>
        <v>0.97499999999999998</v>
      </c>
      <c r="G45">
        <f>1-F45</f>
        <v>2.5000000000000022E-2</v>
      </c>
    </row>
    <row r="46" spans="1:7" x14ac:dyDescent="0.25">
      <c r="A46" s="1">
        <v>0.17670836165739501</v>
      </c>
      <c r="C46">
        <f>task6_demo[[#This Row],[Column1]]-$F$2</f>
        <v>4.5975800763206343E-3</v>
      </c>
      <c r="E46" t="s">
        <v>47</v>
      </c>
      <c r="F46">
        <f>_xlfn.T.INV(F45,F5-1)</f>
        <v>1.964729390987682</v>
      </c>
      <c r="G46">
        <f>_xlfn.T.INV($G$45,F5-1)</f>
        <v>-1.964729390987682</v>
      </c>
    </row>
    <row r="47" spans="1:7" x14ac:dyDescent="0.25">
      <c r="A47" s="1">
        <v>0.181123638874225</v>
      </c>
      <c r="C47">
        <f>task6_demo[[#This Row],[Column1]]-$F$2</f>
        <v>9.0128572931506279E-3</v>
      </c>
    </row>
    <row r="48" spans="1:7" x14ac:dyDescent="0.25">
      <c r="A48" s="1">
        <v>0.34141692445031802</v>
      </c>
      <c r="C48">
        <f>task6_demo[[#This Row],[Column1]]-$F$2</f>
        <v>0.16930614286924364</v>
      </c>
      <c r="E48" t="s">
        <v>48</v>
      </c>
      <c r="F48" s="4">
        <f>1/F2-(F46)/(SQRT(F5)*F2)</f>
        <v>5.2996948948112594</v>
      </c>
    </row>
    <row r="49" spans="1:3" x14ac:dyDescent="0.25">
      <c r="A49" s="1">
        <v>0.27786900798115799</v>
      </c>
      <c r="C49">
        <f>task6_demo[[#This Row],[Column1]]-$F$2</f>
        <v>0.10575822640008362</v>
      </c>
    </row>
    <row r="50" spans="1:3" x14ac:dyDescent="0.25">
      <c r="A50" s="1">
        <v>7.8100696563552105E-2</v>
      </c>
      <c r="C50">
        <f>task6_demo[[#This Row],[Column1]]-$F$2</f>
        <v>-9.4010085017522269E-2</v>
      </c>
    </row>
    <row r="51" spans="1:3" x14ac:dyDescent="0.25">
      <c r="A51" s="1">
        <v>1.3029650398707199E-2</v>
      </c>
      <c r="C51">
        <f>task6_demo[[#This Row],[Column1]]-$F$2</f>
        <v>-0.15908113118236716</v>
      </c>
    </row>
    <row r="52" spans="1:3" x14ac:dyDescent="0.25">
      <c r="A52" s="1">
        <v>0.23825493645552701</v>
      </c>
      <c r="C52">
        <f>task6_demo[[#This Row],[Column1]]-$F$2</f>
        <v>6.6144154874452632E-2</v>
      </c>
    </row>
    <row r="53" spans="1:3" x14ac:dyDescent="0.25">
      <c r="A53" s="1">
        <v>1.0982315220446501E-2</v>
      </c>
      <c r="C53">
        <f>task6_demo[[#This Row],[Column1]]-$F$2</f>
        <v>-0.16112846636062789</v>
      </c>
    </row>
    <row r="54" spans="1:3" x14ac:dyDescent="0.25">
      <c r="A54" s="1">
        <v>0.30651832530593498</v>
      </c>
      <c r="C54">
        <f>task6_demo[[#This Row],[Column1]]-$F$2</f>
        <v>0.13440754372486061</v>
      </c>
    </row>
    <row r="55" spans="1:3" x14ac:dyDescent="0.25">
      <c r="A55" s="1">
        <v>0.19661920447665299</v>
      </c>
      <c r="C55">
        <f>task6_demo[[#This Row],[Column1]]-$F$2</f>
        <v>2.4508422895578613E-2</v>
      </c>
    </row>
    <row r="56" spans="1:3" x14ac:dyDescent="0.25">
      <c r="A56" s="1">
        <v>9.8401817074916895E-2</v>
      </c>
      <c r="C56">
        <f>task6_demo[[#This Row],[Column1]]-$F$2</f>
        <v>-7.3708964506157479E-2</v>
      </c>
    </row>
    <row r="57" spans="1:3" x14ac:dyDescent="0.25">
      <c r="A57" s="1">
        <v>7.4991796526020102E-2</v>
      </c>
      <c r="C57">
        <f>task6_demo[[#This Row],[Column1]]-$F$2</f>
        <v>-9.7118985055054272E-2</v>
      </c>
    </row>
    <row r="58" spans="1:3" x14ac:dyDescent="0.25">
      <c r="A58" s="1">
        <v>0.120977648945084</v>
      </c>
      <c r="C58">
        <f>task6_demo[[#This Row],[Column1]]-$F$2</f>
        <v>-5.1133132635990369E-2</v>
      </c>
    </row>
    <row r="59" spans="1:3" x14ac:dyDescent="0.25">
      <c r="A59" s="1">
        <v>0.101876314934571</v>
      </c>
      <c r="C59">
        <f>task6_demo[[#This Row],[Column1]]-$F$2</f>
        <v>-7.0234466646503374E-2</v>
      </c>
    </row>
    <row r="60" spans="1:3" x14ac:dyDescent="0.25">
      <c r="A60" s="1">
        <v>0.27535805561118398</v>
      </c>
      <c r="C60">
        <f>task6_demo[[#This Row],[Column1]]-$F$2</f>
        <v>0.10324727403010961</v>
      </c>
    </row>
    <row r="61" spans="1:3" x14ac:dyDescent="0.25">
      <c r="A61" s="1">
        <v>6.3368905218111504E-2</v>
      </c>
      <c r="C61">
        <f>task6_demo[[#This Row],[Column1]]-$F$2</f>
        <v>-0.10874187636296287</v>
      </c>
    </row>
    <row r="62" spans="1:3" x14ac:dyDescent="0.25">
      <c r="A62" s="1">
        <v>0.30942256999105</v>
      </c>
      <c r="C62">
        <f>task6_demo[[#This Row],[Column1]]-$F$2</f>
        <v>0.13731178840997563</v>
      </c>
    </row>
    <row r="63" spans="1:3" x14ac:dyDescent="0.25">
      <c r="A63" s="1">
        <v>0.111992636411453</v>
      </c>
      <c r="C63">
        <f>task6_demo[[#This Row],[Column1]]-$F$2</f>
        <v>-6.011814516962137E-2</v>
      </c>
    </row>
    <row r="64" spans="1:3" x14ac:dyDescent="0.25">
      <c r="A64" s="1">
        <v>0.129464803917962</v>
      </c>
      <c r="C64">
        <f>task6_demo[[#This Row],[Column1]]-$F$2</f>
        <v>-4.2645977663112372E-2</v>
      </c>
    </row>
    <row r="65" spans="1:3" x14ac:dyDescent="0.25">
      <c r="A65" s="1">
        <v>0.29157271944714502</v>
      </c>
      <c r="C65">
        <f>task6_demo[[#This Row],[Column1]]-$F$2</f>
        <v>0.11946193786607065</v>
      </c>
    </row>
    <row r="66" spans="1:3" x14ac:dyDescent="0.25">
      <c r="A66" s="1">
        <v>0.122886191422191</v>
      </c>
      <c r="C66">
        <f>task6_demo[[#This Row],[Column1]]-$F$2</f>
        <v>-4.9224590158883377E-2</v>
      </c>
    </row>
    <row r="67" spans="1:3" x14ac:dyDescent="0.25">
      <c r="A67" s="1">
        <v>2.5641660090854699E-2</v>
      </c>
      <c r="C67">
        <f>task6_demo[[#This Row],[Column1]]-$F$2</f>
        <v>-0.14646912149021968</v>
      </c>
    </row>
    <row r="68" spans="1:3" x14ac:dyDescent="0.25">
      <c r="A68" s="1">
        <v>5.99856524989969E-2</v>
      </c>
      <c r="C68">
        <f>task6_demo[[#This Row],[Column1]]-$F$2</f>
        <v>-0.11212512908207747</v>
      </c>
    </row>
    <row r="69" spans="1:3" x14ac:dyDescent="0.25">
      <c r="A69" s="1">
        <v>0.27419709790792102</v>
      </c>
      <c r="C69">
        <f>task6_demo[[#This Row],[Column1]]-$F$2</f>
        <v>0.10208631632684664</v>
      </c>
    </row>
    <row r="70" spans="1:3" x14ac:dyDescent="0.25">
      <c r="A70" s="1">
        <v>6.4153359269574994E-2</v>
      </c>
      <c r="C70">
        <f>task6_demo[[#This Row],[Column1]]-$F$2</f>
        <v>-0.10795742231149938</v>
      </c>
    </row>
    <row r="71" spans="1:3" x14ac:dyDescent="0.25">
      <c r="A71" s="1">
        <v>3.5757076631235799E-3</v>
      </c>
      <c r="C71">
        <f>task6_demo[[#This Row],[Column1]]-$F$2</f>
        <v>-0.16853507391795081</v>
      </c>
    </row>
    <row r="72" spans="1:3" x14ac:dyDescent="0.25">
      <c r="A72" s="1">
        <v>0.109773505350079</v>
      </c>
      <c r="C72">
        <f>task6_demo[[#This Row],[Column1]]-$F$2</f>
        <v>-6.2337276230995373E-2</v>
      </c>
    </row>
    <row r="73" spans="1:3" x14ac:dyDescent="0.25">
      <c r="A73" s="1">
        <v>4.3951576936752303E-3</v>
      </c>
      <c r="C73">
        <f>task6_demo[[#This Row],[Column1]]-$F$2</f>
        <v>-0.16771562388739913</v>
      </c>
    </row>
    <row r="74" spans="1:3" x14ac:dyDescent="0.25">
      <c r="A74" s="1">
        <v>0.11739298394273</v>
      </c>
      <c r="C74">
        <f>task6_demo[[#This Row],[Column1]]-$F$2</f>
        <v>-5.4717797638344376E-2</v>
      </c>
    </row>
    <row r="75" spans="1:3" x14ac:dyDescent="0.25">
      <c r="A75" s="1">
        <v>0.41690036720992002</v>
      </c>
      <c r="C75">
        <f>task6_demo[[#This Row],[Column1]]-$F$2</f>
        <v>0.24478958562884565</v>
      </c>
    </row>
    <row r="76" spans="1:3" x14ac:dyDescent="0.25">
      <c r="A76" s="1">
        <v>3.8648225015581003E-2</v>
      </c>
      <c r="C76">
        <f>task6_demo[[#This Row],[Column1]]-$F$2</f>
        <v>-0.13346255656549338</v>
      </c>
    </row>
    <row r="77" spans="1:3" x14ac:dyDescent="0.25">
      <c r="A77" s="1">
        <v>0.43334761162916002</v>
      </c>
      <c r="C77">
        <f>task6_demo[[#This Row],[Column1]]-$F$2</f>
        <v>0.26123683004808562</v>
      </c>
    </row>
    <row r="78" spans="1:3" x14ac:dyDescent="0.25">
      <c r="A78" s="1">
        <v>5.4132161732267099E-2</v>
      </c>
      <c r="C78">
        <f>task6_demo[[#This Row],[Column1]]-$F$2</f>
        <v>-0.11797861984880728</v>
      </c>
    </row>
    <row r="79" spans="1:3" x14ac:dyDescent="0.25">
      <c r="A79" s="1">
        <v>3.2276689167767797E-2</v>
      </c>
      <c r="C79">
        <f>task6_demo[[#This Row],[Column1]]-$F$2</f>
        <v>-0.13983409241330658</v>
      </c>
    </row>
    <row r="80" spans="1:3" x14ac:dyDescent="0.25">
      <c r="A80" s="1">
        <v>0.772625262734282</v>
      </c>
      <c r="C80">
        <f>task6_demo[[#This Row],[Column1]]-$F$2</f>
        <v>0.6005144811532076</v>
      </c>
    </row>
    <row r="81" spans="1:3" x14ac:dyDescent="0.25">
      <c r="A81" s="1">
        <v>0.19662835392414599</v>
      </c>
      <c r="C81">
        <f>task6_demo[[#This Row],[Column1]]-$F$2</f>
        <v>2.4517572343071614E-2</v>
      </c>
    </row>
    <row r="82" spans="1:3" x14ac:dyDescent="0.25">
      <c r="A82" s="1">
        <v>0.23248188617029</v>
      </c>
      <c r="C82">
        <f>task6_demo[[#This Row],[Column1]]-$F$2</f>
        <v>6.0371104589215629E-2</v>
      </c>
    </row>
    <row r="83" spans="1:3" x14ac:dyDescent="0.25">
      <c r="A83" s="1">
        <v>2.0590542274682599E-2</v>
      </c>
      <c r="C83">
        <f>task6_demo[[#This Row],[Column1]]-$F$2</f>
        <v>-0.15152023930639177</v>
      </c>
    </row>
    <row r="84" spans="1:3" x14ac:dyDescent="0.25">
      <c r="A84" s="1">
        <v>1.4987582148131499E-2</v>
      </c>
      <c r="C84">
        <f>task6_demo[[#This Row],[Column1]]-$F$2</f>
        <v>-0.15712319943294287</v>
      </c>
    </row>
    <row r="85" spans="1:3" x14ac:dyDescent="0.25">
      <c r="A85" s="1">
        <v>0.18258183185200599</v>
      </c>
      <c r="C85">
        <f>task6_demo[[#This Row],[Column1]]-$F$2</f>
        <v>1.047105027093162E-2</v>
      </c>
    </row>
    <row r="86" spans="1:3" x14ac:dyDescent="0.25">
      <c r="A86" s="1">
        <v>6.6639667193538699E-2</v>
      </c>
      <c r="C86">
        <f>task6_demo[[#This Row],[Column1]]-$F$2</f>
        <v>-0.10547111438753567</v>
      </c>
    </row>
    <row r="87" spans="1:3" x14ac:dyDescent="0.25">
      <c r="A87" s="1">
        <v>7.4811588308211704E-2</v>
      </c>
      <c r="C87">
        <f>task6_demo[[#This Row],[Column1]]-$F$2</f>
        <v>-9.7299193272862669E-2</v>
      </c>
    </row>
    <row r="88" spans="1:3" x14ac:dyDescent="0.25">
      <c r="A88" s="1">
        <v>0.124463694094763</v>
      </c>
      <c r="C88">
        <f>task6_demo[[#This Row],[Column1]]-$F$2</f>
        <v>-4.7647087486311371E-2</v>
      </c>
    </row>
    <row r="89" spans="1:3" x14ac:dyDescent="0.25">
      <c r="A89" s="1">
        <v>9.2152618254574797E-2</v>
      </c>
      <c r="C89">
        <f>task6_demo[[#This Row],[Column1]]-$F$2</f>
        <v>-7.9958163326499576E-2</v>
      </c>
    </row>
    <row r="90" spans="1:3" x14ac:dyDescent="0.25">
      <c r="A90" s="1">
        <v>0.28559683242282102</v>
      </c>
      <c r="C90">
        <f>task6_demo[[#This Row],[Column1]]-$F$2</f>
        <v>0.11348605084174665</v>
      </c>
    </row>
    <row r="91" spans="1:3" x14ac:dyDescent="0.25">
      <c r="A91" s="1">
        <v>0.14116038755996699</v>
      </c>
      <c r="C91">
        <f>task6_demo[[#This Row],[Column1]]-$F$2</f>
        <v>-3.0950394021107386E-2</v>
      </c>
    </row>
    <row r="92" spans="1:3" x14ac:dyDescent="0.25">
      <c r="A92" s="1">
        <v>0.35492713290171302</v>
      </c>
      <c r="C92">
        <f>task6_demo[[#This Row],[Column1]]-$F$2</f>
        <v>0.18281635132063864</v>
      </c>
    </row>
    <row r="93" spans="1:3" x14ac:dyDescent="0.25">
      <c r="A93" s="1">
        <v>0.268743341768998</v>
      </c>
      <c r="C93">
        <f>task6_demo[[#This Row],[Column1]]-$F$2</f>
        <v>9.6632560187923627E-2</v>
      </c>
    </row>
    <row r="94" spans="1:3" x14ac:dyDescent="0.25">
      <c r="A94" s="1">
        <v>7.1777980851847001E-2</v>
      </c>
      <c r="C94">
        <f>task6_demo[[#This Row],[Column1]]-$F$2</f>
        <v>-0.10033280072922737</v>
      </c>
    </row>
    <row r="95" spans="1:3" x14ac:dyDescent="0.25">
      <c r="A95" s="1">
        <v>0.24694245948392499</v>
      </c>
      <c r="C95">
        <f>task6_demo[[#This Row],[Column1]]-$F$2</f>
        <v>7.4831677902850613E-2</v>
      </c>
    </row>
    <row r="96" spans="1:3" x14ac:dyDescent="0.25">
      <c r="A96" s="1">
        <v>0.37802523330110799</v>
      </c>
      <c r="C96">
        <f>task6_demo[[#This Row],[Column1]]-$F$2</f>
        <v>0.20591445172003361</v>
      </c>
    </row>
    <row r="97" spans="1:3" x14ac:dyDescent="0.25">
      <c r="A97" s="1">
        <v>0.25675332484781699</v>
      </c>
      <c r="C97">
        <f>task6_demo[[#This Row],[Column1]]-$F$2</f>
        <v>8.4642543266742615E-2</v>
      </c>
    </row>
    <row r="98" spans="1:3" x14ac:dyDescent="0.25">
      <c r="A98" s="1">
        <v>5.5541293254819803E-2</v>
      </c>
      <c r="C98">
        <f>task6_demo[[#This Row],[Column1]]-$F$2</f>
        <v>-0.11656948832625458</v>
      </c>
    </row>
    <row r="99" spans="1:3" x14ac:dyDescent="0.25">
      <c r="A99" s="1">
        <v>0.35604918559020599</v>
      </c>
      <c r="C99">
        <f>task6_demo[[#This Row],[Column1]]-$F$2</f>
        <v>0.18393840400913161</v>
      </c>
    </row>
    <row r="100" spans="1:3" x14ac:dyDescent="0.25">
      <c r="A100" s="1">
        <v>0.13138318688357201</v>
      </c>
      <c r="C100">
        <f>task6_demo[[#This Row],[Column1]]-$F$2</f>
        <v>-4.0727594697502367E-2</v>
      </c>
    </row>
    <row r="101" spans="1:3" x14ac:dyDescent="0.25">
      <c r="A101" s="1">
        <v>0.293398232324246</v>
      </c>
      <c r="C101">
        <f>task6_demo[[#This Row],[Column1]]-$F$2</f>
        <v>0.12128745074317163</v>
      </c>
    </row>
    <row r="102" spans="1:3" x14ac:dyDescent="0.25">
      <c r="A102" s="1">
        <v>4.4361852537673503E-2</v>
      </c>
      <c r="C102">
        <f>task6_demo[[#This Row],[Column1]]-$F$2</f>
        <v>-0.12774892904340088</v>
      </c>
    </row>
    <row r="103" spans="1:3" x14ac:dyDescent="0.25">
      <c r="A103" s="1">
        <v>3.7791183974393197E-2</v>
      </c>
      <c r="C103">
        <f>task6_demo[[#This Row],[Column1]]-$F$2</f>
        <v>-0.13431959760668116</v>
      </c>
    </row>
    <row r="104" spans="1:3" x14ac:dyDescent="0.25">
      <c r="A104" s="1">
        <v>0.52968724100115805</v>
      </c>
      <c r="C104">
        <f>task6_demo[[#This Row],[Column1]]-$F$2</f>
        <v>0.35757645942008365</v>
      </c>
    </row>
    <row r="105" spans="1:3" x14ac:dyDescent="0.25">
      <c r="A105" s="1">
        <v>0.24218120009899799</v>
      </c>
      <c r="C105">
        <f>task6_demo[[#This Row],[Column1]]-$F$2</f>
        <v>7.0070418517923616E-2</v>
      </c>
    </row>
    <row r="106" spans="1:3" x14ac:dyDescent="0.25">
      <c r="A106" s="1">
        <v>3.4760652768646198E-2</v>
      </c>
      <c r="C106">
        <f>task6_demo[[#This Row],[Column1]]-$F$2</f>
        <v>-0.13735012881242817</v>
      </c>
    </row>
    <row r="107" spans="1:3" x14ac:dyDescent="0.25">
      <c r="A107" s="1">
        <v>0.105618602495232</v>
      </c>
      <c r="C107">
        <f>task6_demo[[#This Row],[Column1]]-$F$2</f>
        <v>-6.6492179085842373E-2</v>
      </c>
    </row>
    <row r="108" spans="1:3" x14ac:dyDescent="0.25">
      <c r="A108" s="1">
        <v>0.116370075767431</v>
      </c>
      <c r="C108">
        <f>task6_demo[[#This Row],[Column1]]-$F$2</f>
        <v>-5.5740705813643376E-2</v>
      </c>
    </row>
    <row r="109" spans="1:3" x14ac:dyDescent="0.25">
      <c r="A109" s="1">
        <v>3.1530084430368699E-2</v>
      </c>
      <c r="C109">
        <f>task6_demo[[#This Row],[Column1]]-$F$2</f>
        <v>-0.14058069715070567</v>
      </c>
    </row>
    <row r="110" spans="1:3" x14ac:dyDescent="0.25">
      <c r="A110" s="1">
        <v>5.9066934200536901E-2</v>
      </c>
      <c r="C110">
        <f>task6_demo[[#This Row],[Column1]]-$F$2</f>
        <v>-0.11304384738053747</v>
      </c>
    </row>
    <row r="111" spans="1:3" x14ac:dyDescent="0.25">
      <c r="A111" s="1">
        <v>5.2179712869990597E-2</v>
      </c>
      <c r="C111">
        <f>task6_demo[[#This Row],[Column1]]-$F$2</f>
        <v>-0.11993106871108378</v>
      </c>
    </row>
    <row r="112" spans="1:3" x14ac:dyDescent="0.25">
      <c r="A112" s="1">
        <v>0.36324438794173702</v>
      </c>
      <c r="C112">
        <f>task6_demo[[#This Row],[Column1]]-$F$2</f>
        <v>0.19113360636066265</v>
      </c>
    </row>
    <row r="113" spans="1:3" x14ac:dyDescent="0.25">
      <c r="A113" s="1">
        <v>0.116613173446733</v>
      </c>
      <c r="C113">
        <f>task6_demo[[#This Row],[Column1]]-$F$2</f>
        <v>-5.5497608134341375E-2</v>
      </c>
    </row>
    <row r="114" spans="1:3" x14ac:dyDescent="0.25">
      <c r="A114" s="1">
        <v>0.14153123725435199</v>
      </c>
      <c r="C114">
        <f>task6_demo[[#This Row],[Column1]]-$F$2</f>
        <v>-3.0579544326722385E-2</v>
      </c>
    </row>
    <row r="115" spans="1:3" x14ac:dyDescent="0.25">
      <c r="A115" s="1">
        <v>6.9864701814454006E-2</v>
      </c>
      <c r="C115">
        <f>task6_demo[[#This Row],[Column1]]-$F$2</f>
        <v>-0.10224607976662037</v>
      </c>
    </row>
    <row r="116" spans="1:3" x14ac:dyDescent="0.25">
      <c r="A116" s="1">
        <v>0.15678342197053199</v>
      </c>
      <c r="C116">
        <f>task6_demo[[#This Row],[Column1]]-$F$2</f>
        <v>-1.5327359610542379E-2</v>
      </c>
    </row>
    <row r="117" spans="1:3" x14ac:dyDescent="0.25">
      <c r="A117" s="1">
        <v>2.1422529486454001E-2</v>
      </c>
      <c r="C117">
        <f>task6_demo[[#This Row],[Column1]]-$F$2</f>
        <v>-0.15068825209462036</v>
      </c>
    </row>
    <row r="118" spans="1:3" x14ac:dyDescent="0.25">
      <c r="A118" s="1">
        <v>6.6159405977096299E-3</v>
      </c>
      <c r="C118">
        <f>task6_demo[[#This Row],[Column1]]-$F$2</f>
        <v>-0.16549484098336475</v>
      </c>
    </row>
    <row r="119" spans="1:3" x14ac:dyDescent="0.25">
      <c r="A119" s="1">
        <v>1.7692069489791</v>
      </c>
      <c r="C119">
        <f>task6_demo[[#This Row],[Column1]]-$F$2</f>
        <v>1.5970961673980257</v>
      </c>
    </row>
    <row r="120" spans="1:3" x14ac:dyDescent="0.25">
      <c r="A120" s="1">
        <v>5.1983897661509702E-2</v>
      </c>
      <c r="C120">
        <f>task6_demo[[#This Row],[Column1]]-$F$2</f>
        <v>-0.12012688391956466</v>
      </c>
    </row>
    <row r="121" spans="1:3" x14ac:dyDescent="0.25">
      <c r="A121" s="1">
        <v>4.9556171871133398E-2</v>
      </c>
      <c r="C121">
        <f>task6_demo[[#This Row],[Column1]]-$F$2</f>
        <v>-0.12255460970994098</v>
      </c>
    </row>
    <row r="122" spans="1:3" x14ac:dyDescent="0.25">
      <c r="A122" s="1">
        <v>5.3975065372530502E-2</v>
      </c>
      <c r="C122">
        <f>task6_demo[[#This Row],[Column1]]-$F$2</f>
        <v>-0.11813571620854388</v>
      </c>
    </row>
    <row r="123" spans="1:3" x14ac:dyDescent="0.25">
      <c r="A123" s="1">
        <v>4.8334464531520703E-2</v>
      </c>
      <c r="C123">
        <f>task6_demo[[#This Row],[Column1]]-$F$2</f>
        <v>-0.12377631704955366</v>
      </c>
    </row>
    <row r="124" spans="1:3" x14ac:dyDescent="0.25">
      <c r="A124" s="1">
        <v>0.38003460733639</v>
      </c>
      <c r="C124">
        <f>task6_demo[[#This Row],[Column1]]-$F$2</f>
        <v>0.20792382575531562</v>
      </c>
    </row>
    <row r="125" spans="1:3" x14ac:dyDescent="0.25">
      <c r="A125" s="1">
        <v>0.30055061975124298</v>
      </c>
      <c r="C125">
        <f>task6_demo[[#This Row],[Column1]]-$F$2</f>
        <v>0.1284398381701686</v>
      </c>
    </row>
    <row r="126" spans="1:3" x14ac:dyDescent="0.25">
      <c r="A126" s="1">
        <v>2.6365739182349499E-2</v>
      </c>
      <c r="C126">
        <f>task6_demo[[#This Row],[Column1]]-$F$2</f>
        <v>-0.14574504239872488</v>
      </c>
    </row>
    <row r="127" spans="1:3" x14ac:dyDescent="0.25">
      <c r="A127" s="1">
        <v>0.89852170676487897</v>
      </c>
      <c r="C127">
        <f>task6_demo[[#This Row],[Column1]]-$F$2</f>
        <v>0.72641092518380457</v>
      </c>
    </row>
    <row r="128" spans="1:3" x14ac:dyDescent="0.25">
      <c r="A128" s="1">
        <v>7.3272662642431999E-2</v>
      </c>
      <c r="C128">
        <f>task6_demo[[#This Row],[Column1]]-$F$2</f>
        <v>-9.8838118938642375E-2</v>
      </c>
    </row>
    <row r="129" spans="1:3" x14ac:dyDescent="0.25">
      <c r="A129" s="1">
        <v>0.13202530410590599</v>
      </c>
      <c r="C129">
        <f>task6_demo[[#This Row],[Column1]]-$F$2</f>
        <v>-4.0085477475168385E-2</v>
      </c>
    </row>
    <row r="130" spans="1:3" x14ac:dyDescent="0.25">
      <c r="A130" s="1">
        <v>0.11281846618364499</v>
      </c>
      <c r="C130">
        <f>task6_demo[[#This Row],[Column1]]-$F$2</f>
        <v>-5.9292315397429379E-2</v>
      </c>
    </row>
    <row r="131" spans="1:3" x14ac:dyDescent="0.25">
      <c r="A131" s="1">
        <v>2.3144912818465799E-2</v>
      </c>
      <c r="C131">
        <f>task6_demo[[#This Row],[Column1]]-$F$2</f>
        <v>-0.14896586876260859</v>
      </c>
    </row>
    <row r="132" spans="1:3" x14ac:dyDescent="0.25">
      <c r="A132" s="1">
        <v>0.32774913639720998</v>
      </c>
      <c r="C132">
        <f>task6_demo[[#This Row],[Column1]]-$F$2</f>
        <v>0.15563835481613561</v>
      </c>
    </row>
    <row r="133" spans="1:3" x14ac:dyDescent="0.25">
      <c r="A133" s="1">
        <v>4.1068249534486401E-2</v>
      </c>
      <c r="C133">
        <f>task6_demo[[#This Row],[Column1]]-$F$2</f>
        <v>-0.13104253204658797</v>
      </c>
    </row>
    <row r="134" spans="1:3" x14ac:dyDescent="0.25">
      <c r="A134" s="1">
        <v>0.28985932999798503</v>
      </c>
      <c r="C134">
        <f>task6_demo[[#This Row],[Column1]]-$F$2</f>
        <v>0.11774854841691065</v>
      </c>
    </row>
    <row r="135" spans="1:3" x14ac:dyDescent="0.25">
      <c r="A135" s="1">
        <v>1.06120769456635</v>
      </c>
      <c r="C135">
        <f>task6_demo[[#This Row],[Column1]]-$F$2</f>
        <v>0.8890969129852756</v>
      </c>
    </row>
    <row r="136" spans="1:3" x14ac:dyDescent="0.25">
      <c r="A136" s="1">
        <v>0.79065672898213002</v>
      </c>
      <c r="C136">
        <f>task6_demo[[#This Row],[Column1]]-$F$2</f>
        <v>0.61854594740105562</v>
      </c>
    </row>
    <row r="137" spans="1:3" x14ac:dyDescent="0.25">
      <c r="A137" s="1">
        <v>2.8597188370584899E-2</v>
      </c>
      <c r="C137">
        <f>task6_demo[[#This Row],[Column1]]-$F$2</f>
        <v>-0.14351359321048948</v>
      </c>
    </row>
    <row r="138" spans="1:3" x14ac:dyDescent="0.25">
      <c r="A138" s="1">
        <v>0.10602260573816701</v>
      </c>
      <c r="C138">
        <f>task6_demo[[#This Row],[Column1]]-$F$2</f>
        <v>-6.6088175842907368E-2</v>
      </c>
    </row>
    <row r="139" spans="1:3" x14ac:dyDescent="0.25">
      <c r="A139" s="1">
        <v>0.20484274489902601</v>
      </c>
      <c r="C139">
        <f>task6_demo[[#This Row],[Column1]]-$F$2</f>
        <v>3.273196331795164E-2</v>
      </c>
    </row>
    <row r="140" spans="1:3" x14ac:dyDescent="0.25">
      <c r="A140" s="1">
        <v>6.92540689041347E-2</v>
      </c>
      <c r="C140">
        <f>task6_demo[[#This Row],[Column1]]-$F$2</f>
        <v>-0.10285671267693967</v>
      </c>
    </row>
    <row r="141" spans="1:3" x14ac:dyDescent="0.25">
      <c r="A141" s="1">
        <v>0.198866283940587</v>
      </c>
      <c r="C141">
        <f>task6_demo[[#This Row],[Column1]]-$F$2</f>
        <v>2.6755502359512628E-2</v>
      </c>
    </row>
    <row r="142" spans="1:3" x14ac:dyDescent="0.25">
      <c r="A142" s="1">
        <v>0.22999090388182</v>
      </c>
      <c r="C142">
        <f>task6_demo[[#This Row],[Column1]]-$F$2</f>
        <v>5.7880122300745629E-2</v>
      </c>
    </row>
    <row r="143" spans="1:3" x14ac:dyDescent="0.25">
      <c r="A143" s="1">
        <v>0.28307706165372098</v>
      </c>
      <c r="C143">
        <f>task6_demo[[#This Row],[Column1]]-$F$2</f>
        <v>0.11096628007264661</v>
      </c>
    </row>
    <row r="144" spans="1:3" x14ac:dyDescent="0.25">
      <c r="A144" s="1">
        <v>0.31367452591940198</v>
      </c>
      <c r="C144">
        <f>task6_demo[[#This Row],[Column1]]-$F$2</f>
        <v>0.14156374433832761</v>
      </c>
    </row>
    <row r="145" spans="1:3" x14ac:dyDescent="0.25">
      <c r="A145" s="1">
        <v>1.41817882022971E-2</v>
      </c>
      <c r="C145">
        <f>task6_demo[[#This Row],[Column1]]-$F$2</f>
        <v>-0.15792899337877728</v>
      </c>
    </row>
    <row r="146" spans="1:3" x14ac:dyDescent="0.25">
      <c r="A146" s="1">
        <v>6.1285397754044402E-2</v>
      </c>
      <c r="C146">
        <f>task6_demo[[#This Row],[Column1]]-$F$2</f>
        <v>-0.11082538382702997</v>
      </c>
    </row>
    <row r="147" spans="1:3" x14ac:dyDescent="0.25">
      <c r="A147" s="1">
        <v>0.13720409882523099</v>
      </c>
      <c r="C147">
        <f>task6_demo[[#This Row],[Column1]]-$F$2</f>
        <v>-3.4906682755843382E-2</v>
      </c>
    </row>
    <row r="148" spans="1:3" x14ac:dyDescent="0.25">
      <c r="A148" s="1">
        <v>0.42066423126937003</v>
      </c>
      <c r="C148">
        <f>task6_demo[[#This Row],[Column1]]-$F$2</f>
        <v>0.24855344968829565</v>
      </c>
    </row>
    <row r="149" spans="1:3" x14ac:dyDescent="0.25">
      <c r="A149" s="1">
        <v>1.6614871092815599E-2</v>
      </c>
      <c r="C149">
        <f>task6_demo[[#This Row],[Column1]]-$F$2</f>
        <v>-0.15549591048825878</v>
      </c>
    </row>
    <row r="150" spans="1:3" x14ac:dyDescent="0.25">
      <c r="A150" s="1">
        <v>8.6784318304781602E-2</v>
      </c>
      <c r="C150">
        <f>task6_demo[[#This Row],[Column1]]-$F$2</f>
        <v>-8.5326463276292772E-2</v>
      </c>
    </row>
    <row r="151" spans="1:3" x14ac:dyDescent="0.25">
      <c r="A151" s="1">
        <v>0.128865758941414</v>
      </c>
      <c r="C151">
        <f>task6_demo[[#This Row],[Column1]]-$F$2</f>
        <v>-4.3245022639660374E-2</v>
      </c>
    </row>
    <row r="152" spans="1:3" x14ac:dyDescent="0.25">
      <c r="A152" s="1">
        <v>0.17476726583511901</v>
      </c>
      <c r="C152">
        <f>task6_demo[[#This Row],[Column1]]-$F$2</f>
        <v>2.6564842540446332E-3</v>
      </c>
    </row>
    <row r="153" spans="1:3" x14ac:dyDescent="0.25">
      <c r="A153" s="1">
        <v>6.1834681076296902E-2</v>
      </c>
      <c r="C153">
        <f>task6_demo[[#This Row],[Column1]]-$F$2</f>
        <v>-0.11027610050477747</v>
      </c>
    </row>
    <row r="154" spans="1:3" x14ac:dyDescent="0.25">
      <c r="A154" s="1">
        <v>0.30684641835858401</v>
      </c>
      <c r="C154">
        <f>task6_demo[[#This Row],[Column1]]-$F$2</f>
        <v>0.13473563677750963</v>
      </c>
    </row>
    <row r="155" spans="1:3" x14ac:dyDescent="0.25">
      <c r="A155" s="1">
        <v>0.114416539636398</v>
      </c>
      <c r="C155">
        <f>task6_demo[[#This Row],[Column1]]-$F$2</f>
        <v>-5.7694241944676372E-2</v>
      </c>
    </row>
    <row r="156" spans="1:3" x14ac:dyDescent="0.25">
      <c r="A156" s="1">
        <v>0.20275280387796599</v>
      </c>
      <c r="C156">
        <f>task6_demo[[#This Row],[Column1]]-$F$2</f>
        <v>3.0642022296891613E-2</v>
      </c>
    </row>
    <row r="157" spans="1:3" x14ac:dyDescent="0.25">
      <c r="A157" s="1">
        <v>0.18932497976609799</v>
      </c>
      <c r="C157">
        <f>task6_demo[[#This Row],[Column1]]-$F$2</f>
        <v>1.7214198185023621E-2</v>
      </c>
    </row>
    <row r="158" spans="1:3" x14ac:dyDescent="0.25">
      <c r="A158" s="1">
        <v>0.16276354210965199</v>
      </c>
      <c r="C158">
        <f>task6_demo[[#This Row],[Column1]]-$F$2</f>
        <v>-9.3472394714223805E-3</v>
      </c>
    </row>
    <row r="159" spans="1:3" x14ac:dyDescent="0.25">
      <c r="A159" s="1">
        <v>1.02082498479518</v>
      </c>
      <c r="C159">
        <f>task6_demo[[#This Row],[Column1]]-$F$2</f>
        <v>0.84871420321410562</v>
      </c>
    </row>
    <row r="160" spans="1:3" x14ac:dyDescent="0.25">
      <c r="A160" s="1">
        <v>2.8988903354870699E-2</v>
      </c>
      <c r="C160">
        <f>task6_demo[[#This Row],[Column1]]-$F$2</f>
        <v>-0.14312187822620367</v>
      </c>
    </row>
    <row r="161" spans="1:3" x14ac:dyDescent="0.25">
      <c r="A161" s="1">
        <v>0.28537628227846101</v>
      </c>
      <c r="C161">
        <f>task6_demo[[#This Row],[Column1]]-$F$2</f>
        <v>0.11326550069738664</v>
      </c>
    </row>
    <row r="162" spans="1:3" x14ac:dyDescent="0.25">
      <c r="A162" s="1">
        <v>6.0041720294774698E-2</v>
      </c>
      <c r="C162">
        <f>task6_demo[[#This Row],[Column1]]-$F$2</f>
        <v>-0.11206906128629968</v>
      </c>
    </row>
    <row r="163" spans="1:3" x14ac:dyDescent="0.25">
      <c r="A163" s="1">
        <v>1.8660325873647299E-2</v>
      </c>
      <c r="C163">
        <f>task6_demo[[#This Row],[Column1]]-$F$2</f>
        <v>-0.15345045570742707</v>
      </c>
    </row>
    <row r="164" spans="1:3" x14ac:dyDescent="0.25">
      <c r="A164" s="1">
        <v>5.6216392662704402E-2</v>
      </c>
      <c r="C164">
        <f>task6_demo[[#This Row],[Column1]]-$F$2</f>
        <v>-0.11589438891836998</v>
      </c>
    </row>
    <row r="165" spans="1:3" x14ac:dyDescent="0.25">
      <c r="A165" s="1">
        <v>0.208396950360341</v>
      </c>
      <c r="C165">
        <f>task6_demo[[#This Row],[Column1]]-$F$2</f>
        <v>3.6286168779266631E-2</v>
      </c>
    </row>
    <row r="166" spans="1:3" x14ac:dyDescent="0.25">
      <c r="A166" s="1">
        <v>4.5396910520727203E-2</v>
      </c>
      <c r="C166">
        <f>task6_demo[[#This Row],[Column1]]-$F$2</f>
        <v>-0.12671387106034718</v>
      </c>
    </row>
    <row r="167" spans="1:3" x14ac:dyDescent="0.25">
      <c r="A167" s="1">
        <v>0.19937030243003501</v>
      </c>
      <c r="C167">
        <f>task6_demo[[#This Row],[Column1]]-$F$2</f>
        <v>2.7259520848960633E-2</v>
      </c>
    </row>
    <row r="168" spans="1:3" x14ac:dyDescent="0.25">
      <c r="A168" s="1">
        <v>4.3098937718266698E-3</v>
      </c>
      <c r="C168">
        <f>task6_demo[[#This Row],[Column1]]-$F$2</f>
        <v>-0.16780088780924771</v>
      </c>
    </row>
    <row r="169" spans="1:3" x14ac:dyDescent="0.25">
      <c r="A169" s="1">
        <v>0.43967360893735602</v>
      </c>
      <c r="C169">
        <f>task6_demo[[#This Row],[Column1]]-$F$2</f>
        <v>0.26756282735628167</v>
      </c>
    </row>
    <row r="170" spans="1:3" x14ac:dyDescent="0.25">
      <c r="A170" s="1">
        <v>7.5184230757307902E-2</v>
      </c>
      <c r="C170">
        <f>task6_demo[[#This Row],[Column1]]-$F$2</f>
        <v>-9.6926550823766472E-2</v>
      </c>
    </row>
    <row r="171" spans="1:3" x14ac:dyDescent="0.25">
      <c r="A171" s="1">
        <v>0.26828743234325497</v>
      </c>
      <c r="C171">
        <f>task6_demo[[#This Row],[Column1]]-$F$2</f>
        <v>9.6176650762180599E-2</v>
      </c>
    </row>
    <row r="172" spans="1:3" x14ac:dyDescent="0.25">
      <c r="A172" s="1">
        <v>0.21189674925128299</v>
      </c>
      <c r="C172">
        <f>task6_demo[[#This Row],[Column1]]-$F$2</f>
        <v>3.9785967670208616E-2</v>
      </c>
    </row>
    <row r="173" spans="1:3" x14ac:dyDescent="0.25">
      <c r="A173" s="1">
        <v>0.153756087507148</v>
      </c>
      <c r="C173">
        <f>task6_demo[[#This Row],[Column1]]-$F$2</f>
        <v>-1.835469407392637E-2</v>
      </c>
    </row>
    <row r="174" spans="1:3" x14ac:dyDescent="0.25">
      <c r="A174" s="1">
        <v>4.38773344656401E-2</v>
      </c>
      <c r="C174">
        <f>task6_demo[[#This Row],[Column1]]-$F$2</f>
        <v>-0.12823344711543427</v>
      </c>
    </row>
    <row r="175" spans="1:3" x14ac:dyDescent="0.25">
      <c r="A175" s="1">
        <v>9.7707612718811093E-2</v>
      </c>
      <c r="C175">
        <f>task6_demo[[#This Row],[Column1]]-$F$2</f>
        <v>-7.440316886226328E-2</v>
      </c>
    </row>
    <row r="176" spans="1:3" x14ac:dyDescent="0.25">
      <c r="A176" s="1">
        <v>0.171704922271258</v>
      </c>
      <c r="C176">
        <f>task6_demo[[#This Row],[Column1]]-$F$2</f>
        <v>-4.0585930981637541E-4</v>
      </c>
    </row>
    <row r="177" spans="1:3" x14ac:dyDescent="0.25">
      <c r="A177" s="1">
        <v>0.25417052775593402</v>
      </c>
      <c r="C177">
        <f>task6_demo[[#This Row],[Column1]]-$F$2</f>
        <v>8.2059746174859644E-2</v>
      </c>
    </row>
    <row r="178" spans="1:3" x14ac:dyDescent="0.25">
      <c r="A178" s="1">
        <v>0.26312095824203902</v>
      </c>
      <c r="C178">
        <f>task6_demo[[#This Row],[Column1]]-$F$2</f>
        <v>9.1010176660964642E-2</v>
      </c>
    </row>
    <row r="179" spans="1:3" x14ac:dyDescent="0.25">
      <c r="A179" s="1">
        <v>7.99225175884756E-2</v>
      </c>
      <c r="C179">
        <f>task6_demo[[#This Row],[Column1]]-$F$2</f>
        <v>-9.2188263992598773E-2</v>
      </c>
    </row>
    <row r="180" spans="1:3" x14ac:dyDescent="0.25">
      <c r="A180" s="1">
        <v>8.73514070234616E-2</v>
      </c>
      <c r="C180">
        <f>task6_demo[[#This Row],[Column1]]-$F$2</f>
        <v>-8.4759374557612774E-2</v>
      </c>
    </row>
    <row r="181" spans="1:3" x14ac:dyDescent="0.25">
      <c r="A181" s="1">
        <v>1.8611396397477199E-2</v>
      </c>
      <c r="C181">
        <f>task6_demo[[#This Row],[Column1]]-$F$2</f>
        <v>-0.15349938518359718</v>
      </c>
    </row>
    <row r="182" spans="1:3" x14ac:dyDescent="0.25">
      <c r="A182" s="1">
        <v>9.6339866091168597E-2</v>
      </c>
      <c r="C182">
        <f>task6_demo[[#This Row],[Column1]]-$F$2</f>
        <v>-7.5770915489905777E-2</v>
      </c>
    </row>
    <row r="183" spans="1:3" x14ac:dyDescent="0.25">
      <c r="A183" s="1">
        <v>0.32095494430451099</v>
      </c>
      <c r="C183">
        <f>task6_demo[[#This Row],[Column1]]-$F$2</f>
        <v>0.14884416272343662</v>
      </c>
    </row>
    <row r="184" spans="1:3" x14ac:dyDescent="0.25">
      <c r="A184" s="1">
        <v>0.58128484405800696</v>
      </c>
      <c r="C184">
        <f>task6_demo[[#This Row],[Column1]]-$F$2</f>
        <v>0.40917406247693255</v>
      </c>
    </row>
    <row r="185" spans="1:3" x14ac:dyDescent="0.25">
      <c r="A185" s="1">
        <v>0.21225099166535599</v>
      </c>
      <c r="C185">
        <f>task6_demo[[#This Row],[Column1]]-$F$2</f>
        <v>4.0140210084281619E-2</v>
      </c>
    </row>
    <row r="186" spans="1:3" x14ac:dyDescent="0.25">
      <c r="A186" s="1">
        <v>8.7964594421890197E-2</v>
      </c>
      <c r="C186">
        <f>task6_demo[[#This Row],[Column1]]-$F$2</f>
        <v>-8.4146187159184177E-2</v>
      </c>
    </row>
    <row r="187" spans="1:3" x14ac:dyDescent="0.25">
      <c r="A187" s="1">
        <v>2.4977633681788899E-2</v>
      </c>
      <c r="C187">
        <f>task6_demo[[#This Row],[Column1]]-$F$2</f>
        <v>-0.14713314789928547</v>
      </c>
    </row>
    <row r="188" spans="1:3" x14ac:dyDescent="0.25">
      <c r="A188" s="1">
        <v>3.7239306418038799E-3</v>
      </c>
      <c r="C188">
        <f>task6_demo[[#This Row],[Column1]]-$F$2</f>
        <v>-0.1683868509392705</v>
      </c>
    </row>
    <row r="189" spans="1:3" x14ac:dyDescent="0.25">
      <c r="A189" s="1">
        <v>4.1918762767943998E-2</v>
      </c>
      <c r="C189">
        <f>task6_demo[[#This Row],[Column1]]-$F$2</f>
        <v>-0.13019201881313036</v>
      </c>
    </row>
    <row r="190" spans="1:3" x14ac:dyDescent="0.25">
      <c r="A190" s="1">
        <v>7.3535853267709894E-2</v>
      </c>
      <c r="C190">
        <f>task6_demo[[#This Row],[Column1]]-$F$2</f>
        <v>-9.8574928313364479E-2</v>
      </c>
    </row>
    <row r="191" spans="1:3" x14ac:dyDescent="0.25">
      <c r="A191" s="1">
        <v>0.25445686417753</v>
      </c>
      <c r="C191">
        <f>task6_demo[[#This Row],[Column1]]-$F$2</f>
        <v>8.2346082596455622E-2</v>
      </c>
    </row>
    <row r="192" spans="1:3" x14ac:dyDescent="0.25">
      <c r="A192" s="1">
        <v>9.9458142328029006E-2</v>
      </c>
      <c r="C192">
        <f>task6_demo[[#This Row],[Column1]]-$F$2</f>
        <v>-7.2652639253045367E-2</v>
      </c>
    </row>
    <row r="193" spans="1:3" x14ac:dyDescent="0.25">
      <c r="A193" s="1">
        <v>0.108007225992282</v>
      </c>
      <c r="C193">
        <f>task6_demo[[#This Row],[Column1]]-$F$2</f>
        <v>-6.4103555588792369E-2</v>
      </c>
    </row>
    <row r="194" spans="1:3" x14ac:dyDescent="0.25">
      <c r="A194" s="1">
        <v>0.121043490219736</v>
      </c>
      <c r="C194">
        <f>task6_demo[[#This Row],[Column1]]-$F$2</f>
        <v>-5.1067291361338377E-2</v>
      </c>
    </row>
    <row r="195" spans="1:3" x14ac:dyDescent="0.25">
      <c r="A195" s="1">
        <v>7.6604349448859299E-2</v>
      </c>
      <c r="C195">
        <f>task6_demo[[#This Row],[Column1]]-$F$2</f>
        <v>-9.5506432132215074E-2</v>
      </c>
    </row>
    <row r="196" spans="1:3" x14ac:dyDescent="0.25">
      <c r="A196" s="1">
        <v>5.0731780167215003E-2</v>
      </c>
      <c r="C196">
        <f>task6_demo[[#This Row],[Column1]]-$F$2</f>
        <v>-0.12137900141385938</v>
      </c>
    </row>
    <row r="197" spans="1:3" x14ac:dyDescent="0.25">
      <c r="A197" s="1">
        <v>0.27061311609656002</v>
      </c>
      <c r="C197">
        <f>task6_demo[[#This Row],[Column1]]-$F$2</f>
        <v>9.8502334515485651E-2</v>
      </c>
    </row>
    <row r="198" spans="1:3" x14ac:dyDescent="0.25">
      <c r="A198" s="1">
        <v>0.38505382349467099</v>
      </c>
      <c r="C198">
        <f>task6_demo[[#This Row],[Column1]]-$F$2</f>
        <v>0.21294304191359661</v>
      </c>
    </row>
    <row r="199" spans="1:3" x14ac:dyDescent="0.25">
      <c r="A199" s="1">
        <v>7.4663656053904695E-2</v>
      </c>
      <c r="C199">
        <f>task6_demo[[#This Row],[Column1]]-$F$2</f>
        <v>-9.7447125527169678E-2</v>
      </c>
    </row>
    <row r="200" spans="1:3" x14ac:dyDescent="0.25">
      <c r="A200" s="1">
        <v>0.35912045757988298</v>
      </c>
      <c r="C200">
        <f>task6_demo[[#This Row],[Column1]]-$F$2</f>
        <v>0.18700967599880861</v>
      </c>
    </row>
    <row r="201" spans="1:3" x14ac:dyDescent="0.25">
      <c r="A201" s="1">
        <v>6.0911126346425801E-2</v>
      </c>
      <c r="C201">
        <f>task6_demo[[#This Row],[Column1]]-$F$2</f>
        <v>-0.11119965523464857</v>
      </c>
    </row>
    <row r="202" spans="1:3" x14ac:dyDescent="0.25">
      <c r="A202" s="1">
        <v>5.5606912209871101E-2</v>
      </c>
      <c r="C202">
        <f>task6_demo[[#This Row],[Column1]]-$F$2</f>
        <v>-0.11650386937120327</v>
      </c>
    </row>
    <row r="203" spans="1:3" x14ac:dyDescent="0.25">
      <c r="A203" s="1">
        <v>3.9898797024592501E-2</v>
      </c>
      <c r="C203">
        <f>task6_demo[[#This Row],[Column1]]-$F$2</f>
        <v>-0.13221198455648187</v>
      </c>
    </row>
    <row r="204" spans="1:3" x14ac:dyDescent="0.25">
      <c r="A204" s="1">
        <v>9.0864459113943696E-2</v>
      </c>
      <c r="C204">
        <f>task6_demo[[#This Row],[Column1]]-$F$2</f>
        <v>-8.1246322467130677E-2</v>
      </c>
    </row>
    <row r="205" spans="1:3" x14ac:dyDescent="0.25">
      <c r="A205" s="1">
        <v>2.2411694179364498E-2</v>
      </c>
      <c r="C205">
        <f>task6_demo[[#This Row],[Column1]]-$F$2</f>
        <v>-0.14969908740170987</v>
      </c>
    </row>
    <row r="206" spans="1:3" x14ac:dyDescent="0.25">
      <c r="A206" s="1">
        <v>0.82516390206197998</v>
      </c>
      <c r="C206">
        <f>task6_demo[[#This Row],[Column1]]-$F$2</f>
        <v>0.65305312048090558</v>
      </c>
    </row>
    <row r="207" spans="1:3" x14ac:dyDescent="0.25">
      <c r="A207" s="1">
        <v>9.4723121836160704E-2</v>
      </c>
      <c r="C207">
        <f>task6_demo[[#This Row],[Column1]]-$F$2</f>
        <v>-7.738765974491367E-2</v>
      </c>
    </row>
    <row r="208" spans="1:3" x14ac:dyDescent="0.25">
      <c r="A208" s="1">
        <v>0.159825183721713</v>
      </c>
      <c r="C208">
        <f>task6_demo[[#This Row],[Column1]]-$F$2</f>
        <v>-1.2285597859361369E-2</v>
      </c>
    </row>
    <row r="209" spans="1:3" x14ac:dyDescent="0.25">
      <c r="A209" s="1">
        <v>0.64448640083685904</v>
      </c>
      <c r="C209">
        <f>task6_demo[[#This Row],[Column1]]-$F$2</f>
        <v>0.47237561925578464</v>
      </c>
    </row>
    <row r="210" spans="1:3" x14ac:dyDescent="0.25">
      <c r="A210" s="1">
        <v>5.7871028854929903E-2</v>
      </c>
      <c r="C210">
        <f>task6_demo[[#This Row],[Column1]]-$F$2</f>
        <v>-0.11423975272614448</v>
      </c>
    </row>
    <row r="211" spans="1:3" x14ac:dyDescent="0.25">
      <c r="A211" s="1">
        <v>0.10095125026346199</v>
      </c>
      <c r="C211">
        <f>task6_demo[[#This Row],[Column1]]-$F$2</f>
        <v>-7.1159531317612379E-2</v>
      </c>
    </row>
    <row r="212" spans="1:3" x14ac:dyDescent="0.25">
      <c r="A212" s="1">
        <v>8.46208801049015E-2</v>
      </c>
      <c r="C212">
        <f>task6_demo[[#This Row],[Column1]]-$F$2</f>
        <v>-8.7489901476172874E-2</v>
      </c>
    </row>
    <row r="213" spans="1:3" x14ac:dyDescent="0.25">
      <c r="A213" s="1">
        <v>0.25899197003829799</v>
      </c>
      <c r="C213">
        <f>task6_demo[[#This Row],[Column1]]-$F$2</f>
        <v>8.6881188457223618E-2</v>
      </c>
    </row>
    <row r="214" spans="1:3" x14ac:dyDescent="0.25">
      <c r="A214" s="1">
        <v>0.16015114233640801</v>
      </c>
      <c r="C214">
        <f>task6_demo[[#This Row],[Column1]]-$F$2</f>
        <v>-1.1959639244666365E-2</v>
      </c>
    </row>
    <row r="215" spans="1:3" x14ac:dyDescent="0.25">
      <c r="A215" s="1">
        <v>0.14922117018877301</v>
      </c>
      <c r="C215">
        <f>task6_demo[[#This Row],[Column1]]-$F$2</f>
        <v>-2.2889611392301362E-2</v>
      </c>
    </row>
    <row r="216" spans="1:3" x14ac:dyDescent="0.25">
      <c r="A216" s="1">
        <v>2.21832001651097E-2</v>
      </c>
      <c r="C216">
        <f>task6_demo[[#This Row],[Column1]]-$F$2</f>
        <v>-0.14992758141596468</v>
      </c>
    </row>
    <row r="217" spans="1:3" x14ac:dyDescent="0.25">
      <c r="A217" s="1">
        <v>5.23626654786488E-3</v>
      </c>
      <c r="C217">
        <f>task6_demo[[#This Row],[Column1]]-$F$2</f>
        <v>-0.16687451503320949</v>
      </c>
    </row>
    <row r="218" spans="1:3" x14ac:dyDescent="0.25">
      <c r="A218" s="1">
        <v>4.4015610843756998E-2</v>
      </c>
      <c r="C218">
        <f>task6_demo[[#This Row],[Column1]]-$F$2</f>
        <v>-0.12809517073731738</v>
      </c>
    </row>
    <row r="219" spans="1:3" x14ac:dyDescent="0.25">
      <c r="A219" s="1">
        <v>2.13959009804803E-3</v>
      </c>
      <c r="C219">
        <f>task6_demo[[#This Row],[Column1]]-$F$2</f>
        <v>-0.16997119148302633</v>
      </c>
    </row>
    <row r="220" spans="1:3" x14ac:dyDescent="0.25">
      <c r="A220" s="1">
        <v>5.3513950916792903E-2</v>
      </c>
      <c r="C220">
        <f>task6_demo[[#This Row],[Column1]]-$F$2</f>
        <v>-0.11859683066428148</v>
      </c>
    </row>
    <row r="221" spans="1:3" x14ac:dyDescent="0.25">
      <c r="A221" s="1">
        <v>0.47430613625232598</v>
      </c>
      <c r="C221">
        <f>task6_demo[[#This Row],[Column1]]-$F$2</f>
        <v>0.30219535467125158</v>
      </c>
    </row>
    <row r="222" spans="1:3" x14ac:dyDescent="0.25">
      <c r="A222" s="1">
        <v>5.40041832790129E-2</v>
      </c>
      <c r="C222">
        <f>task6_demo[[#This Row],[Column1]]-$F$2</f>
        <v>-0.11810659830206147</v>
      </c>
    </row>
    <row r="223" spans="1:3" x14ac:dyDescent="0.25">
      <c r="A223" s="1">
        <v>1.31356696999416E-2</v>
      </c>
      <c r="C223">
        <f>task6_demo[[#This Row],[Column1]]-$F$2</f>
        <v>-0.15897511188113278</v>
      </c>
    </row>
    <row r="224" spans="1:3" x14ac:dyDescent="0.25">
      <c r="A224" s="1">
        <v>5.3448410519350599E-2</v>
      </c>
      <c r="C224">
        <f>task6_demo[[#This Row],[Column1]]-$F$2</f>
        <v>-0.11866237106172378</v>
      </c>
    </row>
    <row r="225" spans="1:3" x14ac:dyDescent="0.25">
      <c r="A225" s="1">
        <v>0.71176365610179704</v>
      </c>
      <c r="C225">
        <f>task6_demo[[#This Row],[Column1]]-$F$2</f>
        <v>0.53965287452072264</v>
      </c>
    </row>
    <row r="226" spans="1:3" x14ac:dyDescent="0.25">
      <c r="A226" s="1">
        <v>9.1543718141262706E-2</v>
      </c>
      <c r="C226">
        <f>task6_demo[[#This Row],[Column1]]-$F$2</f>
        <v>-8.0567063439811668E-2</v>
      </c>
    </row>
    <row r="227" spans="1:3" x14ac:dyDescent="0.25">
      <c r="A227" s="1">
        <v>0.21832072991709101</v>
      </c>
      <c r="C227">
        <f>task6_demo[[#This Row],[Column1]]-$F$2</f>
        <v>4.6209948336016632E-2</v>
      </c>
    </row>
    <row r="228" spans="1:3" x14ac:dyDescent="0.25">
      <c r="A228" s="1">
        <v>0.15916735979743299</v>
      </c>
      <c r="C228">
        <f>task6_demo[[#This Row],[Column1]]-$F$2</f>
        <v>-1.2943421783641385E-2</v>
      </c>
    </row>
    <row r="229" spans="1:3" x14ac:dyDescent="0.25">
      <c r="A229" s="1">
        <v>3.3225697982115297E-2</v>
      </c>
      <c r="C229">
        <f>task6_demo[[#This Row],[Column1]]-$F$2</f>
        <v>-0.13888508359895907</v>
      </c>
    </row>
    <row r="230" spans="1:3" x14ac:dyDescent="0.25">
      <c r="A230" s="1">
        <v>0.22698528125966899</v>
      </c>
      <c r="C230">
        <f>task6_demo[[#This Row],[Column1]]-$F$2</f>
        <v>5.4874499678594618E-2</v>
      </c>
    </row>
    <row r="231" spans="1:3" x14ac:dyDescent="0.25">
      <c r="A231" s="1">
        <v>7.5814850997635602E-2</v>
      </c>
      <c r="C231">
        <f>task6_demo[[#This Row],[Column1]]-$F$2</f>
        <v>-9.6295930583438771E-2</v>
      </c>
    </row>
    <row r="232" spans="1:3" x14ac:dyDescent="0.25">
      <c r="A232" s="1">
        <v>0.249919492583112</v>
      </c>
      <c r="C232">
        <f>task6_demo[[#This Row],[Column1]]-$F$2</f>
        <v>7.7808711002037623E-2</v>
      </c>
    </row>
    <row r="233" spans="1:3" x14ac:dyDescent="0.25">
      <c r="A233" s="1">
        <v>0.26276608770515802</v>
      </c>
      <c r="C233">
        <f>task6_demo[[#This Row],[Column1]]-$F$2</f>
        <v>9.0655306124083651E-2</v>
      </c>
    </row>
    <row r="234" spans="1:3" x14ac:dyDescent="0.25">
      <c r="A234" s="1">
        <v>0.167658574463181</v>
      </c>
      <c r="C234">
        <f>task6_demo[[#This Row],[Column1]]-$F$2</f>
        <v>-4.4522071178933753E-3</v>
      </c>
    </row>
    <row r="235" spans="1:3" x14ac:dyDescent="0.25">
      <c r="A235" s="1">
        <v>0.238298561087358</v>
      </c>
      <c r="C235">
        <f>task6_demo[[#This Row],[Column1]]-$F$2</f>
        <v>6.6187779506283628E-2</v>
      </c>
    </row>
    <row r="236" spans="1:3" x14ac:dyDescent="0.25">
      <c r="A236" s="1">
        <v>0.169376194288653</v>
      </c>
      <c r="C236">
        <f>task6_demo[[#This Row],[Column1]]-$F$2</f>
        <v>-2.7345872924213754E-3</v>
      </c>
    </row>
    <row r="237" spans="1:3" x14ac:dyDescent="0.25">
      <c r="A237" s="1">
        <v>0.17743318397177699</v>
      </c>
      <c r="C237">
        <f>task6_demo[[#This Row],[Column1]]-$F$2</f>
        <v>5.322402390702613E-3</v>
      </c>
    </row>
    <row r="238" spans="1:3" x14ac:dyDescent="0.25">
      <c r="A238" s="8">
        <v>7.9821380488422094E-5</v>
      </c>
      <c r="C238">
        <f>task6_demo[[#This Row],[Column1]]-$F$2</f>
        <v>-0.17203096020058595</v>
      </c>
    </row>
    <row r="239" spans="1:3" x14ac:dyDescent="0.25">
      <c r="A239" s="1">
        <v>0.12635674527155899</v>
      </c>
      <c r="C239">
        <f>task6_demo[[#This Row],[Column1]]-$F$2</f>
        <v>-4.5754036309515383E-2</v>
      </c>
    </row>
    <row r="240" spans="1:3" x14ac:dyDescent="0.25">
      <c r="A240" s="1">
        <v>3.2778435845566799E-2</v>
      </c>
      <c r="C240">
        <f>task6_demo[[#This Row],[Column1]]-$F$2</f>
        <v>-0.13933234573550757</v>
      </c>
    </row>
    <row r="241" spans="1:3" x14ac:dyDescent="0.25">
      <c r="A241" s="1">
        <v>0.24431941432936299</v>
      </c>
      <c r="C241">
        <f>task6_demo[[#This Row],[Column1]]-$F$2</f>
        <v>7.220863274828862E-2</v>
      </c>
    </row>
    <row r="242" spans="1:3" x14ac:dyDescent="0.25">
      <c r="A242" s="1">
        <v>4.2239565810382896E-3</v>
      </c>
      <c r="C242">
        <f>task6_demo[[#This Row],[Column1]]-$F$2</f>
        <v>-0.16788682500003607</v>
      </c>
    </row>
    <row r="243" spans="1:3" x14ac:dyDescent="0.25">
      <c r="A243" s="1">
        <v>1.1356589818364699E-2</v>
      </c>
      <c r="C243">
        <f>task6_demo[[#This Row],[Column1]]-$F$2</f>
        <v>-0.16075419176270966</v>
      </c>
    </row>
    <row r="244" spans="1:3" x14ac:dyDescent="0.25">
      <c r="A244" s="1">
        <v>6.5819490488519802E-2</v>
      </c>
      <c r="C244">
        <f>task6_demo[[#This Row],[Column1]]-$F$2</f>
        <v>-0.10629129109255457</v>
      </c>
    </row>
    <row r="245" spans="1:3" x14ac:dyDescent="0.25">
      <c r="A245" s="1">
        <v>0.14615033003327499</v>
      </c>
      <c r="C245">
        <f>task6_demo[[#This Row],[Column1]]-$F$2</f>
        <v>-2.5960451547799385E-2</v>
      </c>
    </row>
    <row r="246" spans="1:3" x14ac:dyDescent="0.25">
      <c r="A246" s="1">
        <v>1.7667104349223601E-2</v>
      </c>
      <c r="C246">
        <f>task6_demo[[#This Row],[Column1]]-$F$2</f>
        <v>-0.15444367723185076</v>
      </c>
    </row>
    <row r="247" spans="1:3" x14ac:dyDescent="0.25">
      <c r="A247" s="1">
        <v>0.116166880626989</v>
      </c>
      <c r="C247">
        <f>task6_demo[[#This Row],[Column1]]-$F$2</f>
        <v>-5.5943900954085371E-2</v>
      </c>
    </row>
    <row r="248" spans="1:3" x14ac:dyDescent="0.25">
      <c r="A248" s="1">
        <v>0.26907191787608697</v>
      </c>
      <c r="C248">
        <f>task6_demo[[#This Row],[Column1]]-$F$2</f>
        <v>9.6961136295012601E-2</v>
      </c>
    </row>
    <row r="249" spans="1:3" x14ac:dyDescent="0.25">
      <c r="A249" s="1">
        <v>1.21613938656043E-2</v>
      </c>
      <c r="C249">
        <f>task6_demo[[#This Row],[Column1]]-$F$2</f>
        <v>-0.15994938771547007</v>
      </c>
    </row>
    <row r="250" spans="1:3" x14ac:dyDescent="0.25">
      <c r="A250" s="1">
        <v>0.30429186154146798</v>
      </c>
      <c r="C250">
        <f>task6_demo[[#This Row],[Column1]]-$F$2</f>
        <v>0.1321810799603936</v>
      </c>
    </row>
    <row r="251" spans="1:3" x14ac:dyDescent="0.25">
      <c r="A251" s="1">
        <v>0.19534570721807001</v>
      </c>
      <c r="C251">
        <f>task6_demo[[#This Row],[Column1]]-$F$2</f>
        <v>2.323492563699564E-2</v>
      </c>
    </row>
    <row r="252" spans="1:3" x14ac:dyDescent="0.25">
      <c r="A252" s="1">
        <v>2.2094848600898501E-2</v>
      </c>
      <c r="C252">
        <f>task6_demo[[#This Row],[Column1]]-$F$2</f>
        <v>-0.15001593298017588</v>
      </c>
    </row>
    <row r="253" spans="1:3" x14ac:dyDescent="0.25">
      <c r="A253" s="1">
        <v>0.127116797072273</v>
      </c>
      <c r="C253">
        <f>task6_demo[[#This Row],[Column1]]-$F$2</f>
        <v>-4.4993984508801377E-2</v>
      </c>
    </row>
    <row r="254" spans="1:3" x14ac:dyDescent="0.25">
      <c r="A254" s="1">
        <v>0.31012811128314099</v>
      </c>
      <c r="C254">
        <f>task6_demo[[#This Row],[Column1]]-$F$2</f>
        <v>0.13801732970206662</v>
      </c>
    </row>
    <row r="255" spans="1:3" x14ac:dyDescent="0.25">
      <c r="A255" s="1">
        <v>0.16010341814701101</v>
      </c>
      <c r="C255">
        <f>task6_demo[[#This Row],[Column1]]-$F$2</f>
        <v>-1.2007363434063362E-2</v>
      </c>
    </row>
    <row r="256" spans="1:3" x14ac:dyDescent="0.25">
      <c r="A256" s="1">
        <v>0.86777593754385696</v>
      </c>
      <c r="C256">
        <f>task6_demo[[#This Row],[Column1]]-$F$2</f>
        <v>0.69566515596278256</v>
      </c>
    </row>
    <row r="257" spans="1:3" x14ac:dyDescent="0.25">
      <c r="A257" s="1">
        <v>6.7790063031042194E-2</v>
      </c>
      <c r="C257">
        <f>task6_demo[[#This Row],[Column1]]-$F$2</f>
        <v>-0.10432071855003218</v>
      </c>
    </row>
    <row r="258" spans="1:3" x14ac:dyDescent="0.25">
      <c r="A258" s="1">
        <v>0.30994462326143102</v>
      </c>
      <c r="C258">
        <f>task6_demo[[#This Row],[Column1]]-$F$2</f>
        <v>0.13783384168035664</v>
      </c>
    </row>
    <row r="259" spans="1:3" x14ac:dyDescent="0.25">
      <c r="A259" s="1">
        <v>8.6890450262694999E-2</v>
      </c>
      <c r="C259">
        <f>task6_demo[[#This Row],[Column1]]-$F$2</f>
        <v>-8.5220331318379375E-2</v>
      </c>
    </row>
    <row r="260" spans="1:3" x14ac:dyDescent="0.25">
      <c r="A260" s="1">
        <v>0.32370733872185797</v>
      </c>
      <c r="C260">
        <f>task6_demo[[#This Row],[Column1]]-$F$2</f>
        <v>0.1515965571407836</v>
      </c>
    </row>
    <row r="261" spans="1:3" x14ac:dyDescent="0.25">
      <c r="A261" s="1">
        <v>0.265205780562556</v>
      </c>
      <c r="C261">
        <f>task6_demo[[#This Row],[Column1]]-$F$2</f>
        <v>9.309499898148163E-2</v>
      </c>
    </row>
    <row r="262" spans="1:3" x14ac:dyDescent="0.25">
      <c r="A262" s="1">
        <v>1.8626732009229301E-2</v>
      </c>
      <c r="C262">
        <f>task6_demo[[#This Row],[Column1]]-$F$2</f>
        <v>-0.15348404957184508</v>
      </c>
    </row>
    <row r="263" spans="1:3" x14ac:dyDescent="0.25">
      <c r="A263" s="1">
        <v>0.20943284340538301</v>
      </c>
      <c r="C263">
        <f>task6_demo[[#This Row],[Column1]]-$F$2</f>
        <v>3.7322061824308639E-2</v>
      </c>
    </row>
    <row r="264" spans="1:3" x14ac:dyDescent="0.25">
      <c r="A264" s="1">
        <v>0.29519877107564402</v>
      </c>
      <c r="C264">
        <f>task6_demo[[#This Row],[Column1]]-$F$2</f>
        <v>0.12308798949456964</v>
      </c>
    </row>
    <row r="265" spans="1:3" x14ac:dyDescent="0.25">
      <c r="A265" s="1">
        <v>0.16787280189218701</v>
      </c>
      <c r="C265">
        <f>task6_demo[[#This Row],[Column1]]-$F$2</f>
        <v>-4.2379796888873666E-3</v>
      </c>
    </row>
    <row r="266" spans="1:3" x14ac:dyDescent="0.25">
      <c r="A266" s="1">
        <v>6.9336552642116106E-2</v>
      </c>
      <c r="C266">
        <f>task6_demo[[#This Row],[Column1]]-$F$2</f>
        <v>-0.10277422893895827</v>
      </c>
    </row>
    <row r="267" spans="1:3" x14ac:dyDescent="0.25">
      <c r="A267" s="1">
        <v>3.5384432594099798E-2</v>
      </c>
      <c r="C267">
        <f>task6_demo[[#This Row],[Column1]]-$F$2</f>
        <v>-0.13672634898697458</v>
      </c>
    </row>
    <row r="268" spans="1:3" x14ac:dyDescent="0.25">
      <c r="A268" s="1">
        <v>0.13926501800814201</v>
      </c>
      <c r="C268">
        <f>task6_demo[[#This Row],[Column1]]-$F$2</f>
        <v>-3.2845763572932368E-2</v>
      </c>
    </row>
    <row r="269" spans="1:3" x14ac:dyDescent="0.25">
      <c r="A269" s="1">
        <v>4.5673262438534999E-3</v>
      </c>
      <c r="C269">
        <f>task6_demo[[#This Row],[Column1]]-$F$2</f>
        <v>-0.16754345533722087</v>
      </c>
    </row>
    <row r="270" spans="1:3" x14ac:dyDescent="0.25">
      <c r="A270" s="1">
        <v>9.0716338916218501E-3</v>
      </c>
      <c r="C270">
        <f>task6_demo[[#This Row],[Column1]]-$F$2</f>
        <v>-0.16303914768945252</v>
      </c>
    </row>
    <row r="271" spans="1:3" x14ac:dyDescent="0.25">
      <c r="A271" s="1">
        <v>0.28238065192550199</v>
      </c>
      <c r="C271">
        <f>task6_demo[[#This Row],[Column1]]-$F$2</f>
        <v>0.11026987034442762</v>
      </c>
    </row>
    <row r="272" spans="1:3" x14ac:dyDescent="0.25">
      <c r="A272" s="1">
        <v>0.288820993369098</v>
      </c>
      <c r="C272">
        <f>task6_demo[[#This Row],[Column1]]-$F$2</f>
        <v>0.11671021178802363</v>
      </c>
    </row>
    <row r="273" spans="1:3" x14ac:dyDescent="0.25">
      <c r="A273" s="1">
        <v>3.8820237822444E-3</v>
      </c>
      <c r="C273">
        <f>task6_demo[[#This Row],[Column1]]-$F$2</f>
        <v>-0.16822875779882998</v>
      </c>
    </row>
    <row r="274" spans="1:3" x14ac:dyDescent="0.25">
      <c r="A274" s="1">
        <v>3.4493981287125698E-2</v>
      </c>
      <c r="C274">
        <f>task6_demo[[#This Row],[Column1]]-$F$2</f>
        <v>-0.13761680029394868</v>
      </c>
    </row>
    <row r="275" spans="1:3" x14ac:dyDescent="0.25">
      <c r="A275" s="1">
        <v>0.18697863808971399</v>
      </c>
      <c r="C275">
        <f>task6_demo[[#This Row],[Column1]]-$F$2</f>
        <v>1.4867856508639615E-2</v>
      </c>
    </row>
    <row r="276" spans="1:3" x14ac:dyDescent="0.25">
      <c r="A276" s="1">
        <v>0.39831096596450899</v>
      </c>
      <c r="C276">
        <f>task6_demo[[#This Row],[Column1]]-$F$2</f>
        <v>0.22620018438343462</v>
      </c>
    </row>
    <row r="277" spans="1:3" x14ac:dyDescent="0.25">
      <c r="A277" s="1">
        <v>0.20974737582945799</v>
      </c>
      <c r="C277">
        <f>task6_demo[[#This Row],[Column1]]-$F$2</f>
        <v>3.7636594248383615E-2</v>
      </c>
    </row>
    <row r="278" spans="1:3" x14ac:dyDescent="0.25">
      <c r="A278" s="1">
        <v>0.25935115278562498</v>
      </c>
      <c r="C278">
        <f>task6_demo[[#This Row],[Column1]]-$F$2</f>
        <v>8.724037120455061E-2</v>
      </c>
    </row>
    <row r="279" spans="1:3" x14ac:dyDescent="0.25">
      <c r="A279" s="1">
        <v>1.5458183847282999E-2</v>
      </c>
      <c r="C279">
        <f>task6_demo[[#This Row],[Column1]]-$F$2</f>
        <v>-0.15665259773379137</v>
      </c>
    </row>
    <row r="280" spans="1:3" x14ac:dyDescent="0.25">
      <c r="A280" s="1">
        <v>9.4131003332454194E-2</v>
      </c>
      <c r="C280">
        <f>task6_demo[[#This Row],[Column1]]-$F$2</f>
        <v>-7.797977824862018E-2</v>
      </c>
    </row>
    <row r="281" spans="1:3" x14ac:dyDescent="0.25">
      <c r="A281" s="1">
        <v>0.40964025441545199</v>
      </c>
      <c r="C281">
        <f>task6_demo[[#This Row],[Column1]]-$F$2</f>
        <v>0.23752947283437761</v>
      </c>
    </row>
    <row r="282" spans="1:3" x14ac:dyDescent="0.25">
      <c r="A282" s="1">
        <v>0.240762879578206</v>
      </c>
      <c r="C282">
        <f>task6_demo[[#This Row],[Column1]]-$F$2</f>
        <v>6.8652097997131623E-2</v>
      </c>
    </row>
    <row r="283" spans="1:3" x14ac:dyDescent="0.25">
      <c r="A283" s="1">
        <v>3.8369659667094103E-2</v>
      </c>
      <c r="C283">
        <f>task6_demo[[#This Row],[Column1]]-$F$2</f>
        <v>-0.13374112191398027</v>
      </c>
    </row>
    <row r="284" spans="1:3" x14ac:dyDescent="0.25">
      <c r="A284" s="1">
        <v>4.3947372939439601E-2</v>
      </c>
      <c r="C284">
        <f>task6_demo[[#This Row],[Column1]]-$F$2</f>
        <v>-0.12816340864163478</v>
      </c>
    </row>
    <row r="285" spans="1:3" x14ac:dyDescent="0.25">
      <c r="A285" s="1">
        <v>0.37788412028856899</v>
      </c>
      <c r="C285">
        <f>task6_demo[[#This Row],[Column1]]-$F$2</f>
        <v>0.20577333870749462</v>
      </c>
    </row>
    <row r="286" spans="1:3" x14ac:dyDescent="0.25">
      <c r="A286" s="1">
        <v>0.22651370908103199</v>
      </c>
      <c r="C286">
        <f>task6_demo[[#This Row],[Column1]]-$F$2</f>
        <v>5.4402927499957621E-2</v>
      </c>
    </row>
    <row r="287" spans="1:3" x14ac:dyDescent="0.25">
      <c r="A287" s="1">
        <v>9.0277957803870296E-2</v>
      </c>
      <c r="C287">
        <f>task6_demo[[#This Row],[Column1]]-$F$2</f>
        <v>-8.1832823777204078E-2</v>
      </c>
    </row>
    <row r="288" spans="1:3" x14ac:dyDescent="0.25">
      <c r="A288" s="1">
        <v>0.614437662992114</v>
      </c>
      <c r="C288">
        <f>task6_demo[[#This Row],[Column1]]-$F$2</f>
        <v>0.4423268814110396</v>
      </c>
    </row>
    <row r="289" spans="1:3" x14ac:dyDescent="0.25">
      <c r="A289" s="1">
        <v>0.60251458119114498</v>
      </c>
      <c r="C289">
        <f>task6_demo[[#This Row],[Column1]]-$F$2</f>
        <v>0.43040379961007058</v>
      </c>
    </row>
    <row r="290" spans="1:3" x14ac:dyDescent="0.25">
      <c r="A290" s="1">
        <v>9.7285097634483599E-3</v>
      </c>
      <c r="C290">
        <f>task6_demo[[#This Row],[Column1]]-$F$2</f>
        <v>-0.16238227181762602</v>
      </c>
    </row>
    <row r="291" spans="1:3" x14ac:dyDescent="0.25">
      <c r="A291" s="1">
        <v>0.129375145465388</v>
      </c>
      <c r="C291">
        <f>task6_demo[[#This Row],[Column1]]-$F$2</f>
        <v>-4.2735636115686371E-2</v>
      </c>
    </row>
    <row r="292" spans="1:3" x14ac:dyDescent="0.25">
      <c r="A292" s="1">
        <v>0.33160210162124498</v>
      </c>
      <c r="C292">
        <f>task6_demo[[#This Row],[Column1]]-$F$2</f>
        <v>0.15949132004017061</v>
      </c>
    </row>
    <row r="293" spans="1:3" x14ac:dyDescent="0.25">
      <c r="A293" s="1">
        <v>0.149608408856063</v>
      </c>
      <c r="C293">
        <f>task6_demo[[#This Row],[Column1]]-$F$2</f>
        <v>-2.2502372725011377E-2</v>
      </c>
    </row>
    <row r="294" spans="1:3" x14ac:dyDescent="0.25">
      <c r="A294" s="1">
        <v>0.37894067485745297</v>
      </c>
      <c r="C294">
        <f>task6_demo[[#This Row],[Column1]]-$F$2</f>
        <v>0.2068298932763786</v>
      </c>
    </row>
    <row r="295" spans="1:3" x14ac:dyDescent="0.25">
      <c r="A295" s="1">
        <v>0.132466509241083</v>
      </c>
      <c r="C295">
        <f>task6_demo[[#This Row],[Column1]]-$F$2</f>
        <v>-3.9644272339991377E-2</v>
      </c>
    </row>
    <row r="296" spans="1:3" x14ac:dyDescent="0.25">
      <c r="A296" s="1">
        <v>0.30778135433069298</v>
      </c>
      <c r="C296">
        <f>task6_demo[[#This Row],[Column1]]-$F$2</f>
        <v>0.13567057274961861</v>
      </c>
    </row>
    <row r="297" spans="1:3" x14ac:dyDescent="0.25">
      <c r="A297" s="1">
        <v>0.16704764938480399</v>
      </c>
      <c r="C297">
        <f>task6_demo[[#This Row],[Column1]]-$F$2</f>
        <v>-5.0631321962703868E-3</v>
      </c>
    </row>
    <row r="298" spans="1:3" x14ac:dyDescent="0.25">
      <c r="A298" s="1">
        <v>0.26105568488825798</v>
      </c>
      <c r="C298">
        <f>task6_demo[[#This Row],[Column1]]-$F$2</f>
        <v>8.8944903307183604E-2</v>
      </c>
    </row>
    <row r="299" spans="1:3" x14ac:dyDescent="0.25">
      <c r="A299" s="1">
        <v>7.4134776359639498E-3</v>
      </c>
      <c r="C299">
        <f>task6_demo[[#This Row],[Column1]]-$F$2</f>
        <v>-0.16469730394511042</v>
      </c>
    </row>
    <row r="300" spans="1:3" x14ac:dyDescent="0.25">
      <c r="A300" s="1">
        <v>5.3031210622137198E-2</v>
      </c>
      <c r="C300">
        <f>task6_demo[[#This Row],[Column1]]-$F$2</f>
        <v>-0.11907957095893718</v>
      </c>
    </row>
    <row r="301" spans="1:3" x14ac:dyDescent="0.25">
      <c r="A301" s="1">
        <v>0.165187973661683</v>
      </c>
      <c r="C301">
        <f>task6_demo[[#This Row],[Column1]]-$F$2</f>
        <v>-6.9228079193913716E-3</v>
      </c>
    </row>
    <row r="302" spans="1:3" x14ac:dyDescent="0.25">
      <c r="A302" s="1">
        <v>0.15143033933304201</v>
      </c>
      <c r="C302">
        <f>task6_demo[[#This Row],[Column1]]-$F$2</f>
        <v>-2.0680442248032366E-2</v>
      </c>
    </row>
    <row r="303" spans="1:3" x14ac:dyDescent="0.25">
      <c r="A303" s="1">
        <v>0.67718723400568703</v>
      </c>
      <c r="C303">
        <f>task6_demo[[#This Row],[Column1]]-$F$2</f>
        <v>0.50507645242461263</v>
      </c>
    </row>
    <row r="304" spans="1:3" x14ac:dyDescent="0.25">
      <c r="A304" s="1">
        <v>0.159916711177088</v>
      </c>
      <c r="C304">
        <f>task6_demo[[#This Row],[Column1]]-$F$2</f>
        <v>-1.2194070403986373E-2</v>
      </c>
    </row>
    <row r="305" spans="1:3" x14ac:dyDescent="0.25">
      <c r="A305" s="1">
        <v>0.14110242734987799</v>
      </c>
      <c r="C305">
        <f>task6_demo[[#This Row],[Column1]]-$F$2</f>
        <v>-3.1008354231196383E-2</v>
      </c>
    </row>
    <row r="306" spans="1:3" x14ac:dyDescent="0.25">
      <c r="A306" s="1">
        <v>0.20628751499339301</v>
      </c>
      <c r="C306">
        <f>task6_demo[[#This Row],[Column1]]-$F$2</f>
        <v>3.4176733412318638E-2</v>
      </c>
    </row>
    <row r="307" spans="1:3" x14ac:dyDescent="0.25">
      <c r="A307" s="1">
        <v>6.4636464052797202E-2</v>
      </c>
      <c r="C307">
        <f>task6_demo[[#This Row],[Column1]]-$F$2</f>
        <v>-0.10747431752827717</v>
      </c>
    </row>
    <row r="308" spans="1:3" x14ac:dyDescent="0.25">
      <c r="A308" s="1">
        <v>8.9528041520914398E-2</v>
      </c>
      <c r="C308">
        <f>task6_demo[[#This Row],[Column1]]-$F$2</f>
        <v>-8.2582740060159976E-2</v>
      </c>
    </row>
    <row r="309" spans="1:3" x14ac:dyDescent="0.25">
      <c r="A309" s="1">
        <v>0.141088094820122</v>
      </c>
      <c r="C309">
        <f>task6_demo[[#This Row],[Column1]]-$F$2</f>
        <v>-3.1022686760952378E-2</v>
      </c>
    </row>
    <row r="310" spans="1:3" x14ac:dyDescent="0.25">
      <c r="A310" s="1">
        <v>3.2872119342295301E-2</v>
      </c>
      <c r="C310">
        <f>task6_demo[[#This Row],[Column1]]-$F$2</f>
        <v>-0.13923866223877907</v>
      </c>
    </row>
    <row r="311" spans="1:3" x14ac:dyDescent="0.25">
      <c r="A311" s="1">
        <v>0.20024735562023599</v>
      </c>
      <c r="C311">
        <f>task6_demo[[#This Row],[Column1]]-$F$2</f>
        <v>2.8136574039161616E-2</v>
      </c>
    </row>
    <row r="312" spans="1:3" x14ac:dyDescent="0.25">
      <c r="A312" s="1">
        <v>9.9590695785714903E-2</v>
      </c>
      <c r="C312">
        <f>task6_demo[[#This Row],[Column1]]-$F$2</f>
        <v>-7.2520085795359471E-2</v>
      </c>
    </row>
    <row r="313" spans="1:3" x14ac:dyDescent="0.25">
      <c r="A313" s="1">
        <v>8.8626950467013202E-2</v>
      </c>
      <c r="C313">
        <f>task6_demo[[#This Row],[Column1]]-$F$2</f>
        <v>-8.3483831114061172E-2</v>
      </c>
    </row>
    <row r="314" spans="1:3" x14ac:dyDescent="0.25">
      <c r="A314" s="1">
        <v>0.56718427729426202</v>
      </c>
      <c r="C314">
        <f>task6_demo[[#This Row],[Column1]]-$F$2</f>
        <v>0.39507349571318762</v>
      </c>
    </row>
    <row r="315" spans="1:3" x14ac:dyDescent="0.25">
      <c r="A315" s="1">
        <v>9.2533480472122495E-3</v>
      </c>
      <c r="C315">
        <f>task6_demo[[#This Row],[Column1]]-$F$2</f>
        <v>-0.16285743353386212</v>
      </c>
    </row>
    <row r="316" spans="1:3" x14ac:dyDescent="0.25">
      <c r="A316" s="1">
        <v>0.213621014571999</v>
      </c>
      <c r="C316">
        <f>task6_demo[[#This Row],[Column1]]-$F$2</f>
        <v>4.1510232990924628E-2</v>
      </c>
    </row>
    <row r="317" spans="1:3" x14ac:dyDescent="0.25">
      <c r="A317" s="1">
        <v>0.16482165414052599</v>
      </c>
      <c r="C317">
        <f>task6_demo[[#This Row],[Column1]]-$F$2</f>
        <v>-7.2891274405483819E-3</v>
      </c>
    </row>
    <row r="318" spans="1:3" x14ac:dyDescent="0.25">
      <c r="A318" s="1">
        <v>8.7540915792872404E-2</v>
      </c>
      <c r="C318">
        <f>task6_demo[[#This Row],[Column1]]-$F$2</f>
        <v>-8.456986578820197E-2</v>
      </c>
    </row>
    <row r="319" spans="1:3" x14ac:dyDescent="0.25">
      <c r="A319" s="1">
        <v>2.99740145388704E-2</v>
      </c>
      <c r="C319">
        <f>task6_demo[[#This Row],[Column1]]-$F$2</f>
        <v>-0.14213676704220396</v>
      </c>
    </row>
    <row r="320" spans="1:3" x14ac:dyDescent="0.25">
      <c r="A320" s="1">
        <v>7.5380413765664595E-2</v>
      </c>
      <c r="C320">
        <f>task6_demo[[#This Row],[Column1]]-$F$2</f>
        <v>-9.6730367815409779E-2</v>
      </c>
    </row>
    <row r="321" spans="1:3" x14ac:dyDescent="0.25">
      <c r="A321" s="1">
        <v>4.9519428594155701E-2</v>
      </c>
      <c r="C321">
        <f>task6_demo[[#This Row],[Column1]]-$F$2</f>
        <v>-0.12259135298691867</v>
      </c>
    </row>
    <row r="322" spans="1:3" x14ac:dyDescent="0.25">
      <c r="A322" s="1">
        <v>0.15580344975597199</v>
      </c>
      <c r="C322">
        <f>task6_demo[[#This Row],[Column1]]-$F$2</f>
        <v>-1.6307331825102384E-2</v>
      </c>
    </row>
    <row r="323" spans="1:3" x14ac:dyDescent="0.25">
      <c r="A323" s="1">
        <v>0.52068200875846504</v>
      </c>
      <c r="C323">
        <f>task6_demo[[#This Row],[Column1]]-$F$2</f>
        <v>0.34857122717739064</v>
      </c>
    </row>
    <row r="324" spans="1:3" x14ac:dyDescent="0.25">
      <c r="A324" s="1">
        <v>0.35679276545233202</v>
      </c>
      <c r="C324">
        <f>task6_demo[[#This Row],[Column1]]-$F$2</f>
        <v>0.18468198387125764</v>
      </c>
    </row>
    <row r="325" spans="1:3" x14ac:dyDescent="0.25">
      <c r="A325" s="1">
        <v>0.16369764921239199</v>
      </c>
      <c r="C325">
        <f>task6_demo[[#This Row],[Column1]]-$F$2</f>
        <v>-8.41313236868238E-3</v>
      </c>
    </row>
    <row r="326" spans="1:3" x14ac:dyDescent="0.25">
      <c r="A326" s="1">
        <v>0.185012677957338</v>
      </c>
      <c r="C326">
        <f>task6_demo[[#This Row],[Column1]]-$F$2</f>
        <v>1.2901896376263627E-2</v>
      </c>
    </row>
    <row r="327" spans="1:3" x14ac:dyDescent="0.25">
      <c r="A327" s="1">
        <v>0.37909818985935101</v>
      </c>
      <c r="C327">
        <f>task6_demo[[#This Row],[Column1]]-$F$2</f>
        <v>0.20698740827827664</v>
      </c>
    </row>
    <row r="328" spans="1:3" x14ac:dyDescent="0.25">
      <c r="A328" s="1">
        <v>0.19082844208135799</v>
      </c>
      <c r="C328">
        <f>task6_demo[[#This Row],[Column1]]-$F$2</f>
        <v>1.8717660500283617E-2</v>
      </c>
    </row>
    <row r="329" spans="1:3" x14ac:dyDescent="0.25">
      <c r="A329" s="1">
        <v>0.112571288391119</v>
      </c>
      <c r="C329">
        <f>task6_demo[[#This Row],[Column1]]-$F$2</f>
        <v>-5.953949318995537E-2</v>
      </c>
    </row>
    <row r="330" spans="1:3" x14ac:dyDescent="0.25">
      <c r="A330" s="1">
        <v>0.230929400979899</v>
      </c>
      <c r="C330">
        <f>task6_demo[[#This Row],[Column1]]-$F$2</f>
        <v>5.8818619398824629E-2</v>
      </c>
    </row>
    <row r="331" spans="1:3" x14ac:dyDescent="0.25">
      <c r="A331" s="1">
        <v>4.5700829572746897E-2</v>
      </c>
      <c r="C331">
        <f>task6_demo[[#This Row],[Column1]]-$F$2</f>
        <v>-0.12640995200832747</v>
      </c>
    </row>
    <row r="332" spans="1:3" x14ac:dyDescent="0.25">
      <c r="A332" s="1">
        <v>1.6509540333118501E-3</v>
      </c>
      <c r="C332">
        <f>task6_demo[[#This Row],[Column1]]-$F$2</f>
        <v>-0.17045982754776251</v>
      </c>
    </row>
    <row r="333" spans="1:3" x14ac:dyDescent="0.25">
      <c r="A333" s="1">
        <v>1.44544147288094E-2</v>
      </c>
      <c r="C333">
        <f>task6_demo[[#This Row],[Column1]]-$F$2</f>
        <v>-0.15765636685226497</v>
      </c>
    </row>
    <row r="334" spans="1:3" x14ac:dyDescent="0.25">
      <c r="A334" s="1">
        <v>0.117261706911175</v>
      </c>
      <c r="C334">
        <f>task6_demo[[#This Row],[Column1]]-$F$2</f>
        <v>-5.484907466989937E-2</v>
      </c>
    </row>
    <row r="335" spans="1:3" x14ac:dyDescent="0.25">
      <c r="A335" s="1">
        <v>0.113158510389471</v>
      </c>
      <c r="C335">
        <f>task6_demo[[#This Row],[Column1]]-$F$2</f>
        <v>-5.8952271191603373E-2</v>
      </c>
    </row>
    <row r="336" spans="1:3" x14ac:dyDescent="0.25">
      <c r="A336" s="1">
        <v>0.16964231090406101</v>
      </c>
      <c r="C336">
        <f>task6_demo[[#This Row],[Column1]]-$F$2</f>
        <v>-2.4684706770133624E-3</v>
      </c>
    </row>
    <row r="337" spans="1:3" x14ac:dyDescent="0.25">
      <c r="A337" s="1">
        <v>0.14257496271689399</v>
      </c>
      <c r="C337">
        <f>task6_demo[[#This Row],[Column1]]-$F$2</f>
        <v>-2.9535818864180385E-2</v>
      </c>
    </row>
    <row r="338" spans="1:3" x14ac:dyDescent="0.25">
      <c r="A338" s="1">
        <v>1.29440319841937E-2</v>
      </c>
      <c r="C338">
        <f>task6_demo[[#This Row],[Column1]]-$F$2</f>
        <v>-0.15916674959688068</v>
      </c>
    </row>
    <row r="339" spans="1:3" x14ac:dyDescent="0.25">
      <c r="A339" s="1">
        <v>8.4102539466139895E-2</v>
      </c>
      <c r="C339">
        <f>task6_demo[[#This Row],[Column1]]-$F$2</f>
        <v>-8.8008242114934479E-2</v>
      </c>
    </row>
    <row r="340" spans="1:3" x14ac:dyDescent="0.25">
      <c r="A340" s="1">
        <v>8.1367320879226906E-2</v>
      </c>
      <c r="C340">
        <f>task6_demo[[#This Row],[Column1]]-$F$2</f>
        <v>-9.0743460701847467E-2</v>
      </c>
    </row>
    <row r="341" spans="1:3" x14ac:dyDescent="0.25">
      <c r="A341" s="1">
        <v>6.8910929633994394E-2</v>
      </c>
      <c r="C341">
        <f>task6_demo[[#This Row],[Column1]]-$F$2</f>
        <v>-0.10319985194707998</v>
      </c>
    </row>
    <row r="342" spans="1:3" x14ac:dyDescent="0.25">
      <c r="A342" s="1">
        <v>0.124742788948526</v>
      </c>
      <c r="C342">
        <f>task6_demo[[#This Row],[Column1]]-$F$2</f>
        <v>-4.7367992632548372E-2</v>
      </c>
    </row>
    <row r="343" spans="1:3" x14ac:dyDescent="0.25">
      <c r="A343" s="1">
        <v>0.12686109967135101</v>
      </c>
      <c r="C343">
        <f>task6_demo[[#This Row],[Column1]]-$F$2</f>
        <v>-4.5249681909723366E-2</v>
      </c>
    </row>
    <row r="344" spans="1:3" x14ac:dyDescent="0.25">
      <c r="A344" s="1">
        <v>0.12891691389719001</v>
      </c>
      <c r="C344">
        <f>task6_demo[[#This Row],[Column1]]-$F$2</f>
        <v>-4.3193867683884363E-2</v>
      </c>
    </row>
    <row r="345" spans="1:3" x14ac:dyDescent="0.25">
      <c r="A345" s="1">
        <v>0.21099098309348299</v>
      </c>
      <c r="C345">
        <f>task6_demo[[#This Row],[Column1]]-$F$2</f>
        <v>3.8880201512408619E-2</v>
      </c>
    </row>
    <row r="346" spans="1:3" x14ac:dyDescent="0.25">
      <c r="A346" s="1">
        <v>8.7818277794771096E-2</v>
      </c>
      <c r="C346">
        <f>task6_demo[[#This Row],[Column1]]-$F$2</f>
        <v>-8.4292503786303277E-2</v>
      </c>
    </row>
    <row r="347" spans="1:3" x14ac:dyDescent="0.25">
      <c r="A347" s="1">
        <v>0.15304819632088201</v>
      </c>
      <c r="C347">
        <f>task6_demo[[#This Row],[Column1]]-$F$2</f>
        <v>-1.9062585260192361E-2</v>
      </c>
    </row>
    <row r="348" spans="1:3" x14ac:dyDescent="0.25">
      <c r="A348" s="1">
        <v>6.0515732652484397E-3</v>
      </c>
      <c r="C348">
        <f>task6_demo[[#This Row],[Column1]]-$F$2</f>
        <v>-0.16605920831582593</v>
      </c>
    </row>
    <row r="349" spans="1:3" x14ac:dyDescent="0.25">
      <c r="A349" s="1">
        <v>8.8964253962390202E-2</v>
      </c>
      <c r="C349">
        <f>task6_demo[[#This Row],[Column1]]-$F$2</f>
        <v>-8.3146527618684171E-2</v>
      </c>
    </row>
    <row r="350" spans="1:3" x14ac:dyDescent="0.25">
      <c r="A350" s="1">
        <v>0.40983364942515799</v>
      </c>
      <c r="C350">
        <f>task6_demo[[#This Row],[Column1]]-$F$2</f>
        <v>0.23772286784408361</v>
      </c>
    </row>
    <row r="351" spans="1:3" x14ac:dyDescent="0.25">
      <c r="A351" s="1">
        <v>0.37005031272435102</v>
      </c>
      <c r="C351">
        <f>task6_demo[[#This Row],[Column1]]-$F$2</f>
        <v>0.19793953114327664</v>
      </c>
    </row>
    <row r="352" spans="1:3" x14ac:dyDescent="0.25">
      <c r="A352" s="1">
        <v>0.32246822774057798</v>
      </c>
      <c r="C352">
        <f>task6_demo[[#This Row],[Column1]]-$F$2</f>
        <v>0.15035744615950361</v>
      </c>
    </row>
    <row r="353" spans="1:3" x14ac:dyDescent="0.25">
      <c r="A353" s="1">
        <v>6.6308118695659002E-2</v>
      </c>
      <c r="C353">
        <f>task6_demo[[#This Row],[Column1]]-$F$2</f>
        <v>-0.10580266288541537</v>
      </c>
    </row>
    <row r="354" spans="1:3" x14ac:dyDescent="0.25">
      <c r="A354" s="1">
        <v>1.5031880947972601E-2</v>
      </c>
      <c r="C354">
        <f>task6_demo[[#This Row],[Column1]]-$F$2</f>
        <v>-0.15707890063310176</v>
      </c>
    </row>
    <row r="355" spans="1:3" x14ac:dyDescent="0.25">
      <c r="A355" s="1">
        <v>6.9930533390006502E-2</v>
      </c>
      <c r="C355">
        <f>task6_demo[[#This Row],[Column1]]-$F$2</f>
        <v>-0.10218024819106787</v>
      </c>
    </row>
    <row r="356" spans="1:3" x14ac:dyDescent="0.25">
      <c r="A356" s="1">
        <v>1.0125768640474599E-3</v>
      </c>
      <c r="C356">
        <f>task6_demo[[#This Row],[Column1]]-$F$2</f>
        <v>-0.17109820471702691</v>
      </c>
    </row>
    <row r="357" spans="1:3" x14ac:dyDescent="0.25">
      <c r="A357" s="1">
        <v>8.7183412128410392E-3</v>
      </c>
      <c r="C357">
        <f>task6_demo[[#This Row],[Column1]]-$F$2</f>
        <v>-0.16339244036823333</v>
      </c>
    </row>
    <row r="358" spans="1:3" x14ac:dyDescent="0.25">
      <c r="A358" s="1">
        <v>0.51850280515242997</v>
      </c>
      <c r="C358">
        <f>task6_demo[[#This Row],[Column1]]-$F$2</f>
        <v>0.34639202357135557</v>
      </c>
    </row>
    <row r="359" spans="1:3" x14ac:dyDescent="0.25">
      <c r="A359" s="1">
        <v>0.25380253293340399</v>
      </c>
      <c r="C359">
        <f>task6_demo[[#This Row],[Column1]]-$F$2</f>
        <v>8.1691751352329617E-2</v>
      </c>
    </row>
    <row r="360" spans="1:3" x14ac:dyDescent="0.25">
      <c r="A360" s="1">
        <v>0.12933118045257</v>
      </c>
      <c r="C360">
        <f>task6_demo[[#This Row],[Column1]]-$F$2</f>
        <v>-4.2779601128504374E-2</v>
      </c>
    </row>
    <row r="361" spans="1:3" x14ac:dyDescent="0.25">
      <c r="A361" s="1">
        <v>1.0152165784095599</v>
      </c>
      <c r="C361">
        <f>task6_demo[[#This Row],[Column1]]-$F$2</f>
        <v>0.84310579682848552</v>
      </c>
    </row>
    <row r="362" spans="1:3" x14ac:dyDescent="0.25">
      <c r="A362" s="1">
        <v>0.36603017267721799</v>
      </c>
      <c r="C362">
        <f>task6_demo[[#This Row],[Column1]]-$F$2</f>
        <v>0.19391939109614362</v>
      </c>
    </row>
    <row r="363" spans="1:3" x14ac:dyDescent="0.25">
      <c r="A363" s="1">
        <v>1.4403505115704599E-2</v>
      </c>
      <c r="C363">
        <f>task6_demo[[#This Row],[Column1]]-$F$2</f>
        <v>-0.15770727646536978</v>
      </c>
    </row>
    <row r="364" spans="1:3" x14ac:dyDescent="0.25">
      <c r="A364" s="1">
        <v>4.1554232625681503E-2</v>
      </c>
      <c r="C364">
        <f>task6_demo[[#This Row],[Column1]]-$F$2</f>
        <v>-0.13055654895539287</v>
      </c>
    </row>
    <row r="365" spans="1:3" x14ac:dyDescent="0.25">
      <c r="A365" s="1">
        <v>0.31742793577260098</v>
      </c>
      <c r="C365">
        <f>task6_demo[[#This Row],[Column1]]-$F$2</f>
        <v>0.1453171541915266</v>
      </c>
    </row>
    <row r="366" spans="1:3" x14ac:dyDescent="0.25">
      <c r="A366" s="1">
        <v>0.359143907091519</v>
      </c>
      <c r="C366">
        <f>task6_demo[[#This Row],[Column1]]-$F$2</f>
        <v>0.18703312551044463</v>
      </c>
    </row>
    <row r="367" spans="1:3" x14ac:dyDescent="0.25">
      <c r="A367" s="1">
        <v>0.109361156690822</v>
      </c>
      <c r="C367">
        <f>task6_demo[[#This Row],[Column1]]-$F$2</f>
        <v>-6.2749624890252376E-2</v>
      </c>
    </row>
    <row r="368" spans="1:3" x14ac:dyDescent="0.25">
      <c r="A368" s="1">
        <v>4.2956789597190098E-2</v>
      </c>
      <c r="C368">
        <f>task6_demo[[#This Row],[Column1]]-$F$2</f>
        <v>-0.12915399198388428</v>
      </c>
    </row>
    <row r="369" spans="1:3" x14ac:dyDescent="0.25">
      <c r="A369" s="1">
        <v>0.24332313961308299</v>
      </c>
      <c r="C369">
        <f>task6_demo[[#This Row],[Column1]]-$F$2</f>
        <v>7.1212358032008621E-2</v>
      </c>
    </row>
    <row r="370" spans="1:3" x14ac:dyDescent="0.25">
      <c r="A370" s="1">
        <v>1.0456895874112001E-2</v>
      </c>
      <c r="C370">
        <f>task6_demo[[#This Row],[Column1]]-$F$2</f>
        <v>-0.16165388570696237</v>
      </c>
    </row>
    <row r="371" spans="1:3" x14ac:dyDescent="0.25">
      <c r="A371" s="1">
        <v>3.08746323349233E-2</v>
      </c>
      <c r="C371">
        <f>task6_demo[[#This Row],[Column1]]-$F$2</f>
        <v>-0.14123614924615108</v>
      </c>
    </row>
    <row r="372" spans="1:3" x14ac:dyDescent="0.25">
      <c r="A372" s="1">
        <v>6.0128065380797902E-2</v>
      </c>
      <c r="C372">
        <f>task6_demo[[#This Row],[Column1]]-$F$2</f>
        <v>-0.11198271620027647</v>
      </c>
    </row>
    <row r="373" spans="1:3" x14ac:dyDescent="0.25">
      <c r="A373" s="1">
        <v>6.3073483389613199E-3</v>
      </c>
      <c r="C373">
        <f>task6_demo[[#This Row],[Column1]]-$F$2</f>
        <v>-0.16580343324211305</v>
      </c>
    </row>
    <row r="374" spans="1:3" x14ac:dyDescent="0.25">
      <c r="A374" s="1">
        <v>1.0675351371061901</v>
      </c>
      <c r="C374">
        <f>task6_demo[[#This Row],[Column1]]-$F$2</f>
        <v>0.89542435552511568</v>
      </c>
    </row>
    <row r="375" spans="1:3" x14ac:dyDescent="0.25">
      <c r="A375" s="1">
        <v>0.168276752407269</v>
      </c>
      <c r="C375">
        <f>task6_demo[[#This Row],[Column1]]-$F$2</f>
        <v>-3.8340291738053756E-3</v>
      </c>
    </row>
    <row r="376" spans="1:3" x14ac:dyDescent="0.25">
      <c r="A376" s="1">
        <v>9.2333645621302196E-2</v>
      </c>
      <c r="C376">
        <f>task6_demo[[#This Row],[Column1]]-$F$2</f>
        <v>-7.9777135959772177E-2</v>
      </c>
    </row>
    <row r="377" spans="1:3" x14ac:dyDescent="0.25">
      <c r="A377" s="1">
        <v>9.2685190775165294E-2</v>
      </c>
      <c r="C377">
        <f>task6_demo[[#This Row],[Column1]]-$F$2</f>
        <v>-7.942559080590908E-2</v>
      </c>
    </row>
    <row r="378" spans="1:3" x14ac:dyDescent="0.25">
      <c r="A378" s="1">
        <v>0.12354251517041601</v>
      </c>
      <c r="C378">
        <f>task6_demo[[#This Row],[Column1]]-$F$2</f>
        <v>-4.8568266410658367E-2</v>
      </c>
    </row>
    <row r="379" spans="1:3" x14ac:dyDescent="0.25">
      <c r="A379" s="1">
        <v>0.22450783319769199</v>
      </c>
      <c r="C379">
        <f>task6_demo[[#This Row],[Column1]]-$F$2</f>
        <v>5.2397051616617618E-2</v>
      </c>
    </row>
    <row r="380" spans="1:3" x14ac:dyDescent="0.25">
      <c r="A380" s="1">
        <v>0.29234044648158503</v>
      </c>
      <c r="C380">
        <f>task6_demo[[#This Row],[Column1]]-$F$2</f>
        <v>0.12022966490051065</v>
      </c>
    </row>
    <row r="381" spans="1:3" x14ac:dyDescent="0.25">
      <c r="A381" s="1">
        <v>9.7698607058027603E-2</v>
      </c>
      <c r="C381">
        <f>task6_demo[[#This Row],[Column1]]-$F$2</f>
        <v>-7.441217452304677E-2</v>
      </c>
    </row>
    <row r="382" spans="1:3" x14ac:dyDescent="0.25">
      <c r="A382" s="1">
        <v>0.111983741343395</v>
      </c>
      <c r="C382">
        <f>task6_demo[[#This Row],[Column1]]-$F$2</f>
        <v>-6.0127040237679369E-2</v>
      </c>
    </row>
    <row r="383" spans="1:3" x14ac:dyDescent="0.25">
      <c r="A383" s="1">
        <v>5.6606962052129901E-2</v>
      </c>
      <c r="C383">
        <f>task6_demo[[#This Row],[Column1]]-$F$2</f>
        <v>-0.11550381952894448</v>
      </c>
    </row>
    <row r="384" spans="1:3" x14ac:dyDescent="0.25">
      <c r="A384" s="1">
        <v>4.6711187032906203E-3</v>
      </c>
      <c r="C384">
        <f>task6_demo[[#This Row],[Column1]]-$F$2</f>
        <v>-0.16743966287778375</v>
      </c>
    </row>
    <row r="385" spans="1:3" x14ac:dyDescent="0.25">
      <c r="A385" s="1">
        <v>1.8113765241101601E-2</v>
      </c>
      <c r="C385">
        <f>task6_demo[[#This Row],[Column1]]-$F$2</f>
        <v>-0.15399701633997276</v>
      </c>
    </row>
    <row r="386" spans="1:3" x14ac:dyDescent="0.25">
      <c r="A386" s="1">
        <v>0.102973851059164</v>
      </c>
      <c r="C386">
        <f>task6_demo[[#This Row],[Column1]]-$F$2</f>
        <v>-6.9136930521910375E-2</v>
      </c>
    </row>
    <row r="387" spans="1:3" x14ac:dyDescent="0.25">
      <c r="A387" s="1">
        <v>7.8961647000218002E-2</v>
      </c>
      <c r="C387">
        <f>task6_demo[[#This Row],[Column1]]-$F$2</f>
        <v>-9.3149134580856371E-2</v>
      </c>
    </row>
    <row r="388" spans="1:3" x14ac:dyDescent="0.25">
      <c r="A388" s="1">
        <v>0.160429413881685</v>
      </c>
      <c r="C388">
        <f>task6_demo[[#This Row],[Column1]]-$F$2</f>
        <v>-1.1681367699389378E-2</v>
      </c>
    </row>
    <row r="389" spans="1:3" x14ac:dyDescent="0.25">
      <c r="A389" s="1">
        <v>0.36609184563985497</v>
      </c>
      <c r="C389">
        <f>task6_demo[[#This Row],[Column1]]-$F$2</f>
        <v>0.1939810640587806</v>
      </c>
    </row>
    <row r="390" spans="1:3" x14ac:dyDescent="0.25">
      <c r="A390" s="1">
        <v>0.20226852098162601</v>
      </c>
      <c r="C390">
        <f>task6_demo[[#This Row],[Column1]]-$F$2</f>
        <v>3.0157739400551636E-2</v>
      </c>
    </row>
    <row r="391" spans="1:3" x14ac:dyDescent="0.25">
      <c r="A391" s="1">
        <v>7.4989087801632702E-3</v>
      </c>
      <c r="C391">
        <f>task6_demo[[#This Row],[Column1]]-$F$2</f>
        <v>-0.16461187280091111</v>
      </c>
    </row>
    <row r="392" spans="1:3" x14ac:dyDescent="0.25">
      <c r="A392" s="1">
        <v>2.8267019136392499E-2</v>
      </c>
      <c r="C392">
        <f>task6_demo[[#This Row],[Column1]]-$F$2</f>
        <v>-0.14384376244468189</v>
      </c>
    </row>
    <row r="393" spans="1:3" x14ac:dyDescent="0.25">
      <c r="A393" s="1">
        <v>2.1608357360402099E-2</v>
      </c>
      <c r="C393">
        <f>task6_demo[[#This Row],[Column1]]-$F$2</f>
        <v>-0.15050242422067228</v>
      </c>
    </row>
    <row r="394" spans="1:3" x14ac:dyDescent="0.25">
      <c r="A394" s="1">
        <v>0.207497302822994</v>
      </c>
      <c r="C394">
        <f>task6_demo[[#This Row],[Column1]]-$F$2</f>
        <v>3.5386521241919627E-2</v>
      </c>
    </row>
    <row r="395" spans="1:3" x14ac:dyDescent="0.25">
      <c r="A395" s="1">
        <v>7.8350503884118794E-2</v>
      </c>
      <c r="C395">
        <f>task6_demo[[#This Row],[Column1]]-$F$2</f>
        <v>-9.376027769695558E-2</v>
      </c>
    </row>
    <row r="396" spans="1:3" x14ac:dyDescent="0.25">
      <c r="A396" s="1">
        <v>0.138284048744964</v>
      </c>
      <c r="C396">
        <f>task6_demo[[#This Row],[Column1]]-$F$2</f>
        <v>-3.3826732836110374E-2</v>
      </c>
    </row>
    <row r="397" spans="1:3" x14ac:dyDescent="0.25">
      <c r="A397" s="1">
        <v>0.444696410760341</v>
      </c>
      <c r="C397">
        <f>task6_demo[[#This Row],[Column1]]-$F$2</f>
        <v>0.27258562917926665</v>
      </c>
    </row>
    <row r="398" spans="1:3" x14ac:dyDescent="0.25">
      <c r="A398" s="1">
        <v>0.240244761102545</v>
      </c>
      <c r="C398">
        <f>task6_demo[[#This Row],[Column1]]-$F$2</f>
        <v>6.8133979521470628E-2</v>
      </c>
    </row>
    <row r="399" spans="1:3" x14ac:dyDescent="0.25">
      <c r="A399" s="1">
        <v>0.106149171126018</v>
      </c>
      <c r="C399">
        <f>task6_demo[[#This Row],[Column1]]-$F$2</f>
        <v>-6.5961610455056371E-2</v>
      </c>
    </row>
    <row r="400" spans="1:3" x14ac:dyDescent="0.25">
      <c r="A400" s="1">
        <v>7.5196492323139803E-3</v>
      </c>
      <c r="C400">
        <f>task6_demo[[#This Row],[Column1]]-$F$2</f>
        <v>-0.16459113234876038</v>
      </c>
    </row>
    <row r="401" spans="1:3" x14ac:dyDescent="0.25">
      <c r="A401" s="1">
        <v>0.119718045012604</v>
      </c>
      <c r="C401">
        <f>task6_demo[[#This Row],[Column1]]-$F$2</f>
        <v>-5.2392736568470377E-2</v>
      </c>
    </row>
    <row r="402" spans="1:3" x14ac:dyDescent="0.25">
      <c r="A402" s="1">
        <v>0.18286078429749</v>
      </c>
      <c r="C402">
        <f>task6_demo[[#This Row],[Column1]]-$F$2</f>
        <v>1.075000271641563E-2</v>
      </c>
    </row>
    <row r="403" spans="1:3" x14ac:dyDescent="0.25">
      <c r="A403" s="1">
        <v>1.5495338136237199E-2</v>
      </c>
      <c r="C403">
        <f>task6_demo[[#This Row],[Column1]]-$F$2</f>
        <v>-0.15661544344483719</v>
      </c>
    </row>
    <row r="404" spans="1:3" x14ac:dyDescent="0.25">
      <c r="A404" s="1">
        <v>4.92197072857114E-2</v>
      </c>
      <c r="C404">
        <f>task6_demo[[#This Row],[Column1]]-$F$2</f>
        <v>-0.12289107429536297</v>
      </c>
    </row>
    <row r="405" spans="1:3" x14ac:dyDescent="0.25">
      <c r="A405" s="1">
        <v>2.7937767981864599E-2</v>
      </c>
      <c r="C405">
        <f>task6_demo[[#This Row],[Column1]]-$F$2</f>
        <v>-0.14417301359920978</v>
      </c>
    </row>
    <row r="406" spans="1:3" x14ac:dyDescent="0.25">
      <c r="A406" s="1">
        <v>0.131390868599399</v>
      </c>
      <c r="C406">
        <f>task6_demo[[#This Row],[Column1]]-$F$2</f>
        <v>-4.0719912981675377E-2</v>
      </c>
    </row>
    <row r="407" spans="1:3" x14ac:dyDescent="0.25">
      <c r="A407" s="1">
        <v>0.52626217448468304</v>
      </c>
      <c r="C407">
        <f>task6_demo[[#This Row],[Column1]]-$F$2</f>
        <v>0.35415139290360864</v>
      </c>
    </row>
    <row r="408" spans="1:3" x14ac:dyDescent="0.25">
      <c r="A408" s="1">
        <v>0.13350773570423599</v>
      </c>
      <c r="C408">
        <f>task6_demo[[#This Row],[Column1]]-$F$2</f>
        <v>-3.8603045876838382E-2</v>
      </c>
    </row>
    <row r="409" spans="1:3" x14ac:dyDescent="0.25">
      <c r="A409" s="1">
        <v>0.208203105846579</v>
      </c>
      <c r="C409">
        <f>task6_demo[[#This Row],[Column1]]-$F$2</f>
        <v>3.6092324265504627E-2</v>
      </c>
    </row>
    <row r="410" spans="1:3" x14ac:dyDescent="0.25">
      <c r="A410" s="1">
        <v>0.23822947153399801</v>
      </c>
      <c r="C410">
        <f>task6_demo[[#This Row],[Column1]]-$F$2</f>
        <v>6.6118689952923637E-2</v>
      </c>
    </row>
    <row r="411" spans="1:3" x14ac:dyDescent="0.25">
      <c r="A411" s="1">
        <v>6.3466015796886405E-2</v>
      </c>
      <c r="C411">
        <f>task6_demo[[#This Row],[Column1]]-$F$2</f>
        <v>-0.10864476578418797</v>
      </c>
    </row>
    <row r="412" spans="1:3" x14ac:dyDescent="0.25">
      <c r="A412" s="1">
        <v>1.27565806192878E-2</v>
      </c>
      <c r="C412">
        <f>task6_demo[[#This Row],[Column1]]-$F$2</f>
        <v>-0.15935420096178657</v>
      </c>
    </row>
    <row r="413" spans="1:3" x14ac:dyDescent="0.25">
      <c r="A413" s="1">
        <v>0.125460242910159</v>
      </c>
      <c r="C413">
        <f>task6_demo[[#This Row],[Column1]]-$F$2</f>
        <v>-4.665053867091537E-2</v>
      </c>
    </row>
    <row r="414" spans="1:3" x14ac:dyDescent="0.25">
      <c r="A414" s="1">
        <v>2.3832706523383401E-2</v>
      </c>
      <c r="C414">
        <f>task6_demo[[#This Row],[Column1]]-$F$2</f>
        <v>-0.14827807505769097</v>
      </c>
    </row>
    <row r="415" spans="1:3" x14ac:dyDescent="0.25">
      <c r="A415" s="1">
        <v>1.5643822612530601E-2</v>
      </c>
      <c r="C415">
        <f>task6_demo[[#This Row],[Column1]]-$F$2</f>
        <v>-0.15646695896854376</v>
      </c>
    </row>
    <row r="416" spans="1:3" x14ac:dyDescent="0.25">
      <c r="A416" s="1">
        <v>3.2386224655935603E-2</v>
      </c>
      <c r="C416">
        <f>task6_demo[[#This Row],[Column1]]-$F$2</f>
        <v>-0.13972455692513877</v>
      </c>
    </row>
    <row r="417" spans="1:3" x14ac:dyDescent="0.25">
      <c r="A417" s="1">
        <v>0.15131345194163601</v>
      </c>
      <c r="C417">
        <f>task6_demo[[#This Row],[Column1]]-$F$2</f>
        <v>-2.0797329639438367E-2</v>
      </c>
    </row>
    <row r="418" spans="1:3" x14ac:dyDescent="0.25">
      <c r="A418" s="1">
        <v>0.134649004449303</v>
      </c>
      <c r="C418">
        <f>task6_demo[[#This Row],[Column1]]-$F$2</f>
        <v>-3.7461777131771373E-2</v>
      </c>
    </row>
    <row r="419" spans="1:3" x14ac:dyDescent="0.25">
      <c r="A419" s="1">
        <v>0.18783708735580701</v>
      </c>
      <c r="C419">
        <f>task6_demo[[#This Row],[Column1]]-$F$2</f>
        <v>1.5726305774732635E-2</v>
      </c>
    </row>
    <row r="420" spans="1:3" x14ac:dyDescent="0.25">
      <c r="A420" s="1">
        <v>0.20006840757848501</v>
      </c>
      <c r="C420">
        <f>task6_demo[[#This Row],[Column1]]-$F$2</f>
        <v>2.795762599741064E-2</v>
      </c>
    </row>
    <row r="421" spans="1:3" x14ac:dyDescent="0.25">
      <c r="A421" s="1">
        <v>0.239097808432015</v>
      </c>
      <c r="C421">
        <f>task6_demo[[#This Row],[Column1]]-$F$2</f>
        <v>6.6987026850940629E-2</v>
      </c>
    </row>
    <row r="422" spans="1:3" x14ac:dyDescent="0.25">
      <c r="A422" s="1">
        <v>4.7656139848844398E-2</v>
      </c>
      <c r="C422">
        <f>task6_demo[[#This Row],[Column1]]-$F$2</f>
        <v>-0.12445464173222998</v>
      </c>
    </row>
    <row r="423" spans="1:3" x14ac:dyDescent="0.25">
      <c r="A423" s="1">
        <v>9.86241822337659E-2</v>
      </c>
      <c r="C423">
        <f>task6_demo[[#This Row],[Column1]]-$F$2</f>
        <v>-7.3486599347308473E-2</v>
      </c>
    </row>
    <row r="424" spans="1:3" x14ac:dyDescent="0.25">
      <c r="A424" s="1">
        <v>1.7061752287480102E-2</v>
      </c>
      <c r="C424">
        <f>task6_demo[[#This Row],[Column1]]-$F$2</f>
        <v>-0.15504902929359426</v>
      </c>
    </row>
    <row r="425" spans="1:3" x14ac:dyDescent="0.25">
      <c r="A425" s="1">
        <v>0.42921163002108298</v>
      </c>
      <c r="C425">
        <f>task6_demo[[#This Row],[Column1]]-$F$2</f>
        <v>0.25710084844000858</v>
      </c>
    </row>
    <row r="426" spans="1:3" x14ac:dyDescent="0.25">
      <c r="A426" s="1">
        <v>6.7679321777453297E-3</v>
      </c>
      <c r="C426">
        <f>task6_demo[[#This Row],[Column1]]-$F$2</f>
        <v>-0.16534284940332905</v>
      </c>
    </row>
    <row r="427" spans="1:3" x14ac:dyDescent="0.25">
      <c r="A427" s="1">
        <v>0.36595143646769401</v>
      </c>
      <c r="C427">
        <f>task6_demo[[#This Row],[Column1]]-$F$2</f>
        <v>0.19384065488661964</v>
      </c>
    </row>
    <row r="428" spans="1:3" x14ac:dyDescent="0.25">
      <c r="A428" s="1">
        <v>2.80500399923422E-2</v>
      </c>
      <c r="C428">
        <f>task6_demo[[#This Row],[Column1]]-$F$2</f>
        <v>-0.14406074158873217</v>
      </c>
    </row>
    <row r="429" spans="1:3" x14ac:dyDescent="0.25">
      <c r="A429" s="1">
        <v>1.6540633509851702E-2</v>
      </c>
      <c r="C429">
        <f>task6_demo[[#This Row],[Column1]]-$F$2</f>
        <v>-0.15557014807122266</v>
      </c>
    </row>
    <row r="430" spans="1:3" x14ac:dyDescent="0.25">
      <c r="A430" s="1">
        <v>0.49676465552206001</v>
      </c>
      <c r="C430">
        <f>task6_demo[[#This Row],[Column1]]-$F$2</f>
        <v>0.32465387394098566</v>
      </c>
    </row>
    <row r="431" spans="1:3" x14ac:dyDescent="0.25">
      <c r="A431" s="1">
        <v>5.2276260729592398E-2</v>
      </c>
      <c r="C431">
        <f>task6_demo[[#This Row],[Column1]]-$F$2</f>
        <v>-0.11983452085148197</v>
      </c>
    </row>
    <row r="432" spans="1:3" x14ac:dyDescent="0.25">
      <c r="A432" s="1">
        <v>6.2813168168955894E-2</v>
      </c>
      <c r="C432">
        <f>task6_demo[[#This Row],[Column1]]-$F$2</f>
        <v>-0.10929761341211848</v>
      </c>
    </row>
    <row r="433" spans="1:3" x14ac:dyDescent="0.25">
      <c r="A433" s="1">
        <v>6.58762924392996E-2</v>
      </c>
      <c r="C433">
        <f>task6_demo[[#This Row],[Column1]]-$F$2</f>
        <v>-0.10623448914177477</v>
      </c>
    </row>
    <row r="434" spans="1:3" x14ac:dyDescent="0.25">
      <c r="A434" s="1">
        <v>6.4956742661097105E-2</v>
      </c>
      <c r="C434">
        <f>task6_demo[[#This Row],[Column1]]-$F$2</f>
        <v>-0.10715403891997727</v>
      </c>
    </row>
    <row r="435" spans="1:3" x14ac:dyDescent="0.25">
      <c r="A435" s="1">
        <v>0.53467782302285605</v>
      </c>
      <c r="C435">
        <f>task6_demo[[#This Row],[Column1]]-$F$2</f>
        <v>0.36256704144178165</v>
      </c>
    </row>
    <row r="436" spans="1:3" x14ac:dyDescent="0.25">
      <c r="A436" s="1">
        <v>0.13547203684020001</v>
      </c>
      <c r="C436">
        <f>task6_demo[[#This Row],[Column1]]-$F$2</f>
        <v>-3.6638744740874363E-2</v>
      </c>
    </row>
    <row r="437" spans="1:3" x14ac:dyDescent="0.25">
      <c r="A437" s="1">
        <v>7.4227453303333801E-2</v>
      </c>
      <c r="C437">
        <f>task6_demo[[#This Row],[Column1]]-$F$2</f>
        <v>-9.7883328277740572E-2</v>
      </c>
    </row>
    <row r="438" spans="1:3" x14ac:dyDescent="0.25">
      <c r="A438" s="1">
        <v>2.5949741347113E-2</v>
      </c>
      <c r="C438">
        <f>task6_demo[[#This Row],[Column1]]-$F$2</f>
        <v>-0.14616104023396137</v>
      </c>
    </row>
    <row r="439" spans="1:3" x14ac:dyDescent="0.25">
      <c r="A439" s="1">
        <v>0.16005835574181301</v>
      </c>
      <c r="C439">
        <f>task6_demo[[#This Row],[Column1]]-$F$2</f>
        <v>-1.205242583926136E-2</v>
      </c>
    </row>
    <row r="440" spans="1:3" x14ac:dyDescent="0.25">
      <c r="A440" s="1">
        <v>0.131578645769452</v>
      </c>
      <c r="C440">
        <f>task6_demo[[#This Row],[Column1]]-$F$2</f>
        <v>-4.0532135811622377E-2</v>
      </c>
    </row>
    <row r="441" spans="1:3" x14ac:dyDescent="0.25">
      <c r="A441" s="1">
        <v>0.115978773724583</v>
      </c>
      <c r="C441">
        <f>task6_demo[[#This Row],[Column1]]-$F$2</f>
        <v>-5.6132007856491375E-2</v>
      </c>
    </row>
    <row r="442" spans="1:3" x14ac:dyDescent="0.25">
      <c r="A442" s="1">
        <v>0.51372286278201795</v>
      </c>
      <c r="C442">
        <f>task6_demo[[#This Row],[Column1]]-$F$2</f>
        <v>0.34161208120094355</v>
      </c>
    </row>
    <row r="443" spans="1:3" x14ac:dyDescent="0.25">
      <c r="A443" s="1">
        <v>0.208845168554988</v>
      </c>
      <c r="C443">
        <f>task6_demo[[#This Row],[Column1]]-$F$2</f>
        <v>3.6734386973913624E-2</v>
      </c>
    </row>
    <row r="444" spans="1:3" x14ac:dyDescent="0.25">
      <c r="A444" s="1">
        <v>3.1177620987240501E-2</v>
      </c>
      <c r="C444">
        <f>task6_demo[[#This Row],[Column1]]-$F$2</f>
        <v>-0.14093316059383387</v>
      </c>
    </row>
    <row r="445" spans="1:3" x14ac:dyDescent="0.25">
      <c r="A445" s="1">
        <v>0.180406860177452</v>
      </c>
      <c r="C445">
        <f>task6_demo[[#This Row],[Column1]]-$F$2</f>
        <v>8.2960785963776262E-3</v>
      </c>
    </row>
    <row r="446" spans="1:3" x14ac:dyDescent="0.25">
      <c r="A446" s="1">
        <v>0.14409318985963099</v>
      </c>
      <c r="C446">
        <f>task6_demo[[#This Row],[Column1]]-$F$2</f>
        <v>-2.8017591721443386E-2</v>
      </c>
    </row>
    <row r="447" spans="1:3" x14ac:dyDescent="0.25">
      <c r="A447" s="1">
        <v>5.57608812408521E-2</v>
      </c>
      <c r="C447">
        <f>task6_demo[[#This Row],[Column1]]-$F$2</f>
        <v>-0.11634990034022227</v>
      </c>
    </row>
    <row r="448" spans="1:3" x14ac:dyDescent="0.25">
      <c r="A448" s="1">
        <v>0.308318179128314</v>
      </c>
      <c r="C448">
        <f>task6_demo[[#This Row],[Column1]]-$F$2</f>
        <v>0.13620739754723962</v>
      </c>
    </row>
    <row r="449" spans="1:3" x14ac:dyDescent="0.25">
      <c r="A449" s="1">
        <v>9.9231992129779997E-2</v>
      </c>
      <c r="C449">
        <f>task6_demo[[#This Row],[Column1]]-$F$2</f>
        <v>-7.2878789451294376E-2</v>
      </c>
    </row>
    <row r="450" spans="1:3" x14ac:dyDescent="0.25">
      <c r="A450" s="1">
        <v>0.33497169175017699</v>
      </c>
      <c r="C450">
        <f>task6_demo[[#This Row],[Column1]]-$F$2</f>
        <v>0.16286091016910262</v>
      </c>
    </row>
    <row r="451" spans="1:3" x14ac:dyDescent="0.25">
      <c r="A451" s="1">
        <v>0.109946377026304</v>
      </c>
      <c r="C451">
        <f>task6_demo[[#This Row],[Column1]]-$F$2</f>
        <v>-6.2164404554770375E-2</v>
      </c>
    </row>
    <row r="452" spans="1:3" x14ac:dyDescent="0.25">
      <c r="A452" s="1">
        <v>2.9772334355090999E-2</v>
      </c>
      <c r="C452">
        <f>task6_demo[[#This Row],[Column1]]-$F$2</f>
        <v>-0.14233844722598338</v>
      </c>
    </row>
    <row r="453" spans="1:3" x14ac:dyDescent="0.25">
      <c r="A453" s="1">
        <v>5.8637175216973397E-2</v>
      </c>
      <c r="C453">
        <f>task6_demo[[#This Row],[Column1]]-$F$2</f>
        <v>-0.11347360636410098</v>
      </c>
    </row>
    <row r="454" spans="1:3" x14ac:dyDescent="0.25">
      <c r="A454" s="1">
        <v>0.16832257038409401</v>
      </c>
      <c r="C454">
        <f>task6_demo[[#This Row],[Column1]]-$F$2</f>
        <v>-3.7882111969803622E-3</v>
      </c>
    </row>
    <row r="455" spans="1:3" x14ac:dyDescent="0.25">
      <c r="A455" s="1">
        <v>4.1787128998327303E-2</v>
      </c>
      <c r="C455">
        <f>task6_demo[[#This Row],[Column1]]-$F$2</f>
        <v>-0.13032365258274708</v>
      </c>
    </row>
    <row r="456" spans="1:3" x14ac:dyDescent="0.25">
      <c r="A456" s="1">
        <v>0.26202874140166998</v>
      </c>
      <c r="C456">
        <f>task6_demo[[#This Row],[Column1]]-$F$2</f>
        <v>8.9917959820595611E-2</v>
      </c>
    </row>
    <row r="457" spans="1:3" x14ac:dyDescent="0.25">
      <c r="A457" s="1">
        <v>2.2351892129265302E-2</v>
      </c>
      <c r="C457">
        <f>task6_demo[[#This Row],[Column1]]-$F$2</f>
        <v>-0.14975888945180907</v>
      </c>
    </row>
    <row r="458" spans="1:3" x14ac:dyDescent="0.25">
      <c r="A458" s="1">
        <v>0.166381220817374</v>
      </c>
      <c r="C458">
        <f>task6_demo[[#This Row],[Column1]]-$F$2</f>
        <v>-5.7295607637003754E-3</v>
      </c>
    </row>
    <row r="459" spans="1:3" x14ac:dyDescent="0.25">
      <c r="A459" s="1">
        <v>0.190754320008686</v>
      </c>
      <c r="C459">
        <f>task6_demo[[#This Row],[Column1]]-$F$2</f>
        <v>1.8643538427611628E-2</v>
      </c>
    </row>
    <row r="460" spans="1:3" x14ac:dyDescent="0.25">
      <c r="A460" s="1">
        <v>0.17331815857345001</v>
      </c>
      <c r="C460">
        <f>task6_demo[[#This Row],[Column1]]-$F$2</f>
        <v>1.2073769923756361E-3</v>
      </c>
    </row>
    <row r="461" spans="1:3" x14ac:dyDescent="0.25">
      <c r="A461" s="1">
        <v>1.7016033042850199E-2</v>
      </c>
      <c r="C461">
        <f>task6_demo[[#This Row],[Column1]]-$F$2</f>
        <v>-0.15509474853822416</v>
      </c>
    </row>
    <row r="462" spans="1:3" x14ac:dyDescent="0.25">
      <c r="A462" s="1">
        <v>6.2218604916396802E-2</v>
      </c>
      <c r="C462">
        <f>task6_demo[[#This Row],[Column1]]-$F$2</f>
        <v>-0.10989217666467757</v>
      </c>
    </row>
    <row r="463" spans="1:3" x14ac:dyDescent="0.25">
      <c r="A463" s="1">
        <v>1.03765614218115E-2</v>
      </c>
      <c r="C463">
        <f>task6_demo[[#This Row],[Column1]]-$F$2</f>
        <v>-0.16173422015926286</v>
      </c>
    </row>
    <row r="464" spans="1:3" x14ac:dyDescent="0.25">
      <c r="A464" s="1">
        <v>0.32653714416116503</v>
      </c>
      <c r="C464">
        <f>task6_demo[[#This Row],[Column1]]-$F$2</f>
        <v>0.15442636258009065</v>
      </c>
    </row>
    <row r="465" spans="1:3" x14ac:dyDescent="0.25">
      <c r="A465" s="1">
        <v>0.182135185328788</v>
      </c>
      <c r="C465">
        <f>task6_demo[[#This Row],[Column1]]-$F$2</f>
        <v>1.0024403747713628E-2</v>
      </c>
    </row>
    <row r="466" spans="1:3" x14ac:dyDescent="0.25">
      <c r="A466" s="1">
        <v>5.5460149744185503E-3</v>
      </c>
      <c r="C466">
        <f>task6_demo[[#This Row],[Column1]]-$F$2</f>
        <v>-0.16656476660665581</v>
      </c>
    </row>
    <row r="467" spans="1:3" x14ac:dyDescent="0.25">
      <c r="A467" s="1">
        <v>0.464078972769012</v>
      </c>
      <c r="C467">
        <f>task6_demo[[#This Row],[Column1]]-$F$2</f>
        <v>0.2919681911879376</v>
      </c>
    </row>
    <row r="468" spans="1:3" x14ac:dyDescent="0.25">
      <c r="A468" s="1">
        <v>5.8873341371690403E-2</v>
      </c>
      <c r="C468">
        <f>task6_demo[[#This Row],[Column1]]-$F$2</f>
        <v>-0.11323744020938398</v>
      </c>
    </row>
    <row r="469" spans="1:3" x14ac:dyDescent="0.25">
      <c r="A469" s="1">
        <v>0.710284327164454</v>
      </c>
      <c r="C469">
        <f>task6_demo[[#This Row],[Column1]]-$F$2</f>
        <v>0.5381735455833796</v>
      </c>
    </row>
    <row r="470" spans="1:3" x14ac:dyDescent="0.25">
      <c r="A470" s="1">
        <v>9.82424150994839E-3</v>
      </c>
      <c r="C470">
        <f>task6_demo[[#This Row],[Column1]]-$F$2</f>
        <v>-0.16228654007112597</v>
      </c>
    </row>
    <row r="471" spans="1:3" x14ac:dyDescent="0.25">
      <c r="A471" s="1">
        <v>0.15350061774337201</v>
      </c>
      <c r="C471">
        <f>task6_demo[[#This Row],[Column1]]-$F$2</f>
        <v>-1.8610163837702365E-2</v>
      </c>
    </row>
    <row r="472" spans="1:3" x14ac:dyDescent="0.25">
      <c r="A472" s="1">
        <v>0.10017520351734099</v>
      </c>
      <c r="C472">
        <f>task6_demo[[#This Row],[Column1]]-$F$2</f>
        <v>-7.193557806373338E-2</v>
      </c>
    </row>
    <row r="473" spans="1:3" x14ac:dyDescent="0.25">
      <c r="A473" s="1">
        <v>0.24051775293807701</v>
      </c>
      <c r="C473">
        <f>task6_demo[[#This Row],[Column1]]-$F$2</f>
        <v>6.8406971357002633E-2</v>
      </c>
    </row>
    <row r="474" spans="1:3" x14ac:dyDescent="0.25">
      <c r="A474" s="1">
        <v>0.314756027470245</v>
      </c>
      <c r="C474">
        <f>task6_demo[[#This Row],[Column1]]-$F$2</f>
        <v>0.14264524588917063</v>
      </c>
    </row>
    <row r="475" spans="1:3" x14ac:dyDescent="0.25">
      <c r="A475" s="1">
        <v>5.2282725066300502E-2</v>
      </c>
      <c r="C475">
        <f>task6_demo[[#This Row],[Column1]]-$F$2</f>
        <v>-0.11982805651477388</v>
      </c>
    </row>
    <row r="476" spans="1:3" x14ac:dyDescent="0.25">
      <c r="A476" s="1">
        <v>0.54011969145173</v>
      </c>
      <c r="C476">
        <f>task6_demo[[#This Row],[Column1]]-$F$2</f>
        <v>0.3680089098706556</v>
      </c>
    </row>
    <row r="477" spans="1:3" x14ac:dyDescent="0.25">
      <c r="A477" s="1">
        <v>0.275662555156509</v>
      </c>
      <c r="C477">
        <f>task6_demo[[#This Row],[Column1]]-$F$2</f>
        <v>0.10355177357543463</v>
      </c>
    </row>
    <row r="478" spans="1:3" x14ac:dyDescent="0.25">
      <c r="A478" s="1">
        <v>4.7524661566677603E-2</v>
      </c>
      <c r="C478">
        <f>task6_demo[[#This Row],[Column1]]-$F$2</f>
        <v>-0.12458612001439677</v>
      </c>
    </row>
    <row r="479" spans="1:3" x14ac:dyDescent="0.25">
      <c r="A479" s="1">
        <v>0.40040374472099</v>
      </c>
      <c r="C479">
        <f>task6_demo[[#This Row],[Column1]]-$F$2</f>
        <v>0.22829296313991562</v>
      </c>
    </row>
    <row r="480" spans="1:3" x14ac:dyDescent="0.25">
      <c r="A480" s="1">
        <v>0.121331095502608</v>
      </c>
      <c r="C480">
        <f>task6_demo[[#This Row],[Column1]]-$F$2</f>
        <v>-5.0779686078466377E-2</v>
      </c>
    </row>
    <row r="481" spans="1:3" x14ac:dyDescent="0.25">
      <c r="A481" s="1">
        <v>0.122528506417758</v>
      </c>
      <c r="C481">
        <f>task6_demo[[#This Row],[Column1]]-$F$2</f>
        <v>-4.9582275163316369E-2</v>
      </c>
    </row>
    <row r="482" spans="1:3" x14ac:dyDescent="0.25">
      <c r="A482" s="1">
        <v>0.22117519549206899</v>
      </c>
      <c r="C482">
        <f>task6_demo[[#This Row],[Column1]]-$F$2</f>
        <v>4.9064413910994614E-2</v>
      </c>
    </row>
    <row r="483" spans="1:3" x14ac:dyDescent="0.25">
      <c r="A483" s="1">
        <v>0.35664731185604898</v>
      </c>
      <c r="C483">
        <f>task6_demo[[#This Row],[Column1]]-$F$2</f>
        <v>0.1845365302749746</v>
      </c>
    </row>
    <row r="484" spans="1:3" x14ac:dyDescent="0.25">
      <c r="A484" s="1">
        <v>0.17252038148670401</v>
      </c>
      <c r="C484">
        <f>task6_demo[[#This Row],[Column1]]-$F$2</f>
        <v>4.0959990562963733E-4</v>
      </c>
    </row>
    <row r="485" spans="1:3" x14ac:dyDescent="0.25">
      <c r="A485" s="1">
        <v>1.8019378760394202E-2</v>
      </c>
      <c r="C485">
        <f>task6_demo[[#This Row],[Column1]]-$F$2</f>
        <v>-0.15409140282068018</v>
      </c>
    </row>
    <row r="486" spans="1:3" x14ac:dyDescent="0.25">
      <c r="A486" s="1">
        <v>0.209961988703389</v>
      </c>
      <c r="C486">
        <f>task6_demo[[#This Row],[Column1]]-$F$2</f>
        <v>3.7851207122314628E-2</v>
      </c>
    </row>
    <row r="487" spans="1:3" x14ac:dyDescent="0.25">
      <c r="A487" s="1">
        <v>0.10144632662643201</v>
      </c>
      <c r="C487">
        <f>task6_demo[[#This Row],[Column1]]-$F$2</f>
        <v>-7.0664454954642367E-2</v>
      </c>
    </row>
    <row r="488" spans="1:3" x14ac:dyDescent="0.25">
      <c r="A488" s="1">
        <v>8.4278616938585293E-2</v>
      </c>
      <c r="C488">
        <f>task6_demo[[#This Row],[Column1]]-$F$2</f>
        <v>-8.783216464248908E-2</v>
      </c>
    </row>
    <row r="489" spans="1:3" x14ac:dyDescent="0.25">
      <c r="A489" s="1">
        <v>6.5219467721939497E-2</v>
      </c>
      <c r="C489">
        <f>task6_demo[[#This Row],[Column1]]-$F$2</f>
        <v>-0.10689131385913488</v>
      </c>
    </row>
    <row r="490" spans="1:3" x14ac:dyDescent="0.25">
      <c r="A490" s="1">
        <v>0.107379136135378</v>
      </c>
      <c r="C490">
        <f>task6_demo[[#This Row],[Column1]]-$F$2</f>
        <v>-6.4731645445696373E-2</v>
      </c>
    </row>
    <row r="491" spans="1:3" x14ac:dyDescent="0.25">
      <c r="A491" s="1">
        <v>0.33624468192283102</v>
      </c>
      <c r="C491">
        <f>task6_demo[[#This Row],[Column1]]-$F$2</f>
        <v>0.16413390034175665</v>
      </c>
    </row>
    <row r="492" spans="1:3" x14ac:dyDescent="0.25">
      <c r="A492" s="1">
        <v>0.47410981754478798</v>
      </c>
      <c r="C492">
        <f>task6_demo[[#This Row],[Column1]]-$F$2</f>
        <v>0.30199903596371358</v>
      </c>
    </row>
    <row r="493" spans="1:3" x14ac:dyDescent="0.25">
      <c r="A493" s="1">
        <v>5.5309933733498802E-2</v>
      </c>
      <c r="C493">
        <f>task6_demo[[#This Row],[Column1]]-$F$2</f>
        <v>-0.11680084784757558</v>
      </c>
    </row>
    <row r="494" spans="1:3" x14ac:dyDescent="0.25">
      <c r="A494" s="1">
        <v>0.31052124352604099</v>
      </c>
      <c r="C494">
        <f>task6_demo[[#This Row],[Column1]]-$F$2</f>
        <v>0.13841046194496662</v>
      </c>
    </row>
    <row r="495" spans="1:3" x14ac:dyDescent="0.25">
      <c r="A495" s="1">
        <v>0.113042252551754</v>
      </c>
      <c r="C495">
        <f>task6_demo[[#This Row],[Column1]]-$F$2</f>
        <v>-5.9068529029320374E-2</v>
      </c>
    </row>
    <row r="496" spans="1:3" x14ac:dyDescent="0.25">
      <c r="A496" s="1">
        <v>5.2218342899486798E-2</v>
      </c>
      <c r="C496">
        <f>task6_demo[[#This Row],[Column1]]-$F$2</f>
        <v>-0.11989243868158758</v>
      </c>
    </row>
    <row r="497" spans="1:3" x14ac:dyDescent="0.25">
      <c r="A497" s="1">
        <v>4.8942235219535397E-2</v>
      </c>
      <c r="C497">
        <f>task6_demo[[#This Row],[Column1]]-$F$2</f>
        <v>-0.12316854636153898</v>
      </c>
    </row>
    <row r="498" spans="1:3" x14ac:dyDescent="0.25">
      <c r="A498" s="1">
        <v>0.17223177943012899</v>
      </c>
      <c r="C498">
        <f>task6_demo[[#This Row],[Column1]]-$F$2</f>
        <v>1.2099784905461597E-4</v>
      </c>
    </row>
    <row r="499" spans="1:3" x14ac:dyDescent="0.25">
      <c r="A499" s="1">
        <v>8.6631956992064302E-2</v>
      </c>
      <c r="C499">
        <f>task6_demo[[#This Row],[Column1]]-$F$2</f>
        <v>-8.5478824589010072E-2</v>
      </c>
    </row>
    <row r="500" spans="1:3" x14ac:dyDescent="0.25">
      <c r="A500" s="1">
        <v>0.29897914106870699</v>
      </c>
      <c r="C500">
        <f>task6_demo[[#This Row],[Column1]]-$F$2</f>
        <v>0.12686835948763261</v>
      </c>
    </row>
    <row r="501" spans="1:3" x14ac:dyDescent="0.25">
      <c r="A501" s="1">
        <v>9.5284145426827394E-2</v>
      </c>
      <c r="C501">
        <f>task6_demo[[#This Row],[Column1]]-$F$2</f>
        <v>-7.682663615424698E-2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G J G T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J G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R k 1 e G U H X k X Q M A A K 4 S A A A T A B w A R m 9 y b X V s Y X M v U 2 V j d G l v b j E u b S C i G A A o o B Q A A A A A A A A A A A A A A A A A A A A A A A A A A A D t W E F P E 0 E U v p P 0 P 0 y W y z Z Z G 2 Z L C 0 h 6 0 B a j B 1 D T G m N a Q p b t g B t 2 d 5 q d 2 Y a m a S I c 0 A S j V 2 4 q v 6 C o h I o C f 2 H 2 H z n T o m 2 X i T u g J p D Q y 3 b e v n l v v u 9 9 8 2 Z a g m z q Y B + U B 0 8 4 n 5 p I T Z C X V o D q g F p k A 6 7 U k Y d B A b i I p i Y A / 7 C 9 a C v a Z q f R a 3 b C e u y Y v y u S Z q a E 7 d B D P t U f O C 7 K F L F P + Y D o W u l u r W Q 1 Q 1 p 7 5 j t N F B C H t m q L F q E o A I 8 q i 4 9 r E B D k I T H m f t Q C j Q D d a Q T Y R o Q 4 / j q w / D o g 1 K I O o Y 5 t u Q C 5 S G Q h t Y V N y w N i b b X h M j M 2 a W p p o 1 p C r u M 5 P G R B m 9 c M U M R u 6 P m k k D X A g m / j O o 9 b y O e m p q A B n o a Y o j J t u a g w / J p Z w j 5 a T h s D v J M a + 8 B O 2 e d o N 3 r D D j n m k 2 i X H Q J 2 x L r s C 3 / x X b x k x 6 y n c S Y q 1 i q f / y T A H g / 2 E F l 1 j l i P M 2 a A 6 r n H P d c t c 1 R W Q A o 0 C M d y 7 v E E P / r 5 f u X 8 B n i Q H j s b 5 q k E l k / W c O A N E F Z a D U R 0 9 f U a 7 b Z W 9 C 0 P c Y 4 o n w s o 2 q Q d A 7 S 1 F 8 g K u P G R T / P T G R G 2 b 1 0 K v V V e N r w G b I s g M u 7 Q S a c m H F 9 l + a M S m 9 R G R K a b a e 1 W a b d K + y 9 K E 7 X L 9 m u 3 Y u P Q p 4 G D y L U X W 3 z B t 7 K 7 w b I L 0 D o / Y W + M 6 M 6 X m y A 5 8 6 q S u 3 L 5 L 4 h N F L n / H l 4 o 8 8 B u j t m v V k e 2 z 9 V 1 w L X V i 3 Z Y N 5 d Q x I V N G 7 m Z Y h g E n N / n O N h Y x X h D T 7 e r S 1 y M B S 0 W T F v u V M + L v D w k 6 C P 3 O W J f + b K E 3 3 b 0 F g z S 8 O E B O 4 x 2 A D t j p y B 6 N e 4 m n t G 7 I Y X l h u v Q A Q 2 S b a q x T 6 M h B Y H 9 C b z M g 5 k V z t j 9 1 u / a 6 5 q h j R Y 4 w 9 W a F k T H 4 m R E p A t G U 2 b M y o z T M m N O Z s z L j D M y 4 6 z M O C c z w i m p V Y o J S k F B K S o o h Q W l u K A U G J Q i g 1 J o U I r N l G I z 5 f W S Y j O l 2 E w p N j O n d f 5 R y / + r 7 S B 6 h E y i s f 4 v E 2 y C S z b Z Z T r Z J Z f s k k 9 2 m U l 2 m U 1 2 m U t 2 6 W + Q J B 8 F f q E C w V C B Y a h A M V T g G C q Q D B V Y h g o 0 Q w W e T Q W e T R U d K / B s K v B s K v B s x n g e 3 f / 7 / e 1 5 E m 2 J v S r O I D 4 W d 7 W u 6 A a s G 7 0 X 3 W D k Z I x 1 h Q Y m S P 9 z G x k / 2 y + d L 3 5 z y 9 + M f z / y K r 9 J 4 c h N D Z q 5 6 3 N R u 8 S F 7 C d Q S w E C L Q A U A A I A C A A Y k Z N X y z L E l 6 Q A A A D 1 A A A A E g A A A A A A A A A A A A A A A A A A A A A A Q 2 9 u Z m l n L 1 B h Y 2 t h Z 2 U u e G 1 s U E s B A i 0 A F A A C A A g A G J G T V w / K 6 a u k A A A A 6 Q A A A B M A A A A A A A A A A A A A A A A A 8 A A A A F t D b 2 5 0 Z W 5 0 X 1 R 5 c G V z X S 5 4 b W x Q S w E C L Q A U A A I A C A A Y k Z N X h l B 1 5 F 0 D A A C u E g A A E w A A A A A A A A A A A A A A A A D h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O g A A A A A A A F 8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Y X N r M V 9 k Z W 1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E 0 O j M 4 O j A w L j U w M z U 0 M D V a I i A v P j x F b n R y e S B U e X B l P S J G a W x s Q 2 9 s d W 1 u V H l w Z X M i I F Z h b H V l P S J z Q m d N R C I g L z 4 8 R W 5 0 c n k g V H l w Z T 0 i R m l s b E N v b H V t b k 5 h b W V z I i B W Y W x 1 Z T 0 i c 1 s m c X V v d D t D b m F t Z S Z x d W 9 0 O y w m c X V v d D t Z Z W F y J n F 1 b 3 Q 7 L C Z x d W 9 0 O 0 5 1 b W J l c i B v Z i B j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X 2 R l b W 8 v 0 J j Q t 9 C 8 0 L X Q v d C 1 0 L 3 Q v d G L 0 L k g 0 Y L Q u N C / L n t D b m F t Z S w w f S Z x d W 9 0 O y w m c X V v d D t T Z W N 0 a W 9 u M S 9 0 Y X N r M V 9 k Z W 1 v L 9 C Y 0 L f Q v N C 1 0 L 3 Q t d C 9 0 L 3 R i 9 C 5 I N G C 0 L j Q v y 5 7 W W V h c i w x f S Z x d W 9 0 O y w m c X V v d D t T Z W N 0 a W 9 u M S 9 0 Y X N r M V 9 k Z W 1 v L 9 C Y 0 L f Q v N C 1 0 L 3 Q t d C 9 0 L 3 R i 9 C 5 I N G C 0 L j Q v y 5 7 T n V t Y m V y I G 9 m I G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x X 2 R l b W 8 v 0 J j Q t 9 C 8 0 L X Q v d C 1 0 L 3 Q v d G L 0 L k g 0 Y L Q u N C / L n t D b m F t Z S w w f S Z x d W 9 0 O y w m c X V v d D t T Z W N 0 a W 9 u M S 9 0 Y X N r M V 9 k Z W 1 v L 9 C Y 0 L f Q v N C 1 0 L 3 Q t d C 9 0 L 3 R i 9 C 5 I N G C 0 L j Q v y 5 7 W W V h c i w x f S Z x d W 9 0 O y w m c X V v d D t T Z W N 0 a W 9 u M S 9 0 Y X N r M V 9 k Z W 1 v L 9 C Y 0 L f Q v N C 1 0 L 3 Q t d C 9 0 L 3 R i 9 C 5 I N G C 0 L j Q v y 5 7 T n V t Y m V y I G 9 m I G N h c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V 9 k Z W 1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2 R l b W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k Z W 1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h c 2 s x X 2 R l b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Q 6 N D E 6 N T Y u M z I 0 N T M 4 N l o i I C 8 + P E V u d H J 5 I F R 5 c G U 9 I k Z p b G x D b 2 x 1 b W 5 U e X B l c y I g V m F s d W U 9 I n N C Z 0 1 E I i A v P j x F b n R y e S B U e X B l P S J G a W x s Q 2 9 s d W 1 u T m F t Z X M i I F Z h b H V l P S J z W y Z x d W 9 0 O 0 N u Y W 1 l J n F 1 b 3 Q 7 L C Z x d W 9 0 O 1 l l Y X I m c X V v d D s s J n F 1 b 3 Q 7 T n V t Y m V y I G 9 m I G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F f Z G V t b y A o M i k v 0 J j Q t 9 C 8 0 L X Q v d C 1 0 L 3 Q v d G L 0 L k g 0 Y L Q u N C / L n t D b m F t Z S w w f S Z x d W 9 0 O y w m c X V v d D t T Z W N 0 a W 9 u M S 9 0 Y X N r M V 9 k Z W 1 v I C g y K S / Q m N C 3 0 L z Q t d C 9 0 L X Q v d C 9 0 Y v Q u S D R g t C 4 0 L 8 u e 1 l l Y X I s M X 0 m c X V v d D s s J n F 1 b 3 Q 7 U 2 V j d G l v b j E v d G F z a z F f Z G V t b y A o M i k v 0 J j Q t 9 C 8 0 L X Q v d C 1 0 L 3 Q v d G L 0 L k g 0 Y L Q u N C / L n t O d W 1 i Z X I g b 2 Y g Y 2 F z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z F f Z G V t b y A o M i k v 0 J j Q t 9 C 8 0 L X Q v d C 1 0 L 3 Q v d G L 0 L k g 0 Y L Q u N C / L n t D b m F t Z S w w f S Z x d W 9 0 O y w m c X V v d D t T Z W N 0 a W 9 u M S 9 0 Y X N r M V 9 k Z W 1 v I C g y K S / Q m N C 3 0 L z Q t d C 9 0 L X Q v d C 9 0 Y v Q u S D R g t C 4 0 L 8 u e 1 l l Y X I s M X 0 m c X V v d D s s J n F 1 b 3 Q 7 U 2 V j d G l v b j E v d G F z a z F f Z G V t b y A o M i k v 0 J j Q t 9 C 8 0 L X Q v d C 1 0 L 3 Q v d G L 0 L k g 0 Y L Q u N C / L n t O d W 1 i Z X I g b 2 Y g Y 2 F z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X 2 R l b W 8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Z G V t b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k Z W 1 v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z X 2 R l b W 9 f Y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h c 2 s z X 2 R l b W 9 f Y 2 9 1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E 0 O j Q 0 O j U 5 L j E 5 O D Q w O D l a I i A v P j x F b n R y e S B U e X B l P S J G a W x s Q 2 9 s d W 1 u V H l w Z X M i I F Z h b H V l P S J z Q m d N R C I g L z 4 8 R W 5 0 c n k g V H l w Z T 0 i R m l s b E N v b H V t b k 5 h b W V z I i B W Y W x 1 Z T 0 i c 1 s m c X V v d D t D b m F t Z S Z x d W 9 0 O y w m c X V v d D t Z Z W F y J n F 1 b 3 Q 7 L C Z x d W 9 0 O 0 5 1 b W J l c i B v Z i B j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z X 2 R l b W 9 f Y 2 9 1 b n R y a W V z L 9 C Y 0 L f Q v N C 1 0 L 3 Q t d C 9 0 L 3 R i 9 C 5 I N G C 0 L j Q v y 5 7 Q 2 5 h b W U s M H 0 m c X V v d D s s J n F 1 b 3 Q 7 U 2 V j d G l v b j E v d G F z a z N f Z G V t b 1 9 j b 3 V u d H J p Z X M v 0 J j Q t 9 C 8 0 L X Q v d C 1 0 L 3 Q v d G L 0 L k g 0 Y L Q u N C / L n t Z Z W F y L D F 9 J n F 1 b 3 Q 7 L C Z x d W 9 0 O 1 N l Y 3 R p b 2 4 x L 3 R h c 2 s z X 2 R l b W 9 f Y 2 9 1 b n R y a W V z L 9 C Y 0 L f Q v N C 1 0 L 3 Q t d C 9 0 L 3 R i 9 C 5 I N G C 0 L j Q v y 5 7 T n V t Y m V y I G 9 m I G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z X 2 R l b W 9 f Y 2 9 1 b n R y a W V z L 9 C Y 0 L f Q v N C 1 0 L 3 Q t d C 9 0 L 3 R i 9 C 5 I N G C 0 L j Q v y 5 7 Q 2 5 h b W U s M H 0 m c X V v d D s s J n F 1 b 3 Q 7 U 2 V j d G l v b j E v d G F z a z N f Z G V t b 1 9 j b 3 V u d H J p Z X M v 0 J j Q t 9 C 8 0 L X Q v d C 1 0 L 3 Q v d G L 0 L k g 0 Y L Q u N C / L n t Z Z W F y L D F 9 J n F 1 b 3 Q 7 L C Z x d W 9 0 O 1 N l Y 3 R p b 2 4 x L 3 R h c 2 s z X 2 R l b W 9 f Y 2 9 1 b n R y a W V z L 9 C Y 0 L f Q v N C 1 0 L 3 Q t d C 9 0 L 3 R i 9 C 5 I N G C 0 L j Q v y 5 7 T n V t Y m V y I G 9 m I G N h c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1 9 k Z W 1 v X 2 N v d W 5 0 c m l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2 N v d W 5 0 c m l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2 N v d W 5 0 c m l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3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F z a z N f Z G V t b 1 9 y Z W d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Q 6 N D U 6 M T g u O D I x N j M 1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z X 2 R l b W 9 f c m V n a W 9 u c y / Q m N C 3 0 L z Q t d C 9 0 L X Q v d C 9 0 Y v Q u S D R g t C 4 0 L 8 u e 0 N v b H V t b j E s M H 0 m c X V v d D s s J n F 1 b 3 Q 7 U 2 V j d G l v b j E v d G F z a z N f Z G V t b 1 9 y Z W d p b 2 5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X N r M 1 9 k Z W 1 v X 3 J l Z 2 l v b n M v 0 J j Q t 9 C 8 0 L X Q v d C 1 0 L 3 Q v d G L 0 L k g 0 Y L Q u N C / L n t D b 2 x 1 b W 4 x L D B 9 J n F 1 b 3 Q 7 L C Z x d W 9 0 O 1 N l Y 3 R p b 2 4 x L 3 R h c 2 s z X 2 R l b W 9 f c m V n a W 9 u c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z X 2 R l b W 9 f c m V n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1 9 k Z W 1 v X 3 J l Z 2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Q o t C w 0 L H Q u 9 C 4 0 Y b Q s D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V Q x N D o 1 O D o x M S 4 x M T c 4 M D E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S / Q o t G A 0 L D Q v d G B 0 L / Q v t C 9 0 L j R g N C + 0 L L Q s N C 9 0 L 3 Q s N G P I N G C 0 L D Q s d C 7 0 L j R h t C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N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2 X 2 R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F z a z Z f Z G V t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U 6 M D g 6 N D k u M j c 2 M z U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N l 9 k Z W 1 v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N r N l 9 k Z W 1 v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Z f Z G V t b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l 9 k Z W 1 v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Z v 5 n e m 6 s T r Q j b + + M 6 R 9 F A A A A A A I A A A A A A B B m A A A A A Q A A I A A A A K q G w P P V b 1 g 5 a x 4 D g X / v U w k D S Q y L 6 1 7 4 G w X A j Y J A a 9 i S A A A A A A 6 A A A A A A g A A I A A A A E S T e H L B j 1 r 5 U A a 4 V Q T A r v d G 7 3 / 6 R m + I W 9 a n m 6 u Z N t a W U A A A A M + v x 6 G H H g N R 7 v V Z I g u V X B i o h 8 s Z d F G 6 Z X j m O 6 4 i C S w / w P w i p k Z t y 0 L N o W s X b k 0 3 q X W 7 Y B N u z R g C C 3 R 2 P / F 8 J i L 8 h 0 s i 8 B 2 O D A z J 7 N J P t w Q S Q A A A A F O j C X V I j u 8 k q 5 w g F x b c 1 t v g f y q i a 9 d 2 7 H F D W V 6 t P 9 G 6 W R l q x S g r A I g H p B a t G E 4 5 f Y z e O S n 5 F H V q g f H 6 J b k H J g A = < / D a t a M a s h u p > 
</file>

<file path=customXml/itemProps1.xml><?xml version="1.0" encoding="utf-8"?>
<ds:datastoreItem xmlns:ds="http://schemas.openxmlformats.org/officeDocument/2006/customXml" ds:itemID="{FAAB1BC2-EF3B-4250-89FF-61095537B0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2023-12-19T14:37:29Z</dcterms:created>
  <dcterms:modified xsi:type="dcterms:W3CDTF">2023-12-20T08:15:42Z</dcterms:modified>
</cp:coreProperties>
</file>