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"/>
    </mc:Choice>
  </mc:AlternateContent>
  <bookViews>
    <workbookView xWindow="0" yWindow="0" windowWidth="20490" windowHeight="8310" tabRatio="500"/>
  </bookViews>
  <sheets>
    <sheet name="Berekening oversterfte" sheetId="1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1" i="1" l="1"/>
  <c r="I40" i="1" l="1"/>
  <c r="I39" i="1" l="1"/>
  <c r="I38" i="1" l="1"/>
  <c r="I37" i="1" l="1"/>
  <c r="I36" i="1" l="1"/>
  <c r="I35" i="1" l="1"/>
  <c r="I34" i="1" l="1"/>
  <c r="I33" i="1" l="1"/>
  <c r="I31" i="1" l="1"/>
  <c r="I32" i="1"/>
  <c r="G43" i="1"/>
  <c r="H43" i="1"/>
  <c r="I30" i="1" l="1"/>
  <c r="I29" i="1" l="1"/>
  <c r="I28" i="1" l="1"/>
  <c r="I27" i="1" l="1"/>
  <c r="I26" i="1" l="1"/>
  <c r="I25" i="1"/>
  <c r="I24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I43" i="1" l="1"/>
  <c r="D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C10" i="1"/>
  <c r="C9" i="1"/>
  <c r="C8" i="1"/>
  <c r="C7" i="1"/>
  <c r="C6" i="1"/>
  <c r="C5" i="1"/>
  <c r="C4" i="1"/>
  <c r="C3" i="1"/>
  <c r="C2" i="1"/>
  <c r="G2" i="1" l="1"/>
</calcChain>
</file>

<file path=xl/sharedStrings.xml><?xml version="1.0" encoding="utf-8"?>
<sst xmlns="http://schemas.openxmlformats.org/spreadsheetml/2006/main" count="12" uniqueCount="12">
  <si>
    <t>Gem. temperatuur</t>
  </si>
  <si>
    <t>Weeksterfte</t>
  </si>
  <si>
    <t>Correctiefactor</t>
  </si>
  <si>
    <t>Waargenomen</t>
  </si>
  <si>
    <t>Verwacht</t>
  </si>
  <si>
    <t>Oversterfte</t>
  </si>
  <si>
    <t>3-10</t>
  </si>
  <si>
    <t>Som week 11 tot en met 19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</si>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</sst>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379011/surfdrive/projects/2020covid-19/covid-19/workflow/r_script/data/primair/DEMBEV/Werk/Analyse/Bevolking/Projecten/4_Sterfte&amp;doodsoorzaken/2020_corona/Nieuwsbericht%20Week%2022/Data%20en%20grafie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 1"/>
      <sheetName val="Grafiek Wlz"/>
      <sheetName val="Grafiek 2"/>
      <sheetName val="Grafiek leeftijd"/>
      <sheetName val="Grafiek 3"/>
      <sheetName val="Grafiek geslacht"/>
      <sheetName val="Grafiek 4"/>
      <sheetName val="Grafiek 5"/>
      <sheetName val="Berekening oversterfte"/>
      <sheetName val="Data"/>
      <sheetName val="Brondata"/>
      <sheetName val="Pasen"/>
    </sheetNames>
    <sheetDataSet>
      <sheetData sheetId="0">
        <row r="4">
          <cell r="E4">
            <v>3102</v>
          </cell>
        </row>
        <row r="5">
          <cell r="E5">
            <v>3364</v>
          </cell>
        </row>
        <row r="6">
          <cell r="E6">
            <v>3153</v>
          </cell>
        </row>
        <row r="7">
          <cell r="E7">
            <v>3042</v>
          </cell>
        </row>
        <row r="8">
          <cell r="E8">
            <v>3160</v>
          </cell>
        </row>
        <row r="9">
          <cell r="E9">
            <v>3191</v>
          </cell>
        </row>
        <row r="10">
          <cell r="E10">
            <v>3197</v>
          </cell>
        </row>
        <row r="11">
          <cell r="E11">
            <v>2957</v>
          </cell>
        </row>
        <row r="12">
          <cell r="E12">
            <v>3092</v>
          </cell>
        </row>
        <row r="13">
          <cell r="E13">
            <v>3098</v>
          </cell>
        </row>
        <row r="14">
          <cell r="E14">
            <v>3215</v>
          </cell>
        </row>
        <row r="15">
          <cell r="E15">
            <v>3609</v>
          </cell>
        </row>
        <row r="16">
          <cell r="E16">
            <v>4450</v>
          </cell>
        </row>
        <row r="17">
          <cell r="E17">
            <v>5080</v>
          </cell>
        </row>
        <row r="18">
          <cell r="E18">
            <v>4972</v>
          </cell>
        </row>
        <row r="19">
          <cell r="E19">
            <v>4292</v>
          </cell>
        </row>
        <row r="20">
          <cell r="E20">
            <v>3893</v>
          </cell>
        </row>
        <row r="21">
          <cell r="E21">
            <v>3368</v>
          </cell>
        </row>
        <row r="22">
          <cell r="E22">
            <v>2964</v>
          </cell>
        </row>
        <row r="23">
          <cell r="E23">
            <v>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29" zoomScaleNormal="100" workbookViewId="0">
      <selection activeCell="J41" sqref="J41"/>
    </sheetView>
  </sheetViews>
  <sheetFormatPr defaultRowHeight="15" x14ac:dyDescent="0.25"/>
  <cols>
    <col min="1" max="1" width="8.7109375" customWidth="1"/>
    <col min="2" max="2" width="17.7109375" customWidth="1"/>
    <col min="3" max="3" width="12.140625" customWidth="1"/>
    <col min="4" max="4" width="14.42578125" customWidth="1"/>
    <col min="5" max="5" width="8.7109375" customWidth="1"/>
    <col min="6" max="6" width="25.140625" customWidth="1"/>
    <col min="7" max="7" width="14.140625" customWidth="1"/>
    <col min="8" max="8" width="9.42578125" customWidth="1"/>
    <col min="9" max="9" width="11.28515625" customWidth="1"/>
    <col min="10" max="1021" width="8.7109375" customWidth="1"/>
  </cols>
  <sheetData>
    <row r="1" spans="1:9" x14ac:dyDescent="0.2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s="1">
        <v>4.95714285714286</v>
      </c>
      <c r="C2">
        <f>'[1]Grafiek 1'!E4</f>
        <v>3102</v>
      </c>
      <c r="F2" s="2" t="s">
        <v>6</v>
      </c>
      <c r="G2" s="3">
        <f>AVERAGE(C4:C11)</f>
        <v>3111.25</v>
      </c>
    </row>
    <row r="3" spans="1:9" x14ac:dyDescent="0.25">
      <c r="A3">
        <v>2</v>
      </c>
      <c r="B3" s="1">
        <v>7.8285714285714301</v>
      </c>
      <c r="C3">
        <f>'[1]Grafiek 1'!E5</f>
        <v>3364</v>
      </c>
      <c r="F3">
        <v>11</v>
      </c>
      <c r="G3">
        <v>3219</v>
      </c>
      <c r="H3">
        <v>3253</v>
      </c>
      <c r="I3">
        <f t="shared" ref="I3:I41" si="0">G3-H3</f>
        <v>-34</v>
      </c>
    </row>
    <row r="4" spans="1:9" x14ac:dyDescent="0.25">
      <c r="A4">
        <v>3</v>
      </c>
      <c r="B4" s="1">
        <v>7.3285714285714301</v>
      </c>
      <c r="C4">
        <f>'[1]Grafiek 1'!E6</f>
        <v>3153</v>
      </c>
      <c r="F4">
        <v>12</v>
      </c>
      <c r="G4">
        <v>3615</v>
      </c>
      <c r="H4">
        <v>3174</v>
      </c>
      <c r="I4">
        <f t="shared" si="0"/>
        <v>441</v>
      </c>
    </row>
    <row r="5" spans="1:9" x14ac:dyDescent="0.25">
      <c r="A5">
        <v>4</v>
      </c>
      <c r="B5" s="1">
        <v>3.0714285714285698</v>
      </c>
      <c r="C5">
        <f>'[1]Grafiek 1'!E7</f>
        <v>3042</v>
      </c>
      <c r="F5">
        <v>13</v>
      </c>
      <c r="G5">
        <v>4459</v>
      </c>
      <c r="H5">
        <v>3104</v>
      </c>
      <c r="I5">
        <f t="shared" si="0"/>
        <v>1355</v>
      </c>
    </row>
    <row r="6" spans="1:9" x14ac:dyDescent="0.25">
      <c r="A6">
        <v>5</v>
      </c>
      <c r="B6" s="1">
        <v>8.3571428571428594</v>
      </c>
      <c r="C6">
        <f>'[1]Grafiek 1'!E8</f>
        <v>3160</v>
      </c>
      <c r="F6">
        <v>14</v>
      </c>
      <c r="G6">
        <v>5084</v>
      </c>
      <c r="H6">
        <v>3024</v>
      </c>
      <c r="I6">
        <f t="shared" si="0"/>
        <v>2060</v>
      </c>
    </row>
    <row r="7" spans="1:9" x14ac:dyDescent="0.25">
      <c r="A7">
        <v>6</v>
      </c>
      <c r="B7" s="1">
        <v>6.4285714285714297</v>
      </c>
      <c r="C7">
        <f>'[1]Grafiek 1'!E9</f>
        <v>3191</v>
      </c>
      <c r="F7">
        <v>15</v>
      </c>
      <c r="G7">
        <v>4980</v>
      </c>
      <c r="H7">
        <v>2957</v>
      </c>
      <c r="I7">
        <f t="shared" si="0"/>
        <v>2023</v>
      </c>
    </row>
    <row r="8" spans="1:9" x14ac:dyDescent="0.25">
      <c r="A8">
        <v>7</v>
      </c>
      <c r="B8" s="1">
        <v>7.9285714285714297</v>
      </c>
      <c r="C8">
        <f>'[1]Grafiek 1'!E10</f>
        <v>3197</v>
      </c>
      <c r="F8">
        <v>16</v>
      </c>
      <c r="G8">
        <v>4305</v>
      </c>
      <c r="H8">
        <v>2915</v>
      </c>
      <c r="I8">
        <f t="shared" si="0"/>
        <v>1390</v>
      </c>
    </row>
    <row r="9" spans="1:9" x14ac:dyDescent="0.25">
      <c r="A9">
        <v>8</v>
      </c>
      <c r="B9" s="1">
        <v>7.9</v>
      </c>
      <c r="C9">
        <f>'[1]Grafiek 1'!E11</f>
        <v>2957</v>
      </c>
      <c r="F9">
        <v>17</v>
      </c>
      <c r="G9">
        <v>3907</v>
      </c>
      <c r="H9">
        <v>2869</v>
      </c>
      <c r="I9">
        <f t="shared" si="0"/>
        <v>1038</v>
      </c>
    </row>
    <row r="10" spans="1:9" x14ac:dyDescent="0.25">
      <c r="A10">
        <v>9</v>
      </c>
      <c r="B10" s="1">
        <v>5.7428571428571402</v>
      </c>
      <c r="C10">
        <f>'[1]Grafiek 1'!E12</f>
        <v>3092</v>
      </c>
      <c r="F10">
        <v>18</v>
      </c>
      <c r="G10">
        <v>3379</v>
      </c>
      <c r="H10">
        <v>2841</v>
      </c>
      <c r="I10">
        <f t="shared" si="0"/>
        <v>538</v>
      </c>
    </row>
    <row r="11" spans="1:9" x14ac:dyDescent="0.25">
      <c r="A11">
        <v>10</v>
      </c>
      <c r="B11" s="1">
        <v>6.2</v>
      </c>
      <c r="C11">
        <f>'[1]Grafiek 1'!E13</f>
        <v>3098</v>
      </c>
      <c r="F11">
        <v>19</v>
      </c>
      <c r="G11">
        <v>2986</v>
      </c>
      <c r="H11">
        <v>2821</v>
      </c>
      <c r="I11">
        <f t="shared" si="0"/>
        <v>165</v>
      </c>
    </row>
    <row r="12" spans="1:9" x14ac:dyDescent="0.25">
      <c r="A12">
        <v>11</v>
      </c>
      <c r="B12" s="1">
        <v>8.6</v>
      </c>
      <c r="C12">
        <f>'[1]Grafiek 1'!E14</f>
        <v>3215</v>
      </c>
      <c r="D12" s="4">
        <f t="shared" ref="D12:D22" si="1">(100-(B12-AVERAGE(B$4:B$11)))/100</f>
        <v>0.98019642857142852</v>
      </c>
      <c r="E12" s="3"/>
      <c r="F12">
        <v>20</v>
      </c>
      <c r="G12">
        <v>2775</v>
      </c>
      <c r="H12">
        <v>2794</v>
      </c>
      <c r="I12">
        <f t="shared" si="0"/>
        <v>-19</v>
      </c>
    </row>
    <row r="13" spans="1:9" x14ac:dyDescent="0.25">
      <c r="A13">
        <v>12</v>
      </c>
      <c r="B13" s="1">
        <v>7.28571428571429</v>
      </c>
      <c r="C13">
        <f>'[1]Grafiek 1'!E15</f>
        <v>3609</v>
      </c>
      <c r="D13" s="4">
        <f t="shared" si="1"/>
        <v>0.99333928571428576</v>
      </c>
      <c r="E13" s="3"/>
      <c r="F13">
        <v>21</v>
      </c>
      <c r="G13">
        <v>2771</v>
      </c>
      <c r="H13">
        <v>2770</v>
      </c>
      <c r="I13">
        <f t="shared" si="0"/>
        <v>1</v>
      </c>
    </row>
    <row r="14" spans="1:9" x14ac:dyDescent="0.25">
      <c r="A14">
        <v>13</v>
      </c>
      <c r="B14" s="1">
        <v>6.04285714285714</v>
      </c>
      <c r="C14">
        <f>'[1]Grafiek 1'!E16</f>
        <v>4450</v>
      </c>
      <c r="D14" s="4">
        <f t="shared" si="1"/>
        <v>1.0057678571428572</v>
      </c>
      <c r="E14" s="3"/>
      <c r="F14">
        <v>22</v>
      </c>
      <c r="G14">
        <v>2728</v>
      </c>
      <c r="H14">
        <v>2753</v>
      </c>
      <c r="I14">
        <f t="shared" si="0"/>
        <v>-25</v>
      </c>
    </row>
    <row r="15" spans="1:9" x14ac:dyDescent="0.25">
      <c r="A15">
        <v>14</v>
      </c>
      <c r="B15" s="1">
        <v>6.4714285714285698</v>
      </c>
      <c r="C15">
        <f>'[1]Grafiek 1'!E17</f>
        <v>5080</v>
      </c>
      <c r="D15" s="4">
        <f t="shared" si="1"/>
        <v>1.001482142857143</v>
      </c>
      <c r="E15" s="3"/>
      <c r="F15">
        <v>23</v>
      </c>
      <c r="G15">
        <v>2682</v>
      </c>
      <c r="H15">
        <v>2735</v>
      </c>
      <c r="I15">
        <f t="shared" si="0"/>
        <v>-53</v>
      </c>
    </row>
    <row r="16" spans="1:9" x14ac:dyDescent="0.25">
      <c r="A16">
        <v>15</v>
      </c>
      <c r="B16" s="1">
        <v>13.214285714285699</v>
      </c>
      <c r="C16">
        <f>'[1]Grafiek 1'!E18</f>
        <v>4972</v>
      </c>
      <c r="D16" s="4">
        <f t="shared" si="1"/>
        <v>0.93405357142857159</v>
      </c>
      <c r="E16" s="3"/>
      <c r="F16">
        <v>24</v>
      </c>
      <c r="G16">
        <v>2691</v>
      </c>
      <c r="H16">
        <v>2737</v>
      </c>
      <c r="I16">
        <f t="shared" si="0"/>
        <v>-46</v>
      </c>
    </row>
    <row r="17" spans="1:9" x14ac:dyDescent="0.25">
      <c r="A17">
        <v>16</v>
      </c>
      <c r="B17" s="1">
        <v>9.9714285714285698</v>
      </c>
      <c r="C17">
        <f>'[1]Grafiek 1'!E19</f>
        <v>4292</v>
      </c>
      <c r="D17" s="4">
        <f t="shared" si="1"/>
        <v>0.96648214285714285</v>
      </c>
      <c r="E17" s="3"/>
      <c r="F17">
        <v>25</v>
      </c>
      <c r="G17">
        <v>2694</v>
      </c>
      <c r="H17">
        <v>2725</v>
      </c>
      <c r="I17">
        <f t="shared" si="0"/>
        <v>-31</v>
      </c>
    </row>
    <row r="18" spans="1:9" x14ac:dyDescent="0.25">
      <c r="A18">
        <v>17</v>
      </c>
      <c r="B18" s="1">
        <v>12.685714285714299</v>
      </c>
      <c r="C18">
        <f>'[1]Grafiek 1'!E20</f>
        <v>3893</v>
      </c>
      <c r="D18" s="4">
        <f t="shared" si="1"/>
        <v>0.93933928571428549</v>
      </c>
      <c r="E18" s="3"/>
      <c r="F18">
        <v>26</v>
      </c>
      <c r="G18">
        <v>2660</v>
      </c>
      <c r="H18">
        <v>2717</v>
      </c>
      <c r="I18">
        <f t="shared" si="0"/>
        <v>-57</v>
      </c>
    </row>
    <row r="19" spans="1:9" x14ac:dyDescent="0.25">
      <c r="A19">
        <v>18</v>
      </c>
      <c r="B19" s="1">
        <v>10.9714285714286</v>
      </c>
      <c r="C19">
        <f>'[1]Grafiek 1'!E21</f>
        <v>3368</v>
      </c>
      <c r="D19" s="4">
        <f t="shared" si="1"/>
        <v>0.95648214285714261</v>
      </c>
      <c r="E19" s="3"/>
      <c r="F19">
        <v>27</v>
      </c>
      <c r="G19">
        <v>2639</v>
      </c>
      <c r="H19">
        <v>2723</v>
      </c>
      <c r="I19">
        <f t="shared" si="0"/>
        <v>-84</v>
      </c>
    </row>
    <row r="20" spans="1:9" x14ac:dyDescent="0.25">
      <c r="A20">
        <v>19</v>
      </c>
      <c r="B20" s="1">
        <v>12.4428571428571</v>
      </c>
      <c r="C20" s="3">
        <f>'[1]Grafiek 1'!E22</f>
        <v>2964</v>
      </c>
      <c r="D20" s="4">
        <f t="shared" si="1"/>
        <v>0.9417678571428576</v>
      </c>
      <c r="E20" s="3"/>
      <c r="F20">
        <v>28</v>
      </c>
      <c r="G20">
        <v>2619</v>
      </c>
      <c r="H20">
        <v>2719</v>
      </c>
      <c r="I20">
        <f t="shared" si="0"/>
        <v>-100</v>
      </c>
    </row>
    <row r="21" spans="1:9" x14ac:dyDescent="0.25">
      <c r="A21">
        <v>20</v>
      </c>
      <c r="B21" s="1">
        <v>8.6857142857142904</v>
      </c>
      <c r="C21" s="3">
        <f>'[1]Grafiek 1'!E23</f>
        <v>2735</v>
      </c>
      <c r="D21" s="4">
        <f t="shared" si="1"/>
        <v>0.97933928571428563</v>
      </c>
      <c r="F21">
        <v>29</v>
      </c>
      <c r="G21">
        <v>2528</v>
      </c>
      <c r="H21">
        <v>2720</v>
      </c>
      <c r="I21">
        <f t="shared" si="0"/>
        <v>-192</v>
      </c>
    </row>
    <row r="22" spans="1:9" x14ac:dyDescent="0.25">
      <c r="A22">
        <v>21</v>
      </c>
      <c r="B22" s="1">
        <v>16.3857142857143</v>
      </c>
      <c r="C22" s="3">
        <v>2759</v>
      </c>
      <c r="D22" s="4">
        <f t="shared" si="1"/>
        <v>0.90233928571428546</v>
      </c>
      <c r="E22" s="3"/>
      <c r="F22">
        <v>30</v>
      </c>
      <c r="G22">
        <v>2671</v>
      </c>
      <c r="H22">
        <v>2707</v>
      </c>
      <c r="I22">
        <f t="shared" si="0"/>
        <v>-36</v>
      </c>
    </row>
    <row r="23" spans="1:9" x14ac:dyDescent="0.25">
      <c r="F23">
        <v>31</v>
      </c>
      <c r="G23">
        <v>2667</v>
      </c>
      <c r="H23">
        <v>2687</v>
      </c>
      <c r="I23">
        <f t="shared" si="0"/>
        <v>-20</v>
      </c>
    </row>
    <row r="24" spans="1:9" x14ac:dyDescent="0.25">
      <c r="F24">
        <v>32</v>
      </c>
      <c r="G24">
        <v>2640</v>
      </c>
      <c r="H24">
        <v>2682</v>
      </c>
      <c r="I24">
        <f t="shared" si="0"/>
        <v>-42</v>
      </c>
    </row>
    <row r="25" spans="1:9" x14ac:dyDescent="0.25">
      <c r="F25">
        <v>33</v>
      </c>
      <c r="G25">
        <v>3209</v>
      </c>
      <c r="H25">
        <v>2669</v>
      </c>
      <c r="I25">
        <f t="shared" si="0"/>
        <v>540</v>
      </c>
    </row>
    <row r="26" spans="1:9" x14ac:dyDescent="0.25">
      <c r="F26">
        <v>34</v>
      </c>
      <c r="G26">
        <v>2853</v>
      </c>
      <c r="H26">
        <v>2663</v>
      </c>
      <c r="I26">
        <f t="shared" si="0"/>
        <v>190</v>
      </c>
    </row>
    <row r="27" spans="1:9" x14ac:dyDescent="0.25">
      <c r="F27">
        <v>35</v>
      </c>
      <c r="G27">
        <v>2732</v>
      </c>
      <c r="H27">
        <v>2667</v>
      </c>
      <c r="I27">
        <f t="shared" si="0"/>
        <v>65</v>
      </c>
    </row>
    <row r="28" spans="1:9" x14ac:dyDescent="0.25">
      <c r="F28">
        <v>36</v>
      </c>
      <c r="G28">
        <v>2689</v>
      </c>
      <c r="H28">
        <v>2676</v>
      </c>
      <c r="I28">
        <f t="shared" si="0"/>
        <v>13</v>
      </c>
    </row>
    <row r="29" spans="1:9" x14ac:dyDescent="0.25">
      <c r="F29">
        <v>37</v>
      </c>
      <c r="G29">
        <v>2738</v>
      </c>
      <c r="H29">
        <v>2698</v>
      </c>
      <c r="I29">
        <f t="shared" si="0"/>
        <v>40</v>
      </c>
    </row>
    <row r="30" spans="1:9" x14ac:dyDescent="0.25">
      <c r="F30">
        <v>38</v>
      </c>
      <c r="G30">
        <v>2718</v>
      </c>
      <c r="H30">
        <v>2729</v>
      </c>
      <c r="I30">
        <f t="shared" si="0"/>
        <v>-11</v>
      </c>
    </row>
    <row r="31" spans="1:9" x14ac:dyDescent="0.25">
      <c r="F31">
        <v>39</v>
      </c>
      <c r="G31">
        <v>2891</v>
      </c>
      <c r="H31">
        <v>2752</v>
      </c>
      <c r="I31">
        <f t="shared" si="0"/>
        <v>139</v>
      </c>
    </row>
    <row r="32" spans="1:9" x14ac:dyDescent="0.25">
      <c r="F32">
        <v>40</v>
      </c>
      <c r="G32">
        <v>2996</v>
      </c>
      <c r="H32">
        <v>2786</v>
      </c>
      <c r="I32">
        <f t="shared" si="0"/>
        <v>210</v>
      </c>
    </row>
    <row r="33" spans="6:9" x14ac:dyDescent="0.25">
      <c r="F33">
        <v>41</v>
      </c>
      <c r="G33">
        <v>3019</v>
      </c>
      <c r="H33">
        <v>2807</v>
      </c>
      <c r="I33">
        <f t="shared" si="0"/>
        <v>212</v>
      </c>
    </row>
    <row r="34" spans="6:9" x14ac:dyDescent="0.25">
      <c r="F34">
        <v>42</v>
      </c>
      <c r="G34">
        <v>3212</v>
      </c>
      <c r="H34">
        <v>2839</v>
      </c>
      <c r="I34">
        <f t="shared" si="0"/>
        <v>373</v>
      </c>
    </row>
    <row r="35" spans="6:9" x14ac:dyDescent="0.25">
      <c r="F35">
        <v>43</v>
      </c>
      <c r="G35">
        <v>3444</v>
      </c>
      <c r="H35">
        <v>2862</v>
      </c>
      <c r="I35">
        <f t="shared" si="0"/>
        <v>582</v>
      </c>
    </row>
    <row r="36" spans="6:9" x14ac:dyDescent="0.25">
      <c r="F36">
        <v>44</v>
      </c>
      <c r="G36">
        <v>3674</v>
      </c>
      <c r="H36">
        <v>2889</v>
      </c>
      <c r="I36">
        <f t="shared" si="0"/>
        <v>785</v>
      </c>
    </row>
    <row r="37" spans="6:9" x14ac:dyDescent="0.25">
      <c r="F37">
        <v>45</v>
      </c>
      <c r="G37">
        <v>3587</v>
      </c>
      <c r="H37">
        <v>2902</v>
      </c>
      <c r="I37">
        <f t="shared" si="0"/>
        <v>685</v>
      </c>
    </row>
    <row r="38" spans="6:9" x14ac:dyDescent="0.25">
      <c r="F38">
        <v>46</v>
      </c>
      <c r="G38">
        <v>3552</v>
      </c>
      <c r="H38">
        <v>2932</v>
      </c>
      <c r="I38">
        <f t="shared" si="0"/>
        <v>620</v>
      </c>
    </row>
    <row r="39" spans="6:9" x14ac:dyDescent="0.25">
      <c r="F39">
        <v>47</v>
      </c>
      <c r="G39">
        <v>3315</v>
      </c>
      <c r="H39">
        <v>2972</v>
      </c>
      <c r="I39">
        <f t="shared" si="0"/>
        <v>343</v>
      </c>
    </row>
    <row r="40" spans="6:9" x14ac:dyDescent="0.25">
      <c r="F40">
        <v>48</v>
      </c>
      <c r="G40">
        <v>3373</v>
      </c>
      <c r="H40">
        <v>3012</v>
      </c>
      <c r="I40">
        <f t="shared" si="0"/>
        <v>361</v>
      </c>
    </row>
    <row r="41" spans="6:9" x14ac:dyDescent="0.25">
      <c r="F41">
        <v>49</v>
      </c>
      <c r="G41">
        <v>3448</v>
      </c>
      <c r="H41">
        <v>3037</v>
      </c>
      <c r="I41">
        <f t="shared" si="0"/>
        <v>411</v>
      </c>
    </row>
    <row r="43" spans="6:9" x14ac:dyDescent="0.25">
      <c r="F43" t="s">
        <v>7</v>
      </c>
      <c r="G43" s="3">
        <f>SUM(G3:G28)</f>
        <v>82182</v>
      </c>
      <c r="H43" s="3">
        <f>SUM(H3:H28)</f>
        <v>73102</v>
      </c>
      <c r="I43" s="3">
        <f>SUM(I3:I34)</f>
        <v>10043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Berekening oversterfte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Stoeldraijer, L. (Lenny)</dc:creator>
  <dc:description/>
  <cp:lastModifiedBy>J.M. van Zelst</cp:lastModifiedBy>
  <cp:revision>0</cp:revision>
  <dcterms:created xsi:type="dcterms:W3CDTF">2020-06-02T08:02:34Z</dcterms:created>
  <dcterms:modified xsi:type="dcterms:W3CDTF">2020-12-10T23:07:53Z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