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oman\YandexDisk\golang\src\github.com\romapres2010\httpserver\doc\"/>
    </mc:Choice>
  </mc:AlternateContent>
  <bookViews>
    <workbookView xWindow="1860" yWindow="0" windowWidth="27840" windowHeight="12960"/>
  </bookViews>
  <sheets>
    <sheet name="3300000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4" i="1" l="1"/>
  <c r="K43" i="1"/>
  <c r="K42" i="1"/>
  <c r="K41" i="1"/>
  <c r="K40" i="1"/>
  <c r="K39" i="1"/>
  <c r="K38" i="1"/>
  <c r="K37" i="1"/>
  <c r="K36" i="1"/>
  <c r="K35" i="1"/>
  <c r="K34" i="1"/>
  <c r="K33" i="1"/>
  <c r="K32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A39" i="1"/>
  <c r="A44" i="1"/>
  <c r="A32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A30" i="1"/>
  <c r="A29" i="1"/>
  <c r="A43" i="1" s="1"/>
  <c r="A28" i="1"/>
  <c r="A42" i="1" s="1"/>
  <c r="A27" i="1"/>
  <c r="A41" i="1" s="1"/>
  <c r="A26" i="1"/>
  <c r="A40" i="1" s="1"/>
  <c r="A25" i="1"/>
  <c r="A24" i="1"/>
  <c r="A38" i="1" s="1"/>
  <c r="A23" i="1"/>
  <c r="A37" i="1" s="1"/>
  <c r="A22" i="1"/>
  <c r="A36" i="1" s="1"/>
  <c r="A21" i="1"/>
  <c r="A35" i="1" s="1"/>
  <c r="A20" i="1"/>
  <c r="A34" i="1" s="1"/>
  <c r="A19" i="1"/>
  <c r="A33" i="1" s="1"/>
  <c r="A18" i="1"/>
  <c r="K7" i="1"/>
  <c r="K8" i="1"/>
  <c r="K9" i="1"/>
  <c r="K10" i="1"/>
  <c r="K11" i="1"/>
  <c r="K12" i="1"/>
  <c r="K13" i="1"/>
  <c r="K14" i="1"/>
  <c r="K15" i="1"/>
  <c r="K16" i="1"/>
  <c r="F7" i="1"/>
  <c r="F8" i="1"/>
  <c r="F9" i="1"/>
  <c r="F10" i="1"/>
  <c r="F11" i="1"/>
  <c r="F12" i="1"/>
  <c r="F13" i="1"/>
  <c r="F14" i="1"/>
  <c r="F15" i="1"/>
  <c r="F16" i="1"/>
  <c r="F6" i="1"/>
  <c r="F5" i="1"/>
  <c r="K6" i="1"/>
  <c r="K5" i="1"/>
  <c r="K4" i="1"/>
  <c r="F4" i="1"/>
</calcChain>
</file>

<file path=xl/sharedStrings.xml><?xml version="1.0" encoding="utf-8"?>
<sst xmlns="http://schemas.openxmlformats.org/spreadsheetml/2006/main" count="32" uniqueCount="19">
  <si>
    <t>Concurrency</t>
  </si>
  <si>
    <t>99% percentile [ms]</t>
  </si>
  <si>
    <t>AB 1</t>
  </si>
  <si>
    <t>AB 2</t>
  </si>
  <si>
    <t>AB 3</t>
  </si>
  <si>
    <t>AB 4</t>
  </si>
  <si>
    <t>Requests per second [#/sec] (mean)</t>
  </si>
  <si>
    <t xml:space="preserve"> Time per req. [ms] (mean)</t>
  </si>
  <si>
    <t>Avg</t>
  </si>
  <si>
    <t>Sum</t>
  </si>
  <si>
    <t>99% percentile [ms] max</t>
  </si>
  <si>
    <t>GET с прямым доступом к PostgreSQL 33 000 000</t>
  </si>
  <si>
    <t>GET с кэшированием JSON в BBolt 33 000 000</t>
  </si>
  <si>
    <t>GET с кэшированием в памяти 33 000 000</t>
  </si>
  <si>
    <t>DB</t>
  </si>
  <si>
    <t>Memory</t>
  </si>
  <si>
    <t>JSON</t>
  </si>
  <si>
    <t>Time per req. [ms]</t>
  </si>
  <si>
    <t>[#/sec]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</si>
</sst>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0" fillId="0" borderId="1" xfId="0" applyFont="1" applyBorder="1"/>
    <xf numFmtId="2" fontId="0" fillId="0" borderId="1" xfId="0" applyNumberFormat="1" applyFont="1" applyBorder="1"/>
    <xf numFmtId="0" fontId="2" fillId="0" borderId="1" xfId="0" applyFont="1" applyBorder="1"/>
    <xf numFmtId="2" fontId="2" fillId="0" borderId="1" xfId="0" applyNumberFormat="1" applyFont="1" applyBorder="1"/>
    <xf numFmtId="2" fontId="0" fillId="0" borderId="1" xfId="1" applyNumberFormat="1" applyFont="1" applyBorder="1"/>
    <xf numFmtId="164" fontId="0" fillId="0" borderId="1" xfId="0" applyNumberFormat="1" applyFont="1" applyBorder="1"/>
    <xf numFmtId="0" fontId="0" fillId="0" borderId="0" xfId="0" applyFont="1" applyBorder="1"/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/</a:t>
            </a:r>
            <a:r>
              <a:rPr lang="en-US" baseline="0"/>
              <a:t> Requests per second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'33000000'!$Q$2:$Q$3</c:f>
              <c:strCache>
                <c:ptCount val="2"/>
                <c:pt idx="0">
                  <c:v>[#/sec]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'33000000'!$P$4:$P$16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'33000000'!$Q$4:$Q$16</c:f>
              <c:numCache>
                <c:formatCode>General</c:formatCode>
                <c:ptCount val="13"/>
                <c:pt idx="0">
                  <c:v>2134.19</c:v>
                </c:pt>
                <c:pt idx="1">
                  <c:v>4036.79</c:v>
                </c:pt>
                <c:pt idx="2">
                  <c:v>7529.5300000000007</c:v>
                </c:pt>
                <c:pt idx="3">
                  <c:v>13393.82</c:v>
                </c:pt>
                <c:pt idx="4">
                  <c:v>15928.029999999999</c:v>
                </c:pt>
                <c:pt idx="5">
                  <c:v>16575.38</c:v>
                </c:pt>
                <c:pt idx="6">
                  <c:v>16592.28</c:v>
                </c:pt>
                <c:pt idx="7">
                  <c:v>16969.07</c:v>
                </c:pt>
                <c:pt idx="8">
                  <c:v>16301.23</c:v>
                </c:pt>
                <c:pt idx="9">
                  <c:v>15509.15</c:v>
                </c:pt>
                <c:pt idx="10">
                  <c:v>15693.35</c:v>
                </c:pt>
                <c:pt idx="11">
                  <c:v>15884.84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'33000000'!$R$2:$R$3</c:f>
              <c:strCache>
                <c:ptCount val="2"/>
                <c:pt idx="0">
                  <c:v>[#/sec]</c:v>
                </c:pt>
                <c:pt idx="1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'33000000'!$P$4:$P$16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'33000000'!$R$4:$R$16</c:f>
              <c:numCache>
                <c:formatCode>General</c:formatCode>
                <c:ptCount val="13"/>
                <c:pt idx="0">
                  <c:v>11779.2</c:v>
                </c:pt>
                <c:pt idx="1">
                  <c:v>21342.83</c:v>
                </c:pt>
                <c:pt idx="2">
                  <c:v>37435.19</c:v>
                </c:pt>
                <c:pt idx="3">
                  <c:v>58945.34</c:v>
                </c:pt>
                <c:pt idx="4">
                  <c:v>94641.670000000013</c:v>
                </c:pt>
                <c:pt idx="5">
                  <c:v>102799.4</c:v>
                </c:pt>
                <c:pt idx="6">
                  <c:v>114133.5</c:v>
                </c:pt>
                <c:pt idx="7">
                  <c:v>117950.25</c:v>
                </c:pt>
                <c:pt idx="8">
                  <c:v>109537.95000000001</c:v>
                </c:pt>
                <c:pt idx="9">
                  <c:v>104589.1</c:v>
                </c:pt>
                <c:pt idx="10">
                  <c:v>40873.629999999997</c:v>
                </c:pt>
                <c:pt idx="11">
                  <c:v>30829.409999999996</c:v>
                </c:pt>
                <c:pt idx="12">
                  <c:v>30178.969999999998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'33000000'!$S$2:$S$3</c:f>
              <c:strCache>
                <c:ptCount val="2"/>
                <c:pt idx="0">
                  <c:v>[#/sec]</c:v>
                </c:pt>
                <c:pt idx="1">
                  <c:v>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'33000000'!$P$4:$P$16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'33000000'!$S$4:$S$16</c:f>
              <c:numCache>
                <c:formatCode>General</c:formatCode>
                <c:ptCount val="13"/>
                <c:pt idx="0">
                  <c:v>9091.25</c:v>
                </c:pt>
                <c:pt idx="1">
                  <c:v>17488.980000000003</c:v>
                </c:pt>
                <c:pt idx="2">
                  <c:v>33517.360000000001</c:v>
                </c:pt>
                <c:pt idx="3">
                  <c:v>58026.09</c:v>
                </c:pt>
                <c:pt idx="4">
                  <c:v>98365.56</c:v>
                </c:pt>
                <c:pt idx="5">
                  <c:v>106754.11</c:v>
                </c:pt>
                <c:pt idx="6">
                  <c:v>118106.58</c:v>
                </c:pt>
                <c:pt idx="7">
                  <c:v>116429.34</c:v>
                </c:pt>
                <c:pt idx="8">
                  <c:v>109800.07</c:v>
                </c:pt>
                <c:pt idx="9">
                  <c:v>104332.57</c:v>
                </c:pt>
                <c:pt idx="10">
                  <c:v>101612.07</c:v>
                </c:pt>
                <c:pt idx="11">
                  <c:v>78958.550000000017</c:v>
                </c:pt>
                <c:pt idx="12">
                  <c:v>59824.57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098992"/>
        <c:axId val="37510369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'33000000'!$P$2:$P$3</c15:sqref>
                        </c15:formulaRef>
                      </c:ext>
                    </c:extLst>
                    <c:strCache>
                      <c:ptCount val="2"/>
                      <c:pt idx="0">
                        <c:v>Concurrency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'33000000'!$P$4:$P$16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'33000000'!$P$4:$P$16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50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03696"/>
        <c:crosses val="autoZero"/>
        <c:auto val="1"/>
        <c:lblAlgn val="ctr"/>
        <c:lblOffset val="100"/>
        <c:noMultiLvlLbl val="0"/>
      </c:catAx>
      <c:valAx>
        <c:axId val="37510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09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/ Time per req. [ms]</a:t>
            </a:r>
            <a:r>
              <a:rPr lang="en-US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'33000000'!$Q$18:$Q$19</c:f>
              <c:strCache>
                <c:ptCount val="2"/>
                <c:pt idx="0">
                  <c:v>Time per req. [ms]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'33000000'!$P$20:$P$32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'33000000'!$Q$20:$Q$32</c:f>
              <c:numCache>
                <c:formatCode>0.0</c:formatCode>
                <c:ptCount val="13"/>
                <c:pt idx="0">
                  <c:v>1.8745000000000001</c:v>
                </c:pt>
                <c:pt idx="1">
                  <c:v>1.982</c:v>
                </c:pt>
                <c:pt idx="2">
                  <c:v>2.125</c:v>
                </c:pt>
                <c:pt idx="3">
                  <c:v>2.3890000000000002</c:v>
                </c:pt>
                <c:pt idx="4">
                  <c:v>4.0179999999999998</c:v>
                </c:pt>
                <c:pt idx="5">
                  <c:v>7.7220000000000004</c:v>
                </c:pt>
                <c:pt idx="6">
                  <c:v>15.429</c:v>
                </c:pt>
                <c:pt idx="7">
                  <c:v>30.173000000000002</c:v>
                </c:pt>
                <c:pt idx="8">
                  <c:v>62.819000000000003</c:v>
                </c:pt>
                <c:pt idx="9">
                  <c:v>132.059</c:v>
                </c:pt>
                <c:pt idx="10">
                  <c:v>261.00200000000001</c:v>
                </c:pt>
                <c:pt idx="11">
                  <c:v>515.71250000000009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'33000000'!$R$18:$R$19</c:f>
              <c:strCache>
                <c:ptCount val="2"/>
                <c:pt idx="0">
                  <c:v>Time per req. [ms]</c:v>
                </c:pt>
                <c:pt idx="1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'33000000'!$P$20:$P$32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'33000000'!$R$20:$R$32</c:f>
              <c:numCache>
                <c:formatCode>0.0</c:formatCode>
                <c:ptCount val="13"/>
                <c:pt idx="0">
                  <c:v>0.33975</c:v>
                </c:pt>
                <c:pt idx="1">
                  <c:v>0.375</c:v>
                </c:pt>
                <c:pt idx="2">
                  <c:v>0.42775000000000002</c:v>
                </c:pt>
                <c:pt idx="3">
                  <c:v>0.54300000000000004</c:v>
                </c:pt>
                <c:pt idx="4">
                  <c:v>0.67625000000000002</c:v>
                </c:pt>
                <c:pt idx="5">
                  <c:v>1.2454999999999998</c:v>
                </c:pt>
                <c:pt idx="6">
                  <c:v>2.2429999999999999</c:v>
                </c:pt>
                <c:pt idx="7">
                  <c:v>4.3414999999999999</c:v>
                </c:pt>
                <c:pt idx="8">
                  <c:v>9.3505000000000003</c:v>
                </c:pt>
                <c:pt idx="9">
                  <c:v>19.601750000000003</c:v>
                </c:pt>
                <c:pt idx="10">
                  <c:v>100.21300000000001</c:v>
                </c:pt>
                <c:pt idx="11">
                  <c:v>266.07074999999998</c:v>
                </c:pt>
                <c:pt idx="12">
                  <c:v>542.37525000000005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'33000000'!$S$18:$S$19</c:f>
              <c:strCache>
                <c:ptCount val="2"/>
                <c:pt idx="0">
                  <c:v>Time per req. [ms]</c:v>
                </c:pt>
                <c:pt idx="1">
                  <c:v>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'33000000'!$P$20:$P$32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'33000000'!$S$20:$S$32</c:f>
              <c:numCache>
                <c:formatCode>0.0</c:formatCode>
                <c:ptCount val="13"/>
                <c:pt idx="0">
                  <c:v>0.44</c:v>
                </c:pt>
                <c:pt idx="1">
                  <c:v>0.45750000000000002</c:v>
                </c:pt>
                <c:pt idx="2">
                  <c:v>0.47750000000000004</c:v>
                </c:pt>
                <c:pt idx="3">
                  <c:v>0.55175000000000007</c:v>
                </c:pt>
                <c:pt idx="4">
                  <c:v>0.65075000000000005</c:v>
                </c:pt>
                <c:pt idx="5">
                  <c:v>1.1990000000000001</c:v>
                </c:pt>
                <c:pt idx="6">
                  <c:v>2.1677499999999998</c:v>
                </c:pt>
                <c:pt idx="7">
                  <c:v>4.39825</c:v>
                </c:pt>
                <c:pt idx="8">
                  <c:v>9.3294999999999995</c:v>
                </c:pt>
                <c:pt idx="9">
                  <c:v>19.631250000000001</c:v>
                </c:pt>
                <c:pt idx="10">
                  <c:v>40.332250000000002</c:v>
                </c:pt>
                <c:pt idx="11">
                  <c:v>104.28375</c:v>
                </c:pt>
                <c:pt idx="12">
                  <c:v>275.13874999999996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06440"/>
        <c:axId val="3751044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'33000000'!$P$18:$P$19</c15:sqref>
                        </c15:formulaRef>
                      </c:ext>
                    </c:extLst>
                    <c:strCache>
                      <c:ptCount val="2"/>
                      <c:pt idx="0">
                        <c:v>Concurrency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'33000000'!$P$20:$P$32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'33000000'!$P$20:$P$32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5106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04480"/>
        <c:crosses val="autoZero"/>
        <c:auto val="1"/>
        <c:lblAlgn val="ctr"/>
        <c:lblOffset val="100"/>
        <c:noMultiLvlLbl val="0"/>
      </c:catAx>
      <c:valAx>
        <c:axId val="37510448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06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Concurrency / 99% percentile [ms]</a:t>
            </a:r>
            <a:r>
              <a:rPr lang="en-US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'33000000'!$Q$34:$Q$35</c:f>
              <c:strCache>
                <c:ptCount val="2"/>
                <c:pt idx="0">
                  <c:v>99% percentile [ms]</c:v>
                </c:pt>
                <c:pt idx="1">
                  <c:v>DB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'33000000'!$P$36:$P$48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'33000000'!$Q$36:$Q$48</c:f>
              <c:numCache>
                <c:formatCode>0.0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207</c:v>
                </c:pt>
                <c:pt idx="6">
                  <c:v>209</c:v>
                </c:pt>
                <c:pt idx="7">
                  <c:v>235</c:v>
                </c:pt>
                <c:pt idx="8">
                  <c:v>529</c:v>
                </c:pt>
                <c:pt idx="9">
                  <c:v>1122</c:v>
                </c:pt>
                <c:pt idx="10">
                  <c:v>2059</c:v>
                </c:pt>
                <c:pt idx="11">
                  <c:v>3579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'33000000'!$R$34:$R$35</c:f>
              <c:strCache>
                <c:ptCount val="2"/>
                <c:pt idx="0">
                  <c:v>99% percentile [ms]</c:v>
                </c:pt>
                <c:pt idx="1">
                  <c:v>JSON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'33000000'!$P$36:$P$48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'33000000'!$R$36:$R$48</c:f>
              <c:numCache>
                <c:formatCode>0.0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11</c:v>
                </c:pt>
                <c:pt idx="7">
                  <c:v>205</c:v>
                </c:pt>
                <c:pt idx="8">
                  <c:v>213</c:v>
                </c:pt>
                <c:pt idx="9">
                  <c:v>244</c:v>
                </c:pt>
                <c:pt idx="10">
                  <c:v>361</c:v>
                </c:pt>
                <c:pt idx="11">
                  <c:v>694</c:v>
                </c:pt>
                <c:pt idx="12">
                  <c:v>3126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'33000000'!$S$34:$S$35</c:f>
              <c:strCache>
                <c:ptCount val="2"/>
                <c:pt idx="0">
                  <c:v>99% percentile [ms]</c:v>
                </c:pt>
                <c:pt idx="1">
                  <c:v>Memory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'33000000'!$P$36:$P$48</c:f>
              <c:numCache>
                <c:formatCode>General</c:formatCode>
                <c:ptCount val="13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</c:numCache>
            </c:numRef>
          </c:cat>
          <c:val>
            <c:numRef>
              <c:f>'33000000'!$S$36:$S$48</c:f>
              <c:numCache>
                <c:formatCode>0.0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8</c:v>
                </c:pt>
                <c:pt idx="7">
                  <c:v>19</c:v>
                </c:pt>
                <c:pt idx="8">
                  <c:v>215</c:v>
                </c:pt>
                <c:pt idx="9">
                  <c:v>235</c:v>
                </c:pt>
                <c:pt idx="10">
                  <c:v>428</c:v>
                </c:pt>
                <c:pt idx="11">
                  <c:v>675</c:v>
                </c:pt>
                <c:pt idx="12">
                  <c:v>1604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104872"/>
        <c:axId val="3751040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'33000000'!$P$18:$P$19</c15:sqref>
                        </c15:formulaRef>
                      </c:ext>
                    </c:extLst>
                    <c:strCache>
                      <c:ptCount val="2"/>
                      <c:pt idx="0">
                        <c:v>Concurrency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'33000000'!$P$36:$P$48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'33000000'!$P$20:$P$32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</c:v>
                      </c:pt>
                      <c:pt idx="1">
                        <c:v>8</c:v>
                      </c:pt>
                      <c:pt idx="2">
                        <c:v>16</c:v>
                      </c:pt>
                      <c:pt idx="3">
                        <c:v>32</c:v>
                      </c:pt>
                      <c:pt idx="4">
                        <c:v>64</c:v>
                      </c:pt>
                      <c:pt idx="5">
                        <c:v>128</c:v>
                      </c:pt>
                      <c:pt idx="6">
                        <c:v>256</c:v>
                      </c:pt>
                      <c:pt idx="7">
                        <c:v>512</c:v>
                      </c:pt>
                      <c:pt idx="8">
                        <c:v>1024</c:v>
                      </c:pt>
                      <c:pt idx="9">
                        <c:v>2048</c:v>
                      </c:pt>
                      <c:pt idx="10">
                        <c:v>4096</c:v>
                      </c:pt>
                      <c:pt idx="11">
                        <c:v>8192</c:v>
                      </c:pt>
                      <c:pt idx="12">
                        <c:v>16384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7510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04088"/>
        <c:crosses val="autoZero"/>
        <c:auto val="1"/>
        <c:lblAlgn val="ctr"/>
        <c:lblOffset val="100"/>
        <c:noMultiLvlLbl val="0"/>
      </c:catAx>
      <c:valAx>
        <c:axId val="375104088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510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57150</xdr:colOff>
      <xdr:row>1</xdr:row>
      <xdr:rowOff>1</xdr:rowOff>
    </xdr:from>
    <xdr:to>
      <xdr:col>29</xdr:col>
      <xdr:colOff>219074</xdr:colOff>
      <xdr:row>16</xdr:row>
      <xdr:rowOff>161925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57149</xdr:colOff>
      <xdr:row>17</xdr:row>
      <xdr:rowOff>57150</xdr:rowOff>
    </xdr:from>
    <xdr:to>
      <xdr:col>29</xdr:col>
      <xdr:colOff>238125</xdr:colOff>
      <xdr:row>31</xdr:row>
      <xdr:rowOff>171450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123825</xdr:colOff>
      <xdr:row>32</xdr:row>
      <xdr:rowOff>180975</xdr:rowOff>
    </xdr:from>
    <xdr:to>
      <xdr:col>29</xdr:col>
      <xdr:colOff>304801</xdr:colOff>
      <xdr:row>47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8"/>
  <sheetViews>
    <sheetView tabSelected="1" workbookViewId="0">
      <selection activeCell="A40" sqref="A40:L40"/>
    </sheetView>
  </sheetViews>
  <sheetFormatPr defaultRowHeight="15" x14ac:dyDescent="0.25"/>
  <cols>
    <col min="1" max="1" width="12" style="1" bestFit="1" customWidth="1"/>
    <col min="2" max="3" width="9.5703125" style="1" bestFit="1" customWidth="1"/>
    <col min="4" max="5" width="8.7109375" style="1" bestFit="1" customWidth="1"/>
    <col min="6" max="6" width="11.5703125" style="1" customWidth="1"/>
    <col min="7" max="8" width="8.5703125" style="1" bestFit="1" customWidth="1"/>
    <col min="9" max="10" width="9.28515625" style="1" bestFit="1" customWidth="1"/>
    <col min="11" max="11" width="8.7109375" style="1" customWidth="1"/>
    <col min="12" max="12" width="10.7109375" style="1" customWidth="1"/>
    <col min="13" max="15" width="9.140625" style="1"/>
    <col min="16" max="16" width="12" style="1" bestFit="1" customWidth="1"/>
    <col min="17" max="18" width="9.5703125" style="1" bestFit="1" customWidth="1"/>
    <col min="19" max="19" width="14.140625" style="1" customWidth="1"/>
    <col min="20" max="16384" width="9.140625" style="1"/>
  </cols>
  <sheetData>
    <row r="1" spans="1:19" ht="29.25" customHeight="1" x14ac:dyDescent="0.25">
      <c r="A1" s="11" t="s">
        <v>0</v>
      </c>
      <c r="B1" s="12" t="s">
        <v>6</v>
      </c>
      <c r="C1" s="12"/>
      <c r="D1" s="12"/>
      <c r="E1" s="12"/>
      <c r="F1" s="12"/>
      <c r="G1" s="11" t="s">
        <v>7</v>
      </c>
      <c r="H1" s="11"/>
      <c r="I1" s="11"/>
      <c r="J1" s="11"/>
      <c r="K1" s="11"/>
      <c r="L1" s="12" t="s">
        <v>10</v>
      </c>
    </row>
    <row r="2" spans="1:19" x14ac:dyDescent="0.25">
      <c r="A2" s="11"/>
      <c r="B2" s="9" t="s">
        <v>2</v>
      </c>
      <c r="C2" s="9" t="s">
        <v>3</v>
      </c>
      <c r="D2" s="9" t="s">
        <v>4</v>
      </c>
      <c r="E2" s="9" t="s">
        <v>5</v>
      </c>
      <c r="F2" s="9" t="s">
        <v>9</v>
      </c>
      <c r="G2" s="9" t="s">
        <v>2</v>
      </c>
      <c r="H2" s="9" t="s">
        <v>3</v>
      </c>
      <c r="I2" s="9" t="s">
        <v>4</v>
      </c>
      <c r="J2" s="9" t="s">
        <v>5</v>
      </c>
      <c r="K2" s="9" t="s">
        <v>8</v>
      </c>
      <c r="L2" s="12"/>
      <c r="P2" s="10" t="s">
        <v>0</v>
      </c>
      <c r="Q2" s="10" t="s">
        <v>18</v>
      </c>
      <c r="R2" s="10"/>
      <c r="S2" s="10"/>
    </row>
    <row r="3" spans="1:19" x14ac:dyDescent="0.25">
      <c r="A3" s="13" t="s">
        <v>11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P3" s="10"/>
      <c r="Q3" s="2" t="s">
        <v>14</v>
      </c>
      <c r="R3" s="2" t="s">
        <v>16</v>
      </c>
      <c r="S3" s="2" t="s">
        <v>15</v>
      </c>
    </row>
    <row r="4" spans="1:19" x14ac:dyDescent="0.25">
      <c r="A4" s="4">
        <v>2</v>
      </c>
      <c r="B4" s="6">
        <v>496.47</v>
      </c>
      <c r="C4" s="3">
        <v>496.52</v>
      </c>
      <c r="D4" s="3"/>
      <c r="E4" s="3"/>
      <c r="F4" s="5">
        <f>B4+C4+D4+E4</f>
        <v>992.99</v>
      </c>
      <c r="G4" s="6">
        <v>2.0139999999999998</v>
      </c>
      <c r="H4" s="3">
        <v>2.0139999999999998</v>
      </c>
      <c r="I4" s="3"/>
      <c r="J4" s="3"/>
      <c r="K4" s="5">
        <f>AVERAGE(G4:J4)</f>
        <v>2.0139999999999998</v>
      </c>
      <c r="L4" s="5">
        <v>2</v>
      </c>
      <c r="P4" s="2">
        <v>4</v>
      </c>
      <c r="Q4" s="2">
        <v>2134.19</v>
      </c>
      <c r="R4" s="2">
        <v>11779.2</v>
      </c>
      <c r="S4" s="2">
        <v>9091.25</v>
      </c>
    </row>
    <row r="5" spans="1:19" x14ac:dyDescent="0.25">
      <c r="A5" s="4">
        <v>4</v>
      </c>
      <c r="B5" s="3">
        <v>1064.6300000000001</v>
      </c>
      <c r="C5" s="3">
        <v>1069.56</v>
      </c>
      <c r="D5" s="3"/>
      <c r="E5" s="3"/>
      <c r="F5" s="5">
        <f t="shared" ref="F5:F16" si="0">B5+C5+D5+E5</f>
        <v>2134.19</v>
      </c>
      <c r="G5" s="3">
        <v>1.879</v>
      </c>
      <c r="H5" s="3">
        <v>1.87</v>
      </c>
      <c r="I5" s="3"/>
      <c r="J5" s="3"/>
      <c r="K5" s="5">
        <f t="shared" ref="K5" si="1">AVERAGE(G5:J5)</f>
        <v>1.8745000000000001</v>
      </c>
      <c r="L5" s="5">
        <v>2</v>
      </c>
      <c r="P5" s="2">
        <v>8</v>
      </c>
      <c r="Q5" s="2">
        <v>4036.79</v>
      </c>
      <c r="R5" s="2">
        <v>21342.83</v>
      </c>
      <c r="S5" s="2">
        <v>17488.980000000003</v>
      </c>
    </row>
    <row r="6" spans="1:19" x14ac:dyDescent="0.25">
      <c r="A6" s="4">
        <v>8</v>
      </c>
      <c r="B6" s="3">
        <v>2006.43</v>
      </c>
      <c r="C6" s="3">
        <v>2030.36</v>
      </c>
      <c r="D6" s="3"/>
      <c r="E6" s="3"/>
      <c r="F6" s="5">
        <f t="shared" si="0"/>
        <v>4036.79</v>
      </c>
      <c r="G6" s="3">
        <v>1.994</v>
      </c>
      <c r="H6" s="3">
        <v>1.97</v>
      </c>
      <c r="I6" s="3"/>
      <c r="J6" s="3"/>
      <c r="K6" s="5">
        <f>AVERAGE(G6:J6)</f>
        <v>1.982</v>
      </c>
      <c r="L6" s="5">
        <v>2</v>
      </c>
      <c r="P6" s="2">
        <v>16</v>
      </c>
      <c r="Q6" s="2">
        <v>7529.5300000000007</v>
      </c>
      <c r="R6" s="2">
        <v>37435.19</v>
      </c>
      <c r="S6" s="2">
        <v>33517.360000000001</v>
      </c>
    </row>
    <row r="7" spans="1:19" x14ac:dyDescent="0.25">
      <c r="A7" s="4">
        <v>16</v>
      </c>
      <c r="B7" s="3">
        <v>3763.4</v>
      </c>
      <c r="C7" s="3">
        <v>3766.13</v>
      </c>
      <c r="D7" s="3"/>
      <c r="E7" s="3"/>
      <c r="F7" s="5">
        <f t="shared" si="0"/>
        <v>7529.5300000000007</v>
      </c>
      <c r="G7" s="3">
        <v>2.1259999999999999</v>
      </c>
      <c r="H7" s="3">
        <v>2.1240000000000001</v>
      </c>
      <c r="I7" s="3"/>
      <c r="J7" s="3"/>
      <c r="K7" s="5">
        <f t="shared" ref="K7:K16" si="2">AVERAGE(G7:J7)</f>
        <v>2.125</v>
      </c>
      <c r="L7" s="5">
        <v>3</v>
      </c>
      <c r="P7" s="2">
        <v>32</v>
      </c>
      <c r="Q7" s="2">
        <v>13393.82</v>
      </c>
      <c r="R7" s="2">
        <v>58945.34</v>
      </c>
      <c r="S7" s="2">
        <v>58026.09</v>
      </c>
    </row>
    <row r="8" spans="1:19" x14ac:dyDescent="0.25">
      <c r="A8" s="4">
        <v>32</v>
      </c>
      <c r="B8" s="3">
        <v>6694.91</v>
      </c>
      <c r="C8" s="3">
        <v>6698.91</v>
      </c>
      <c r="D8" s="3"/>
      <c r="E8" s="3"/>
      <c r="F8" s="5">
        <f t="shared" si="0"/>
        <v>13393.82</v>
      </c>
      <c r="G8" s="3">
        <v>2.39</v>
      </c>
      <c r="H8" s="3">
        <v>2.3879999999999999</v>
      </c>
      <c r="I8" s="3"/>
      <c r="J8" s="3"/>
      <c r="K8" s="5">
        <f t="shared" si="2"/>
        <v>2.3890000000000002</v>
      </c>
      <c r="L8" s="5">
        <v>3</v>
      </c>
      <c r="P8" s="2">
        <v>64</v>
      </c>
      <c r="Q8" s="2">
        <v>15928.029999999999</v>
      </c>
      <c r="R8" s="2">
        <v>94641.670000000013</v>
      </c>
      <c r="S8" s="2">
        <v>98365.56</v>
      </c>
    </row>
    <row r="9" spans="1:19" x14ac:dyDescent="0.25">
      <c r="A9" s="4">
        <v>64</v>
      </c>
      <c r="B9" s="3">
        <v>7963.91</v>
      </c>
      <c r="C9" s="3">
        <v>7964.12</v>
      </c>
      <c r="D9" s="3"/>
      <c r="E9" s="3"/>
      <c r="F9" s="5">
        <f t="shared" si="0"/>
        <v>15928.029999999999</v>
      </c>
      <c r="G9" s="3">
        <v>4.0179999999999998</v>
      </c>
      <c r="H9" s="3">
        <v>4.0179999999999998</v>
      </c>
      <c r="I9" s="3"/>
      <c r="J9" s="3"/>
      <c r="K9" s="5">
        <f t="shared" si="2"/>
        <v>4.0179999999999998</v>
      </c>
      <c r="L9" s="5">
        <v>6</v>
      </c>
      <c r="P9" s="2">
        <v>128</v>
      </c>
      <c r="Q9" s="2">
        <v>16575.38</v>
      </c>
      <c r="R9" s="2">
        <v>102799.4</v>
      </c>
      <c r="S9" s="2">
        <v>106754.11</v>
      </c>
    </row>
    <row r="10" spans="1:19" x14ac:dyDescent="0.25">
      <c r="A10" s="4">
        <v>128</v>
      </c>
      <c r="B10" s="3">
        <v>8279.01</v>
      </c>
      <c r="C10" s="3">
        <v>8296.3700000000008</v>
      </c>
      <c r="D10" s="3"/>
      <c r="E10" s="3"/>
      <c r="F10" s="5">
        <f t="shared" si="0"/>
        <v>16575.38</v>
      </c>
      <c r="G10" s="3">
        <v>7.73</v>
      </c>
      <c r="H10" s="3">
        <v>7.7140000000000004</v>
      </c>
      <c r="I10" s="3"/>
      <c r="J10" s="3"/>
      <c r="K10" s="5">
        <f t="shared" si="2"/>
        <v>7.7220000000000004</v>
      </c>
      <c r="L10" s="5">
        <v>207</v>
      </c>
      <c r="P10" s="2">
        <v>256</v>
      </c>
      <c r="Q10" s="2">
        <v>16592.28</v>
      </c>
      <c r="R10" s="2">
        <v>114133.5</v>
      </c>
      <c r="S10" s="2">
        <v>118106.58</v>
      </c>
    </row>
    <row r="11" spans="1:19" x14ac:dyDescent="0.25">
      <c r="A11" s="4">
        <v>256</v>
      </c>
      <c r="B11" s="3">
        <v>8309.65</v>
      </c>
      <c r="C11" s="3">
        <v>8282.6299999999992</v>
      </c>
      <c r="D11" s="3"/>
      <c r="E11" s="3"/>
      <c r="F11" s="5">
        <f t="shared" si="0"/>
        <v>16592.28</v>
      </c>
      <c r="G11" s="3">
        <v>15.404</v>
      </c>
      <c r="H11" s="3">
        <v>15.454000000000001</v>
      </c>
      <c r="I11" s="3"/>
      <c r="J11" s="3"/>
      <c r="K11" s="5">
        <f t="shared" si="2"/>
        <v>15.429</v>
      </c>
      <c r="L11" s="5">
        <v>209</v>
      </c>
      <c r="P11" s="2">
        <v>512</v>
      </c>
      <c r="Q11" s="2">
        <v>16969.07</v>
      </c>
      <c r="R11" s="2">
        <v>117950.25</v>
      </c>
      <c r="S11" s="2">
        <v>116429.34</v>
      </c>
    </row>
    <row r="12" spans="1:19" x14ac:dyDescent="0.25">
      <c r="A12" s="4">
        <v>512</v>
      </c>
      <c r="B12" s="3">
        <v>8458.15</v>
      </c>
      <c r="C12" s="3">
        <v>8510.92</v>
      </c>
      <c r="D12" s="3"/>
      <c r="E12" s="3"/>
      <c r="F12" s="5">
        <f t="shared" si="0"/>
        <v>16969.07</v>
      </c>
      <c r="G12" s="3">
        <v>30.266999999999999</v>
      </c>
      <c r="H12" s="3">
        <v>30.079000000000001</v>
      </c>
      <c r="I12" s="3"/>
      <c r="J12" s="3"/>
      <c r="K12" s="5">
        <f t="shared" si="2"/>
        <v>30.173000000000002</v>
      </c>
      <c r="L12" s="5">
        <v>235</v>
      </c>
      <c r="P12" s="2">
        <v>1024</v>
      </c>
      <c r="Q12" s="2">
        <v>16301.23</v>
      </c>
      <c r="R12" s="2">
        <v>109537.95000000001</v>
      </c>
      <c r="S12" s="2">
        <v>109800.07</v>
      </c>
    </row>
    <row r="13" spans="1:19" x14ac:dyDescent="0.25">
      <c r="A13" s="4">
        <v>1024</v>
      </c>
      <c r="B13" s="3">
        <v>8190.06</v>
      </c>
      <c r="C13" s="3">
        <v>8111.17</v>
      </c>
      <c r="D13" s="3"/>
      <c r="E13" s="3"/>
      <c r="F13" s="5">
        <f t="shared" si="0"/>
        <v>16301.23</v>
      </c>
      <c r="G13" s="3">
        <v>62.515000000000001</v>
      </c>
      <c r="H13" s="3">
        <v>63.122999999999998</v>
      </c>
      <c r="I13" s="3"/>
      <c r="J13" s="3"/>
      <c r="K13" s="5">
        <f t="shared" si="2"/>
        <v>62.819000000000003</v>
      </c>
      <c r="L13" s="5">
        <v>529</v>
      </c>
      <c r="P13" s="2">
        <v>2048</v>
      </c>
      <c r="Q13" s="2">
        <v>15509.15</v>
      </c>
      <c r="R13" s="2">
        <v>104589.1</v>
      </c>
      <c r="S13" s="2">
        <v>104332.57</v>
      </c>
    </row>
    <row r="14" spans="1:19" x14ac:dyDescent="0.25">
      <c r="A14" s="4">
        <v>2048</v>
      </c>
      <c r="B14" s="3">
        <v>7694.57</v>
      </c>
      <c r="C14" s="3">
        <v>7814.58</v>
      </c>
      <c r="D14" s="3"/>
      <c r="E14" s="3"/>
      <c r="F14" s="5">
        <f t="shared" si="0"/>
        <v>15509.15</v>
      </c>
      <c r="G14" s="3">
        <v>133.08099999999999</v>
      </c>
      <c r="H14" s="3">
        <v>131.03700000000001</v>
      </c>
      <c r="I14" s="3"/>
      <c r="J14" s="3"/>
      <c r="K14" s="5">
        <f t="shared" si="2"/>
        <v>132.059</v>
      </c>
      <c r="L14" s="5">
        <v>1122</v>
      </c>
      <c r="P14" s="2">
        <v>4096</v>
      </c>
      <c r="Q14" s="2">
        <v>15693.35</v>
      </c>
      <c r="R14" s="2">
        <v>40873.629999999997</v>
      </c>
      <c r="S14" s="2">
        <v>101612.07</v>
      </c>
    </row>
    <row r="15" spans="1:19" x14ac:dyDescent="0.25">
      <c r="A15" s="4">
        <v>4096</v>
      </c>
      <c r="B15" s="3">
        <v>7846.77</v>
      </c>
      <c r="C15" s="3">
        <v>7846.58</v>
      </c>
      <c r="D15" s="3"/>
      <c r="E15" s="3"/>
      <c r="F15" s="5">
        <f t="shared" si="0"/>
        <v>15693.35</v>
      </c>
      <c r="G15" s="3">
        <v>260.99900000000002</v>
      </c>
      <c r="H15" s="3">
        <v>261.005</v>
      </c>
      <c r="I15" s="3"/>
      <c r="J15" s="3"/>
      <c r="K15" s="5">
        <f t="shared" si="2"/>
        <v>261.00200000000001</v>
      </c>
      <c r="L15" s="5">
        <v>2059</v>
      </c>
      <c r="P15" s="2">
        <v>8192</v>
      </c>
      <c r="Q15" s="2">
        <v>15884.84</v>
      </c>
      <c r="R15" s="2">
        <v>30829.409999999996</v>
      </c>
      <c r="S15" s="2">
        <v>78958.550000000017</v>
      </c>
    </row>
    <row r="16" spans="1:19" x14ac:dyDescent="0.25">
      <c r="A16" s="4">
        <v>8192</v>
      </c>
      <c r="B16" s="3">
        <v>7950.3</v>
      </c>
      <c r="C16" s="3">
        <v>7934.54</v>
      </c>
      <c r="D16" s="3"/>
      <c r="E16" s="3"/>
      <c r="F16" s="5">
        <f t="shared" si="0"/>
        <v>15884.84</v>
      </c>
      <c r="G16" s="3">
        <v>515.20100000000002</v>
      </c>
      <c r="H16" s="3">
        <v>516.22400000000005</v>
      </c>
      <c r="I16" s="3"/>
      <c r="J16" s="3"/>
      <c r="K16" s="5">
        <f t="shared" si="2"/>
        <v>515.71250000000009</v>
      </c>
      <c r="L16" s="5">
        <v>3579</v>
      </c>
      <c r="P16" s="2">
        <v>16384</v>
      </c>
      <c r="Q16" s="2"/>
      <c r="R16" s="2">
        <v>30178.969999999998</v>
      </c>
      <c r="S16" s="2">
        <v>59824.57</v>
      </c>
    </row>
    <row r="17" spans="1:19" x14ac:dyDescent="0.25">
      <c r="A17" s="13" t="s">
        <v>12</v>
      </c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P17" s="8"/>
      <c r="Q17" s="8"/>
      <c r="R17" s="8"/>
      <c r="S17" s="8"/>
    </row>
    <row r="18" spans="1:19" x14ac:dyDescent="0.25">
      <c r="A18" s="4">
        <f>A4*2</f>
        <v>4</v>
      </c>
      <c r="B18" s="3">
        <v>2933.06</v>
      </c>
      <c r="C18" s="3">
        <v>2944.07</v>
      </c>
      <c r="D18" s="3">
        <v>2967.27</v>
      </c>
      <c r="E18" s="3">
        <v>2934.8</v>
      </c>
      <c r="F18" s="5">
        <f>B18+C18+D18+E18</f>
        <v>11779.2</v>
      </c>
      <c r="G18" s="3">
        <v>0.34100000000000003</v>
      </c>
      <c r="H18" s="3">
        <v>0.34</v>
      </c>
      <c r="I18" s="3">
        <v>0.33700000000000002</v>
      </c>
      <c r="J18" s="3">
        <v>0.34100000000000003</v>
      </c>
      <c r="K18" s="5">
        <f>AVERAGE(G18:J18)</f>
        <v>0.33975</v>
      </c>
      <c r="L18" s="5">
        <v>0</v>
      </c>
      <c r="P18" s="10" t="s">
        <v>0</v>
      </c>
      <c r="Q18" s="10" t="s">
        <v>17</v>
      </c>
      <c r="R18" s="10"/>
      <c r="S18" s="10"/>
    </row>
    <row r="19" spans="1:19" x14ac:dyDescent="0.25">
      <c r="A19" s="4">
        <f t="shared" ref="A19:A30" si="3">A5*2</f>
        <v>8</v>
      </c>
      <c r="B19" s="3">
        <v>5338.76</v>
      </c>
      <c r="C19" s="3">
        <v>5384.05</v>
      </c>
      <c r="D19" s="3">
        <v>5179.7</v>
      </c>
      <c r="E19" s="3">
        <v>5440.32</v>
      </c>
      <c r="F19" s="5">
        <f t="shared" ref="F19:F30" si="4">B19+C19+D19+E19</f>
        <v>21342.83</v>
      </c>
      <c r="G19" s="3">
        <v>0.375</v>
      </c>
      <c r="H19" s="3">
        <v>0.371</v>
      </c>
      <c r="I19" s="3">
        <v>0.38600000000000001</v>
      </c>
      <c r="J19" s="3">
        <v>0.36799999999999999</v>
      </c>
      <c r="K19" s="5">
        <f t="shared" ref="K19" si="5">AVERAGE(G19:J19)</f>
        <v>0.375</v>
      </c>
      <c r="L19" s="5">
        <v>0</v>
      </c>
      <c r="P19" s="10"/>
      <c r="Q19" s="2" t="s">
        <v>14</v>
      </c>
      <c r="R19" s="2" t="s">
        <v>16</v>
      </c>
      <c r="S19" s="2" t="s">
        <v>15</v>
      </c>
    </row>
    <row r="20" spans="1:19" x14ac:dyDescent="0.25">
      <c r="A20" s="4">
        <f t="shared" si="3"/>
        <v>16</v>
      </c>
      <c r="B20" s="3">
        <v>9579.27</v>
      </c>
      <c r="C20" s="3">
        <v>9594.68</v>
      </c>
      <c r="D20" s="3">
        <v>9114.91</v>
      </c>
      <c r="E20" s="3">
        <v>9146.33</v>
      </c>
      <c r="F20" s="5">
        <f t="shared" si="4"/>
        <v>37435.19</v>
      </c>
      <c r="G20" s="3">
        <v>0.41799999999999998</v>
      </c>
      <c r="H20" s="3">
        <v>0.41699999999999998</v>
      </c>
      <c r="I20" s="3">
        <v>0.439</v>
      </c>
      <c r="J20" s="3">
        <v>0.437</v>
      </c>
      <c r="K20" s="5">
        <f>AVERAGE(G20:J20)</f>
        <v>0.42775000000000002</v>
      </c>
      <c r="L20" s="5">
        <v>1</v>
      </c>
      <c r="P20" s="2">
        <v>4</v>
      </c>
      <c r="Q20" s="7">
        <v>1.8745000000000001</v>
      </c>
      <c r="R20" s="7">
        <v>0.33975</v>
      </c>
      <c r="S20" s="7">
        <v>0.44</v>
      </c>
    </row>
    <row r="21" spans="1:19" x14ac:dyDescent="0.25">
      <c r="A21" s="4">
        <f t="shared" si="3"/>
        <v>32</v>
      </c>
      <c r="B21" s="3">
        <v>14909.19</v>
      </c>
      <c r="C21" s="3">
        <v>14633.73</v>
      </c>
      <c r="D21" s="3">
        <v>14600.93</v>
      </c>
      <c r="E21" s="3">
        <v>14801.49</v>
      </c>
      <c r="F21" s="5">
        <f t="shared" si="4"/>
        <v>58945.34</v>
      </c>
      <c r="G21" s="3">
        <v>0.53700000000000003</v>
      </c>
      <c r="H21" s="3">
        <v>0.54700000000000004</v>
      </c>
      <c r="I21" s="3">
        <v>0.54800000000000004</v>
      </c>
      <c r="J21" s="3">
        <v>0.54</v>
      </c>
      <c r="K21" s="5">
        <f t="shared" ref="K21:K30" si="6">AVERAGE(G21:J21)</f>
        <v>0.54300000000000004</v>
      </c>
      <c r="L21" s="5">
        <v>2</v>
      </c>
      <c r="P21" s="2">
        <v>8</v>
      </c>
      <c r="Q21" s="7">
        <v>1.982</v>
      </c>
      <c r="R21" s="7">
        <v>0.375</v>
      </c>
      <c r="S21" s="7">
        <v>0.45750000000000002</v>
      </c>
    </row>
    <row r="22" spans="1:19" x14ac:dyDescent="0.25">
      <c r="A22" s="4">
        <f t="shared" si="3"/>
        <v>64</v>
      </c>
      <c r="B22" s="3">
        <v>23907.57</v>
      </c>
      <c r="C22" s="3">
        <v>23494.2</v>
      </c>
      <c r="D22" s="3">
        <v>23802.91</v>
      </c>
      <c r="E22" s="3">
        <v>23436.99</v>
      </c>
      <c r="F22" s="5">
        <f t="shared" si="4"/>
        <v>94641.670000000013</v>
      </c>
      <c r="G22" s="3">
        <v>0.66900000000000004</v>
      </c>
      <c r="H22" s="3">
        <v>0.68100000000000005</v>
      </c>
      <c r="I22" s="3">
        <v>0.67200000000000004</v>
      </c>
      <c r="J22" s="3">
        <v>0.68300000000000005</v>
      </c>
      <c r="K22" s="5">
        <f t="shared" si="6"/>
        <v>0.67625000000000002</v>
      </c>
      <c r="L22" s="5">
        <v>3</v>
      </c>
      <c r="P22" s="2">
        <v>16</v>
      </c>
      <c r="Q22" s="7">
        <v>2.125</v>
      </c>
      <c r="R22" s="7">
        <v>0.42775000000000002</v>
      </c>
      <c r="S22" s="7">
        <v>0.47750000000000004</v>
      </c>
    </row>
    <row r="23" spans="1:19" x14ac:dyDescent="0.25">
      <c r="A23" s="4">
        <f t="shared" si="3"/>
        <v>128</v>
      </c>
      <c r="B23" s="3">
        <v>25867.82</v>
      </c>
      <c r="C23" s="3">
        <v>25835.89</v>
      </c>
      <c r="D23" s="3">
        <v>25302.41</v>
      </c>
      <c r="E23" s="3">
        <v>25793.279999999999</v>
      </c>
      <c r="F23" s="5">
        <f t="shared" si="4"/>
        <v>102799.4</v>
      </c>
      <c r="G23" s="3">
        <v>1.2370000000000001</v>
      </c>
      <c r="H23" s="3">
        <v>1.2390000000000001</v>
      </c>
      <c r="I23" s="3">
        <v>1.2649999999999999</v>
      </c>
      <c r="J23" s="3">
        <v>1.2410000000000001</v>
      </c>
      <c r="K23" s="5">
        <f t="shared" si="6"/>
        <v>1.2454999999999998</v>
      </c>
      <c r="L23" s="5">
        <v>4</v>
      </c>
      <c r="P23" s="2">
        <v>32</v>
      </c>
      <c r="Q23" s="7">
        <v>2.3890000000000002</v>
      </c>
      <c r="R23" s="7">
        <v>0.54300000000000004</v>
      </c>
      <c r="S23" s="7">
        <v>0.55175000000000007</v>
      </c>
    </row>
    <row r="24" spans="1:19" x14ac:dyDescent="0.25">
      <c r="A24" s="4">
        <f t="shared" si="3"/>
        <v>256</v>
      </c>
      <c r="B24" s="3">
        <v>28257.59</v>
      </c>
      <c r="C24" s="3">
        <v>28426.66</v>
      </c>
      <c r="D24" s="3">
        <v>28749.200000000001</v>
      </c>
      <c r="E24" s="3">
        <v>28700.05</v>
      </c>
      <c r="F24" s="5">
        <f t="shared" si="4"/>
        <v>114133.5</v>
      </c>
      <c r="G24" s="3">
        <v>2.2650000000000001</v>
      </c>
      <c r="H24" s="3">
        <v>2.2509999999999999</v>
      </c>
      <c r="I24" s="3">
        <v>2.226</v>
      </c>
      <c r="J24" s="3">
        <v>2.23</v>
      </c>
      <c r="K24" s="5">
        <f t="shared" si="6"/>
        <v>2.2429999999999999</v>
      </c>
      <c r="L24" s="5">
        <v>11</v>
      </c>
      <c r="P24" s="2">
        <v>64</v>
      </c>
      <c r="Q24" s="7">
        <v>4.0179999999999998</v>
      </c>
      <c r="R24" s="7">
        <v>0.67625000000000002</v>
      </c>
      <c r="S24" s="7">
        <v>0.65075000000000005</v>
      </c>
    </row>
    <row r="25" spans="1:19" x14ac:dyDescent="0.25">
      <c r="A25" s="4">
        <f t="shared" si="3"/>
        <v>512</v>
      </c>
      <c r="B25" s="3">
        <v>30012.28</v>
      </c>
      <c r="C25" s="3">
        <v>29333.8</v>
      </c>
      <c r="D25" s="3">
        <v>29285.66</v>
      </c>
      <c r="E25" s="3">
        <v>29318.51</v>
      </c>
      <c r="F25" s="5">
        <f t="shared" si="4"/>
        <v>117950.25</v>
      </c>
      <c r="G25" s="3">
        <v>4.2649999999999997</v>
      </c>
      <c r="H25" s="3">
        <v>4.3639999999999999</v>
      </c>
      <c r="I25" s="3">
        <v>4.3710000000000004</v>
      </c>
      <c r="J25" s="3">
        <v>4.3659999999999997</v>
      </c>
      <c r="K25" s="5">
        <f t="shared" si="6"/>
        <v>4.3414999999999999</v>
      </c>
      <c r="L25" s="5">
        <v>205</v>
      </c>
      <c r="P25" s="2">
        <v>128</v>
      </c>
      <c r="Q25" s="7">
        <v>7.7220000000000004</v>
      </c>
      <c r="R25" s="7">
        <v>1.2454999999999998</v>
      </c>
      <c r="S25" s="7">
        <v>1.1990000000000001</v>
      </c>
    </row>
    <row r="26" spans="1:19" x14ac:dyDescent="0.25">
      <c r="A26" s="4">
        <f t="shared" si="3"/>
        <v>1024</v>
      </c>
      <c r="B26" s="3">
        <v>27799.49</v>
      </c>
      <c r="C26" s="3">
        <v>26971.81</v>
      </c>
      <c r="D26" s="3">
        <v>27801.27</v>
      </c>
      <c r="E26" s="3">
        <v>26965.38</v>
      </c>
      <c r="F26" s="5">
        <f t="shared" si="4"/>
        <v>109537.95000000001</v>
      </c>
      <c r="G26" s="3">
        <v>9.2089999999999996</v>
      </c>
      <c r="H26" s="3">
        <v>9.4909999999999997</v>
      </c>
      <c r="I26" s="3">
        <v>9.2080000000000002</v>
      </c>
      <c r="J26" s="3">
        <v>9.4939999999999998</v>
      </c>
      <c r="K26" s="5">
        <f t="shared" si="6"/>
        <v>9.3505000000000003</v>
      </c>
      <c r="L26" s="5">
        <v>213</v>
      </c>
      <c r="P26" s="2">
        <v>256</v>
      </c>
      <c r="Q26" s="7">
        <v>15.429</v>
      </c>
      <c r="R26" s="7">
        <v>2.2429999999999999</v>
      </c>
      <c r="S26" s="7">
        <v>2.1677499999999998</v>
      </c>
    </row>
    <row r="27" spans="1:19" x14ac:dyDescent="0.25">
      <c r="A27" s="4">
        <f t="shared" si="3"/>
        <v>2048</v>
      </c>
      <c r="B27" s="3">
        <v>26726.6</v>
      </c>
      <c r="C27" s="3">
        <v>27217.96</v>
      </c>
      <c r="D27" s="3">
        <v>25308.97</v>
      </c>
      <c r="E27" s="3">
        <v>25335.57</v>
      </c>
      <c r="F27" s="5">
        <f t="shared" si="4"/>
        <v>104589.1</v>
      </c>
      <c r="G27" s="3">
        <v>19.157</v>
      </c>
      <c r="H27" s="3">
        <v>18.811</v>
      </c>
      <c r="I27" s="3">
        <v>20.23</v>
      </c>
      <c r="J27" s="3">
        <v>20.209</v>
      </c>
      <c r="K27" s="5">
        <f t="shared" si="6"/>
        <v>19.601750000000003</v>
      </c>
      <c r="L27" s="5">
        <v>244</v>
      </c>
      <c r="P27" s="2">
        <v>512</v>
      </c>
      <c r="Q27" s="7">
        <v>30.173000000000002</v>
      </c>
      <c r="R27" s="7">
        <v>4.3414999999999999</v>
      </c>
      <c r="S27" s="7">
        <v>4.39825</v>
      </c>
    </row>
    <row r="28" spans="1:19" x14ac:dyDescent="0.25">
      <c r="A28" s="4">
        <f t="shared" si="3"/>
        <v>4096</v>
      </c>
      <c r="B28" s="3">
        <v>10176.07</v>
      </c>
      <c r="C28" s="3">
        <v>10248.31</v>
      </c>
      <c r="D28" s="3">
        <v>10176.08</v>
      </c>
      <c r="E28" s="3">
        <v>10273.17</v>
      </c>
      <c r="F28" s="5">
        <f t="shared" si="4"/>
        <v>40873.629999999997</v>
      </c>
      <c r="G28" s="3">
        <v>100.628</v>
      </c>
      <c r="H28" s="3">
        <v>99.918999999999997</v>
      </c>
      <c r="I28" s="3">
        <v>100.628</v>
      </c>
      <c r="J28" s="3">
        <v>99.677000000000007</v>
      </c>
      <c r="K28" s="5">
        <f t="shared" si="6"/>
        <v>100.21300000000001</v>
      </c>
      <c r="L28" s="5">
        <v>361</v>
      </c>
      <c r="P28" s="2">
        <v>1024</v>
      </c>
      <c r="Q28" s="7">
        <v>62.819000000000003</v>
      </c>
      <c r="R28" s="7">
        <v>9.3505000000000003</v>
      </c>
      <c r="S28" s="7">
        <v>9.3294999999999995</v>
      </c>
    </row>
    <row r="29" spans="1:19" x14ac:dyDescent="0.25">
      <c r="A29" s="4">
        <f t="shared" si="3"/>
        <v>8192</v>
      </c>
      <c r="B29" s="3">
        <v>7556.59</v>
      </c>
      <c r="C29" s="3">
        <v>7608.08</v>
      </c>
      <c r="D29" s="3">
        <v>8193.82</v>
      </c>
      <c r="E29" s="3">
        <v>7470.92</v>
      </c>
      <c r="F29" s="5">
        <f t="shared" si="4"/>
        <v>30829.409999999996</v>
      </c>
      <c r="G29" s="3">
        <v>271.02199999999999</v>
      </c>
      <c r="H29" s="3">
        <v>269.18700000000001</v>
      </c>
      <c r="I29" s="3">
        <v>249.94399999999999</v>
      </c>
      <c r="J29" s="3">
        <v>274.13</v>
      </c>
      <c r="K29" s="5">
        <f t="shared" si="6"/>
        <v>266.07074999999998</v>
      </c>
      <c r="L29" s="5">
        <v>694</v>
      </c>
      <c r="P29" s="2">
        <v>2048</v>
      </c>
      <c r="Q29" s="7">
        <v>132.059</v>
      </c>
      <c r="R29" s="7">
        <v>19.601750000000003</v>
      </c>
      <c r="S29" s="7">
        <v>19.631250000000001</v>
      </c>
    </row>
    <row r="30" spans="1:19" x14ac:dyDescent="0.25">
      <c r="A30" s="4">
        <f t="shared" si="3"/>
        <v>16384</v>
      </c>
      <c r="B30" s="3">
        <v>6625.23</v>
      </c>
      <c r="C30" s="3">
        <v>8391.2999999999993</v>
      </c>
      <c r="D30" s="3">
        <v>8242.89</v>
      </c>
      <c r="E30" s="3">
        <v>6919.55</v>
      </c>
      <c r="F30" s="5">
        <f t="shared" si="4"/>
        <v>30178.969999999998</v>
      </c>
      <c r="G30" s="3">
        <v>610.99800000000005</v>
      </c>
      <c r="H30" s="3">
        <v>482.404</v>
      </c>
      <c r="I30" s="3">
        <v>491.09</v>
      </c>
      <c r="J30" s="3">
        <v>585.00900000000001</v>
      </c>
      <c r="K30" s="5">
        <f t="shared" si="6"/>
        <v>542.37525000000005</v>
      </c>
      <c r="L30" s="5">
        <v>3126</v>
      </c>
      <c r="P30" s="2">
        <v>4096</v>
      </c>
      <c r="Q30" s="7">
        <v>261.00200000000001</v>
      </c>
      <c r="R30" s="7">
        <v>100.21300000000001</v>
      </c>
      <c r="S30" s="7">
        <v>40.332250000000002</v>
      </c>
    </row>
    <row r="31" spans="1:19" x14ac:dyDescent="0.25">
      <c r="A31" s="13" t="s">
        <v>13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P31" s="2">
        <v>8192</v>
      </c>
      <c r="Q31" s="7">
        <v>515.71250000000009</v>
      </c>
      <c r="R31" s="7">
        <v>266.07074999999998</v>
      </c>
      <c r="S31" s="7">
        <v>104.28375</v>
      </c>
    </row>
    <row r="32" spans="1:19" x14ac:dyDescent="0.25">
      <c r="A32" s="4">
        <f>A18</f>
        <v>4</v>
      </c>
      <c r="B32" s="3">
        <v>2259.7199999999998</v>
      </c>
      <c r="C32" s="3">
        <v>2272.2600000000002</v>
      </c>
      <c r="D32" s="3">
        <v>2291.48</v>
      </c>
      <c r="E32" s="3">
        <v>2267.79</v>
      </c>
      <c r="F32" s="5">
        <f>B32+C32+D32+E32</f>
        <v>9091.25</v>
      </c>
      <c r="G32" s="3">
        <v>0.443</v>
      </c>
      <c r="H32" s="3">
        <v>0.44</v>
      </c>
      <c r="I32" s="3">
        <v>0.436</v>
      </c>
      <c r="J32" s="3">
        <v>0.441</v>
      </c>
      <c r="K32" s="5">
        <f>AVERAGE(G32:J32)</f>
        <v>0.44</v>
      </c>
      <c r="L32" s="5">
        <v>0</v>
      </c>
      <c r="P32" s="2">
        <v>16384</v>
      </c>
      <c r="Q32" s="7"/>
      <c r="R32" s="7">
        <v>542.37525000000005</v>
      </c>
      <c r="S32" s="7">
        <v>275.13874999999996</v>
      </c>
    </row>
    <row r="33" spans="1:19" x14ac:dyDescent="0.25">
      <c r="A33" s="4">
        <f t="shared" ref="A33:A44" si="7">A19</f>
        <v>8</v>
      </c>
      <c r="B33" s="3">
        <v>4399.13</v>
      </c>
      <c r="C33" s="3">
        <v>4344.93</v>
      </c>
      <c r="D33" s="3">
        <v>4370.34</v>
      </c>
      <c r="E33" s="3">
        <v>4374.58</v>
      </c>
      <c r="F33" s="5">
        <f t="shared" ref="F33:F44" si="8">B33+C33+D33+E33</f>
        <v>17488.980000000003</v>
      </c>
      <c r="G33" s="3">
        <v>0.45500000000000002</v>
      </c>
      <c r="H33" s="3">
        <v>0.46</v>
      </c>
      <c r="I33" s="3">
        <v>0.45800000000000002</v>
      </c>
      <c r="J33" s="3">
        <v>0.45700000000000002</v>
      </c>
      <c r="K33" s="5">
        <f t="shared" ref="K33" si="9">AVERAGE(G33:J33)</f>
        <v>0.45750000000000002</v>
      </c>
      <c r="L33" s="5">
        <v>1</v>
      </c>
      <c r="P33" s="8"/>
      <c r="Q33" s="8"/>
      <c r="R33" s="8"/>
      <c r="S33" s="8"/>
    </row>
    <row r="34" spans="1:19" x14ac:dyDescent="0.25">
      <c r="A34" s="4">
        <f t="shared" si="7"/>
        <v>16</v>
      </c>
      <c r="B34" s="3">
        <v>8408.6200000000008</v>
      </c>
      <c r="C34" s="3">
        <v>8272.89</v>
      </c>
      <c r="D34" s="3">
        <v>8423.6200000000008</v>
      </c>
      <c r="E34" s="3">
        <v>8412.23</v>
      </c>
      <c r="F34" s="5">
        <f t="shared" si="8"/>
        <v>33517.360000000001</v>
      </c>
      <c r="G34" s="3">
        <v>0.47599999999999998</v>
      </c>
      <c r="H34" s="3">
        <v>0.48399999999999999</v>
      </c>
      <c r="I34" s="3">
        <v>0.47499999999999998</v>
      </c>
      <c r="J34" s="3">
        <v>0.47499999999999998</v>
      </c>
      <c r="K34" s="5">
        <f>AVERAGE(G34:J34)</f>
        <v>0.47750000000000004</v>
      </c>
      <c r="L34" s="5">
        <v>1</v>
      </c>
      <c r="P34" s="10" t="s">
        <v>0</v>
      </c>
      <c r="Q34" s="10" t="s">
        <v>1</v>
      </c>
      <c r="R34" s="10"/>
      <c r="S34" s="10"/>
    </row>
    <row r="35" spans="1:19" x14ac:dyDescent="0.25">
      <c r="A35" s="4">
        <f t="shared" si="7"/>
        <v>32</v>
      </c>
      <c r="B35" s="3">
        <v>14628.04</v>
      </c>
      <c r="C35" s="3">
        <v>14421.96</v>
      </c>
      <c r="D35" s="3">
        <v>14498.31</v>
      </c>
      <c r="E35" s="3">
        <v>14477.78</v>
      </c>
      <c r="F35" s="5">
        <f t="shared" si="8"/>
        <v>58026.09</v>
      </c>
      <c r="G35" s="3">
        <v>0.54700000000000004</v>
      </c>
      <c r="H35" s="3">
        <v>0.55500000000000005</v>
      </c>
      <c r="I35" s="3">
        <v>0.55200000000000005</v>
      </c>
      <c r="J35" s="3">
        <v>0.55300000000000005</v>
      </c>
      <c r="K35" s="5">
        <f t="shared" ref="K35:K44" si="10">AVERAGE(G35:J35)</f>
        <v>0.55175000000000007</v>
      </c>
      <c r="L35" s="5">
        <v>1</v>
      </c>
      <c r="P35" s="10"/>
      <c r="Q35" s="2" t="s">
        <v>14</v>
      </c>
      <c r="R35" s="2" t="s">
        <v>16</v>
      </c>
      <c r="S35" s="2" t="s">
        <v>15</v>
      </c>
    </row>
    <row r="36" spans="1:19" x14ac:dyDescent="0.25">
      <c r="A36" s="4">
        <f t="shared" si="7"/>
        <v>64</v>
      </c>
      <c r="B36" s="3">
        <v>24725.22</v>
      </c>
      <c r="C36" s="3">
        <v>24292.78</v>
      </c>
      <c r="D36" s="3">
        <v>24795.71</v>
      </c>
      <c r="E36" s="3">
        <v>24551.85</v>
      </c>
      <c r="F36" s="5">
        <f t="shared" si="8"/>
        <v>98365.56</v>
      </c>
      <c r="G36" s="3">
        <v>0.64700000000000002</v>
      </c>
      <c r="H36" s="3">
        <v>0.65900000000000003</v>
      </c>
      <c r="I36" s="3">
        <v>0.64500000000000002</v>
      </c>
      <c r="J36" s="3">
        <v>0.65200000000000002</v>
      </c>
      <c r="K36" s="5">
        <f t="shared" si="10"/>
        <v>0.65075000000000005</v>
      </c>
      <c r="L36" s="5">
        <v>3</v>
      </c>
      <c r="P36" s="2">
        <v>4</v>
      </c>
      <c r="Q36" s="7">
        <v>2</v>
      </c>
      <c r="R36" s="7">
        <v>0</v>
      </c>
      <c r="S36" s="7">
        <v>0</v>
      </c>
    </row>
    <row r="37" spans="1:19" x14ac:dyDescent="0.25">
      <c r="A37" s="4">
        <f t="shared" si="7"/>
        <v>128</v>
      </c>
      <c r="B37" s="3">
        <v>26594.84</v>
      </c>
      <c r="C37" s="3">
        <v>26779.62</v>
      </c>
      <c r="D37" s="3">
        <v>26635.7</v>
      </c>
      <c r="E37" s="3">
        <v>26743.95</v>
      </c>
      <c r="F37" s="5">
        <f t="shared" si="8"/>
        <v>106754.11</v>
      </c>
      <c r="G37" s="3">
        <v>1.2030000000000001</v>
      </c>
      <c r="H37" s="3">
        <v>1.1950000000000001</v>
      </c>
      <c r="I37" s="3">
        <v>1.2010000000000001</v>
      </c>
      <c r="J37" s="3">
        <v>1.1970000000000001</v>
      </c>
      <c r="K37" s="5">
        <f t="shared" si="10"/>
        <v>1.1990000000000001</v>
      </c>
      <c r="L37" s="5">
        <v>4</v>
      </c>
      <c r="P37" s="2">
        <v>8</v>
      </c>
      <c r="Q37" s="7">
        <v>2</v>
      </c>
      <c r="R37" s="7">
        <v>0</v>
      </c>
      <c r="S37" s="7">
        <v>1</v>
      </c>
    </row>
    <row r="38" spans="1:19" x14ac:dyDescent="0.25">
      <c r="A38" s="4">
        <f t="shared" si="7"/>
        <v>256</v>
      </c>
      <c r="B38" s="3">
        <v>29359.38</v>
      </c>
      <c r="C38" s="3">
        <v>29910.22</v>
      </c>
      <c r="D38" s="3">
        <v>29359.65</v>
      </c>
      <c r="E38" s="3">
        <v>29477.33</v>
      </c>
      <c r="F38" s="5">
        <f t="shared" si="8"/>
        <v>118106.58</v>
      </c>
      <c r="G38" s="3">
        <v>2.1800000000000002</v>
      </c>
      <c r="H38" s="3">
        <v>2.14</v>
      </c>
      <c r="I38" s="3">
        <v>2.1800000000000002</v>
      </c>
      <c r="J38" s="3">
        <v>2.1709999999999998</v>
      </c>
      <c r="K38" s="5">
        <f t="shared" si="10"/>
        <v>2.1677499999999998</v>
      </c>
      <c r="L38" s="5">
        <v>8</v>
      </c>
      <c r="P38" s="2">
        <v>16</v>
      </c>
      <c r="Q38" s="7">
        <v>3</v>
      </c>
      <c r="R38" s="7">
        <v>1</v>
      </c>
      <c r="S38" s="7">
        <v>1</v>
      </c>
    </row>
    <row r="39" spans="1:19" x14ac:dyDescent="0.25">
      <c r="A39" s="4">
        <f t="shared" si="7"/>
        <v>512</v>
      </c>
      <c r="B39" s="3">
        <v>28669.13</v>
      </c>
      <c r="C39" s="3">
        <v>29227.35</v>
      </c>
      <c r="D39" s="3">
        <v>29736.36</v>
      </c>
      <c r="E39" s="3">
        <v>28796.5</v>
      </c>
      <c r="F39" s="5">
        <f t="shared" si="8"/>
        <v>116429.34</v>
      </c>
      <c r="G39" s="3">
        <v>4.4649999999999999</v>
      </c>
      <c r="H39" s="3">
        <v>4.3789999999999996</v>
      </c>
      <c r="I39" s="3">
        <v>4.3040000000000003</v>
      </c>
      <c r="J39" s="3">
        <v>4.4450000000000003</v>
      </c>
      <c r="K39" s="5">
        <f t="shared" si="10"/>
        <v>4.39825</v>
      </c>
      <c r="L39" s="5">
        <v>19</v>
      </c>
      <c r="P39" s="2">
        <v>32</v>
      </c>
      <c r="Q39" s="7">
        <v>3</v>
      </c>
      <c r="R39" s="7">
        <v>2</v>
      </c>
      <c r="S39" s="7">
        <v>1</v>
      </c>
    </row>
    <row r="40" spans="1:19" x14ac:dyDescent="0.25">
      <c r="A40" s="4">
        <f t="shared" si="7"/>
        <v>1024</v>
      </c>
      <c r="B40" s="3">
        <v>27144.83</v>
      </c>
      <c r="C40" s="3">
        <v>27076.83</v>
      </c>
      <c r="D40" s="3">
        <v>27245.84</v>
      </c>
      <c r="E40" s="3">
        <v>28332.57</v>
      </c>
      <c r="F40" s="5">
        <f t="shared" si="8"/>
        <v>109800.07</v>
      </c>
      <c r="G40" s="3">
        <v>9.4309999999999992</v>
      </c>
      <c r="H40" s="3">
        <v>9.4550000000000001</v>
      </c>
      <c r="I40" s="3">
        <v>9.3960000000000008</v>
      </c>
      <c r="J40" s="3">
        <v>9.0359999999999996</v>
      </c>
      <c r="K40" s="5">
        <f t="shared" si="10"/>
        <v>9.3294999999999995</v>
      </c>
      <c r="L40" s="5">
        <v>215</v>
      </c>
      <c r="P40" s="2">
        <v>64</v>
      </c>
      <c r="Q40" s="7">
        <v>6</v>
      </c>
      <c r="R40" s="7">
        <v>3</v>
      </c>
      <c r="S40" s="7">
        <v>3</v>
      </c>
    </row>
    <row r="41" spans="1:19" x14ac:dyDescent="0.25">
      <c r="A41" s="4">
        <f t="shared" si="7"/>
        <v>2048</v>
      </c>
      <c r="B41" s="3">
        <v>25766.66</v>
      </c>
      <c r="C41" s="3">
        <v>26084.01</v>
      </c>
      <c r="D41" s="3">
        <v>26452.49</v>
      </c>
      <c r="E41" s="3">
        <v>26029.41</v>
      </c>
      <c r="F41" s="5">
        <f t="shared" si="8"/>
        <v>104332.57</v>
      </c>
      <c r="G41" s="3">
        <v>19.870999999999999</v>
      </c>
      <c r="H41" s="3">
        <v>19.629000000000001</v>
      </c>
      <c r="I41" s="3">
        <v>19.355</v>
      </c>
      <c r="J41" s="3">
        <v>19.670000000000002</v>
      </c>
      <c r="K41" s="5">
        <f t="shared" si="10"/>
        <v>19.631250000000001</v>
      </c>
      <c r="L41" s="5">
        <v>235</v>
      </c>
      <c r="P41" s="2">
        <v>128</v>
      </c>
      <c r="Q41" s="7">
        <v>207</v>
      </c>
      <c r="R41" s="7">
        <v>4</v>
      </c>
      <c r="S41" s="7">
        <v>4</v>
      </c>
    </row>
    <row r="42" spans="1:19" x14ac:dyDescent="0.25">
      <c r="A42" s="4">
        <f t="shared" si="7"/>
        <v>4096</v>
      </c>
      <c r="B42" s="3">
        <v>25674.13</v>
      </c>
      <c r="C42" s="3">
        <v>24956.720000000001</v>
      </c>
      <c r="D42" s="3">
        <v>26240.66</v>
      </c>
      <c r="E42" s="3">
        <v>24740.560000000001</v>
      </c>
      <c r="F42" s="5">
        <f t="shared" si="8"/>
        <v>101612.07</v>
      </c>
      <c r="G42" s="3">
        <v>39.884999999999998</v>
      </c>
      <c r="H42" s="3">
        <v>41.030999999999999</v>
      </c>
      <c r="I42" s="3">
        <v>39.023000000000003</v>
      </c>
      <c r="J42" s="3">
        <v>41.39</v>
      </c>
      <c r="K42" s="5">
        <f t="shared" si="10"/>
        <v>40.332250000000002</v>
      </c>
      <c r="L42" s="5">
        <v>428</v>
      </c>
      <c r="P42" s="2">
        <v>256</v>
      </c>
      <c r="Q42" s="7">
        <v>209</v>
      </c>
      <c r="R42" s="7">
        <v>11</v>
      </c>
      <c r="S42" s="7">
        <v>8</v>
      </c>
    </row>
    <row r="43" spans="1:19" x14ac:dyDescent="0.25">
      <c r="A43" s="4">
        <f t="shared" si="7"/>
        <v>8192</v>
      </c>
      <c r="B43" s="3">
        <v>18833.64</v>
      </c>
      <c r="C43" s="3">
        <v>20623.990000000002</v>
      </c>
      <c r="D43" s="3">
        <v>21533.02</v>
      </c>
      <c r="E43" s="3">
        <v>17967.900000000001</v>
      </c>
      <c r="F43" s="5">
        <f t="shared" si="8"/>
        <v>78958.550000000017</v>
      </c>
      <c r="G43" s="3">
        <v>108.742</v>
      </c>
      <c r="H43" s="3">
        <v>99.302000000000007</v>
      </c>
      <c r="I43" s="3">
        <v>95.11</v>
      </c>
      <c r="J43" s="3">
        <v>113.98099999999999</v>
      </c>
      <c r="K43" s="5">
        <f t="shared" si="10"/>
        <v>104.28375</v>
      </c>
      <c r="L43" s="5">
        <v>675</v>
      </c>
      <c r="P43" s="2">
        <v>512</v>
      </c>
      <c r="Q43" s="7">
        <v>235</v>
      </c>
      <c r="R43" s="7">
        <v>205</v>
      </c>
      <c r="S43" s="7">
        <v>19</v>
      </c>
    </row>
    <row r="44" spans="1:19" x14ac:dyDescent="0.25">
      <c r="A44" s="4">
        <f t="shared" si="7"/>
        <v>16384</v>
      </c>
      <c r="B44" s="3">
        <v>13477.05</v>
      </c>
      <c r="C44" s="3">
        <v>14673.34</v>
      </c>
      <c r="D44" s="3">
        <v>16161.71</v>
      </c>
      <c r="E44" s="3">
        <v>15512.47</v>
      </c>
      <c r="F44" s="5">
        <f t="shared" si="8"/>
        <v>59824.57</v>
      </c>
      <c r="G44" s="3">
        <v>303.92399999999998</v>
      </c>
      <c r="H44" s="3">
        <v>279.14600000000002</v>
      </c>
      <c r="I44" s="3">
        <v>253.43899999999999</v>
      </c>
      <c r="J44" s="3">
        <v>264.04599999999999</v>
      </c>
      <c r="K44" s="5">
        <f t="shared" si="10"/>
        <v>275.13874999999996</v>
      </c>
      <c r="L44" s="5">
        <v>1604</v>
      </c>
      <c r="P44" s="2">
        <v>1024</v>
      </c>
      <c r="Q44" s="7">
        <v>529</v>
      </c>
      <c r="R44" s="7">
        <v>213</v>
      </c>
      <c r="S44" s="7">
        <v>215</v>
      </c>
    </row>
    <row r="45" spans="1:19" x14ac:dyDescent="0.25">
      <c r="P45" s="2">
        <v>2048</v>
      </c>
      <c r="Q45" s="7">
        <v>1122</v>
      </c>
      <c r="R45" s="7">
        <v>244</v>
      </c>
      <c r="S45" s="7">
        <v>235</v>
      </c>
    </row>
    <row r="46" spans="1:19" x14ac:dyDescent="0.25">
      <c r="P46" s="2">
        <v>4096</v>
      </c>
      <c r="Q46" s="7">
        <v>2059</v>
      </c>
      <c r="R46" s="7">
        <v>361</v>
      </c>
      <c r="S46" s="7">
        <v>428</v>
      </c>
    </row>
    <row r="47" spans="1:19" x14ac:dyDescent="0.25">
      <c r="P47" s="2">
        <v>8192</v>
      </c>
      <c r="Q47" s="7">
        <v>3579</v>
      </c>
      <c r="R47" s="7">
        <v>694</v>
      </c>
      <c r="S47" s="7">
        <v>675</v>
      </c>
    </row>
    <row r="48" spans="1:19" x14ac:dyDescent="0.25">
      <c r="P48" s="2">
        <v>16384</v>
      </c>
      <c r="Q48" s="7"/>
      <c r="R48" s="7">
        <v>3126</v>
      </c>
      <c r="S48" s="7">
        <v>1604</v>
      </c>
    </row>
  </sheetData>
  <mergeCells count="13">
    <mergeCell ref="G1:K1"/>
    <mergeCell ref="B1:F1"/>
    <mergeCell ref="A3:L3"/>
    <mergeCell ref="A17:L17"/>
    <mergeCell ref="A31:L31"/>
    <mergeCell ref="A1:A2"/>
    <mergeCell ref="L1:L2"/>
    <mergeCell ref="P2:P3"/>
    <mergeCell ref="Q2:S2"/>
    <mergeCell ref="P18:P19"/>
    <mergeCell ref="Q18:S18"/>
    <mergeCell ref="P34:P35"/>
    <mergeCell ref="Q34:S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33000000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</dc:creator>
  <cp:lastModifiedBy>roman</cp:lastModifiedBy>
  <dcterms:created xsi:type="dcterms:W3CDTF">2020-05-05T12:15:52Z</dcterms:created>
  <dcterms:modified xsi:type="dcterms:W3CDTF">2020-05-06T15:10:42Z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