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esonline-my.sharepoint.com/personal/u0081807_vives_be/Documents/2021-2022/1ATI_BM/BEDECO/Oplossingen/"/>
    </mc:Choice>
  </mc:AlternateContent>
  <xr:revisionPtr revIDLastSave="549" documentId="8_{4BF8990F-6AF5-46FA-A54C-2E7EEE327BD6}" xr6:coauthVersionLast="46" xr6:coauthVersionMax="47" xr10:uidLastSave="{137065DE-D976-41BE-8EBF-363C3C5E58DF}"/>
  <bookViews>
    <workbookView xWindow="-120" yWindow="-120" windowWidth="24240" windowHeight="13140" activeTab="3" xr2:uid="{AF8DDBF0-AE3D-49D9-89E1-09F1A1724920}"/>
  </bookViews>
  <sheets>
    <sheet name="Lineair" sheetId="1" r:id="rId1"/>
    <sheet name="Degressief" sheetId="2" r:id="rId2"/>
    <sheet name="Progressief" sheetId="3" r:id="rId3"/>
    <sheet name="Prestati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8" i="4"/>
  <c r="D7" i="4"/>
  <c r="H1" i="4"/>
  <c r="F11" i="3"/>
  <c r="E11" i="3"/>
  <c r="C11" i="3"/>
  <c r="F9" i="3"/>
  <c r="D9" i="3"/>
  <c r="E9" i="3"/>
  <c r="B9" i="3"/>
  <c r="D8" i="3"/>
  <c r="C8" i="3"/>
  <c r="E8" i="3"/>
  <c r="B8" i="3"/>
  <c r="D7" i="3"/>
  <c r="C7" i="3"/>
  <c r="E7" i="3"/>
  <c r="B7" i="3"/>
  <c r="D6" i="3"/>
  <c r="C6" i="3"/>
  <c r="E6" i="3"/>
  <c r="B6" i="3"/>
  <c r="D5" i="3"/>
  <c r="C5" i="3"/>
  <c r="E5" i="3"/>
  <c r="B1" i="3"/>
  <c r="D10" i="2"/>
  <c r="F7" i="2"/>
  <c r="F8" i="2"/>
  <c r="F9" i="2"/>
  <c r="F6" i="2"/>
  <c r="E7" i="2"/>
  <c r="E8" i="2"/>
  <c r="E9" i="2"/>
  <c r="E6" i="2"/>
  <c r="B10" i="2"/>
  <c r="D9" i="2"/>
  <c r="C9" i="2"/>
  <c r="B9" i="2"/>
  <c r="D8" i="2"/>
  <c r="C8" i="2"/>
  <c r="B8" i="2"/>
  <c r="D7" i="2"/>
  <c r="C7" i="2"/>
  <c r="B7" i="2"/>
  <c r="D6" i="2"/>
  <c r="C6" i="2"/>
  <c r="C2" i="2"/>
  <c r="C1" i="2"/>
  <c r="F8" i="1"/>
  <c r="E8" i="1"/>
  <c r="C8" i="1"/>
  <c r="F4" i="1"/>
  <c r="F5" i="1"/>
  <c r="F6" i="1"/>
  <c r="F3" i="1"/>
  <c r="E4" i="1"/>
  <c r="E5" i="1"/>
  <c r="E6" i="1"/>
  <c r="E3" i="1"/>
  <c r="B6" i="1"/>
  <c r="D5" i="1"/>
  <c r="B5" i="1"/>
  <c r="D4" i="1"/>
  <c r="B4" i="1"/>
  <c r="D3" i="1"/>
  <c r="E10" i="2" l="1"/>
  <c r="F10" i="2" s="1"/>
  <c r="B11" i="2"/>
  <c r="D11" i="2" l="1"/>
  <c r="B12" i="2" s="1"/>
  <c r="E11" i="2" l="1"/>
  <c r="F11" i="2" s="1"/>
  <c r="E12" i="2"/>
  <c r="F12" i="2" s="1"/>
  <c r="D12" i="2"/>
  <c r="B13" i="2" s="1"/>
  <c r="D13" i="2" l="1"/>
  <c r="B14" i="2" s="1"/>
  <c r="D14" i="2" l="1"/>
  <c r="E14" i="2"/>
  <c r="F14" i="2" s="1"/>
  <c r="E13" i="2"/>
  <c r="F13" i="2" s="1"/>
</calcChain>
</file>

<file path=xl/sharedStrings.xml><?xml version="1.0" encoding="utf-8"?>
<sst xmlns="http://schemas.openxmlformats.org/spreadsheetml/2006/main" count="42" uniqueCount="28">
  <si>
    <t>Jaar</t>
  </si>
  <si>
    <t>BW begin jaar</t>
  </si>
  <si>
    <t>Afschrijving</t>
  </si>
  <si>
    <t>BW einde jaar</t>
  </si>
  <si>
    <t>Rente</t>
  </si>
  <si>
    <t>Totale kost</t>
  </si>
  <si>
    <t>Totaal</t>
  </si>
  <si>
    <t>lineairafschrijvingsbedrag</t>
  </si>
  <si>
    <t>lineairafschrijvings%</t>
  </si>
  <si>
    <t>degressiefafschrijvings%</t>
  </si>
  <si>
    <t>Formule</t>
  </si>
  <si>
    <t>(dubbele lineair)</t>
  </si>
  <si>
    <t>(annuïteit)</t>
  </si>
  <si>
    <t>AW</t>
  </si>
  <si>
    <t>RW</t>
  </si>
  <si>
    <t>Geschatte productiecapaciteit</t>
  </si>
  <si>
    <t>jaar 1</t>
  </si>
  <si>
    <t>jaar 2</t>
  </si>
  <si>
    <t xml:space="preserve"> jaar 3</t>
  </si>
  <si>
    <t>aantal stuks</t>
  </si>
  <si>
    <t>jaar 4</t>
  </si>
  <si>
    <t>….</t>
  </si>
  <si>
    <t>stuks</t>
  </si>
  <si>
    <t>(=BET)</t>
  </si>
  <si>
    <t>(1)</t>
  </si>
  <si>
    <t>(2)</t>
  </si>
  <si>
    <t>(3)</t>
  </si>
  <si>
    <t>Afschrijvingsbedrag per 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</si>
</sst>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 [$€-413]\ * #,##0.00_ ;_ [$€-413]\ * \-#,##0.00_ ;_ [$€-413]\ * &quot;-&quot;??_ ;_ @_ "/>
    <numFmt numFmtId="165" formatCode="[$€-2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9" fontId="0" fillId="0" borderId="2" xfId="1" applyFont="1" applyBorder="1"/>
    <xf numFmtId="0" fontId="0" fillId="0" borderId="4" xfId="0" applyBorder="1"/>
    <xf numFmtId="9" fontId="0" fillId="0" borderId="0" xfId="0" applyNumberFormat="1"/>
    <xf numFmtId="0" fontId="0" fillId="0" borderId="6" xfId="0" applyBorder="1"/>
    <xf numFmtId="1" fontId="0" fillId="0" borderId="7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/>
    <xf numFmtId="0" fontId="0" fillId="0" borderId="0" xfId="0" quotePrefix="1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3" xfId="0" applyFill="1" applyBorder="1"/>
    <xf numFmtId="2" fontId="0" fillId="0" borderId="0" xfId="0" applyNumberFormat="1" applyFill="1"/>
    <xf numFmtId="0" fontId="0" fillId="0" borderId="0" xfId="0" quotePrefix="1"/>
    <xf numFmtId="164" fontId="0" fillId="0" borderId="0" xfId="2" applyNumberFormat="1" applyFont="1"/>
    <xf numFmtId="164" fontId="0" fillId="0" borderId="0" xfId="0" applyNumberFormat="1"/>
    <xf numFmtId="2" fontId="0" fillId="0" borderId="0" xfId="0" applyNumberFormat="1" applyFill="1" applyAlignment="1">
      <alignment horizontal="center"/>
    </xf>
    <xf numFmtId="165" fontId="0" fillId="0" borderId="0" xfId="0" applyNumberFormat="1"/>
    <xf numFmtId="2" fontId="0" fillId="2" borderId="0" xfId="0" applyNumberFormat="1" applyFill="1" applyAlignment="1">
      <alignment horizontal="center"/>
    </xf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728662</xdr:colOff>
      <xdr:row>3</xdr:row>
      <xdr:rowOff>10715</xdr:rowOff>
    </xdr:from>
    <xdr:to>
      <xdr:col>2</xdr:col>
      <xdr:colOff>233362</xdr:colOff>
      <xdr:row>4</xdr:row>
      <xdr:rowOff>39290</xdr:rowOff>
    </xdr:to>
    <xdr:sp macro="" textlink="">
      <xdr:nvSpPr>
        <xdr:cNvPr id="2" name="Gekromde pijl-omhoog 1">
          <a:extLst>
            <a:ext uri="{FF2B5EF4-FFF2-40B4-BE49-F238E27FC236}">
              <a16:creationId xmlns:a16="http://schemas.microsoft.com/office/drawing/2014/main" id="{CC37A878-D35E-4E16-B400-1807A189CA11}"/>
            </a:ext>
          </a:extLst>
        </xdr:cNvPr>
        <xdr:cNvSpPr/>
      </xdr:nvSpPr>
      <xdr:spPr>
        <a:xfrm rot="10853710">
          <a:off x="1615678" y="582215"/>
          <a:ext cx="397668" cy="2190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E281-B5E0-4CC9-BC0C-1CB8C4C2FB72}">
  <dimension ref="A2:F8"/>
  <sheetViews>
    <sheetView zoomScale="280" zoomScaleNormal="280" workbookViewId="0">
      <selection activeCell="C8" sqref="C8"/>
    </sheetView>
  </sheetViews>
  <sheetFormatPr defaultRowHeight="15" x14ac:dyDescent="0.25"/>
  <cols>
    <col min="2" max="2" width="13.28515625" bestFit="1" customWidth="1"/>
    <col min="3" max="3" width="11.42578125" bestFit="1" customWidth="1"/>
    <col min="4" max="4" width="13.42578125" bestFit="1" customWidth="1"/>
    <col min="6" max="6" width="10.7109375" bestFit="1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3">
        <v>1</v>
      </c>
      <c r="B3" s="1">
        <v>120000</v>
      </c>
      <c r="C3" s="16">
        <v>25000</v>
      </c>
      <c r="D3" s="1">
        <f>B3-C3</f>
        <v>95000</v>
      </c>
      <c r="E3" s="1">
        <f>(B3+D3)/2*0.1</f>
        <v>10750</v>
      </c>
      <c r="F3" s="1">
        <f>E3+C3</f>
        <v>35750</v>
      </c>
    </row>
    <row r="4" spans="1:6" x14ac:dyDescent="0.25">
      <c r="A4" s="3">
        <v>2</v>
      </c>
      <c r="B4" s="1">
        <f>D3</f>
        <v>95000</v>
      </c>
      <c r="C4" s="16">
        <v>25000</v>
      </c>
      <c r="D4" s="1">
        <f>B4-C4</f>
        <v>70000</v>
      </c>
      <c r="E4" s="1">
        <f t="shared" ref="E4:E6" si="0">(B4+D4)/2*0.1</f>
        <v>8250</v>
      </c>
      <c r="F4" s="1">
        <f t="shared" ref="F4:F6" si="1">E4+C4</f>
        <v>33250</v>
      </c>
    </row>
    <row r="5" spans="1:6" x14ac:dyDescent="0.25">
      <c r="A5" s="3">
        <v>3</v>
      </c>
      <c r="B5" s="1">
        <f>D4</f>
        <v>70000</v>
      </c>
      <c r="C5" s="16">
        <v>25000</v>
      </c>
      <c r="D5" s="1">
        <f>B5-C5</f>
        <v>45000</v>
      </c>
      <c r="E5" s="1">
        <f t="shared" si="0"/>
        <v>5750</v>
      </c>
      <c r="F5" s="1">
        <f t="shared" si="1"/>
        <v>30750</v>
      </c>
    </row>
    <row r="6" spans="1:6" x14ac:dyDescent="0.25">
      <c r="A6" s="3">
        <v>4</v>
      </c>
      <c r="B6" s="1">
        <f>D5</f>
        <v>45000</v>
      </c>
      <c r="C6" s="16">
        <v>25000</v>
      </c>
      <c r="D6" s="1">
        <v>20000</v>
      </c>
      <c r="E6" s="1">
        <f t="shared" si="0"/>
        <v>3250</v>
      </c>
      <c r="F6" s="1">
        <f t="shared" si="1"/>
        <v>28250</v>
      </c>
    </row>
    <row r="8" spans="1:6" x14ac:dyDescent="0.25">
      <c r="A8" s="2" t="s">
        <v>6</v>
      </c>
      <c r="B8" s="2"/>
      <c r="C8" s="3">
        <f>SUM(C3:C6)</f>
        <v>100000</v>
      </c>
      <c r="D8" s="2"/>
      <c r="E8" s="3">
        <f>SUM(E3:E6)</f>
        <v>28000</v>
      </c>
      <c r="F8" s="3">
        <f>SUM(F3:F6)</f>
        <v>128000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5CD6-4AF6-43A2-9737-EADEB2E8632C}">
  <dimension ref="A1:F16"/>
  <sheetViews>
    <sheetView zoomScale="160" zoomScaleNormal="160" workbookViewId="0">
      <selection activeCell="I10" sqref="I10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11.42578125" bestFit="1" customWidth="1"/>
    <col min="4" max="4" width="13.5703125" bestFit="1" customWidth="1"/>
    <col min="6" max="6" width="10.7109375" bestFit="1" customWidth="1"/>
  </cols>
  <sheetData>
    <row r="1" spans="1:6" x14ac:dyDescent="0.25">
      <c r="A1" s="4" t="s">
        <v>7</v>
      </c>
      <c r="B1" s="5"/>
      <c r="C1" s="19">
        <f>10000/10</f>
        <v>1000</v>
      </c>
    </row>
    <row r="2" spans="1:6" x14ac:dyDescent="0.25">
      <c r="A2" s="6" t="s">
        <v>8</v>
      </c>
      <c r="B2" s="7"/>
      <c r="C2" s="14">
        <f>10%</f>
        <v>0.1</v>
      </c>
    </row>
    <row r="3" spans="1:6" x14ac:dyDescent="0.25">
      <c r="A3" s="8" t="s">
        <v>9</v>
      </c>
      <c r="B3" s="9"/>
      <c r="C3" s="15">
        <v>0.2</v>
      </c>
      <c r="D3" t="s">
        <v>11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>
        <v>1</v>
      </c>
      <c r="B6" s="18">
        <v>10000</v>
      </c>
      <c r="C6" s="18">
        <f>0.2*B6</f>
        <v>2000</v>
      </c>
      <c r="D6" s="18">
        <f t="shared" ref="D6:D11" si="0">B6-C6</f>
        <v>8000</v>
      </c>
      <c r="E6" s="20">
        <f>(B6+D6)/2*0.05</f>
        <v>450</v>
      </c>
      <c r="F6" s="10">
        <f>E6+C6</f>
        <v>2450</v>
      </c>
    </row>
    <row r="7" spans="1:6" x14ac:dyDescent="0.25">
      <c r="A7" s="3">
        <v>2</v>
      </c>
      <c r="B7" s="18">
        <f t="shared" ref="B7:B12" si="1">D6</f>
        <v>8000</v>
      </c>
      <c r="C7" s="18">
        <f>0.2*B7</f>
        <v>1600</v>
      </c>
      <c r="D7" s="18">
        <f t="shared" si="0"/>
        <v>6400</v>
      </c>
      <c r="E7" s="20">
        <f t="shared" ref="E7:E14" si="2">(B7+D7)/2*0.05</f>
        <v>360</v>
      </c>
      <c r="F7" s="10">
        <f t="shared" ref="F7:F14" si="3">E7+C7</f>
        <v>1960</v>
      </c>
    </row>
    <row r="8" spans="1:6" x14ac:dyDescent="0.25">
      <c r="A8" s="3">
        <v>3</v>
      </c>
      <c r="B8" s="18">
        <f t="shared" si="1"/>
        <v>6400</v>
      </c>
      <c r="C8" s="18">
        <f>0.2*B8</f>
        <v>1280</v>
      </c>
      <c r="D8" s="18">
        <f t="shared" si="0"/>
        <v>5120</v>
      </c>
      <c r="E8" s="20">
        <f t="shared" si="2"/>
        <v>288</v>
      </c>
      <c r="F8" s="10">
        <f t="shared" si="3"/>
        <v>1568</v>
      </c>
    </row>
    <row r="9" spans="1:6" x14ac:dyDescent="0.25">
      <c r="A9" s="3">
        <v>4</v>
      </c>
      <c r="B9" s="18">
        <f t="shared" si="1"/>
        <v>5120</v>
      </c>
      <c r="C9" s="18">
        <f>0.2*B9</f>
        <v>1024</v>
      </c>
      <c r="D9" s="18">
        <f t="shared" si="0"/>
        <v>4096</v>
      </c>
      <c r="E9" s="20">
        <f t="shared" si="2"/>
        <v>230.4</v>
      </c>
      <c r="F9" s="10">
        <f t="shared" si="3"/>
        <v>1254.4000000000001</v>
      </c>
    </row>
    <row r="10" spans="1:6" x14ac:dyDescent="0.25">
      <c r="A10" s="3">
        <v>5</v>
      </c>
      <c r="B10" s="18">
        <f t="shared" si="1"/>
        <v>4096</v>
      </c>
      <c r="C10" s="17">
        <v>1000</v>
      </c>
      <c r="D10" s="18">
        <f t="shared" si="0"/>
        <v>3096</v>
      </c>
      <c r="E10" s="20">
        <f t="shared" si="2"/>
        <v>179.8</v>
      </c>
      <c r="F10" s="10">
        <f t="shared" si="3"/>
        <v>1179.8</v>
      </c>
    </row>
    <row r="11" spans="1:6" x14ac:dyDescent="0.25">
      <c r="A11" s="3">
        <v>6</v>
      </c>
      <c r="B11" s="18">
        <f t="shared" si="1"/>
        <v>3096</v>
      </c>
      <c r="C11">
        <v>1000</v>
      </c>
      <c r="D11" s="18">
        <f t="shared" si="0"/>
        <v>2096</v>
      </c>
      <c r="E11" s="20">
        <f t="shared" si="2"/>
        <v>129.80000000000001</v>
      </c>
      <c r="F11" s="10">
        <f t="shared" si="3"/>
        <v>1129.8</v>
      </c>
    </row>
    <row r="12" spans="1:6" x14ac:dyDescent="0.25">
      <c r="A12" s="3">
        <v>7</v>
      </c>
      <c r="B12" s="18">
        <f t="shared" si="1"/>
        <v>2096</v>
      </c>
      <c r="C12">
        <v>1000</v>
      </c>
      <c r="D12" s="18">
        <f t="shared" ref="D12:D14" si="4">B12-C12</f>
        <v>1096</v>
      </c>
      <c r="E12" s="20">
        <f t="shared" si="2"/>
        <v>79.800000000000011</v>
      </c>
      <c r="F12" s="10">
        <f t="shared" si="3"/>
        <v>1079.8</v>
      </c>
    </row>
    <row r="13" spans="1:6" x14ac:dyDescent="0.25">
      <c r="A13" s="3">
        <v>8</v>
      </c>
      <c r="B13" s="18">
        <f t="shared" ref="B13:B14" si="5">D12</f>
        <v>1096</v>
      </c>
      <c r="C13">
        <v>1000</v>
      </c>
      <c r="D13" s="18">
        <f t="shared" si="4"/>
        <v>96</v>
      </c>
      <c r="E13" s="20">
        <f t="shared" si="2"/>
        <v>29.8</v>
      </c>
      <c r="F13" s="10">
        <f t="shared" si="3"/>
        <v>1029.8</v>
      </c>
    </row>
    <row r="14" spans="1:6" x14ac:dyDescent="0.25">
      <c r="A14" s="3">
        <v>9</v>
      </c>
      <c r="B14" s="18">
        <f t="shared" si="5"/>
        <v>96</v>
      </c>
      <c r="C14">
        <v>96</v>
      </c>
      <c r="D14" s="18">
        <f t="shared" si="4"/>
        <v>0</v>
      </c>
      <c r="E14" s="20">
        <f t="shared" si="2"/>
        <v>2.4000000000000004</v>
      </c>
      <c r="F14" s="10">
        <f t="shared" si="3"/>
        <v>98.4</v>
      </c>
    </row>
    <row r="15" spans="1:6" x14ac:dyDescent="0.25">
      <c r="A15" s="3">
        <v>10</v>
      </c>
      <c r="E15" s="18"/>
    </row>
    <row r="16" spans="1:6" x14ac:dyDescent="0.25">
      <c r="F16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EF3E-6B2B-4EEC-958D-71D46611FC5B}">
  <dimension ref="A1:F11"/>
  <sheetViews>
    <sheetView topLeftCell="A2" zoomScale="220" zoomScaleNormal="220" workbookViewId="0">
      <selection activeCell="F12" sqref="F12"/>
    </sheetView>
  </sheetViews>
  <sheetFormatPr defaultRowHeight="15" x14ac:dyDescent="0.25"/>
  <cols>
    <col min="2" max="2" width="13.42578125" bestFit="1" customWidth="1"/>
    <col min="3" max="3" width="11.42578125" bestFit="1" customWidth="1"/>
    <col min="4" max="4" width="13.5703125" bestFit="1" customWidth="1"/>
    <col min="5" max="5" width="10.5703125" customWidth="1"/>
    <col min="6" max="6" width="10.7109375" bestFit="1" customWidth="1"/>
  </cols>
  <sheetData>
    <row r="1" spans="1:6" x14ac:dyDescent="0.25">
      <c r="A1" t="s">
        <v>10</v>
      </c>
      <c r="B1" s="10">
        <f>(100000*0.1*1.1^5)/((1.1^5)-1)</f>
        <v>26379.748079474524</v>
      </c>
      <c r="C1" s="21" t="s">
        <v>23</v>
      </c>
    </row>
    <row r="2" spans="1:6" x14ac:dyDescent="0.25">
      <c r="C2" s="21" t="s">
        <v>26</v>
      </c>
      <c r="E2" s="21" t="s">
        <v>25</v>
      </c>
      <c r="F2" s="21" t="s">
        <v>24</v>
      </c>
    </row>
    <row r="3" spans="1:6" x14ac:dyDescent="0.25">
      <c r="C3" s="13"/>
      <c r="D3" s="1"/>
      <c r="E3" s="13"/>
      <c r="F3" s="13" t="s">
        <v>12</v>
      </c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3">
        <v>1</v>
      </c>
      <c r="B5" s="11">
        <v>100000</v>
      </c>
      <c r="C5" s="11">
        <f>F5-E5</f>
        <v>16379.75</v>
      </c>
      <c r="D5" s="11">
        <f>B5-C5</f>
        <v>83620.25</v>
      </c>
      <c r="E5" s="11">
        <f>B5*0.1</f>
        <v>10000</v>
      </c>
      <c r="F5" s="24">
        <v>26379.75</v>
      </c>
    </row>
    <row r="6" spans="1:6" x14ac:dyDescent="0.25">
      <c r="A6" s="3">
        <v>2</v>
      </c>
      <c r="B6" s="11">
        <f>D5</f>
        <v>83620.25</v>
      </c>
      <c r="C6" s="11">
        <f>F6-E6</f>
        <v>18017.724999999999</v>
      </c>
      <c r="D6" s="11">
        <f>B6-C6</f>
        <v>65602.524999999994</v>
      </c>
      <c r="E6" s="11">
        <f>B6*0.1</f>
        <v>8362.0249999999996</v>
      </c>
      <c r="F6" s="24">
        <v>26379.75</v>
      </c>
    </row>
    <row r="7" spans="1:6" x14ac:dyDescent="0.25">
      <c r="A7" s="3">
        <v>3</v>
      </c>
      <c r="B7" s="11">
        <f>D6</f>
        <v>65602.524999999994</v>
      </c>
      <c r="C7" s="11">
        <f>F7-E7</f>
        <v>19819.497500000001</v>
      </c>
      <c r="D7" s="11">
        <f>B7-C7</f>
        <v>45783.027499999997</v>
      </c>
      <c r="E7" s="11">
        <f>B7*0.1</f>
        <v>6560.2524999999996</v>
      </c>
      <c r="F7" s="24">
        <v>26379.75</v>
      </c>
    </row>
    <row r="8" spans="1:6" x14ac:dyDescent="0.25">
      <c r="A8" s="3">
        <v>4</v>
      </c>
      <c r="B8" s="11">
        <f>D7</f>
        <v>45783.027499999997</v>
      </c>
      <c r="C8" s="11">
        <f>F8-E8</f>
        <v>21801.447250000001</v>
      </c>
      <c r="D8" s="11">
        <f>B8-C8</f>
        <v>23981.580249999995</v>
      </c>
      <c r="E8" s="11">
        <f>B8*0.1</f>
        <v>4578.3027499999998</v>
      </c>
      <c r="F8" s="24">
        <v>26379.75</v>
      </c>
    </row>
    <row r="9" spans="1:6" x14ac:dyDescent="0.25">
      <c r="A9" s="3">
        <v>5</v>
      </c>
      <c r="B9" s="11">
        <f>D8</f>
        <v>23981.580249999995</v>
      </c>
      <c r="C9" s="11">
        <v>23981.58</v>
      </c>
      <c r="D9" s="11">
        <f>B9-C9</f>
        <v>2.4999999368446879E-4</v>
      </c>
      <c r="E9" s="11">
        <f>B9*0.1</f>
        <v>2398.1580249999997</v>
      </c>
      <c r="F9" s="26">
        <f>E9+C9</f>
        <v>26379.738025000002</v>
      </c>
    </row>
    <row r="10" spans="1:6" x14ac:dyDescent="0.25">
      <c r="F10" s="18"/>
    </row>
    <row r="11" spans="1:6" x14ac:dyDescent="0.25">
      <c r="A11" s="2" t="s">
        <v>6</v>
      </c>
      <c r="B11" s="2"/>
      <c r="C11" s="12">
        <f>SUM(C5:C9)</f>
        <v>99999.999750000003</v>
      </c>
      <c r="D11" s="2"/>
      <c r="E11" s="12">
        <f>SUM(E5:E9)</f>
        <v>31898.738275</v>
      </c>
      <c r="F11" s="12">
        <f>SUM(F5:F9)</f>
        <v>131898.738025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D627-37BC-4E9C-AA89-13E68D1AB37C}">
  <dimension ref="A1:I10"/>
  <sheetViews>
    <sheetView tabSelected="1" zoomScale="220" zoomScaleNormal="220" workbookViewId="0">
      <selection activeCell="B1" sqref="B1"/>
    </sheetView>
  </sheetViews>
  <sheetFormatPr defaultRowHeight="15" x14ac:dyDescent="0.25"/>
  <cols>
    <col min="4" max="4" width="13" bestFit="1" customWidth="1"/>
  </cols>
  <sheetData>
    <row r="1" spans="1:9" x14ac:dyDescent="0.25">
      <c r="A1" t="s">
        <v>13</v>
      </c>
      <c r="B1">
        <v>1000000</v>
      </c>
      <c r="E1" t="s">
        <v>27</v>
      </c>
      <c r="H1" s="25">
        <f>B1/D4</f>
        <v>0.5</v>
      </c>
      <c r="I1" s="22"/>
    </row>
    <row r="2" spans="1:9" x14ac:dyDescent="0.25">
      <c r="A2" t="s">
        <v>14</v>
      </c>
      <c r="B2">
        <v>0</v>
      </c>
    </row>
    <row r="4" spans="1:9" x14ac:dyDescent="0.25">
      <c r="A4" t="s">
        <v>15</v>
      </c>
      <c r="D4">
        <v>2000000</v>
      </c>
      <c r="E4" t="s">
        <v>22</v>
      </c>
    </row>
    <row r="6" spans="1:9" x14ac:dyDescent="0.25">
      <c r="B6" t="s">
        <v>19</v>
      </c>
      <c r="D6" t="s">
        <v>2</v>
      </c>
    </row>
    <row r="7" spans="1:9" x14ac:dyDescent="0.25">
      <c r="A7" t="s">
        <v>16</v>
      </c>
      <c r="B7">
        <v>100000</v>
      </c>
      <c r="D7" s="23">
        <f>B7*$H$1</f>
        <v>50000</v>
      </c>
    </row>
    <row r="8" spans="1:9" x14ac:dyDescent="0.25">
      <c r="A8" t="s">
        <v>17</v>
      </c>
      <c r="B8">
        <v>500000</v>
      </c>
      <c r="D8" s="23">
        <f>B8*$H$1</f>
        <v>250000</v>
      </c>
    </row>
    <row r="9" spans="1:9" x14ac:dyDescent="0.25">
      <c r="A9" t="s">
        <v>18</v>
      </c>
      <c r="B9">
        <v>300000</v>
      </c>
      <c r="D9" s="23">
        <f>B9*$H$1</f>
        <v>150000</v>
      </c>
    </row>
    <row r="10" spans="1:9" x14ac:dyDescent="0.25">
      <c r="A10" t="s">
        <v>20</v>
      </c>
      <c r="B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Lineair</vt:lpstr>
      <vt:lpstr>Degressief</vt:lpstr>
      <vt:lpstr>Progressief</vt:lpstr>
      <vt:lpstr>Prestaties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</dc:creator>
  <cp:keywords/>
  <dc:description/>
  <cp:lastModifiedBy>Timothy Decoster</cp:lastModifiedBy>
  <cp:revision/>
  <dcterms:created xsi:type="dcterms:W3CDTF">2020-11-30T08:59:45Z</dcterms:created>
  <dcterms:modified xsi:type="dcterms:W3CDTF">2021-11-17T09:10:58Z</dcterms:modified>
  <cp:category/>
  <cp:contentStatus/>
</cp:coreProperties>
</file>