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vesonline-my.sharepoint.com/personal/u0081807_vives_be/Documents/2021-2022/1ATI_BM/BEDECO/Oplossingen/"/>
    </mc:Choice>
  </mc:AlternateContent>
  <xr:revisionPtr revIDLastSave="137" documentId="8_{4BF8990F-6AF5-46FA-A54C-2E7EEE327BD6}" xr6:coauthVersionLast="47" xr6:coauthVersionMax="47" xr10:uidLastSave="{7AED3C19-1BDF-4DB9-8CE9-DD4D6F7456C0}"/>
  <bookViews>
    <workbookView xWindow="-120" yWindow="-120" windowWidth="29040" windowHeight="15840" xr2:uid="{AF8DDBF0-AE3D-49D9-89E1-09F1A1724920}"/>
  </bookViews>
  <sheets>
    <sheet name="Lineair 1" sheetId="1" r:id="rId1"/>
    <sheet name="Degressief 1" sheetId="2" r:id="rId2"/>
    <sheet name="Progressief 1" sheetId="3" r:id="rId3"/>
    <sheet name="Lineair 2" sheetId="4" r:id="rId4"/>
    <sheet name="Degressief 2" sheetId="5" r:id="rId5"/>
    <sheet name="Progressief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9" i="6"/>
  <c r="B1" i="6"/>
  <c r="E5" i="6"/>
  <c r="C6" i="5"/>
  <c r="C1" i="4"/>
  <c r="D4" i="4"/>
  <c r="B5" i="4" s="1"/>
  <c r="C10" i="4"/>
  <c r="E5" i="3"/>
  <c r="B1" i="3"/>
  <c r="E3" i="1"/>
  <c r="C5" i="6" l="1"/>
  <c r="D6" i="5"/>
  <c r="D5" i="4"/>
  <c r="B6" i="4" s="1"/>
  <c r="E4" i="4"/>
  <c r="E6" i="2"/>
  <c r="D5" i="6" l="1"/>
  <c r="B6" i="6" s="1"/>
  <c r="E6" i="5"/>
  <c r="B7" i="5"/>
  <c r="E5" i="4"/>
  <c r="F5" i="4" s="1"/>
  <c r="F4" i="4"/>
  <c r="D6" i="4"/>
  <c r="B7" i="4" s="1"/>
  <c r="C7" i="2"/>
  <c r="E6" i="6" l="1"/>
  <c r="C7" i="5"/>
  <c r="F6" i="5"/>
  <c r="D7" i="4"/>
  <c r="B8" i="4" s="1"/>
  <c r="E7" i="4"/>
  <c r="F7" i="4" s="1"/>
  <c r="E6" i="4"/>
  <c r="E9" i="2"/>
  <c r="C6" i="2"/>
  <c r="F11" i="3"/>
  <c r="E11" i="3"/>
  <c r="C11" i="3"/>
  <c r="E6" i="3"/>
  <c r="C6" i="3" s="1"/>
  <c r="D6" i="3" s="1"/>
  <c r="B7" i="3" s="1"/>
  <c r="B6" i="3"/>
  <c r="D5" i="3"/>
  <c r="C5" i="3"/>
  <c r="F12" i="2"/>
  <c r="E12" i="2"/>
  <c r="C12" i="2"/>
  <c r="F7" i="2"/>
  <c r="F8" i="2"/>
  <c r="F9" i="2"/>
  <c r="F6" i="2"/>
  <c r="E7" i="2"/>
  <c r="E8" i="2"/>
  <c r="D7" i="2"/>
  <c r="B8" i="2"/>
  <c r="B7" i="2"/>
  <c r="D6" i="2"/>
  <c r="F9" i="1"/>
  <c r="E9" i="1"/>
  <c r="C9" i="1"/>
  <c r="F4" i="1"/>
  <c r="F5" i="1"/>
  <c r="F6" i="1"/>
  <c r="F7" i="1"/>
  <c r="F3" i="1"/>
  <c r="E4" i="1"/>
  <c r="E5" i="1"/>
  <c r="E6" i="1"/>
  <c r="E7" i="1"/>
  <c r="D4" i="1"/>
  <c r="B5" i="1"/>
  <c r="D5" i="1" s="1"/>
  <c r="B6" i="1" s="1"/>
  <c r="D6" i="1" s="1"/>
  <c r="B7" i="1" s="1"/>
  <c r="D7" i="1" s="1"/>
  <c r="B4" i="1"/>
  <c r="D3" i="1"/>
  <c r="C4" i="1"/>
  <c r="C5" i="1"/>
  <c r="C6" i="1"/>
  <c r="C7" i="1"/>
  <c r="C3" i="1"/>
  <c r="C6" i="6" l="1"/>
  <c r="C12" i="5"/>
  <c r="D7" i="5"/>
  <c r="F6" i="4"/>
  <c r="D8" i="4"/>
  <c r="E8" i="4" s="1"/>
  <c r="E7" i="3"/>
  <c r="C7" i="3" s="1"/>
  <c r="D7" i="3" s="1"/>
  <c r="B8" i="3" s="1"/>
  <c r="D8" i="2"/>
  <c r="B9" i="2" s="1"/>
  <c r="D6" i="6" l="1"/>
  <c r="B7" i="6" s="1"/>
  <c r="B8" i="5"/>
  <c r="E7" i="5"/>
  <c r="F8" i="4"/>
  <c r="F10" i="4" s="1"/>
  <c r="E10" i="4"/>
  <c r="E8" i="3"/>
  <c r="C8" i="3" s="1"/>
  <c r="D8" i="3" s="1"/>
  <c r="B9" i="3" s="1"/>
  <c r="D9" i="2"/>
  <c r="E7" i="6" l="1"/>
  <c r="F7" i="5"/>
  <c r="D8" i="5"/>
  <c r="B9" i="5" s="1"/>
  <c r="E9" i="3"/>
  <c r="D9" i="3" s="1"/>
  <c r="C7" i="6" l="1"/>
  <c r="D9" i="5"/>
  <c r="E9" i="5" s="1"/>
  <c r="F9" i="5" s="1"/>
  <c r="E8" i="5"/>
  <c r="D7" i="6" l="1"/>
  <c r="B8" i="6" s="1"/>
  <c r="F8" i="5"/>
  <c r="F12" i="5" s="1"/>
  <c r="E12" i="5"/>
  <c r="E8" i="6" l="1"/>
  <c r="C8" i="6" l="1"/>
  <c r="C11" i="6" l="1"/>
  <c r="D8" i="6"/>
  <c r="B9" i="6" s="1"/>
  <c r="E9" i="6" l="1"/>
  <c r="D9" i="6"/>
  <c r="F11" i="6" l="1"/>
  <c r="E11" i="6"/>
</calcChain>
</file>

<file path=xl/sharedStrings.xml><?xml version="1.0" encoding="utf-8"?>
<sst xmlns="http://schemas.openxmlformats.org/spreadsheetml/2006/main" count="63" uniqueCount="18">
  <si>
    <t>Jaar</t>
  </si>
  <si>
    <t>BW begin jaar</t>
  </si>
  <si>
    <t>Afschrijving</t>
  </si>
  <si>
    <t>BW einde jaar</t>
  </si>
  <si>
    <t>Rente</t>
  </si>
  <si>
    <t>Totale kost</t>
  </si>
  <si>
    <t>Totaal</t>
  </si>
  <si>
    <t>Lineair%</t>
  </si>
  <si>
    <t>(100/5)</t>
  </si>
  <si>
    <t>Degressief%</t>
  </si>
  <si>
    <t>(lineair x 2)</t>
  </si>
  <si>
    <t>Lineairbedrag</t>
  </si>
  <si>
    <t>Formule</t>
  </si>
  <si>
    <t>(rente + afschrijving)</t>
  </si>
  <si>
    <t>(1)</t>
  </si>
  <si>
    <t>(2)</t>
  </si>
  <si>
    <t>(3)</t>
  </si>
  <si>
    <t>Afschrijvingsbedrag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</si>
</sst>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9" fontId="0" fillId="0" borderId="2" xfId="1" applyFont="1" applyBorder="1"/>
    <xf numFmtId="0" fontId="0" fillId="0" borderId="3" xfId="0" applyBorder="1"/>
    <xf numFmtId="0" fontId="0" fillId="0" borderId="4" xfId="0" applyBorder="1"/>
    <xf numFmtId="9" fontId="0" fillId="0" borderId="0" xfId="0" applyNumberFormat="1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0" fontId="0" fillId="0" borderId="8" xfId="0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2" fontId="0" fillId="3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751217</xdr:colOff>
      <xdr:row>3</xdr:row>
      <xdr:rowOff>82669</xdr:rowOff>
    </xdr:from>
    <xdr:to>
      <xdr:col>2</xdr:col>
      <xdr:colOff>201283</xdr:colOff>
      <xdr:row>3</xdr:row>
      <xdr:rowOff>179716</xdr:rowOff>
    </xdr:to>
    <xdr:sp macro="" textlink="">
      <xdr:nvSpPr>
        <xdr:cNvPr id="2" name="Pijl: gekromd omhoog 1">
          <a:extLst>
            <a:ext uri="{FF2B5EF4-FFF2-40B4-BE49-F238E27FC236}">
              <a16:creationId xmlns:a16="http://schemas.microsoft.com/office/drawing/2014/main" id="{28CA3EFF-4760-47D2-960E-A83767FEFAE1}"/>
            </a:ext>
          </a:extLst>
        </xdr:cNvPr>
        <xdr:cNvSpPr/>
      </xdr:nvSpPr>
      <xdr:spPr>
        <a:xfrm rot="10966596">
          <a:off x="1635425" y="654169"/>
          <a:ext cx="345056" cy="9704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751217</xdr:colOff>
      <xdr:row>3</xdr:row>
      <xdr:rowOff>82669</xdr:rowOff>
    </xdr:from>
    <xdr:to>
      <xdr:col>2</xdr:col>
      <xdr:colOff>201283</xdr:colOff>
      <xdr:row>3</xdr:row>
      <xdr:rowOff>179716</xdr:rowOff>
    </xdr:to>
    <xdr:sp macro="" textlink="">
      <xdr:nvSpPr>
        <xdr:cNvPr id="2" name="Pijl: gekromd omhoog 1">
          <a:extLst>
            <a:ext uri="{FF2B5EF4-FFF2-40B4-BE49-F238E27FC236}">
              <a16:creationId xmlns:a16="http://schemas.microsoft.com/office/drawing/2014/main" id="{953E263E-A00A-4EA9-B116-0E9778422FF1}"/>
            </a:ext>
          </a:extLst>
        </xdr:cNvPr>
        <xdr:cNvSpPr/>
      </xdr:nvSpPr>
      <xdr:spPr>
        <a:xfrm rot="10966596">
          <a:off x="1637042" y="654169"/>
          <a:ext cx="345416" cy="9704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E281-B5E0-4CC9-BC0C-1CB8C4C2FB72}">
  <dimension ref="A2:F9"/>
  <sheetViews>
    <sheetView tabSelected="1" topLeftCell="B1" zoomScale="265" zoomScaleNormal="265" workbookViewId="0">
      <selection activeCell="B1" sqref="B1"/>
    </sheetView>
  </sheetViews>
  <sheetFormatPr defaultRowHeight="15" x14ac:dyDescent="0.25"/>
  <cols>
    <col min="2" max="2" width="13.28515625" bestFit="1" customWidth="1"/>
    <col min="3" max="3" width="11.42578125" bestFit="1" customWidth="1"/>
    <col min="4" max="4" width="13.42578125" bestFit="1" customWidth="1"/>
    <col min="6" max="6" width="10.7109375" bestFit="1" customWidth="1"/>
  </cols>
  <sheetData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3">
        <v>1</v>
      </c>
      <c r="B3" s="1">
        <v>150000</v>
      </c>
      <c r="C3" s="16">
        <f>150000/5</f>
        <v>30000</v>
      </c>
      <c r="D3" s="1">
        <f>B3-C3</f>
        <v>120000</v>
      </c>
      <c r="E3" s="1">
        <f>(B3+D3)/2*0.1</f>
        <v>13500</v>
      </c>
      <c r="F3" s="1">
        <f>E3+C3</f>
        <v>43500</v>
      </c>
    </row>
    <row r="4" spans="1:6" x14ac:dyDescent="0.25">
      <c r="A4" s="3">
        <v>2</v>
      </c>
      <c r="B4" s="1">
        <f>D3</f>
        <v>120000</v>
      </c>
      <c r="C4" s="16">
        <f t="shared" ref="C4:C7" si="0">150000/5</f>
        <v>30000</v>
      </c>
      <c r="D4" s="1">
        <f t="shared" ref="D4:D7" si="1">B4-C4</f>
        <v>90000</v>
      </c>
      <c r="E4" s="1">
        <f t="shared" ref="E4:E7" si="2">(B4+D4)/2*0.1</f>
        <v>10500</v>
      </c>
      <c r="F4" s="1">
        <f t="shared" ref="F4:F7" si="3">E4+C4</f>
        <v>40500</v>
      </c>
    </row>
    <row r="5" spans="1:6" x14ac:dyDescent="0.25">
      <c r="A5" s="3">
        <v>3</v>
      </c>
      <c r="B5" s="1">
        <f t="shared" ref="B5:B7" si="4">D4</f>
        <v>90000</v>
      </c>
      <c r="C5" s="16">
        <f t="shared" si="0"/>
        <v>30000</v>
      </c>
      <c r="D5" s="1">
        <f t="shared" si="1"/>
        <v>60000</v>
      </c>
      <c r="E5" s="1">
        <f t="shared" si="2"/>
        <v>7500</v>
      </c>
      <c r="F5" s="1">
        <f t="shared" si="3"/>
        <v>37500</v>
      </c>
    </row>
    <row r="6" spans="1:6" x14ac:dyDescent="0.25">
      <c r="A6" s="3">
        <v>4</v>
      </c>
      <c r="B6" s="1">
        <f t="shared" si="4"/>
        <v>60000</v>
      </c>
      <c r="C6" s="16">
        <f t="shared" si="0"/>
        <v>30000</v>
      </c>
      <c r="D6" s="1">
        <f t="shared" si="1"/>
        <v>30000</v>
      </c>
      <c r="E6" s="1">
        <f t="shared" si="2"/>
        <v>4500</v>
      </c>
      <c r="F6" s="1">
        <f t="shared" si="3"/>
        <v>34500</v>
      </c>
    </row>
    <row r="7" spans="1:6" x14ac:dyDescent="0.25">
      <c r="A7" s="3">
        <v>5</v>
      </c>
      <c r="B7" s="1">
        <f t="shared" si="4"/>
        <v>30000</v>
      </c>
      <c r="C7" s="16">
        <f t="shared" si="0"/>
        <v>30000</v>
      </c>
      <c r="D7" s="1">
        <f t="shared" si="1"/>
        <v>0</v>
      </c>
      <c r="E7" s="1">
        <f t="shared" si="2"/>
        <v>1500</v>
      </c>
      <c r="F7" s="1">
        <f t="shared" si="3"/>
        <v>31500</v>
      </c>
    </row>
    <row r="9" spans="1:6" x14ac:dyDescent="0.25">
      <c r="A9" s="2" t="s">
        <v>6</v>
      </c>
      <c r="B9" s="2"/>
      <c r="C9" s="3">
        <f>SUM(C3:C7)</f>
        <v>150000</v>
      </c>
      <c r="D9" s="2"/>
      <c r="E9" s="3">
        <f>SUM(E3:E7)</f>
        <v>37500</v>
      </c>
      <c r="F9" s="3">
        <f>SUM(F3:F7)</f>
        <v>187500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5CD6-4AF6-43A2-9737-EADEB2E8632C}">
  <dimension ref="A1:F12"/>
  <sheetViews>
    <sheetView zoomScale="205" zoomScaleNormal="205" workbookViewId="0">
      <selection activeCell="H9" sqref="H9"/>
    </sheetView>
  </sheetViews>
  <sheetFormatPr defaultRowHeight="15" x14ac:dyDescent="0.25"/>
  <cols>
    <col min="1" max="1" width="13.28515625" bestFit="1" customWidth="1"/>
    <col min="2" max="2" width="13.42578125" bestFit="1" customWidth="1"/>
    <col min="3" max="3" width="11.42578125" bestFit="1" customWidth="1"/>
    <col min="4" max="4" width="13.5703125" bestFit="1" customWidth="1"/>
    <col min="6" max="6" width="10.7109375" bestFit="1" customWidth="1"/>
  </cols>
  <sheetData>
    <row r="1" spans="1:6" x14ac:dyDescent="0.25">
      <c r="A1" s="4" t="s">
        <v>7</v>
      </c>
      <c r="B1" s="5">
        <v>0.2</v>
      </c>
      <c r="C1" s="6" t="s">
        <v>8</v>
      </c>
    </row>
    <row r="2" spans="1:6" x14ac:dyDescent="0.25">
      <c r="A2" s="7" t="s">
        <v>9</v>
      </c>
      <c r="B2" s="8">
        <v>0.4</v>
      </c>
      <c r="C2" s="9" t="s">
        <v>10</v>
      </c>
    </row>
    <row r="3" spans="1:6" x14ac:dyDescent="0.25">
      <c r="A3" s="10" t="s">
        <v>11</v>
      </c>
      <c r="B3" s="11">
        <v>30000</v>
      </c>
      <c r="C3" s="12"/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3">
        <v>1</v>
      </c>
      <c r="B6">
        <v>150000</v>
      </c>
      <c r="C6">
        <f>B6*$B$2</f>
        <v>60000</v>
      </c>
      <c r="D6">
        <f>B6-C6</f>
        <v>90000</v>
      </c>
      <c r="E6">
        <f>(B6+D6)/2*0.1</f>
        <v>12000</v>
      </c>
      <c r="F6">
        <f>C6+E6</f>
        <v>72000</v>
      </c>
    </row>
    <row r="7" spans="1:6" x14ac:dyDescent="0.25">
      <c r="A7" s="3">
        <v>2</v>
      </c>
      <c r="B7">
        <f>D6</f>
        <v>90000</v>
      </c>
      <c r="C7">
        <f>B7*$B$2</f>
        <v>36000</v>
      </c>
      <c r="D7">
        <f t="shared" ref="D7:D9" si="0">B7-C7</f>
        <v>54000</v>
      </c>
      <c r="E7">
        <f t="shared" ref="E7:E8" si="1">(B7+D7)/2*0.1</f>
        <v>7200</v>
      </c>
      <c r="F7">
        <f t="shared" ref="F7:F9" si="2">C7+E7</f>
        <v>43200</v>
      </c>
    </row>
    <row r="8" spans="1:6" x14ac:dyDescent="0.25">
      <c r="A8" s="3">
        <v>3</v>
      </c>
      <c r="B8">
        <f t="shared" ref="B8:B9" si="3">D7</f>
        <v>54000</v>
      </c>
      <c r="C8" s="17">
        <v>30000</v>
      </c>
      <c r="D8">
        <f t="shared" si="0"/>
        <v>24000</v>
      </c>
      <c r="E8">
        <f t="shared" si="1"/>
        <v>3900</v>
      </c>
      <c r="F8">
        <f t="shared" si="2"/>
        <v>33900</v>
      </c>
    </row>
    <row r="9" spans="1:6" x14ac:dyDescent="0.25">
      <c r="A9" s="3">
        <v>4</v>
      </c>
      <c r="B9">
        <f t="shared" si="3"/>
        <v>24000</v>
      </c>
      <c r="C9">
        <v>24000</v>
      </c>
      <c r="D9">
        <f t="shared" si="0"/>
        <v>0</v>
      </c>
      <c r="E9">
        <f>(B9+D9)/2*0.1</f>
        <v>1200</v>
      </c>
      <c r="F9">
        <f t="shared" si="2"/>
        <v>25200</v>
      </c>
    </row>
    <row r="10" spans="1:6" x14ac:dyDescent="0.25">
      <c r="A10" s="3">
        <v>5</v>
      </c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 t="s">
        <v>6</v>
      </c>
      <c r="B12" s="2"/>
      <c r="C12" s="2">
        <f>SUM(C6:C9)</f>
        <v>150000</v>
      </c>
      <c r="D12" s="2"/>
      <c r="E12" s="2">
        <f>SUM(E6:E9)</f>
        <v>24300</v>
      </c>
      <c r="F12" s="2">
        <f>SUM(F6:F9)</f>
        <v>174300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EF3E-6B2B-4EEC-958D-71D46611FC5B}">
  <dimension ref="A1:F11"/>
  <sheetViews>
    <sheetView zoomScale="235" zoomScaleNormal="235" workbookViewId="0">
      <selection activeCell="G8" sqref="G8"/>
    </sheetView>
  </sheetViews>
  <sheetFormatPr defaultRowHeight="15" x14ac:dyDescent="0.25"/>
  <cols>
    <col min="2" max="2" width="13.42578125" bestFit="1" customWidth="1"/>
    <col min="3" max="3" width="11.42578125" bestFit="1" customWidth="1"/>
    <col min="4" max="4" width="13.5703125" bestFit="1" customWidth="1"/>
    <col min="5" max="5" width="10.5703125" customWidth="1"/>
    <col min="6" max="6" width="10.7109375" bestFit="1" customWidth="1"/>
  </cols>
  <sheetData>
    <row r="1" spans="1:6" x14ac:dyDescent="0.25">
      <c r="A1" t="s">
        <v>12</v>
      </c>
      <c r="B1" s="13">
        <f>(150000*0.1*1.1^5)/((1.1^5)-1)</f>
        <v>39569.622119211788</v>
      </c>
      <c r="C1" t="s">
        <v>13</v>
      </c>
    </row>
    <row r="3" spans="1:6" x14ac:dyDescent="0.25">
      <c r="C3" s="19" t="s">
        <v>16</v>
      </c>
      <c r="D3" s="1"/>
      <c r="E3" s="19" t="s">
        <v>15</v>
      </c>
      <c r="F3" s="19" t="s">
        <v>14</v>
      </c>
    </row>
    <row r="4" spans="1: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25">
      <c r="A5" s="3">
        <v>1</v>
      </c>
      <c r="B5" s="14">
        <v>150000</v>
      </c>
      <c r="C5" s="14">
        <f>F5-E5</f>
        <v>24569.620000000003</v>
      </c>
      <c r="D5" s="14">
        <f>B5-C5</f>
        <v>125430.38</v>
      </c>
      <c r="E5" s="14">
        <f>B5*0.1</f>
        <v>15000</v>
      </c>
      <c r="F5" s="18">
        <v>39569.620000000003</v>
      </c>
    </row>
    <row r="6" spans="1:6" x14ac:dyDescent="0.25">
      <c r="A6" s="3">
        <v>2</v>
      </c>
      <c r="B6" s="14">
        <f>D5</f>
        <v>125430.38</v>
      </c>
      <c r="C6" s="14">
        <f t="shared" ref="C6:C8" si="0">F6-E6</f>
        <v>27026.582000000002</v>
      </c>
      <c r="D6" s="14">
        <f t="shared" ref="D6:D9" si="1">B6-C6</f>
        <v>98403.79800000001</v>
      </c>
      <c r="E6" s="14">
        <f t="shared" ref="E6:E9" si="2">B6*0.1</f>
        <v>12543.038</v>
      </c>
      <c r="F6" s="18">
        <v>39569.620000000003</v>
      </c>
    </row>
    <row r="7" spans="1:6" x14ac:dyDescent="0.25">
      <c r="A7" s="3">
        <v>3</v>
      </c>
      <c r="B7" s="14">
        <f t="shared" ref="B7:B9" si="3">D6</f>
        <v>98403.79800000001</v>
      </c>
      <c r="C7" s="14">
        <f t="shared" si="0"/>
        <v>29729.2402</v>
      </c>
      <c r="D7" s="14">
        <f t="shared" si="1"/>
        <v>68674.55780000001</v>
      </c>
      <c r="E7" s="14">
        <f t="shared" si="2"/>
        <v>9840.3798000000024</v>
      </c>
      <c r="F7" s="18">
        <v>39569.620000000003</v>
      </c>
    </row>
    <row r="8" spans="1:6" x14ac:dyDescent="0.25">
      <c r="A8" s="3">
        <v>4</v>
      </c>
      <c r="B8" s="14">
        <f t="shared" si="3"/>
        <v>68674.55780000001</v>
      </c>
      <c r="C8" s="14">
        <f t="shared" si="0"/>
        <v>32702.164220000002</v>
      </c>
      <c r="D8" s="14">
        <f t="shared" si="1"/>
        <v>35972.393580000004</v>
      </c>
      <c r="E8" s="14">
        <f t="shared" si="2"/>
        <v>6867.4557800000011</v>
      </c>
      <c r="F8" s="18">
        <v>39569.620000000003</v>
      </c>
    </row>
    <row r="9" spans="1:6" x14ac:dyDescent="0.25">
      <c r="A9" s="3">
        <v>5</v>
      </c>
      <c r="B9" s="14">
        <f t="shared" si="3"/>
        <v>35972.393580000004</v>
      </c>
      <c r="C9" s="14">
        <v>35972.39</v>
      </c>
      <c r="D9" s="14">
        <f t="shared" si="1"/>
        <v>3.5800000041490421E-3</v>
      </c>
      <c r="E9" s="14">
        <f t="shared" si="2"/>
        <v>3597.2393580000007</v>
      </c>
      <c r="F9" s="20">
        <f>E9+C9</f>
        <v>39569.629357999998</v>
      </c>
    </row>
    <row r="11" spans="1:6" x14ac:dyDescent="0.25">
      <c r="A11" s="2" t="s">
        <v>6</v>
      </c>
      <c r="B11" s="2"/>
      <c r="C11" s="15">
        <f>SUM(C5:C9)</f>
        <v>149999.99642000001</v>
      </c>
      <c r="D11" s="2"/>
      <c r="E11" s="15">
        <f>SUM(E5:E9)</f>
        <v>47848.112938000006</v>
      </c>
      <c r="F11" s="15">
        <f>SUM(F5:F9)</f>
        <v>197848.10935800002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06BF-6A2E-42D1-811F-124CB8C25567}">
  <dimension ref="A1:F10"/>
  <sheetViews>
    <sheetView zoomScale="250" zoomScaleNormal="250" workbookViewId="0">
      <selection activeCell="G7" sqref="G7"/>
    </sheetView>
  </sheetViews>
  <sheetFormatPr defaultRowHeight="15" x14ac:dyDescent="0.25"/>
  <sheetData>
    <row r="1" spans="1:6" x14ac:dyDescent="0.25">
      <c r="A1" t="s">
        <v>17</v>
      </c>
      <c r="C1">
        <f>(20000-1000)/5</f>
        <v>3800</v>
      </c>
    </row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A4" s="3">
        <v>1</v>
      </c>
      <c r="B4" s="1">
        <v>20000</v>
      </c>
      <c r="C4" s="16">
        <v>3800</v>
      </c>
      <c r="D4" s="1">
        <f>B4-C4</f>
        <v>16200</v>
      </c>
      <c r="E4" s="1">
        <f>(B4+D4)/2*0.1</f>
        <v>1810</v>
      </c>
      <c r="F4" s="1">
        <f>E4+C4</f>
        <v>5610</v>
      </c>
    </row>
    <row r="5" spans="1:6" x14ac:dyDescent="0.25">
      <c r="A5" s="3">
        <v>2</v>
      </c>
      <c r="B5" s="1">
        <f>D4</f>
        <v>16200</v>
      </c>
      <c r="C5" s="16">
        <v>3800</v>
      </c>
      <c r="D5" s="1">
        <f t="shared" ref="D5:D8" si="0">B5-C5</f>
        <v>12400</v>
      </c>
      <c r="E5" s="1">
        <f t="shared" ref="E5:E8" si="1">(B5+D5)/2*0.1</f>
        <v>1430</v>
      </c>
      <c r="F5" s="1">
        <f t="shared" ref="F5:F8" si="2">E5+C5</f>
        <v>5230</v>
      </c>
    </row>
    <row r="6" spans="1:6" x14ac:dyDescent="0.25">
      <c r="A6" s="3">
        <v>3</v>
      </c>
      <c r="B6" s="1">
        <f t="shared" ref="B6:B8" si="3">D5</f>
        <v>12400</v>
      </c>
      <c r="C6" s="16">
        <v>3800</v>
      </c>
      <c r="D6" s="1">
        <f t="shared" si="0"/>
        <v>8600</v>
      </c>
      <c r="E6" s="1">
        <f t="shared" si="1"/>
        <v>1050</v>
      </c>
      <c r="F6" s="1">
        <f t="shared" si="2"/>
        <v>4850</v>
      </c>
    </row>
    <row r="7" spans="1:6" x14ac:dyDescent="0.25">
      <c r="A7" s="3">
        <v>4</v>
      </c>
      <c r="B7" s="1">
        <f t="shared" si="3"/>
        <v>8600</v>
      </c>
      <c r="C7" s="16">
        <v>3800</v>
      </c>
      <c r="D7" s="1">
        <f t="shared" si="0"/>
        <v>4800</v>
      </c>
      <c r="E7" s="1">
        <f t="shared" si="1"/>
        <v>670</v>
      </c>
      <c r="F7" s="1">
        <f t="shared" si="2"/>
        <v>4470</v>
      </c>
    </row>
    <row r="8" spans="1:6" x14ac:dyDescent="0.25">
      <c r="A8" s="3">
        <v>5</v>
      </c>
      <c r="B8" s="1">
        <f t="shared" si="3"/>
        <v>4800</v>
      </c>
      <c r="C8" s="16">
        <v>3800</v>
      </c>
      <c r="D8" s="1">
        <f t="shared" si="0"/>
        <v>1000</v>
      </c>
      <c r="E8" s="1">
        <f t="shared" si="1"/>
        <v>290</v>
      </c>
      <c r="F8" s="1">
        <f t="shared" si="2"/>
        <v>4090</v>
      </c>
    </row>
    <row r="10" spans="1:6" x14ac:dyDescent="0.25">
      <c r="A10" s="2" t="s">
        <v>6</v>
      </c>
      <c r="B10" s="2"/>
      <c r="C10" s="3">
        <f>SUM(C4:C8)</f>
        <v>19000</v>
      </c>
      <c r="D10" s="2"/>
      <c r="E10" s="3">
        <f>SUM(E4:E8)</f>
        <v>5250</v>
      </c>
      <c r="F10" s="3">
        <f>SUM(F4:F8)</f>
        <v>24250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1BF8-FFEC-43FA-88BF-4A88D1A6083A}">
  <dimension ref="A1:F12"/>
  <sheetViews>
    <sheetView zoomScale="205" zoomScaleNormal="205" workbookViewId="0"/>
  </sheetViews>
  <sheetFormatPr defaultRowHeight="15" x14ac:dyDescent="0.25"/>
  <cols>
    <col min="1" max="1" width="13.28515625" bestFit="1" customWidth="1"/>
    <col min="3" max="3" width="11.42578125" bestFit="1" customWidth="1"/>
  </cols>
  <sheetData>
    <row r="1" spans="1:6" x14ac:dyDescent="0.25">
      <c r="A1" s="4" t="s">
        <v>7</v>
      </c>
      <c r="B1" s="5">
        <v>0.2</v>
      </c>
      <c r="C1" s="6" t="s">
        <v>8</v>
      </c>
    </row>
    <row r="2" spans="1:6" x14ac:dyDescent="0.25">
      <c r="A2" s="7" t="s">
        <v>9</v>
      </c>
      <c r="B2" s="8">
        <v>0.4</v>
      </c>
      <c r="C2" s="9" t="s">
        <v>10</v>
      </c>
    </row>
    <row r="3" spans="1:6" x14ac:dyDescent="0.25">
      <c r="A3" s="10" t="s">
        <v>11</v>
      </c>
      <c r="B3" s="11">
        <v>3800</v>
      </c>
      <c r="C3" s="12"/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3">
        <v>1</v>
      </c>
      <c r="B6">
        <v>20000</v>
      </c>
      <c r="C6">
        <f>B6*$B$2</f>
        <v>8000</v>
      </c>
      <c r="D6">
        <f>B6-C6</f>
        <v>12000</v>
      </c>
      <c r="E6">
        <f>(B6+D6)/2*0.1</f>
        <v>1600</v>
      </c>
      <c r="F6">
        <f>C6+E6</f>
        <v>9600</v>
      </c>
    </row>
    <row r="7" spans="1:6" x14ac:dyDescent="0.25">
      <c r="A7" s="3">
        <v>2</v>
      </c>
      <c r="B7">
        <f>D6</f>
        <v>12000</v>
      </c>
      <c r="C7">
        <f>B7*$B$2</f>
        <v>4800</v>
      </c>
      <c r="D7">
        <f t="shared" ref="D7:D9" si="0">B7-C7</f>
        <v>7200</v>
      </c>
      <c r="E7">
        <f t="shared" ref="E7:E8" si="1">(B7+D7)/2*0.1</f>
        <v>960</v>
      </c>
      <c r="F7">
        <f t="shared" ref="F7:F9" si="2">C7+E7</f>
        <v>5760</v>
      </c>
    </row>
    <row r="8" spans="1:6" x14ac:dyDescent="0.25">
      <c r="A8" s="3">
        <v>3</v>
      </c>
      <c r="B8">
        <f t="shared" ref="B8:B9" si="3">D7</f>
        <v>7200</v>
      </c>
      <c r="C8" s="17">
        <v>3800</v>
      </c>
      <c r="D8">
        <f t="shared" si="0"/>
        <v>3400</v>
      </c>
      <c r="E8">
        <f t="shared" si="1"/>
        <v>530</v>
      </c>
      <c r="F8">
        <f t="shared" si="2"/>
        <v>4330</v>
      </c>
    </row>
    <row r="9" spans="1:6" x14ac:dyDescent="0.25">
      <c r="A9" s="3">
        <v>4</v>
      </c>
      <c r="B9">
        <f t="shared" si="3"/>
        <v>3400</v>
      </c>
      <c r="C9">
        <v>2400</v>
      </c>
      <c r="D9">
        <f t="shared" si="0"/>
        <v>1000</v>
      </c>
      <c r="E9">
        <f>(B9+D9)/2*0.1</f>
        <v>220</v>
      </c>
      <c r="F9">
        <f t="shared" si="2"/>
        <v>2620</v>
      </c>
    </row>
    <row r="10" spans="1:6" x14ac:dyDescent="0.25">
      <c r="A10" s="3">
        <v>5</v>
      </c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 t="s">
        <v>6</v>
      </c>
      <c r="B12" s="2"/>
      <c r="C12" s="2">
        <f>SUM(C6:C9)</f>
        <v>19000</v>
      </c>
      <c r="D12" s="2"/>
      <c r="E12" s="2">
        <f>SUM(E6:E9)</f>
        <v>3310</v>
      </c>
      <c r="F12" s="2">
        <f>SUM(F6:F9)</f>
        <v>22310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3111-DC05-4E7B-823A-5B4ADE0E9204}">
  <dimension ref="A1:F11"/>
  <sheetViews>
    <sheetView zoomScale="175" zoomScaleNormal="175" workbookViewId="0"/>
  </sheetViews>
  <sheetFormatPr defaultRowHeight="15" x14ac:dyDescent="0.25"/>
  <cols>
    <col min="2" max="2" width="13.42578125" bestFit="1" customWidth="1"/>
    <col min="3" max="3" width="14.5703125" customWidth="1"/>
    <col min="4" max="4" width="13.5703125" bestFit="1" customWidth="1"/>
    <col min="5" max="5" width="9" bestFit="1" customWidth="1"/>
    <col min="6" max="6" width="10.7109375" bestFit="1" customWidth="1"/>
  </cols>
  <sheetData>
    <row r="1" spans="1:6" x14ac:dyDescent="0.25">
      <c r="A1" t="s">
        <v>12</v>
      </c>
      <c r="B1" s="13">
        <f>(20000*0.1*1.1^5)/((1.1^5)-1)</f>
        <v>5275.9496158949041</v>
      </c>
      <c r="C1" t="s">
        <v>13</v>
      </c>
    </row>
    <row r="3" spans="1:6" x14ac:dyDescent="0.25">
      <c r="C3" s="19" t="s">
        <v>16</v>
      </c>
      <c r="D3" s="1"/>
      <c r="E3" s="19" t="s">
        <v>15</v>
      </c>
      <c r="F3" s="19" t="s">
        <v>14</v>
      </c>
    </row>
    <row r="4" spans="1: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25">
      <c r="A5" s="3">
        <v>1</v>
      </c>
      <c r="B5" s="14">
        <v>20000</v>
      </c>
      <c r="C5" s="14">
        <f>F5-E5</f>
        <v>3275.95</v>
      </c>
      <c r="D5" s="14">
        <f>B5-C5</f>
        <v>16724.05</v>
      </c>
      <c r="E5" s="14">
        <f>B5*0.1</f>
        <v>2000</v>
      </c>
      <c r="F5" s="18">
        <v>5275.95</v>
      </c>
    </row>
    <row r="6" spans="1:6" x14ac:dyDescent="0.25">
      <c r="A6" s="3">
        <v>2</v>
      </c>
      <c r="B6" s="14">
        <f>D5</f>
        <v>16724.05</v>
      </c>
      <c r="C6" s="14">
        <f t="shared" ref="C6:C8" si="0">F6-E6</f>
        <v>3603.5450000000001</v>
      </c>
      <c r="D6" s="14">
        <f t="shared" ref="D6:D9" si="1">B6-C6</f>
        <v>13120.504999999999</v>
      </c>
      <c r="E6" s="14">
        <f t="shared" ref="E6:E9" si="2">B6*0.1</f>
        <v>1672.405</v>
      </c>
      <c r="F6" s="18">
        <v>5275.95</v>
      </c>
    </row>
    <row r="7" spans="1:6" x14ac:dyDescent="0.25">
      <c r="A7" s="3">
        <v>3</v>
      </c>
      <c r="B7" s="14">
        <f t="shared" ref="B7:B9" si="3">D6</f>
        <v>13120.504999999999</v>
      </c>
      <c r="C7" s="14">
        <f t="shared" si="0"/>
        <v>3963.8994999999995</v>
      </c>
      <c r="D7" s="14">
        <f t="shared" si="1"/>
        <v>9156.6054999999997</v>
      </c>
      <c r="E7" s="14">
        <f t="shared" si="2"/>
        <v>1312.0505000000001</v>
      </c>
      <c r="F7" s="18">
        <v>5275.95</v>
      </c>
    </row>
    <row r="8" spans="1:6" x14ac:dyDescent="0.25">
      <c r="A8" s="3">
        <v>4</v>
      </c>
      <c r="B8" s="14">
        <f t="shared" si="3"/>
        <v>9156.6054999999997</v>
      </c>
      <c r="C8" s="14">
        <f t="shared" si="0"/>
        <v>4360.2894500000002</v>
      </c>
      <c r="D8" s="14">
        <f t="shared" si="1"/>
        <v>4796.3160499999994</v>
      </c>
      <c r="E8" s="14">
        <f t="shared" si="2"/>
        <v>915.66055000000006</v>
      </c>
      <c r="F8" s="18">
        <v>5275.95</v>
      </c>
    </row>
    <row r="9" spans="1:6" x14ac:dyDescent="0.25">
      <c r="A9" s="3">
        <v>5</v>
      </c>
      <c r="B9" s="14">
        <f t="shared" si="3"/>
        <v>4796.3160499999994</v>
      </c>
      <c r="C9" s="14">
        <v>4796.32</v>
      </c>
      <c r="D9" s="14">
        <f t="shared" si="1"/>
        <v>-3.9500000002590241E-3</v>
      </c>
      <c r="E9" s="14">
        <f t="shared" si="2"/>
        <v>479.63160499999998</v>
      </c>
      <c r="F9" s="18">
        <f>E9+C9</f>
        <v>5275.9516049999993</v>
      </c>
    </row>
    <row r="11" spans="1:6" x14ac:dyDescent="0.25">
      <c r="A11" s="2" t="s">
        <v>6</v>
      </c>
      <c r="B11" s="2"/>
      <c r="C11" s="21">
        <f>SUM(C5:C9)</f>
        <v>20000.003949999998</v>
      </c>
      <c r="D11" s="3"/>
      <c r="E11" s="21">
        <f>SUM(E5:E9)</f>
        <v>6379.7476550000001</v>
      </c>
      <c r="F11" s="21">
        <f>SUM(F5:F9)</f>
        <v>26379.751604999998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Lineair 1</vt:lpstr>
      <vt:lpstr>Degressief 1</vt:lpstr>
      <vt:lpstr>Progressief 1</vt:lpstr>
      <vt:lpstr>Lineair 2</vt:lpstr>
      <vt:lpstr>Degressief 2</vt:lpstr>
      <vt:lpstr>Progressief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Timothy Decoster</cp:lastModifiedBy>
  <dcterms:created xsi:type="dcterms:W3CDTF">2020-11-30T08:59:45Z</dcterms:created>
  <dcterms:modified xsi:type="dcterms:W3CDTF">2021-11-30T05:12:10Z</dcterms:modified>
</cp:coreProperties>
</file>