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Studia\Studia II-stopień\Semestr 2\Programowanie współbieżne i rozproszone\Projekt_wykład\"/>
    </mc:Choice>
  </mc:AlternateContent>
  <xr:revisionPtr revIDLastSave="0" documentId="13_ncr:1_{C0E81831-446A-4351-97AE-75C75116D9E3}" xr6:coauthVersionLast="47" xr6:coauthVersionMax="47" xr10:uidLastSave="{00000000-0000-0000-0000-000000000000}"/>
  <bookViews>
    <workbookView xWindow="-108" yWindow="-108" windowWidth="30936" windowHeight="16776" firstSheet="1" activeTab="3" xr2:uid="{00000000-000D-0000-FFFF-FFFF00000000}"/>
  </bookViews>
  <sheets>
    <sheet name="Sekwencyjnie" sheetId="1" r:id="rId1"/>
    <sheet name="Threads&amp;OpenMP" sheetId="4" r:id="rId2"/>
    <sheet name="CUDA" sheetId="3" r:id="rId3"/>
    <sheet name="Prawo Amdal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3" l="1"/>
  <c r="D34" i="2"/>
  <c r="D35" i="2"/>
  <c r="D36" i="2"/>
  <c r="D37" i="2"/>
  <c r="D38" i="2"/>
  <c r="I10" i="2"/>
  <c r="I11" i="2"/>
  <c r="I13" i="2"/>
  <c r="I16" i="2"/>
  <c r="I14" i="2"/>
  <c r="I8" i="2"/>
  <c r="I7" i="2"/>
  <c r="I5" i="2"/>
  <c r="I4" i="2"/>
  <c r="I2" i="2"/>
  <c r="E24" i="2"/>
  <c r="E23" i="2"/>
  <c r="E22" i="2"/>
  <c r="E21" i="2"/>
  <c r="E20" i="2"/>
  <c r="E19" i="2"/>
  <c r="E18" i="2"/>
  <c r="E17" i="2"/>
  <c r="E16" i="2"/>
  <c r="E15" i="2"/>
  <c r="F26" i="3"/>
  <c r="G26" i="3" s="1"/>
  <c r="F127" i="3"/>
  <c r="G127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03" i="3"/>
  <c r="G103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78" i="3"/>
  <c r="G78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53" i="3"/>
  <c r="G53" i="3" s="1"/>
  <c r="F29" i="3"/>
  <c r="G29" i="3" s="1"/>
  <c r="F30" i="3"/>
  <c r="G30" i="3" s="1"/>
  <c r="F31" i="3"/>
  <c r="G31" i="3" s="1"/>
  <c r="F32" i="3"/>
  <c r="G32" i="3" s="1"/>
  <c r="F33" i="3"/>
  <c r="G33" i="3" s="1"/>
  <c r="G34" i="3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28" i="3"/>
  <c r="G28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7" i="3"/>
  <c r="G27" i="3" s="1"/>
  <c r="F3" i="3"/>
  <c r="G3" i="3" s="1"/>
  <c r="Q52" i="4"/>
  <c r="F202" i="4" s="1"/>
  <c r="G202" i="4" s="1"/>
  <c r="Q51" i="4"/>
  <c r="F201" i="4" s="1"/>
  <c r="G201" i="4" s="1"/>
  <c r="Q50" i="4"/>
  <c r="F50" i="4" s="1"/>
  <c r="G50" i="4" s="1"/>
  <c r="Q49" i="4"/>
  <c r="F149" i="4" s="1"/>
  <c r="G149" i="4" s="1"/>
  <c r="Q48" i="4"/>
  <c r="F98" i="4" s="1"/>
  <c r="G98" i="4" s="1"/>
  <c r="Q47" i="4"/>
  <c r="F97" i="4" s="1"/>
  <c r="G97" i="4" s="1"/>
  <c r="Q46" i="4"/>
  <c r="F346" i="4" s="1"/>
  <c r="G346" i="4" s="1"/>
  <c r="Q45" i="4"/>
  <c r="F345" i="4" s="1"/>
  <c r="G345" i="4" s="1"/>
  <c r="Q44" i="4"/>
  <c r="F294" i="4" s="1"/>
  <c r="G294" i="4" s="1"/>
  <c r="Q43" i="4"/>
  <c r="F293" i="4" s="1"/>
  <c r="G293" i="4" s="1"/>
  <c r="Q42" i="4"/>
  <c r="F242" i="4" s="1"/>
  <c r="G242" i="4" s="1"/>
  <c r="Q41" i="4"/>
  <c r="F241" i="4" s="1"/>
  <c r="G241" i="4" s="1"/>
  <c r="Q40" i="4"/>
  <c r="F190" i="4" s="1"/>
  <c r="G190" i="4" s="1"/>
  <c r="Q39" i="4"/>
  <c r="F189" i="4" s="1"/>
  <c r="G189" i="4" s="1"/>
  <c r="Q38" i="4"/>
  <c r="F38" i="4" s="1"/>
  <c r="G38" i="4" s="1"/>
  <c r="Q37" i="4"/>
  <c r="F137" i="4" s="1"/>
  <c r="G137" i="4" s="1"/>
  <c r="Q36" i="4"/>
  <c r="F86" i="4" s="1"/>
  <c r="G86" i="4" s="1"/>
  <c r="Q35" i="4"/>
  <c r="F85" i="4" s="1"/>
  <c r="G85" i="4" s="1"/>
  <c r="Q34" i="4"/>
  <c r="F334" i="4" s="1"/>
  <c r="G334" i="4" s="1"/>
  <c r="Q33" i="4"/>
  <c r="F333" i="4" s="1"/>
  <c r="G333" i="4" s="1"/>
  <c r="Q32" i="4"/>
  <c r="F282" i="4" s="1"/>
  <c r="G282" i="4" s="1"/>
  <c r="Q31" i="4"/>
  <c r="F281" i="4" s="1"/>
  <c r="G281" i="4" s="1"/>
  <c r="Q30" i="4"/>
  <c r="F230" i="4" s="1"/>
  <c r="G230" i="4" s="1"/>
  <c r="Q29" i="4"/>
  <c r="F229" i="4" s="1"/>
  <c r="G229" i="4" s="1"/>
  <c r="Q28" i="4"/>
  <c r="F178" i="4" s="1"/>
  <c r="G178" i="4" s="1"/>
  <c r="Q27" i="4"/>
  <c r="F177" i="4" s="1"/>
  <c r="G177" i="4" s="1"/>
  <c r="Q26" i="4"/>
  <c r="F26" i="4" s="1"/>
  <c r="G26" i="4" s="1"/>
  <c r="Q25" i="4"/>
  <c r="F125" i="4" s="1"/>
  <c r="G125" i="4" s="1"/>
  <c r="Q24" i="4"/>
  <c r="F74" i="4" s="1"/>
  <c r="G74" i="4" s="1"/>
  <c r="Q23" i="4"/>
  <c r="F73" i="4" s="1"/>
  <c r="G73" i="4" s="1"/>
  <c r="Q22" i="4"/>
  <c r="F322" i="4" s="1"/>
  <c r="G322" i="4" s="1"/>
  <c r="Q21" i="4"/>
  <c r="F321" i="4" s="1"/>
  <c r="G321" i="4" s="1"/>
  <c r="Q20" i="4"/>
  <c r="F270" i="4" s="1"/>
  <c r="G270" i="4" s="1"/>
  <c r="Q19" i="4"/>
  <c r="F269" i="4" s="1"/>
  <c r="G269" i="4" s="1"/>
  <c r="Q18" i="4"/>
  <c r="F218" i="4" s="1"/>
  <c r="G218" i="4" s="1"/>
  <c r="Q17" i="4"/>
  <c r="F217" i="4" s="1"/>
  <c r="G217" i="4" s="1"/>
  <c r="Q16" i="4"/>
  <c r="F166" i="4" s="1"/>
  <c r="G166" i="4" s="1"/>
  <c r="Q15" i="4"/>
  <c r="F165" i="4" s="1"/>
  <c r="G165" i="4" s="1"/>
  <c r="Q14" i="4"/>
  <c r="F14" i="4" s="1"/>
  <c r="G14" i="4" s="1"/>
  <c r="Q13" i="4"/>
  <c r="F113" i="4" s="1"/>
  <c r="G113" i="4" s="1"/>
  <c r="Q12" i="4"/>
  <c r="F62" i="4" s="1"/>
  <c r="G62" i="4" s="1"/>
  <c r="Q11" i="4"/>
  <c r="F61" i="4" s="1"/>
  <c r="G61" i="4" s="1"/>
  <c r="Q10" i="4"/>
  <c r="F310" i="4" s="1"/>
  <c r="G310" i="4" s="1"/>
  <c r="Q9" i="4"/>
  <c r="F309" i="4" s="1"/>
  <c r="G309" i="4" s="1"/>
  <c r="Q8" i="4"/>
  <c r="F258" i="4" s="1"/>
  <c r="G258" i="4" s="1"/>
  <c r="Q7" i="4"/>
  <c r="F257" i="4" s="1"/>
  <c r="G257" i="4" s="1"/>
  <c r="Q6" i="4"/>
  <c r="F206" i="4" s="1"/>
  <c r="G206" i="4" s="1"/>
  <c r="Q5" i="4"/>
  <c r="F205" i="4" s="1"/>
  <c r="G205" i="4" s="1"/>
  <c r="Q4" i="4"/>
  <c r="F4" i="4" s="1"/>
  <c r="G4" i="4" s="1"/>
  <c r="Q3" i="4"/>
  <c r="F203" i="4" s="1"/>
  <c r="G203" i="4" s="1"/>
  <c r="F49" i="4" l="1"/>
  <c r="G49" i="4" s="1"/>
  <c r="F72" i="4"/>
  <c r="G72" i="4" s="1"/>
  <c r="F71" i="4"/>
  <c r="G71" i="4" s="1"/>
  <c r="F126" i="4"/>
  <c r="G126" i="4" s="1"/>
  <c r="F124" i="4"/>
  <c r="G124" i="4" s="1"/>
  <c r="F114" i="4"/>
  <c r="G114" i="4" s="1"/>
  <c r="F226" i="4"/>
  <c r="G226" i="4" s="1"/>
  <c r="F8" i="4"/>
  <c r="G8" i="4" s="1"/>
  <c r="F308" i="4"/>
  <c r="G308" i="4" s="1"/>
  <c r="F45" i="4"/>
  <c r="G45" i="4" s="1"/>
  <c r="F24" i="4"/>
  <c r="G24" i="4" s="1"/>
  <c r="F23" i="4"/>
  <c r="G23" i="4" s="1"/>
  <c r="F13" i="4"/>
  <c r="G13" i="4" s="1"/>
  <c r="F76" i="4"/>
  <c r="G76" i="4" s="1"/>
  <c r="F228" i="4"/>
  <c r="G228" i="4" s="1"/>
  <c r="F216" i="4"/>
  <c r="G216" i="4" s="1"/>
  <c r="F70" i="4"/>
  <c r="G70" i="4" s="1"/>
  <c r="F112" i="4"/>
  <c r="G112" i="4" s="1"/>
  <c r="F214" i="4"/>
  <c r="G214" i="4" s="1"/>
  <c r="F48" i="4"/>
  <c r="G48" i="4" s="1"/>
  <c r="F100" i="4"/>
  <c r="G100" i="4" s="1"/>
  <c r="F64" i="4"/>
  <c r="G64" i="4" s="1"/>
  <c r="F200" i="4"/>
  <c r="G200" i="4" s="1"/>
  <c r="F204" i="4"/>
  <c r="G204" i="4" s="1"/>
  <c r="F47" i="4"/>
  <c r="G47" i="4" s="1"/>
  <c r="F96" i="4"/>
  <c r="G96" i="4" s="1"/>
  <c r="F60" i="4"/>
  <c r="G60" i="4" s="1"/>
  <c r="F188" i="4"/>
  <c r="G188" i="4" s="1"/>
  <c r="F292" i="4"/>
  <c r="G292" i="4" s="1"/>
  <c r="F95" i="4"/>
  <c r="G95" i="4" s="1"/>
  <c r="F59" i="4"/>
  <c r="G59" i="4" s="1"/>
  <c r="F176" i="4"/>
  <c r="G176" i="4" s="1"/>
  <c r="F280" i="4"/>
  <c r="G280" i="4" s="1"/>
  <c r="F37" i="4"/>
  <c r="G37" i="4" s="1"/>
  <c r="F94" i="4"/>
  <c r="G94" i="4" s="1"/>
  <c r="F58" i="4"/>
  <c r="G58" i="4" s="1"/>
  <c r="F164" i="4"/>
  <c r="G164" i="4" s="1"/>
  <c r="F268" i="4"/>
  <c r="G268" i="4" s="1"/>
  <c r="F36" i="4"/>
  <c r="G36" i="4" s="1"/>
  <c r="F88" i="4"/>
  <c r="G88" i="4" s="1"/>
  <c r="F150" i="4"/>
  <c r="G150" i="4" s="1"/>
  <c r="F252" i="4"/>
  <c r="G252" i="4" s="1"/>
  <c r="F256" i="4"/>
  <c r="G256" i="4" s="1"/>
  <c r="F35" i="4"/>
  <c r="G35" i="4" s="1"/>
  <c r="F84" i="4"/>
  <c r="G84" i="4" s="1"/>
  <c r="F148" i="4"/>
  <c r="G148" i="4" s="1"/>
  <c r="F250" i="4"/>
  <c r="G250" i="4" s="1"/>
  <c r="F344" i="4"/>
  <c r="G344" i="4" s="1"/>
  <c r="F33" i="4"/>
  <c r="G33" i="4" s="1"/>
  <c r="F83" i="4"/>
  <c r="G83" i="4" s="1"/>
  <c r="F138" i="4"/>
  <c r="G138" i="4" s="1"/>
  <c r="F240" i="4"/>
  <c r="G240" i="4" s="1"/>
  <c r="F332" i="4"/>
  <c r="G332" i="4" s="1"/>
  <c r="F25" i="4"/>
  <c r="G25" i="4" s="1"/>
  <c r="F82" i="4"/>
  <c r="G82" i="4" s="1"/>
  <c r="F136" i="4"/>
  <c r="G136" i="4" s="1"/>
  <c r="F238" i="4"/>
  <c r="G238" i="4" s="1"/>
  <c r="F320" i="4"/>
  <c r="G320" i="4" s="1"/>
  <c r="F147" i="4"/>
  <c r="G147" i="4" s="1"/>
  <c r="F135" i="4"/>
  <c r="G135" i="4" s="1"/>
  <c r="F123" i="4"/>
  <c r="G123" i="4" s="1"/>
  <c r="F111" i="4"/>
  <c r="G111" i="4" s="1"/>
  <c r="F199" i="4"/>
  <c r="G199" i="4" s="1"/>
  <c r="F187" i="4"/>
  <c r="G187" i="4" s="1"/>
  <c r="F175" i="4"/>
  <c r="G175" i="4" s="1"/>
  <c r="F163" i="4"/>
  <c r="G163" i="4" s="1"/>
  <c r="F251" i="4"/>
  <c r="G251" i="4" s="1"/>
  <c r="F239" i="4"/>
  <c r="G239" i="4" s="1"/>
  <c r="F227" i="4"/>
  <c r="G227" i="4" s="1"/>
  <c r="F215" i="4"/>
  <c r="G215" i="4" s="1"/>
  <c r="F253" i="4"/>
  <c r="G253" i="4" s="1"/>
  <c r="F291" i="4"/>
  <c r="G291" i="4" s="1"/>
  <c r="F279" i="4"/>
  <c r="G279" i="4" s="1"/>
  <c r="F267" i="4"/>
  <c r="G267" i="4" s="1"/>
  <c r="F255" i="4"/>
  <c r="G255" i="4" s="1"/>
  <c r="F343" i="4"/>
  <c r="G343" i="4" s="1"/>
  <c r="F331" i="4"/>
  <c r="G331" i="4" s="1"/>
  <c r="F319" i="4"/>
  <c r="G319" i="4" s="1"/>
  <c r="F307" i="4"/>
  <c r="G307" i="4" s="1"/>
  <c r="F3" i="4"/>
  <c r="G3" i="4" s="1"/>
  <c r="F146" i="4"/>
  <c r="G146" i="4" s="1"/>
  <c r="F134" i="4"/>
  <c r="G134" i="4" s="1"/>
  <c r="F122" i="4"/>
  <c r="G122" i="4" s="1"/>
  <c r="F110" i="4"/>
  <c r="G110" i="4" s="1"/>
  <c r="F198" i="4"/>
  <c r="G198" i="4" s="1"/>
  <c r="F186" i="4"/>
  <c r="G186" i="4" s="1"/>
  <c r="F174" i="4"/>
  <c r="G174" i="4" s="1"/>
  <c r="F162" i="4"/>
  <c r="G162" i="4" s="1"/>
  <c r="F302" i="4"/>
  <c r="G302" i="4" s="1"/>
  <c r="F290" i="4"/>
  <c r="G290" i="4" s="1"/>
  <c r="F278" i="4"/>
  <c r="G278" i="4" s="1"/>
  <c r="F266" i="4"/>
  <c r="G266" i="4" s="1"/>
  <c r="F254" i="4"/>
  <c r="G254" i="4" s="1"/>
  <c r="F342" i="4"/>
  <c r="G342" i="4" s="1"/>
  <c r="F330" i="4"/>
  <c r="G330" i="4" s="1"/>
  <c r="F318" i="4"/>
  <c r="G318" i="4" s="1"/>
  <c r="F306" i="4"/>
  <c r="G306" i="4" s="1"/>
  <c r="F12" i="4"/>
  <c r="G12" i="4" s="1"/>
  <c r="F46" i="4"/>
  <c r="G46" i="4" s="1"/>
  <c r="F34" i="4"/>
  <c r="G34" i="4" s="1"/>
  <c r="F22" i="4"/>
  <c r="G22" i="4" s="1"/>
  <c r="F93" i="4"/>
  <c r="G93" i="4" s="1"/>
  <c r="F81" i="4"/>
  <c r="G81" i="4" s="1"/>
  <c r="F69" i="4"/>
  <c r="G69" i="4" s="1"/>
  <c r="F57" i="4"/>
  <c r="G57" i="4" s="1"/>
  <c r="F145" i="4"/>
  <c r="G145" i="4" s="1"/>
  <c r="F133" i="4"/>
  <c r="G133" i="4" s="1"/>
  <c r="F121" i="4"/>
  <c r="G121" i="4" s="1"/>
  <c r="F109" i="4"/>
  <c r="G109" i="4" s="1"/>
  <c r="F197" i="4"/>
  <c r="G197" i="4" s="1"/>
  <c r="F185" i="4"/>
  <c r="G185" i="4" s="1"/>
  <c r="F173" i="4"/>
  <c r="G173" i="4" s="1"/>
  <c r="F161" i="4"/>
  <c r="G161" i="4" s="1"/>
  <c r="F249" i="4"/>
  <c r="G249" i="4" s="1"/>
  <c r="F237" i="4"/>
  <c r="G237" i="4" s="1"/>
  <c r="F225" i="4"/>
  <c r="G225" i="4" s="1"/>
  <c r="F213" i="4"/>
  <c r="G213" i="4" s="1"/>
  <c r="F301" i="4"/>
  <c r="G301" i="4" s="1"/>
  <c r="F289" i="4"/>
  <c r="G289" i="4" s="1"/>
  <c r="F277" i="4"/>
  <c r="G277" i="4" s="1"/>
  <c r="F265" i="4"/>
  <c r="G265" i="4" s="1"/>
  <c r="F303" i="4"/>
  <c r="G303" i="4" s="1"/>
  <c r="F341" i="4"/>
  <c r="G341" i="4" s="1"/>
  <c r="F329" i="4"/>
  <c r="G329" i="4" s="1"/>
  <c r="F317" i="4"/>
  <c r="G317" i="4" s="1"/>
  <c r="F305" i="4"/>
  <c r="G305" i="4" s="1"/>
  <c r="F11" i="4"/>
  <c r="G11" i="4" s="1"/>
  <c r="F21" i="4"/>
  <c r="G21" i="4" s="1"/>
  <c r="F92" i="4"/>
  <c r="G92" i="4" s="1"/>
  <c r="F80" i="4"/>
  <c r="G80" i="4" s="1"/>
  <c r="F68" i="4"/>
  <c r="G68" i="4" s="1"/>
  <c r="F56" i="4"/>
  <c r="G56" i="4" s="1"/>
  <c r="F144" i="4"/>
  <c r="G144" i="4" s="1"/>
  <c r="F132" i="4"/>
  <c r="G132" i="4" s="1"/>
  <c r="F120" i="4"/>
  <c r="G120" i="4" s="1"/>
  <c r="F108" i="4"/>
  <c r="G108" i="4" s="1"/>
  <c r="F196" i="4"/>
  <c r="G196" i="4" s="1"/>
  <c r="F184" i="4"/>
  <c r="G184" i="4" s="1"/>
  <c r="F172" i="4"/>
  <c r="G172" i="4" s="1"/>
  <c r="F160" i="4"/>
  <c r="G160" i="4" s="1"/>
  <c r="F248" i="4"/>
  <c r="G248" i="4" s="1"/>
  <c r="F236" i="4"/>
  <c r="G236" i="4" s="1"/>
  <c r="F224" i="4"/>
  <c r="G224" i="4" s="1"/>
  <c r="F212" i="4"/>
  <c r="G212" i="4" s="1"/>
  <c r="F300" i="4"/>
  <c r="G300" i="4" s="1"/>
  <c r="F288" i="4"/>
  <c r="G288" i="4" s="1"/>
  <c r="F276" i="4"/>
  <c r="G276" i="4" s="1"/>
  <c r="F264" i="4"/>
  <c r="G264" i="4" s="1"/>
  <c r="F352" i="4"/>
  <c r="G352" i="4" s="1"/>
  <c r="F340" i="4"/>
  <c r="G340" i="4" s="1"/>
  <c r="F328" i="4"/>
  <c r="G328" i="4" s="1"/>
  <c r="F316" i="4"/>
  <c r="G316" i="4" s="1"/>
  <c r="F304" i="4"/>
  <c r="G304" i="4" s="1"/>
  <c r="F10" i="4"/>
  <c r="G10" i="4" s="1"/>
  <c r="F44" i="4"/>
  <c r="G44" i="4" s="1"/>
  <c r="F32" i="4"/>
  <c r="G32" i="4" s="1"/>
  <c r="F20" i="4"/>
  <c r="G20" i="4" s="1"/>
  <c r="F53" i="4"/>
  <c r="G53" i="4" s="1"/>
  <c r="F91" i="4"/>
  <c r="G91" i="4" s="1"/>
  <c r="F79" i="4"/>
  <c r="G79" i="4" s="1"/>
  <c r="F67" i="4"/>
  <c r="G67" i="4" s="1"/>
  <c r="F55" i="4"/>
  <c r="G55" i="4" s="1"/>
  <c r="F143" i="4"/>
  <c r="G143" i="4" s="1"/>
  <c r="F131" i="4"/>
  <c r="G131" i="4" s="1"/>
  <c r="F119" i="4"/>
  <c r="G119" i="4" s="1"/>
  <c r="F107" i="4"/>
  <c r="G107" i="4" s="1"/>
  <c r="F195" i="4"/>
  <c r="G195" i="4" s="1"/>
  <c r="F183" i="4"/>
  <c r="G183" i="4" s="1"/>
  <c r="F171" i="4"/>
  <c r="G171" i="4" s="1"/>
  <c r="F159" i="4"/>
  <c r="G159" i="4" s="1"/>
  <c r="F247" i="4"/>
  <c r="G247" i="4" s="1"/>
  <c r="F235" i="4"/>
  <c r="G235" i="4" s="1"/>
  <c r="F223" i="4"/>
  <c r="G223" i="4" s="1"/>
  <c r="F211" i="4"/>
  <c r="G211" i="4" s="1"/>
  <c r="F299" i="4"/>
  <c r="G299" i="4" s="1"/>
  <c r="F287" i="4"/>
  <c r="G287" i="4" s="1"/>
  <c r="F275" i="4"/>
  <c r="G275" i="4" s="1"/>
  <c r="F263" i="4"/>
  <c r="G263" i="4" s="1"/>
  <c r="F351" i="4"/>
  <c r="G351" i="4" s="1"/>
  <c r="F339" i="4"/>
  <c r="G339" i="4" s="1"/>
  <c r="F327" i="4"/>
  <c r="G327" i="4" s="1"/>
  <c r="F315" i="4"/>
  <c r="G315" i="4" s="1"/>
  <c r="F9" i="4"/>
  <c r="G9" i="4" s="1"/>
  <c r="F43" i="4"/>
  <c r="G43" i="4" s="1"/>
  <c r="F31" i="4"/>
  <c r="G31" i="4" s="1"/>
  <c r="F19" i="4"/>
  <c r="G19" i="4" s="1"/>
  <c r="F102" i="4"/>
  <c r="G102" i="4" s="1"/>
  <c r="F90" i="4"/>
  <c r="G90" i="4" s="1"/>
  <c r="F78" i="4"/>
  <c r="G78" i="4" s="1"/>
  <c r="F66" i="4"/>
  <c r="G66" i="4" s="1"/>
  <c r="F54" i="4"/>
  <c r="G54" i="4" s="1"/>
  <c r="F142" i="4"/>
  <c r="G142" i="4" s="1"/>
  <c r="F130" i="4"/>
  <c r="G130" i="4" s="1"/>
  <c r="F118" i="4"/>
  <c r="G118" i="4" s="1"/>
  <c r="F106" i="4"/>
  <c r="G106" i="4" s="1"/>
  <c r="F194" i="4"/>
  <c r="G194" i="4" s="1"/>
  <c r="F182" i="4"/>
  <c r="G182" i="4" s="1"/>
  <c r="F170" i="4"/>
  <c r="G170" i="4" s="1"/>
  <c r="F158" i="4"/>
  <c r="G158" i="4" s="1"/>
  <c r="F246" i="4"/>
  <c r="G246" i="4" s="1"/>
  <c r="F234" i="4"/>
  <c r="G234" i="4" s="1"/>
  <c r="F222" i="4"/>
  <c r="G222" i="4" s="1"/>
  <c r="F210" i="4"/>
  <c r="G210" i="4" s="1"/>
  <c r="F298" i="4"/>
  <c r="G298" i="4" s="1"/>
  <c r="F286" i="4"/>
  <c r="G286" i="4" s="1"/>
  <c r="F274" i="4"/>
  <c r="G274" i="4" s="1"/>
  <c r="F262" i="4"/>
  <c r="G262" i="4" s="1"/>
  <c r="F350" i="4"/>
  <c r="G350" i="4" s="1"/>
  <c r="F338" i="4"/>
  <c r="G338" i="4" s="1"/>
  <c r="F326" i="4"/>
  <c r="G326" i="4" s="1"/>
  <c r="F314" i="4"/>
  <c r="G314" i="4" s="1"/>
  <c r="F42" i="4"/>
  <c r="G42" i="4" s="1"/>
  <c r="F30" i="4"/>
  <c r="G30" i="4" s="1"/>
  <c r="F18" i="4"/>
  <c r="G18" i="4" s="1"/>
  <c r="F101" i="4"/>
  <c r="G101" i="4" s="1"/>
  <c r="F89" i="4"/>
  <c r="G89" i="4" s="1"/>
  <c r="F77" i="4"/>
  <c r="G77" i="4" s="1"/>
  <c r="F65" i="4"/>
  <c r="G65" i="4" s="1"/>
  <c r="F103" i="4"/>
  <c r="G103" i="4" s="1"/>
  <c r="F141" i="4"/>
  <c r="G141" i="4" s="1"/>
  <c r="F129" i="4"/>
  <c r="G129" i="4" s="1"/>
  <c r="F117" i="4"/>
  <c r="G117" i="4" s="1"/>
  <c r="F105" i="4"/>
  <c r="G105" i="4" s="1"/>
  <c r="F193" i="4"/>
  <c r="G193" i="4" s="1"/>
  <c r="F181" i="4"/>
  <c r="G181" i="4" s="1"/>
  <c r="F169" i="4"/>
  <c r="G169" i="4" s="1"/>
  <c r="F157" i="4"/>
  <c r="G157" i="4" s="1"/>
  <c r="F245" i="4"/>
  <c r="G245" i="4" s="1"/>
  <c r="F233" i="4"/>
  <c r="G233" i="4" s="1"/>
  <c r="F221" i="4"/>
  <c r="G221" i="4" s="1"/>
  <c r="F209" i="4"/>
  <c r="G209" i="4" s="1"/>
  <c r="F297" i="4"/>
  <c r="G297" i="4" s="1"/>
  <c r="F285" i="4"/>
  <c r="G285" i="4" s="1"/>
  <c r="F273" i="4"/>
  <c r="G273" i="4" s="1"/>
  <c r="F261" i="4"/>
  <c r="G261" i="4" s="1"/>
  <c r="F349" i="4"/>
  <c r="G349" i="4" s="1"/>
  <c r="F337" i="4"/>
  <c r="G337" i="4" s="1"/>
  <c r="F325" i="4"/>
  <c r="G325" i="4" s="1"/>
  <c r="F313" i="4"/>
  <c r="G313" i="4" s="1"/>
  <c r="F7" i="4"/>
  <c r="G7" i="4" s="1"/>
  <c r="F41" i="4"/>
  <c r="G41" i="4" s="1"/>
  <c r="F29" i="4"/>
  <c r="G29" i="4" s="1"/>
  <c r="F17" i="4"/>
  <c r="G17" i="4" s="1"/>
  <c r="F152" i="4"/>
  <c r="G152" i="4" s="1"/>
  <c r="F140" i="4"/>
  <c r="G140" i="4" s="1"/>
  <c r="F128" i="4"/>
  <c r="G128" i="4" s="1"/>
  <c r="F116" i="4"/>
  <c r="G116" i="4" s="1"/>
  <c r="F104" i="4"/>
  <c r="G104" i="4" s="1"/>
  <c r="F192" i="4"/>
  <c r="G192" i="4" s="1"/>
  <c r="F180" i="4"/>
  <c r="G180" i="4" s="1"/>
  <c r="F168" i="4"/>
  <c r="G168" i="4" s="1"/>
  <c r="F156" i="4"/>
  <c r="G156" i="4" s="1"/>
  <c r="F244" i="4"/>
  <c r="G244" i="4" s="1"/>
  <c r="F232" i="4"/>
  <c r="G232" i="4" s="1"/>
  <c r="F220" i="4"/>
  <c r="G220" i="4" s="1"/>
  <c r="F208" i="4"/>
  <c r="G208" i="4" s="1"/>
  <c r="F296" i="4"/>
  <c r="G296" i="4" s="1"/>
  <c r="F284" i="4"/>
  <c r="G284" i="4" s="1"/>
  <c r="F272" i="4"/>
  <c r="G272" i="4" s="1"/>
  <c r="F260" i="4"/>
  <c r="G260" i="4" s="1"/>
  <c r="F348" i="4"/>
  <c r="G348" i="4" s="1"/>
  <c r="F336" i="4"/>
  <c r="G336" i="4" s="1"/>
  <c r="F324" i="4"/>
  <c r="G324" i="4" s="1"/>
  <c r="F312" i="4"/>
  <c r="G312" i="4" s="1"/>
  <c r="F6" i="4"/>
  <c r="G6" i="4" s="1"/>
  <c r="F52" i="4"/>
  <c r="G52" i="4" s="1"/>
  <c r="F40" i="4"/>
  <c r="G40" i="4" s="1"/>
  <c r="F28" i="4"/>
  <c r="G28" i="4" s="1"/>
  <c r="F16" i="4"/>
  <c r="G16" i="4" s="1"/>
  <c r="F99" i="4"/>
  <c r="G99" i="4" s="1"/>
  <c r="F87" i="4"/>
  <c r="G87" i="4" s="1"/>
  <c r="F75" i="4"/>
  <c r="G75" i="4" s="1"/>
  <c r="F63" i="4"/>
  <c r="G63" i="4" s="1"/>
  <c r="F151" i="4"/>
  <c r="G151" i="4" s="1"/>
  <c r="F139" i="4"/>
  <c r="G139" i="4" s="1"/>
  <c r="F127" i="4"/>
  <c r="G127" i="4" s="1"/>
  <c r="F115" i="4"/>
  <c r="G115" i="4" s="1"/>
  <c r="F153" i="4"/>
  <c r="G153" i="4" s="1"/>
  <c r="F191" i="4"/>
  <c r="G191" i="4" s="1"/>
  <c r="F179" i="4"/>
  <c r="G179" i="4" s="1"/>
  <c r="F167" i="4"/>
  <c r="G167" i="4" s="1"/>
  <c r="F155" i="4"/>
  <c r="G155" i="4" s="1"/>
  <c r="F243" i="4"/>
  <c r="G243" i="4" s="1"/>
  <c r="F231" i="4"/>
  <c r="G231" i="4" s="1"/>
  <c r="F219" i="4"/>
  <c r="G219" i="4" s="1"/>
  <c r="F207" i="4"/>
  <c r="G207" i="4" s="1"/>
  <c r="F295" i="4"/>
  <c r="G295" i="4" s="1"/>
  <c r="F283" i="4"/>
  <c r="G283" i="4" s="1"/>
  <c r="F271" i="4"/>
  <c r="G271" i="4" s="1"/>
  <c r="F259" i="4"/>
  <c r="G259" i="4" s="1"/>
  <c r="F347" i="4"/>
  <c r="G347" i="4" s="1"/>
  <c r="F335" i="4"/>
  <c r="G335" i="4" s="1"/>
  <c r="F323" i="4"/>
  <c r="G323" i="4" s="1"/>
  <c r="F311" i="4"/>
  <c r="G311" i="4" s="1"/>
  <c r="F5" i="4"/>
  <c r="G5" i="4" s="1"/>
  <c r="F51" i="4"/>
  <c r="G51" i="4" s="1"/>
  <c r="F27" i="4"/>
  <c r="G27" i="4" s="1"/>
  <c r="F15" i="4"/>
  <c r="G15" i="4" s="1"/>
  <c r="F154" i="4"/>
  <c r="G154" i="4" s="1"/>
  <c r="F39" i="4"/>
  <c r="G39" i="4" s="1"/>
</calcChain>
</file>

<file path=xl/sharedStrings.xml><?xml version="1.0" encoding="utf-8"?>
<sst xmlns="http://schemas.openxmlformats.org/spreadsheetml/2006/main" count="1013" uniqueCount="33">
  <si>
    <t>Algorytm sortowania</t>
  </si>
  <si>
    <t>Technologia</t>
  </si>
  <si>
    <t>Rozmiar</t>
  </si>
  <si>
    <t>Czas (s)</t>
  </si>
  <si>
    <t>Przyspieszenie (s)</t>
  </si>
  <si>
    <t>Przyspieszenie (%)</t>
  </si>
  <si>
    <t>Sekwencyjnie</t>
  </si>
  <si>
    <t>Bąbelkowy</t>
  </si>
  <si>
    <t>Szybki</t>
  </si>
  <si>
    <t>Przez scalanie</t>
  </si>
  <si>
    <t>Przez wstawianie</t>
  </si>
  <si>
    <t>Przez wybieranie</t>
  </si>
  <si>
    <t xml:space="preserve">Liczba wątków </t>
  </si>
  <si>
    <t>CUDA</t>
  </si>
  <si>
    <t xml:space="preserve">	Konfiguracja GPU</t>
  </si>
  <si>
    <t>OpenMP</t>
  </si>
  <si>
    <t>Thread C++</t>
  </si>
  <si>
    <t>Pomoc do liczenia przyspieszenia</t>
  </si>
  <si>
    <t>Algorytm</t>
  </si>
  <si>
    <t>temp.</t>
  </si>
  <si>
    <t>Część szeregowa (%)</t>
  </si>
  <si>
    <t>Część równoległa (%)</t>
  </si>
  <si>
    <t>Threads&amp;OpenMP</t>
  </si>
  <si>
    <t>Pomoc do liczenia Amdala</t>
  </si>
  <si>
    <t>Prawo Amdahla</t>
  </si>
  <si>
    <t>&lt;&lt;&lt;44, 32&gt;&gt;&gt;</t>
  </si>
  <si>
    <t>&lt;&lt;&lt;32, 16&gt;&gt;&gt;</t>
  </si>
  <si>
    <t>&lt;&lt;&lt;8, 16&gt;&gt;&gt;</t>
  </si>
  <si>
    <t>&lt;&lt;&lt;4, 8&gt;&gt;&gt;</t>
  </si>
  <si>
    <t>&lt;&lt;&lt;2, 4&gt;&gt;&gt;</t>
  </si>
  <si>
    <t>Wątki:</t>
  </si>
  <si>
    <t>Wątki Cuda:</t>
  </si>
  <si>
    <t>Przyspieszenie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</si>
</sst>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000"/>
    <numFmt numFmtId="166" formatCode="0.000000"/>
    <numFmt numFmtId="167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/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166" fontId="0" fillId="0" borderId="0" xfId="0" applyNumberFormat="1"/>
    <xf numFmtId="166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9" fontId="0" fillId="0" borderId="0" xfId="1" applyFont="1"/>
    <xf numFmtId="9" fontId="0" fillId="0" borderId="1" xfId="1" applyFont="1" applyBorder="1"/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9" fontId="0" fillId="2" borderId="10" xfId="1" applyFont="1" applyFill="1" applyBorder="1" applyAlignment="1">
      <alignment horizontal="center" vertical="center"/>
    </xf>
    <xf numFmtId="9" fontId="0" fillId="3" borderId="10" xfId="1" applyFont="1" applyFill="1" applyBorder="1" applyAlignment="1">
      <alignment horizontal="center" vertical="center"/>
    </xf>
    <xf numFmtId="0" fontId="1" fillId="2" borderId="6" xfId="0" applyFont="1" applyFill="1" applyBorder="1"/>
    <xf numFmtId="0" fontId="1" fillId="2" borderId="4" xfId="0" applyFont="1" applyFill="1" applyBorder="1"/>
    <xf numFmtId="166" fontId="1" fillId="2" borderId="4" xfId="0" applyNumberFormat="1" applyFont="1" applyFill="1" applyBorder="1"/>
    <xf numFmtId="0" fontId="1" fillId="2" borderId="11" xfId="0" applyFont="1" applyFill="1" applyBorder="1"/>
    <xf numFmtId="0" fontId="0" fillId="2" borderId="7" xfId="0" applyFill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9" fontId="0" fillId="2" borderId="12" xfId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0" fontId="1" fillId="4" borderId="1" xfId="0" applyFont="1" applyFill="1" applyBorder="1"/>
    <xf numFmtId="9" fontId="0" fillId="0" borderId="4" xfId="1" applyFont="1" applyBorder="1"/>
    <xf numFmtId="9" fontId="0" fillId="0" borderId="11" xfId="1" applyFont="1" applyBorder="1"/>
    <xf numFmtId="9" fontId="0" fillId="0" borderId="1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7" fontId="0" fillId="2" borderId="2" xfId="0" applyNumberFormat="1" applyFill="1" applyBorder="1" applyAlignment="1">
      <alignment horizontal="center" vertical="center"/>
    </xf>
    <xf numFmtId="167" fontId="0" fillId="2" borderId="4" xfId="0" applyNumberForma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167" fontId="0" fillId="3" borderId="4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</cellXfs>
  <cellStyles count="2">
    <cellStyle name="Normalny" xfId="0" builtinId="0"/>
    <cellStyle name="Procentowy" xfId="1" builtinId="5"/>
  </cellStyles>
  <dxfs count="19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000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0000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98BBCF-7A85-4BF2-81A5-C207486D2400}" name="Tabela5" displayName="Tabela5" ref="D1:E31" totalsRowShown="0">
  <autoFilter ref="D1:E31" xr:uid="{0298BBCF-7A85-4BF2-81A5-C207486D2400}"/>
  <tableColumns count="2">
    <tableColumn id="1" xr3:uid="{B42D1F76-A6F9-4932-BEF4-5FB54334AD83}" name="Algorytm sortowania"/>
    <tableColumn id="2" xr3:uid="{472F4335-6212-490B-A40F-A94643843227}" name="Czas (s)" dataDxfId="18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019DEF-D93D-4532-8B9E-A05E6DFC2D84}" name="Tabela3" displayName="Tabela3" ref="C2:G352" totalsRowShown="0" headerRowDxfId="17" headerRowBorderDxfId="16" tableBorderDxfId="15">
  <autoFilter ref="C2:G352" xr:uid="{B8019DEF-D93D-4532-8B9E-A05E6DFC2D84}">
    <filterColumn colId="0">
      <filters>
        <filter val="Thread C++"/>
      </filters>
    </filterColumn>
    <filterColumn colId="1">
      <filters>
        <filter val="Przez wybieranie"/>
      </filters>
    </filterColumn>
  </autoFilter>
  <tableColumns count="5">
    <tableColumn id="1" xr3:uid="{C79FF970-83E7-4CE2-A329-3FADC117532A}" name="Technologia" dataDxfId="14"/>
    <tableColumn id="2" xr3:uid="{09EB1F9C-3701-4FC5-B6B9-07975647F381}" name="Algorytm sortowania"/>
    <tableColumn id="3" xr3:uid="{1EE9D649-EE01-4E74-8E51-2CF321D039C1}" name="Czas (s)" dataDxfId="13"/>
    <tableColumn id="4" xr3:uid="{0346E8A9-F249-4FFC-86FD-B396C7D4D7C7}" name="Przyspieszenie (s)" dataDxfId="12"/>
    <tableColumn id="5" xr3:uid="{44FAC23B-997D-4A33-A628-D68748D683ED}" name="Przyspieszenie (%)" dataDxfId="11" dataCellStyle="Procentowy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85C4A4-5F07-4882-88B7-36A559500CB2}" name="Tabela523" displayName="Tabela523" ref="D2:G127" totalsRowShown="0">
  <autoFilter ref="D2:G127" xr:uid="{AF85C4A4-5F07-4882-88B7-36A559500CB2}"/>
  <tableColumns count="4">
    <tableColumn id="1" xr3:uid="{ECEAC31F-7957-402F-AAB1-AB7AB56CB91A}" name="Algorytm sortowania" dataDxfId="10"/>
    <tableColumn id="2" xr3:uid="{EBCF1466-EAC2-4739-A9B2-8FF11327C5C9}" name="Czas (s)" dataDxfId="9"/>
    <tableColumn id="3" xr3:uid="{7D8EFD97-AE40-4F17-904F-D691A7F86B92}" name="Przyspieszenie (s)" dataDxfId="8"/>
    <tableColumn id="4" xr3:uid="{D61A3F07-8A3F-4E08-B467-FED73DD58439}" name="Przyspieszenie (%)" dataDxfId="7" dataCellStyle="Procentowy">
      <calculatedColumnFormula>(F3/K3)*100</calculatedColumnFormula>
    </tableColumn>
  </tableColumns>
  <tableStyleInfo name="TableStyleMedium2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A1BDDD-751D-415F-BD77-E57F75DB92B7}" name="Tabela4" displayName="Tabela4" ref="B2:D7" totalsRowShown="0" headerRowDxfId="6" headerRowBorderDxfId="5" tableBorderDxfId="4" totalsRowBorderDxfId="3">
  <autoFilter ref="B2:D7" xr:uid="{44A1BDDD-751D-415F-BD77-E57F75DB92B7}"/>
  <tableColumns count="3">
    <tableColumn id="1" xr3:uid="{0A0C8713-D0EA-483F-9AC4-06A078787017}" name="Algorytm" dataDxfId="2"/>
    <tableColumn id="2" xr3:uid="{7CAB07DA-58EB-4BAB-A806-BBABDC5E46B4}" name="Część szeregowa (%)" dataDxfId="1" dataCellStyle="Procentowy"/>
    <tableColumn id="3" xr3:uid="{03A3EF69-8B00-4274-B204-BD582CAF3543}" name="Część równoległa (%)" dataDxfId="0" dataCellStyle="Procentowy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zoomScale="102" zoomScaleNormal="102" workbookViewId="0">
      <selection activeCell="E26" sqref="D22:E26"/>
    </sheetView>
  </sheetViews>
  <sheetFormatPr defaultRowHeight="14.4" x14ac:dyDescent="0.3"/>
  <cols>
    <col min="1" max="1" width="13.109375" bestFit="1" customWidth="1"/>
    <col min="2" max="2" width="14.33203125" customWidth="1"/>
    <col min="3" max="3" width="10" customWidth="1"/>
    <col min="4" max="4" width="21" bestFit="1" customWidth="1"/>
    <col min="5" max="5" width="14.6640625" style="21" bestFit="1" customWidth="1"/>
  </cols>
  <sheetData>
    <row r="1" spans="1:5" x14ac:dyDescent="0.3">
      <c r="A1" s="2" t="s">
        <v>12</v>
      </c>
      <c r="B1" s="2" t="s">
        <v>1</v>
      </c>
      <c r="C1" s="2" t="s">
        <v>2</v>
      </c>
      <c r="D1" t="s">
        <v>0</v>
      </c>
      <c r="E1" s="21" t="s">
        <v>3</v>
      </c>
    </row>
    <row r="2" spans="1:5" ht="14.4" customHeight="1" x14ac:dyDescent="0.3">
      <c r="A2" s="62">
        <v>1</v>
      </c>
      <c r="B2" s="65" t="s">
        <v>6</v>
      </c>
      <c r="C2" s="68">
        <v>100</v>
      </c>
      <c r="D2" s="1" t="s">
        <v>7</v>
      </c>
      <c r="E2" s="22">
        <v>7.86E-5</v>
      </c>
    </row>
    <row r="3" spans="1:5" x14ac:dyDescent="0.3">
      <c r="A3" s="63"/>
      <c r="B3" s="66"/>
      <c r="C3" s="69"/>
      <c r="D3" s="1" t="s">
        <v>8</v>
      </c>
      <c r="E3" s="22">
        <v>1.11E-5</v>
      </c>
    </row>
    <row r="4" spans="1:5" x14ac:dyDescent="0.3">
      <c r="A4" s="63"/>
      <c r="B4" s="66"/>
      <c r="C4" s="69"/>
      <c r="D4" s="1" t="s">
        <v>9</v>
      </c>
      <c r="E4" s="22">
        <v>3.8010000000000002E-4</v>
      </c>
    </row>
    <row r="5" spans="1:5" x14ac:dyDescent="0.3">
      <c r="A5" s="63"/>
      <c r="B5" s="66"/>
      <c r="C5" s="69"/>
      <c r="D5" s="1" t="s">
        <v>10</v>
      </c>
      <c r="E5" s="22">
        <v>6.8000000000000001E-6</v>
      </c>
    </row>
    <row r="6" spans="1:5" x14ac:dyDescent="0.3">
      <c r="A6" s="63"/>
      <c r="B6" s="66"/>
      <c r="C6" s="70"/>
      <c r="D6" s="1" t="s">
        <v>11</v>
      </c>
      <c r="E6" s="22">
        <v>5.9899999999999999E-5</v>
      </c>
    </row>
    <row r="7" spans="1:5" x14ac:dyDescent="0.3">
      <c r="A7" s="63"/>
      <c r="B7" s="66"/>
      <c r="C7" s="71">
        <v>5000</v>
      </c>
      <c r="D7" s="1" t="s">
        <v>7</v>
      </c>
      <c r="E7" s="22">
        <v>0.203122</v>
      </c>
    </row>
    <row r="8" spans="1:5" x14ac:dyDescent="0.3">
      <c r="A8" s="63"/>
      <c r="B8" s="66"/>
      <c r="C8" s="72"/>
      <c r="D8" s="1" t="s">
        <v>8</v>
      </c>
      <c r="E8" s="22">
        <v>1.1894E-3</v>
      </c>
    </row>
    <row r="9" spans="1:5" x14ac:dyDescent="0.3">
      <c r="A9" s="63"/>
      <c r="B9" s="66"/>
      <c r="C9" s="72"/>
      <c r="D9" s="1" t="s">
        <v>9</v>
      </c>
      <c r="E9" s="22">
        <v>1.9397600000000001E-2</v>
      </c>
    </row>
    <row r="10" spans="1:5" x14ac:dyDescent="0.3">
      <c r="A10" s="63"/>
      <c r="B10" s="66"/>
      <c r="C10" s="72"/>
      <c r="D10" s="1" t="s">
        <v>10</v>
      </c>
      <c r="E10" s="22">
        <v>5.0730000000000003E-4</v>
      </c>
    </row>
    <row r="11" spans="1:5" x14ac:dyDescent="0.3">
      <c r="A11" s="63"/>
      <c r="B11" s="66"/>
      <c r="C11" s="73"/>
      <c r="D11" s="1" t="s">
        <v>11</v>
      </c>
      <c r="E11" s="22">
        <v>0.14688799999999999</v>
      </c>
    </row>
    <row r="12" spans="1:5" x14ac:dyDescent="0.3">
      <c r="A12" s="63"/>
      <c r="B12" s="66"/>
      <c r="C12" s="71">
        <v>25000</v>
      </c>
      <c r="D12" s="1" t="s">
        <v>7</v>
      </c>
      <c r="E12" s="22">
        <v>5.09009</v>
      </c>
    </row>
    <row r="13" spans="1:5" x14ac:dyDescent="0.3">
      <c r="A13" s="63"/>
      <c r="B13" s="66"/>
      <c r="C13" s="72"/>
      <c r="D13" s="1" t="s">
        <v>8</v>
      </c>
      <c r="E13" s="22">
        <v>8.8363999999999995E-3</v>
      </c>
    </row>
    <row r="14" spans="1:5" x14ac:dyDescent="0.3">
      <c r="A14" s="63"/>
      <c r="B14" s="66"/>
      <c r="C14" s="72"/>
      <c r="D14" s="1" t="s">
        <v>9</v>
      </c>
      <c r="E14" s="22">
        <v>0.101479</v>
      </c>
    </row>
    <row r="15" spans="1:5" x14ac:dyDescent="0.3">
      <c r="A15" s="63"/>
      <c r="B15" s="66"/>
      <c r="C15" s="72"/>
      <c r="D15" s="1" t="s">
        <v>10</v>
      </c>
      <c r="E15" s="22">
        <v>3.3543000000000002E-3</v>
      </c>
    </row>
    <row r="16" spans="1:5" x14ac:dyDescent="0.3">
      <c r="A16" s="63"/>
      <c r="B16" s="66"/>
      <c r="C16" s="73"/>
      <c r="D16" s="1" t="s">
        <v>11</v>
      </c>
      <c r="E16" s="22">
        <v>3.4139300000000001</v>
      </c>
    </row>
    <row r="17" spans="1:5" x14ac:dyDescent="0.3">
      <c r="A17" s="63"/>
      <c r="B17" s="66"/>
      <c r="C17" s="71">
        <v>50000</v>
      </c>
      <c r="D17" s="1" t="s">
        <v>7</v>
      </c>
      <c r="E17" s="22">
        <v>20.478999999999999</v>
      </c>
    </row>
    <row r="18" spans="1:5" x14ac:dyDescent="0.3">
      <c r="A18" s="63"/>
      <c r="B18" s="66"/>
      <c r="C18" s="72"/>
      <c r="D18" s="1" t="s">
        <v>8</v>
      </c>
      <c r="E18" s="22">
        <v>1.4258E-2</v>
      </c>
    </row>
    <row r="19" spans="1:5" x14ac:dyDescent="0.3">
      <c r="A19" s="63"/>
      <c r="B19" s="66"/>
      <c r="C19" s="72"/>
      <c r="D19" s="1" t="s">
        <v>9</v>
      </c>
      <c r="E19" s="22">
        <v>0.202458</v>
      </c>
    </row>
    <row r="20" spans="1:5" x14ac:dyDescent="0.3">
      <c r="A20" s="63"/>
      <c r="B20" s="66"/>
      <c r="C20" s="72"/>
      <c r="D20" s="1" t="s">
        <v>10</v>
      </c>
      <c r="E20" s="22">
        <v>7.8723999999999999E-3</v>
      </c>
    </row>
    <row r="21" spans="1:5" x14ac:dyDescent="0.3">
      <c r="A21" s="63"/>
      <c r="B21" s="66"/>
      <c r="C21" s="73"/>
      <c r="D21" s="1" t="s">
        <v>11</v>
      </c>
      <c r="E21" s="22">
        <v>13.6548</v>
      </c>
    </row>
    <row r="22" spans="1:5" x14ac:dyDescent="0.3">
      <c r="A22" s="63"/>
      <c r="B22" s="66"/>
      <c r="C22" s="71">
        <v>100000</v>
      </c>
      <c r="D22" s="1" t="s">
        <v>7</v>
      </c>
      <c r="E22" s="22">
        <v>82.174565999999999</v>
      </c>
    </row>
    <row r="23" spans="1:5" x14ac:dyDescent="0.3">
      <c r="A23" s="63"/>
      <c r="B23" s="66"/>
      <c r="C23" s="72"/>
      <c r="D23" s="1" t="s">
        <v>8</v>
      </c>
      <c r="E23" s="22">
        <v>2.9202499999999999E-2</v>
      </c>
    </row>
    <row r="24" spans="1:5" x14ac:dyDescent="0.3">
      <c r="A24" s="63"/>
      <c r="B24" s="66"/>
      <c r="C24" s="72"/>
      <c r="D24" s="1" t="s">
        <v>9</v>
      </c>
      <c r="E24" s="22">
        <v>0.40239799999999998</v>
      </c>
    </row>
    <row r="25" spans="1:5" x14ac:dyDescent="0.3">
      <c r="A25" s="63"/>
      <c r="B25" s="66"/>
      <c r="C25" s="72"/>
      <c r="D25" s="1" t="s">
        <v>10</v>
      </c>
      <c r="E25" s="22">
        <v>1.5094099999999999E-2</v>
      </c>
    </row>
    <row r="26" spans="1:5" x14ac:dyDescent="0.3">
      <c r="A26" s="63"/>
      <c r="B26" s="66"/>
      <c r="C26" s="73"/>
      <c r="D26" s="1" t="s">
        <v>11</v>
      </c>
      <c r="E26" s="22">
        <v>55.887576000000003</v>
      </c>
    </row>
    <row r="27" spans="1:5" x14ac:dyDescent="0.3">
      <c r="A27" s="63"/>
      <c r="B27" s="66"/>
      <c r="C27" s="71">
        <v>1000000</v>
      </c>
      <c r="D27" s="1" t="s">
        <v>7</v>
      </c>
      <c r="E27" s="22">
        <v>1165.0048179999999</v>
      </c>
    </row>
    <row r="28" spans="1:5" x14ac:dyDescent="0.3">
      <c r="A28" s="63"/>
      <c r="B28" s="66"/>
      <c r="C28" s="72"/>
      <c r="D28" s="1" t="s">
        <v>8</v>
      </c>
      <c r="E28" s="22">
        <v>0.29670400000000002</v>
      </c>
    </row>
    <row r="29" spans="1:5" x14ac:dyDescent="0.3">
      <c r="A29" s="63"/>
      <c r="B29" s="66"/>
      <c r="C29" s="72"/>
      <c r="D29" s="1" t="s">
        <v>9</v>
      </c>
      <c r="E29" s="22">
        <v>4.0861520000000002</v>
      </c>
    </row>
    <row r="30" spans="1:5" x14ac:dyDescent="0.3">
      <c r="A30" s="63"/>
      <c r="B30" s="66"/>
      <c r="C30" s="72"/>
      <c r="D30" s="1" t="s">
        <v>10</v>
      </c>
      <c r="E30" s="22">
        <v>0.16846900000000001</v>
      </c>
    </row>
    <row r="31" spans="1:5" x14ac:dyDescent="0.3">
      <c r="A31" s="64"/>
      <c r="B31" s="67"/>
      <c r="C31" s="73"/>
      <c r="D31" s="1" t="s">
        <v>11</v>
      </c>
      <c r="E31" s="22">
        <v>778.645261</v>
      </c>
    </row>
    <row r="32" spans="1:5" x14ac:dyDescent="0.3">
      <c r="C32" s="8"/>
      <c r="D32" s="6"/>
    </row>
    <row r="33" spans="4:4" x14ac:dyDescent="0.3">
      <c r="D33" s="7"/>
    </row>
  </sheetData>
  <mergeCells count="8">
    <mergeCell ref="A2:A31"/>
    <mergeCell ref="B2:B31"/>
    <mergeCell ref="C2:C6"/>
    <mergeCell ref="C7:C11"/>
    <mergeCell ref="C12:C16"/>
    <mergeCell ref="C17:C21"/>
    <mergeCell ref="C22:C26"/>
    <mergeCell ref="C27:C3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0136-1D10-4E11-A0DA-9292A4BA7C93}">
  <dimension ref="A1:Q352"/>
  <sheetViews>
    <sheetView workbookViewId="0">
      <selection activeCell="G26" sqref="G26"/>
    </sheetView>
  </sheetViews>
  <sheetFormatPr defaultRowHeight="14.4" x14ac:dyDescent="0.3"/>
  <cols>
    <col min="1" max="1" width="14.109375" customWidth="1"/>
    <col min="2" max="2" width="12.33203125" customWidth="1"/>
    <col min="3" max="3" width="13.109375" customWidth="1"/>
    <col min="4" max="4" width="20.44140625" customWidth="1"/>
    <col min="5" max="5" width="10.5546875" style="16" bestFit="1" customWidth="1"/>
    <col min="6" max="6" width="17.44140625" customWidth="1"/>
    <col min="7" max="7" width="18.109375" customWidth="1"/>
    <col min="14" max="14" width="18.21875" bestFit="1" customWidth="1"/>
    <col min="15" max="15" width="12" bestFit="1" customWidth="1"/>
    <col min="17" max="17" width="10" bestFit="1" customWidth="1"/>
  </cols>
  <sheetData>
    <row r="1" spans="1:17" x14ac:dyDescent="0.3">
      <c r="M1" s="74" t="s">
        <v>17</v>
      </c>
      <c r="N1" s="74"/>
      <c r="O1" s="74"/>
    </row>
    <row r="2" spans="1:17" x14ac:dyDescent="0.3">
      <c r="A2" s="2" t="s">
        <v>12</v>
      </c>
      <c r="B2" s="2" t="s">
        <v>2</v>
      </c>
      <c r="C2" s="29" t="s">
        <v>1</v>
      </c>
      <c r="D2" s="30" t="s">
        <v>0</v>
      </c>
      <c r="E2" s="31" t="s">
        <v>3</v>
      </c>
      <c r="F2" s="30" t="s">
        <v>4</v>
      </c>
      <c r="G2" s="32" t="s">
        <v>5</v>
      </c>
      <c r="M2" s="12" t="s">
        <v>2</v>
      </c>
      <c r="N2" s="12" t="s">
        <v>18</v>
      </c>
      <c r="O2" s="12" t="s">
        <v>3</v>
      </c>
      <c r="Q2" s="12" t="s">
        <v>19</v>
      </c>
    </row>
    <row r="3" spans="1:17" hidden="1" x14ac:dyDescent="0.3">
      <c r="A3" s="75">
        <v>2</v>
      </c>
      <c r="B3" s="68">
        <v>100</v>
      </c>
      <c r="C3" s="25" t="s">
        <v>15</v>
      </c>
      <c r="D3" s="14" t="s">
        <v>7</v>
      </c>
      <c r="E3" s="17">
        <v>7.8140000000000002E-4</v>
      </c>
      <c r="F3" s="9">
        <f>Q3-E3</f>
        <v>-7.0280000000000006E-4</v>
      </c>
      <c r="G3" s="27">
        <f>(F3/Q3)*100</f>
        <v>-894.14758269720119</v>
      </c>
      <c r="M3" s="68">
        <v>100</v>
      </c>
      <c r="N3" s="1" t="s">
        <v>7</v>
      </c>
      <c r="O3" s="23">
        <v>7.86E-5</v>
      </c>
      <c r="Q3" s="1">
        <f>O3</f>
        <v>7.86E-5</v>
      </c>
    </row>
    <row r="4" spans="1:17" hidden="1" x14ac:dyDescent="0.3">
      <c r="A4" s="75"/>
      <c r="B4" s="69"/>
      <c r="C4" s="25" t="s">
        <v>16</v>
      </c>
      <c r="D4" s="14" t="s">
        <v>7</v>
      </c>
      <c r="E4" s="17">
        <v>3.3912999999999999E-3</v>
      </c>
      <c r="F4" s="9">
        <f t="shared" ref="F4:F52" si="0">Q4-E4</f>
        <v>-3.3127E-3</v>
      </c>
      <c r="G4" s="27">
        <f t="shared" ref="G4:G52" si="1">(F4/Q4)*100</f>
        <v>-4214.6310432569971</v>
      </c>
      <c r="M4" s="69"/>
      <c r="N4" s="1" t="s">
        <v>8</v>
      </c>
      <c r="O4" s="24">
        <v>1.11E-5</v>
      </c>
      <c r="Q4" s="1">
        <f>O3</f>
        <v>7.86E-5</v>
      </c>
    </row>
    <row r="5" spans="1:17" hidden="1" x14ac:dyDescent="0.3">
      <c r="A5" s="75"/>
      <c r="B5" s="69"/>
      <c r="C5" s="26" t="s">
        <v>15</v>
      </c>
      <c r="D5" s="13" t="s">
        <v>8</v>
      </c>
      <c r="E5" s="18">
        <v>4.1100000000000003E-5</v>
      </c>
      <c r="F5" s="10">
        <f t="shared" si="0"/>
        <v>-3.0000000000000004E-5</v>
      </c>
      <c r="G5" s="28">
        <f t="shared" si="1"/>
        <v>-270.27027027027032</v>
      </c>
      <c r="M5" s="69"/>
      <c r="N5" s="1" t="s">
        <v>9</v>
      </c>
      <c r="O5" s="23">
        <v>3.8010000000000002E-4</v>
      </c>
      <c r="Q5" s="1">
        <f>O4</f>
        <v>1.11E-5</v>
      </c>
    </row>
    <row r="6" spans="1:17" hidden="1" x14ac:dyDescent="0.3">
      <c r="A6" s="75"/>
      <c r="B6" s="69"/>
      <c r="C6" s="26" t="s">
        <v>16</v>
      </c>
      <c r="D6" s="13" t="s">
        <v>8</v>
      </c>
      <c r="E6" s="18">
        <v>9.3179999999999999E-4</v>
      </c>
      <c r="F6" s="10">
        <f t="shared" si="0"/>
        <v>-9.2069999999999999E-4</v>
      </c>
      <c r="G6" s="28">
        <f t="shared" si="1"/>
        <v>-8294.5945945945932</v>
      </c>
      <c r="M6" s="69"/>
      <c r="N6" s="1" t="s">
        <v>10</v>
      </c>
      <c r="O6" s="24">
        <v>6.8000000000000001E-6</v>
      </c>
      <c r="Q6" s="1">
        <f>O4</f>
        <v>1.11E-5</v>
      </c>
    </row>
    <row r="7" spans="1:17" hidden="1" x14ac:dyDescent="0.3">
      <c r="A7" s="75"/>
      <c r="B7" s="69"/>
      <c r="C7" s="25" t="s">
        <v>15</v>
      </c>
      <c r="D7" s="14" t="s">
        <v>9</v>
      </c>
      <c r="E7" s="17">
        <v>2.385E-4</v>
      </c>
      <c r="F7" s="9">
        <f t="shared" si="0"/>
        <v>1.4160000000000003E-4</v>
      </c>
      <c r="G7" s="27">
        <f t="shared" si="1"/>
        <v>37.25335438042621</v>
      </c>
      <c r="M7" s="70"/>
      <c r="N7" s="1" t="s">
        <v>11</v>
      </c>
      <c r="O7" s="23">
        <v>5.9899999999999999E-5</v>
      </c>
      <c r="Q7" s="1">
        <f>O5</f>
        <v>3.8010000000000002E-4</v>
      </c>
    </row>
    <row r="8" spans="1:17" hidden="1" x14ac:dyDescent="0.3">
      <c r="A8" s="75"/>
      <c r="B8" s="69"/>
      <c r="C8" s="25" t="s">
        <v>16</v>
      </c>
      <c r="D8" s="14" t="s">
        <v>9</v>
      </c>
      <c r="E8" s="17">
        <v>1.0250999999999999E-3</v>
      </c>
      <c r="F8" s="9">
        <f t="shared" si="0"/>
        <v>-6.4499999999999996E-4</v>
      </c>
      <c r="G8" s="27">
        <f t="shared" si="1"/>
        <v>-169.69218626677187</v>
      </c>
      <c r="M8" s="71">
        <v>5000</v>
      </c>
      <c r="N8" s="1" t="s">
        <v>7</v>
      </c>
      <c r="O8" s="24">
        <v>0.203122</v>
      </c>
      <c r="Q8" s="1">
        <f>O5</f>
        <v>3.8010000000000002E-4</v>
      </c>
    </row>
    <row r="9" spans="1:17" hidden="1" x14ac:dyDescent="0.3">
      <c r="A9" s="75"/>
      <c r="B9" s="69"/>
      <c r="C9" s="26" t="s">
        <v>15</v>
      </c>
      <c r="D9" s="13" t="s">
        <v>10</v>
      </c>
      <c r="E9" s="18">
        <v>2.09E-5</v>
      </c>
      <c r="F9" s="10">
        <f t="shared" si="0"/>
        <v>-1.4100000000000001E-5</v>
      </c>
      <c r="G9" s="28">
        <f t="shared" si="1"/>
        <v>-207.35294117647061</v>
      </c>
      <c r="M9" s="72"/>
      <c r="N9" s="1" t="s">
        <v>8</v>
      </c>
      <c r="O9" s="23">
        <v>1.1894E-3</v>
      </c>
      <c r="Q9" s="1">
        <f>O6</f>
        <v>6.8000000000000001E-6</v>
      </c>
    </row>
    <row r="10" spans="1:17" hidden="1" x14ac:dyDescent="0.3">
      <c r="A10" s="75"/>
      <c r="B10" s="69"/>
      <c r="C10" s="26" t="s">
        <v>16</v>
      </c>
      <c r="D10" s="13" t="s">
        <v>10</v>
      </c>
      <c r="E10" s="18">
        <v>9.2179999999999996E-4</v>
      </c>
      <c r="F10" s="10">
        <f t="shared" si="0"/>
        <v>-9.1500000000000001E-4</v>
      </c>
      <c r="G10" s="28">
        <f t="shared" si="1"/>
        <v>-13455.882352941177</v>
      </c>
      <c r="M10" s="72"/>
      <c r="N10" s="1" t="s">
        <v>9</v>
      </c>
      <c r="O10" s="24">
        <v>1.9397600000000001E-2</v>
      </c>
      <c r="Q10" s="1">
        <f>O6</f>
        <v>6.8000000000000001E-6</v>
      </c>
    </row>
    <row r="11" spans="1:17" hidden="1" x14ac:dyDescent="0.3">
      <c r="A11" s="75"/>
      <c r="B11" s="69"/>
      <c r="C11" s="25" t="s">
        <v>15</v>
      </c>
      <c r="D11" s="14" t="s">
        <v>11</v>
      </c>
      <c r="E11" s="17">
        <v>5.8799999999999999E-5</v>
      </c>
      <c r="F11" s="9">
        <f t="shared" si="0"/>
        <v>1.0999999999999996E-6</v>
      </c>
      <c r="G11" s="27">
        <f t="shared" si="1"/>
        <v>1.8363939899833048</v>
      </c>
      <c r="M11" s="72"/>
      <c r="N11" s="1" t="s">
        <v>10</v>
      </c>
      <c r="O11" s="23">
        <v>5.0730000000000003E-4</v>
      </c>
      <c r="Q11" s="1">
        <f>O7</f>
        <v>5.9899999999999999E-5</v>
      </c>
    </row>
    <row r="12" spans="1:17" x14ac:dyDescent="0.3">
      <c r="A12" s="75"/>
      <c r="B12" s="70"/>
      <c r="C12" s="25" t="s">
        <v>16</v>
      </c>
      <c r="D12" s="14" t="s">
        <v>11</v>
      </c>
      <c r="E12" s="17">
        <v>8.1070000000000003E-4</v>
      </c>
      <c r="F12" s="9">
        <f t="shared" si="0"/>
        <v>-7.5080000000000004E-4</v>
      </c>
      <c r="G12" s="27">
        <f t="shared" si="1"/>
        <v>-1253.4223706176963</v>
      </c>
      <c r="M12" s="73"/>
      <c r="N12" s="1" t="s">
        <v>11</v>
      </c>
      <c r="O12" s="24">
        <v>0.14688799999999999</v>
      </c>
      <c r="Q12" s="1">
        <f>O7</f>
        <v>5.9899999999999999E-5</v>
      </c>
    </row>
    <row r="13" spans="1:17" hidden="1" x14ac:dyDescent="0.3">
      <c r="A13" s="75"/>
      <c r="B13" s="71">
        <v>5000</v>
      </c>
      <c r="C13" s="25" t="s">
        <v>15</v>
      </c>
      <c r="D13" s="14" t="s">
        <v>7</v>
      </c>
      <c r="E13" s="17">
        <v>0.15031600000000001</v>
      </c>
      <c r="F13" s="9">
        <f t="shared" si="0"/>
        <v>5.2805999999999992E-2</v>
      </c>
      <c r="G13" s="27">
        <f t="shared" si="1"/>
        <v>25.997183958409227</v>
      </c>
      <c r="M13" s="71">
        <v>25000</v>
      </c>
      <c r="N13" s="1" t="s">
        <v>7</v>
      </c>
      <c r="O13" s="23">
        <v>5.09009</v>
      </c>
      <c r="Q13" s="1">
        <f>O8</f>
        <v>0.203122</v>
      </c>
    </row>
    <row r="14" spans="1:17" hidden="1" x14ac:dyDescent="0.3">
      <c r="A14" s="75"/>
      <c r="B14" s="72"/>
      <c r="C14" s="25" t="s">
        <v>16</v>
      </c>
      <c r="D14" s="14" t="s">
        <v>7</v>
      </c>
      <c r="E14" s="17">
        <v>0.38553399999999999</v>
      </c>
      <c r="F14" s="9">
        <f t="shared" si="0"/>
        <v>-0.18241199999999999</v>
      </c>
      <c r="G14" s="27">
        <f t="shared" si="1"/>
        <v>-89.80415710755112</v>
      </c>
      <c r="M14" s="72"/>
      <c r="N14" s="1" t="s">
        <v>8</v>
      </c>
      <c r="O14" s="24">
        <v>8.8363999999999995E-3</v>
      </c>
      <c r="Q14" s="1">
        <f>O8</f>
        <v>0.203122</v>
      </c>
    </row>
    <row r="15" spans="1:17" hidden="1" x14ac:dyDescent="0.3">
      <c r="A15" s="75"/>
      <c r="B15" s="72"/>
      <c r="C15" s="26" t="s">
        <v>15</v>
      </c>
      <c r="D15" s="13" t="s">
        <v>8</v>
      </c>
      <c r="E15" s="18">
        <v>1.5429E-3</v>
      </c>
      <c r="F15" s="10">
        <f t="shared" si="0"/>
        <v>-3.5350000000000008E-4</v>
      </c>
      <c r="G15" s="28">
        <f t="shared" si="1"/>
        <v>-29.720867664368594</v>
      </c>
      <c r="M15" s="72"/>
      <c r="N15" s="1" t="s">
        <v>9</v>
      </c>
      <c r="O15" s="23">
        <v>0.101479</v>
      </c>
      <c r="Q15" s="1">
        <f>O9</f>
        <v>1.1894E-3</v>
      </c>
    </row>
    <row r="16" spans="1:17" hidden="1" x14ac:dyDescent="0.3">
      <c r="A16" s="75"/>
      <c r="B16" s="72"/>
      <c r="C16" s="26" t="s">
        <v>16</v>
      </c>
      <c r="D16" s="13" t="s">
        <v>8</v>
      </c>
      <c r="E16" s="18">
        <v>2.261E-3</v>
      </c>
      <c r="F16" s="10">
        <f t="shared" si="0"/>
        <v>-1.0716E-3</v>
      </c>
      <c r="G16" s="28">
        <f t="shared" si="1"/>
        <v>-90.095846645367416</v>
      </c>
      <c r="M16" s="72"/>
      <c r="N16" s="1" t="s">
        <v>10</v>
      </c>
      <c r="O16" s="24">
        <v>3.3543000000000002E-3</v>
      </c>
      <c r="Q16" s="1">
        <f>O9</f>
        <v>1.1894E-3</v>
      </c>
    </row>
    <row r="17" spans="1:17" hidden="1" x14ac:dyDescent="0.3">
      <c r="A17" s="75"/>
      <c r="B17" s="72"/>
      <c r="C17" s="25" t="s">
        <v>15</v>
      </c>
      <c r="D17" s="14" t="s">
        <v>9</v>
      </c>
      <c r="E17" s="17">
        <v>9.8875999999999999E-3</v>
      </c>
      <c r="F17" s="9">
        <f t="shared" si="0"/>
        <v>9.5100000000000011E-3</v>
      </c>
      <c r="G17" s="27">
        <f t="shared" si="1"/>
        <v>49.026683713449088</v>
      </c>
      <c r="M17" s="73"/>
      <c r="N17" s="1" t="s">
        <v>11</v>
      </c>
      <c r="O17" s="23">
        <v>3.4139300000000001</v>
      </c>
      <c r="Q17" s="1">
        <f>O10</f>
        <v>1.9397600000000001E-2</v>
      </c>
    </row>
    <row r="18" spans="1:17" hidden="1" x14ac:dyDescent="0.3">
      <c r="A18" s="75"/>
      <c r="B18" s="72"/>
      <c r="C18" s="25" t="s">
        <v>16</v>
      </c>
      <c r="D18" s="14" t="s">
        <v>9</v>
      </c>
      <c r="E18" s="17">
        <v>1.0149500000000001E-2</v>
      </c>
      <c r="F18" s="9">
        <f t="shared" si="0"/>
        <v>9.2481000000000004E-3</v>
      </c>
      <c r="G18" s="27">
        <f t="shared" si="1"/>
        <v>47.676516682476183</v>
      </c>
      <c r="M18" s="71">
        <v>50000</v>
      </c>
      <c r="N18" s="1" t="s">
        <v>7</v>
      </c>
      <c r="O18" s="24">
        <v>20.478999999999999</v>
      </c>
      <c r="Q18" s="1">
        <f>O10</f>
        <v>1.9397600000000001E-2</v>
      </c>
    </row>
    <row r="19" spans="1:17" hidden="1" x14ac:dyDescent="0.3">
      <c r="A19" s="75"/>
      <c r="B19" s="72"/>
      <c r="C19" s="26" t="s">
        <v>15</v>
      </c>
      <c r="D19" s="13" t="s">
        <v>10</v>
      </c>
      <c r="E19" s="18">
        <v>1.9581000000000001E-2</v>
      </c>
      <c r="F19" s="10">
        <f t="shared" si="0"/>
        <v>-1.9073700000000002E-2</v>
      </c>
      <c r="G19" s="28">
        <f t="shared" si="1"/>
        <v>-3759.8462448255477</v>
      </c>
      <c r="M19" s="72"/>
      <c r="N19" s="1" t="s">
        <v>8</v>
      </c>
      <c r="O19" s="23">
        <v>1.4258E-2</v>
      </c>
      <c r="Q19" s="1">
        <f>O11</f>
        <v>5.0730000000000003E-4</v>
      </c>
    </row>
    <row r="20" spans="1:17" hidden="1" x14ac:dyDescent="0.3">
      <c r="A20" s="75"/>
      <c r="B20" s="72"/>
      <c r="C20" s="26" t="s">
        <v>16</v>
      </c>
      <c r="D20" s="13" t="s">
        <v>10</v>
      </c>
      <c r="E20" s="18">
        <v>0.28801399999999999</v>
      </c>
      <c r="F20" s="10">
        <f t="shared" si="0"/>
        <v>-0.2875067</v>
      </c>
      <c r="G20" s="28">
        <f t="shared" si="1"/>
        <v>-56673.901044746694</v>
      </c>
      <c r="M20" s="72"/>
      <c r="N20" s="1" t="s">
        <v>9</v>
      </c>
      <c r="O20" s="24">
        <v>0.202458</v>
      </c>
      <c r="Q20" s="1">
        <f>O11</f>
        <v>5.0730000000000003E-4</v>
      </c>
    </row>
    <row r="21" spans="1:17" hidden="1" x14ac:dyDescent="0.3">
      <c r="A21" s="75"/>
      <c r="B21" s="72"/>
      <c r="C21" s="25" t="s">
        <v>15</v>
      </c>
      <c r="D21" s="14" t="s">
        <v>11</v>
      </c>
      <c r="E21" s="17">
        <v>7.92403E-2</v>
      </c>
      <c r="F21" s="9">
        <f t="shared" si="0"/>
        <v>6.7647699999999991E-2</v>
      </c>
      <c r="G21" s="27">
        <f t="shared" si="1"/>
        <v>46.053932247698924</v>
      </c>
      <c r="M21" s="72"/>
      <c r="N21" s="1" t="s">
        <v>10</v>
      </c>
      <c r="O21" s="23">
        <v>7.8723999999999999E-3</v>
      </c>
      <c r="Q21" s="1">
        <f>O12</f>
        <v>0.14688799999999999</v>
      </c>
    </row>
    <row r="22" spans="1:17" x14ac:dyDescent="0.3">
      <c r="A22" s="75"/>
      <c r="B22" s="73"/>
      <c r="C22" s="25" t="s">
        <v>16</v>
      </c>
      <c r="D22" s="14" t="s">
        <v>11</v>
      </c>
      <c r="E22" s="17">
        <v>8.6344199999999996E-2</v>
      </c>
      <c r="F22" s="9">
        <f t="shared" si="0"/>
        <v>6.0543799999999995E-2</v>
      </c>
      <c r="G22" s="27">
        <f t="shared" si="1"/>
        <v>41.217662436686453</v>
      </c>
      <c r="M22" s="73"/>
      <c r="N22" s="1" t="s">
        <v>11</v>
      </c>
      <c r="O22" s="24">
        <v>13.6548</v>
      </c>
      <c r="Q22" s="1">
        <f>O12</f>
        <v>0.14688799999999999</v>
      </c>
    </row>
    <row r="23" spans="1:17" hidden="1" x14ac:dyDescent="0.3">
      <c r="A23" s="75"/>
      <c r="B23" s="71">
        <v>25000</v>
      </c>
      <c r="C23" s="25" t="s">
        <v>15</v>
      </c>
      <c r="D23" s="14" t="s">
        <v>7</v>
      </c>
      <c r="E23" s="17">
        <v>3.7562199999999999</v>
      </c>
      <c r="F23" s="9">
        <f t="shared" si="0"/>
        <v>1.3338700000000001</v>
      </c>
      <c r="G23" s="27">
        <f t="shared" si="1"/>
        <v>26.205234092128038</v>
      </c>
      <c r="M23" s="71">
        <v>100000</v>
      </c>
      <c r="N23" s="1" t="s">
        <v>7</v>
      </c>
      <c r="O23" s="23">
        <v>82.174565999999999</v>
      </c>
      <c r="Q23" s="1">
        <f>O13</f>
        <v>5.09009</v>
      </c>
    </row>
    <row r="24" spans="1:17" hidden="1" x14ac:dyDescent="0.3">
      <c r="A24" s="75"/>
      <c r="B24" s="72"/>
      <c r="C24" s="25" t="s">
        <v>16</v>
      </c>
      <c r="D24" s="14" t="s">
        <v>7</v>
      </c>
      <c r="E24" s="17">
        <v>9.63368</v>
      </c>
      <c r="F24" s="9">
        <f t="shared" si="0"/>
        <v>-4.54359</v>
      </c>
      <c r="G24" s="27">
        <f t="shared" si="1"/>
        <v>-89.263451137406207</v>
      </c>
      <c r="M24" s="72"/>
      <c r="N24" s="1" t="s">
        <v>8</v>
      </c>
      <c r="O24" s="24">
        <v>2.9202499999999999E-2</v>
      </c>
      <c r="Q24" s="1">
        <f>O13</f>
        <v>5.09009</v>
      </c>
    </row>
    <row r="25" spans="1:17" hidden="1" x14ac:dyDescent="0.3">
      <c r="A25" s="75"/>
      <c r="B25" s="72"/>
      <c r="C25" s="26" t="s">
        <v>15</v>
      </c>
      <c r="D25" s="13" t="s">
        <v>8</v>
      </c>
      <c r="E25" s="18">
        <v>5.2218000000000004E-3</v>
      </c>
      <c r="F25" s="10">
        <f t="shared" si="0"/>
        <v>3.6145999999999991E-3</v>
      </c>
      <c r="G25" s="28">
        <f t="shared" si="1"/>
        <v>40.905798741568958</v>
      </c>
      <c r="M25" s="72"/>
      <c r="N25" s="1" t="s">
        <v>9</v>
      </c>
      <c r="O25" s="23">
        <v>0.40239799999999998</v>
      </c>
      <c r="Q25" s="1">
        <f>O14</f>
        <v>8.8363999999999995E-3</v>
      </c>
    </row>
    <row r="26" spans="1:17" hidden="1" x14ac:dyDescent="0.3">
      <c r="A26" s="75"/>
      <c r="B26" s="72"/>
      <c r="C26" s="26" t="s">
        <v>16</v>
      </c>
      <c r="D26" s="13" t="s">
        <v>8</v>
      </c>
      <c r="E26" s="18">
        <v>6.9153000000000001E-3</v>
      </c>
      <c r="F26" s="10">
        <f t="shared" si="0"/>
        <v>1.9210999999999994E-3</v>
      </c>
      <c r="G26" s="28">
        <f t="shared" si="1"/>
        <v>21.740754153275084</v>
      </c>
      <c r="M26" s="72"/>
      <c r="N26" s="1" t="s">
        <v>10</v>
      </c>
      <c r="O26" s="24">
        <v>1.5094099999999999E-2</v>
      </c>
      <c r="Q26" s="1">
        <f>O14</f>
        <v>8.8363999999999995E-3</v>
      </c>
    </row>
    <row r="27" spans="1:17" hidden="1" x14ac:dyDescent="0.3">
      <c r="A27" s="75"/>
      <c r="B27" s="72"/>
      <c r="C27" s="25" t="s">
        <v>15</v>
      </c>
      <c r="D27" s="14" t="s">
        <v>9</v>
      </c>
      <c r="E27" s="17">
        <v>5.3610199999999997E-2</v>
      </c>
      <c r="F27" s="9">
        <f t="shared" si="0"/>
        <v>4.7868800000000003E-2</v>
      </c>
      <c r="G27" s="27">
        <f t="shared" si="1"/>
        <v>47.171138856315103</v>
      </c>
      <c r="M27" s="73"/>
      <c r="N27" s="1" t="s">
        <v>11</v>
      </c>
      <c r="O27" s="23">
        <v>55.887576000000003</v>
      </c>
      <c r="Q27" s="1">
        <f>O15</f>
        <v>0.101479</v>
      </c>
    </row>
    <row r="28" spans="1:17" hidden="1" x14ac:dyDescent="0.3">
      <c r="A28" s="75"/>
      <c r="B28" s="72"/>
      <c r="C28" s="25" t="s">
        <v>16</v>
      </c>
      <c r="D28" s="14" t="s">
        <v>9</v>
      </c>
      <c r="E28" s="17">
        <v>6.1892799999999998E-2</v>
      </c>
      <c r="F28" s="9">
        <f t="shared" si="0"/>
        <v>3.9586200000000002E-2</v>
      </c>
      <c r="G28" s="27">
        <f t="shared" si="1"/>
        <v>39.009253145971087</v>
      </c>
      <c r="M28" s="15"/>
      <c r="O28" s="5"/>
      <c r="Q28" s="1">
        <f>O15</f>
        <v>0.101479</v>
      </c>
    </row>
    <row r="29" spans="1:17" hidden="1" x14ac:dyDescent="0.3">
      <c r="A29" s="75"/>
      <c r="B29" s="72"/>
      <c r="C29" s="26" t="s">
        <v>15</v>
      </c>
      <c r="D29" s="13" t="s">
        <v>10</v>
      </c>
      <c r="E29" s="18">
        <v>0.47148200000000001</v>
      </c>
      <c r="F29" s="10">
        <f t="shared" si="0"/>
        <v>-0.46812770000000004</v>
      </c>
      <c r="G29" s="28">
        <f t="shared" si="1"/>
        <v>-13956.047461467369</v>
      </c>
      <c r="M29" s="15"/>
      <c r="O29" s="5"/>
      <c r="Q29" s="1">
        <f>O16</f>
        <v>3.3543000000000002E-3</v>
      </c>
    </row>
    <row r="30" spans="1:17" hidden="1" x14ac:dyDescent="0.3">
      <c r="A30" s="75"/>
      <c r="B30" s="72"/>
      <c r="C30" s="26" t="s">
        <v>16</v>
      </c>
      <c r="D30" s="13" t="s">
        <v>10</v>
      </c>
      <c r="E30" s="18">
        <v>6.9786099999999998</v>
      </c>
      <c r="F30" s="10">
        <f t="shared" si="0"/>
        <v>-6.9752556999999999</v>
      </c>
      <c r="G30" s="28">
        <f t="shared" si="1"/>
        <v>-207949.6675908535</v>
      </c>
      <c r="M30" s="15"/>
      <c r="O30" s="5"/>
      <c r="Q30" s="1">
        <f>O16</f>
        <v>3.3543000000000002E-3</v>
      </c>
    </row>
    <row r="31" spans="1:17" hidden="1" x14ac:dyDescent="0.3">
      <c r="A31" s="75"/>
      <c r="B31" s="72"/>
      <c r="C31" s="25" t="s">
        <v>15</v>
      </c>
      <c r="D31" s="14" t="s">
        <v>11</v>
      </c>
      <c r="E31" s="17">
        <v>1.9952399999999999</v>
      </c>
      <c r="F31" s="9">
        <f t="shared" si="0"/>
        <v>1.4186900000000002</v>
      </c>
      <c r="G31" s="27">
        <f t="shared" si="1"/>
        <v>41.555919424241274</v>
      </c>
      <c r="M31" s="15"/>
      <c r="O31" s="5"/>
      <c r="Q31" s="1">
        <f>O17</f>
        <v>3.4139300000000001</v>
      </c>
    </row>
    <row r="32" spans="1:17" x14ac:dyDescent="0.3">
      <c r="A32" s="75"/>
      <c r="B32" s="73"/>
      <c r="C32" s="25" t="s">
        <v>16</v>
      </c>
      <c r="D32" s="14" t="s">
        <v>11</v>
      </c>
      <c r="E32" s="17">
        <v>2.55579</v>
      </c>
      <c r="F32" s="9">
        <f t="shared" si="0"/>
        <v>0.85814000000000012</v>
      </c>
      <c r="G32" s="27">
        <f t="shared" si="1"/>
        <v>25.136426347347491</v>
      </c>
      <c r="M32" s="15"/>
      <c r="O32" s="5"/>
      <c r="Q32" s="1">
        <f>O17</f>
        <v>3.4139300000000001</v>
      </c>
    </row>
    <row r="33" spans="1:17" hidden="1" x14ac:dyDescent="0.3">
      <c r="A33" s="75"/>
      <c r="B33" s="71">
        <v>50000</v>
      </c>
      <c r="C33" s="25" t="s">
        <v>15</v>
      </c>
      <c r="D33" s="14" t="s">
        <v>7</v>
      </c>
      <c r="E33" s="17">
        <v>15.1927</v>
      </c>
      <c r="F33" s="9">
        <f t="shared" si="0"/>
        <v>5.2862999999999989</v>
      </c>
      <c r="G33" s="27">
        <f t="shared" si="1"/>
        <v>25.813272132428338</v>
      </c>
      <c r="M33" s="11"/>
      <c r="O33" s="5"/>
      <c r="Q33" s="1">
        <f>O18</f>
        <v>20.478999999999999</v>
      </c>
    </row>
    <row r="34" spans="1:17" hidden="1" x14ac:dyDescent="0.3">
      <c r="A34" s="75"/>
      <c r="B34" s="72"/>
      <c r="C34" s="25" t="s">
        <v>16</v>
      </c>
      <c r="D34" s="14" t="s">
        <v>7</v>
      </c>
      <c r="E34" s="17">
        <v>41.9392</v>
      </c>
      <c r="F34" s="9">
        <f t="shared" si="0"/>
        <v>-21.4602</v>
      </c>
      <c r="G34" s="27">
        <f t="shared" si="1"/>
        <v>-104.79124957273305</v>
      </c>
      <c r="Q34" s="1">
        <f>O18</f>
        <v>20.478999999999999</v>
      </c>
    </row>
    <row r="35" spans="1:17" hidden="1" x14ac:dyDescent="0.3">
      <c r="A35" s="75"/>
      <c r="B35" s="72"/>
      <c r="C35" s="26" t="s">
        <v>15</v>
      </c>
      <c r="D35" s="13" t="s">
        <v>8</v>
      </c>
      <c r="E35" s="18">
        <v>1.9267699999999999E-2</v>
      </c>
      <c r="F35" s="10">
        <f t="shared" si="0"/>
        <v>-5.0096999999999989E-3</v>
      </c>
      <c r="G35" s="28">
        <f t="shared" si="1"/>
        <v>-35.136063964090333</v>
      </c>
      <c r="Q35" s="1">
        <f>O19</f>
        <v>1.4258E-2</v>
      </c>
    </row>
    <row r="36" spans="1:17" hidden="1" x14ac:dyDescent="0.3">
      <c r="A36" s="75"/>
      <c r="B36" s="72"/>
      <c r="C36" s="26" t="s">
        <v>16</v>
      </c>
      <c r="D36" s="13" t="s">
        <v>8</v>
      </c>
      <c r="E36" s="18">
        <v>1.38569E-2</v>
      </c>
      <c r="F36" s="10">
        <f t="shared" si="0"/>
        <v>4.0109999999999972E-4</v>
      </c>
      <c r="G36" s="28">
        <f t="shared" si="1"/>
        <v>2.8131575255996615</v>
      </c>
      <c r="Q36" s="1">
        <f>O19</f>
        <v>1.4258E-2</v>
      </c>
    </row>
    <row r="37" spans="1:17" hidden="1" x14ac:dyDescent="0.3">
      <c r="A37" s="75"/>
      <c r="B37" s="72"/>
      <c r="C37" s="25" t="s">
        <v>15</v>
      </c>
      <c r="D37" s="14" t="s">
        <v>9</v>
      </c>
      <c r="E37" s="17">
        <v>0.13239100000000001</v>
      </c>
      <c r="F37" s="9">
        <f t="shared" si="0"/>
        <v>7.006699999999999E-2</v>
      </c>
      <c r="G37" s="27">
        <f t="shared" si="1"/>
        <v>34.608165644232379</v>
      </c>
      <c r="Q37" s="1">
        <f>O20</f>
        <v>0.202458</v>
      </c>
    </row>
    <row r="38" spans="1:17" hidden="1" x14ac:dyDescent="0.3">
      <c r="A38" s="75"/>
      <c r="B38" s="72"/>
      <c r="C38" s="25" t="s">
        <v>16</v>
      </c>
      <c r="D38" s="14" t="s">
        <v>9</v>
      </c>
      <c r="E38" s="17">
        <v>0.128216</v>
      </c>
      <c r="F38" s="9">
        <f t="shared" si="0"/>
        <v>7.4242000000000002E-2</v>
      </c>
      <c r="G38" s="27">
        <f t="shared" si="1"/>
        <v>36.670321745744801</v>
      </c>
      <c r="Q38" s="1">
        <f>O20</f>
        <v>0.202458</v>
      </c>
    </row>
    <row r="39" spans="1:17" hidden="1" x14ac:dyDescent="0.3">
      <c r="A39" s="75"/>
      <c r="B39" s="72"/>
      <c r="C39" s="26" t="s">
        <v>15</v>
      </c>
      <c r="D39" s="13" t="s">
        <v>10</v>
      </c>
      <c r="E39" s="18">
        <v>2.36253</v>
      </c>
      <c r="F39" s="10">
        <f t="shared" si="0"/>
        <v>-2.3546575999999999</v>
      </c>
      <c r="G39" s="28">
        <f t="shared" si="1"/>
        <v>-29910.289111325641</v>
      </c>
      <c r="Q39" s="1">
        <f>O21</f>
        <v>7.8723999999999999E-3</v>
      </c>
    </row>
    <row r="40" spans="1:17" hidden="1" x14ac:dyDescent="0.3">
      <c r="A40" s="75"/>
      <c r="B40" s="72"/>
      <c r="C40" s="26" t="s">
        <v>16</v>
      </c>
      <c r="D40" s="13" t="s">
        <v>10</v>
      </c>
      <c r="E40" s="18">
        <v>34.789400000000001</v>
      </c>
      <c r="F40" s="10">
        <f t="shared" si="0"/>
        <v>-34.781527600000004</v>
      </c>
      <c r="G40" s="28">
        <f t="shared" si="1"/>
        <v>-441816.0611757533</v>
      </c>
      <c r="Q40" s="1">
        <f>O21</f>
        <v>7.8723999999999999E-3</v>
      </c>
    </row>
    <row r="41" spans="1:17" hidden="1" x14ac:dyDescent="0.3">
      <c r="A41" s="75"/>
      <c r="B41" s="72"/>
      <c r="C41" s="25" t="s">
        <v>15</v>
      </c>
      <c r="D41" s="14" t="s">
        <v>11</v>
      </c>
      <c r="E41" s="17">
        <v>8.9500600000000006</v>
      </c>
      <c r="F41" s="9">
        <f t="shared" si="0"/>
        <v>4.7047399999999993</v>
      </c>
      <c r="G41" s="27">
        <f t="shared" si="1"/>
        <v>34.454843717959982</v>
      </c>
      <c r="Q41" s="1">
        <f>O22</f>
        <v>13.6548</v>
      </c>
    </row>
    <row r="42" spans="1:17" x14ac:dyDescent="0.3">
      <c r="A42" s="75"/>
      <c r="B42" s="73"/>
      <c r="C42" s="25" t="s">
        <v>16</v>
      </c>
      <c r="D42" s="14" t="s">
        <v>11</v>
      </c>
      <c r="E42" s="17">
        <v>8.7328499999999991</v>
      </c>
      <c r="F42" s="9">
        <f t="shared" si="0"/>
        <v>4.9219500000000007</v>
      </c>
      <c r="G42" s="27">
        <f t="shared" si="1"/>
        <v>36.045566394235003</v>
      </c>
      <c r="Q42" s="1">
        <f>O22</f>
        <v>13.6548</v>
      </c>
    </row>
    <row r="43" spans="1:17" hidden="1" x14ac:dyDescent="0.3">
      <c r="A43" s="75"/>
      <c r="B43" s="71">
        <v>100000</v>
      </c>
      <c r="C43" s="25" t="s">
        <v>15</v>
      </c>
      <c r="D43" s="14" t="s">
        <v>7</v>
      </c>
      <c r="E43" s="17">
        <v>65.515000000000001</v>
      </c>
      <c r="F43" s="9">
        <f t="shared" si="0"/>
        <v>16.659565999999998</v>
      </c>
      <c r="G43" s="27">
        <f t="shared" si="1"/>
        <v>20.273384832966443</v>
      </c>
      <c r="Q43" s="1">
        <f>O23</f>
        <v>82.174565999999999</v>
      </c>
    </row>
    <row r="44" spans="1:17" hidden="1" x14ac:dyDescent="0.3">
      <c r="A44" s="75"/>
      <c r="B44" s="72"/>
      <c r="C44" s="25" t="s">
        <v>16</v>
      </c>
      <c r="D44" s="14" t="s">
        <v>7</v>
      </c>
      <c r="E44" s="17">
        <v>159.84800000000001</v>
      </c>
      <c r="F44" s="9">
        <f t="shared" si="0"/>
        <v>-77.673434000000015</v>
      </c>
      <c r="G44" s="27">
        <f t="shared" si="1"/>
        <v>-94.522475482255686</v>
      </c>
      <c r="Q44" s="1">
        <f>O23</f>
        <v>82.174565999999999</v>
      </c>
    </row>
    <row r="45" spans="1:17" hidden="1" x14ac:dyDescent="0.3">
      <c r="A45" s="75"/>
      <c r="B45" s="72"/>
      <c r="C45" s="26" t="s">
        <v>15</v>
      </c>
      <c r="D45" s="13" t="s">
        <v>8</v>
      </c>
      <c r="E45" s="18">
        <v>5.4628099999999999E-2</v>
      </c>
      <c r="F45" s="10">
        <f t="shared" si="0"/>
        <v>-2.54256E-2</v>
      </c>
      <c r="G45" s="28">
        <f t="shared" si="1"/>
        <v>-87.066518277544731</v>
      </c>
      <c r="Q45" s="1">
        <f>O24</f>
        <v>2.9202499999999999E-2</v>
      </c>
    </row>
    <row r="46" spans="1:17" hidden="1" x14ac:dyDescent="0.3">
      <c r="A46" s="75"/>
      <c r="B46" s="72"/>
      <c r="C46" s="26" t="s">
        <v>16</v>
      </c>
      <c r="D46" s="13" t="s">
        <v>8</v>
      </c>
      <c r="E46" s="18">
        <v>2.5993499999999999E-2</v>
      </c>
      <c r="F46" s="10">
        <f t="shared" si="0"/>
        <v>3.209E-3</v>
      </c>
      <c r="G46" s="28">
        <f t="shared" si="1"/>
        <v>10.988785206745998</v>
      </c>
      <c r="Q46" s="1">
        <f>O24</f>
        <v>2.9202499999999999E-2</v>
      </c>
    </row>
    <row r="47" spans="1:17" hidden="1" x14ac:dyDescent="0.3">
      <c r="A47" s="75"/>
      <c r="B47" s="72"/>
      <c r="C47" s="25" t="s">
        <v>15</v>
      </c>
      <c r="D47" s="14" t="s">
        <v>9</v>
      </c>
      <c r="E47" s="17">
        <v>0.23100699999999999</v>
      </c>
      <c r="F47" s="9">
        <f t="shared" si="0"/>
        <v>0.17139099999999999</v>
      </c>
      <c r="G47" s="27">
        <f t="shared" si="1"/>
        <v>42.592408510976689</v>
      </c>
      <c r="Q47" s="1">
        <f>O25</f>
        <v>0.40239799999999998</v>
      </c>
    </row>
    <row r="48" spans="1:17" hidden="1" x14ac:dyDescent="0.3">
      <c r="A48" s="75"/>
      <c r="B48" s="72"/>
      <c r="C48" s="25" t="s">
        <v>16</v>
      </c>
      <c r="D48" s="14" t="s">
        <v>9</v>
      </c>
      <c r="E48" s="17">
        <v>0.26808199999999999</v>
      </c>
      <c r="F48" s="9">
        <f t="shared" si="0"/>
        <v>0.13431599999999999</v>
      </c>
      <c r="G48" s="27">
        <f t="shared" si="1"/>
        <v>33.378893533268055</v>
      </c>
      <c r="Q48" s="1">
        <f>O25</f>
        <v>0.40239799999999998</v>
      </c>
    </row>
    <row r="49" spans="1:17" hidden="1" x14ac:dyDescent="0.3">
      <c r="A49" s="75"/>
      <c r="B49" s="72"/>
      <c r="C49" s="26" t="s">
        <v>15</v>
      </c>
      <c r="D49" s="13" t="s">
        <v>10</v>
      </c>
      <c r="E49" s="18">
        <v>10.426</v>
      </c>
      <c r="F49" s="10">
        <f t="shared" si="0"/>
        <v>-10.410905899999999</v>
      </c>
      <c r="G49" s="28">
        <f t="shared" si="1"/>
        <v>-68973.346539376318</v>
      </c>
      <c r="Q49" s="1">
        <f>O26</f>
        <v>1.5094099999999999E-2</v>
      </c>
    </row>
    <row r="50" spans="1:17" hidden="1" x14ac:dyDescent="0.3">
      <c r="A50" s="75"/>
      <c r="B50" s="72"/>
      <c r="C50" s="26" t="s">
        <v>16</v>
      </c>
      <c r="D50" s="13" t="s">
        <v>10</v>
      </c>
      <c r="E50" s="18">
        <v>113.60299999999999</v>
      </c>
      <c r="F50" s="10">
        <f t="shared" si="0"/>
        <v>-113.5879059</v>
      </c>
      <c r="G50" s="28">
        <f t="shared" si="1"/>
        <v>-752531.82303019054</v>
      </c>
      <c r="Q50" s="1">
        <f>O26</f>
        <v>1.5094099999999999E-2</v>
      </c>
    </row>
    <row r="51" spans="1:17" hidden="1" x14ac:dyDescent="0.3">
      <c r="A51" s="75"/>
      <c r="B51" s="72"/>
      <c r="C51" s="25" t="s">
        <v>15</v>
      </c>
      <c r="D51" s="14" t="s">
        <v>11</v>
      </c>
      <c r="E51" s="17">
        <v>35.349600000000002</v>
      </c>
      <c r="F51" s="9">
        <f t="shared" si="0"/>
        <v>20.537976</v>
      </c>
      <c r="G51" s="27">
        <f t="shared" si="1"/>
        <v>36.74873284896092</v>
      </c>
      <c r="Q51" s="1">
        <f>O27</f>
        <v>55.887576000000003</v>
      </c>
    </row>
    <row r="52" spans="1:17" x14ac:dyDescent="0.3">
      <c r="A52" s="75"/>
      <c r="B52" s="73"/>
      <c r="C52" s="25" t="s">
        <v>16</v>
      </c>
      <c r="D52" s="14" t="s">
        <v>11</v>
      </c>
      <c r="E52" s="17">
        <v>41.494199999999999</v>
      </c>
      <c r="F52" s="9">
        <f t="shared" si="0"/>
        <v>14.393376000000004</v>
      </c>
      <c r="G52" s="27">
        <f t="shared" si="1"/>
        <v>25.754160459562609</v>
      </c>
      <c r="Q52" s="1">
        <f>O27</f>
        <v>55.887576000000003</v>
      </c>
    </row>
    <row r="53" spans="1:17" hidden="1" x14ac:dyDescent="0.3">
      <c r="A53" s="75">
        <v>4</v>
      </c>
      <c r="B53" s="68">
        <v>100</v>
      </c>
      <c r="C53" s="25" t="s">
        <v>15</v>
      </c>
      <c r="D53" s="14" t="s">
        <v>7</v>
      </c>
      <c r="E53" s="17">
        <v>1.1310999999999999E-3</v>
      </c>
      <c r="F53" s="9">
        <f>Q3-E53</f>
        <v>-1.0524999999999998E-3</v>
      </c>
      <c r="G53" s="27">
        <f>(F53/Q3)*100</f>
        <v>-1339.0585241730278</v>
      </c>
    </row>
    <row r="54" spans="1:17" hidden="1" x14ac:dyDescent="0.3">
      <c r="A54" s="75"/>
      <c r="B54" s="69"/>
      <c r="C54" s="25" t="s">
        <v>16</v>
      </c>
      <c r="D54" s="14" t="s">
        <v>7</v>
      </c>
      <c r="E54" s="17">
        <v>4.4165000000000003E-3</v>
      </c>
      <c r="F54" s="9">
        <f t="shared" ref="F54:F102" si="2">Q4-E54</f>
        <v>-4.3379000000000004E-3</v>
      </c>
      <c r="G54" s="27">
        <f>(F54/Q4)*100</f>
        <v>-5518.9567430025445</v>
      </c>
    </row>
    <row r="55" spans="1:17" hidden="1" x14ac:dyDescent="0.3">
      <c r="A55" s="75"/>
      <c r="B55" s="69"/>
      <c r="C55" s="26" t="s">
        <v>15</v>
      </c>
      <c r="D55" s="13" t="s">
        <v>8</v>
      </c>
      <c r="E55" s="18">
        <v>2.76E-5</v>
      </c>
      <c r="F55" s="10">
        <f t="shared" si="2"/>
        <v>-1.6500000000000001E-5</v>
      </c>
      <c r="G55" s="28">
        <f t="shared" ref="G55:G102" si="3">(F55/Q5)*100</f>
        <v>-148.64864864864867</v>
      </c>
    </row>
    <row r="56" spans="1:17" hidden="1" x14ac:dyDescent="0.3">
      <c r="A56" s="75"/>
      <c r="B56" s="69"/>
      <c r="C56" s="26" t="s">
        <v>16</v>
      </c>
      <c r="D56" s="13" t="s">
        <v>8</v>
      </c>
      <c r="E56" s="18">
        <v>2.9172E-3</v>
      </c>
      <c r="F56" s="10">
        <f t="shared" si="2"/>
        <v>-2.9061E-3</v>
      </c>
      <c r="G56" s="28">
        <f t="shared" si="3"/>
        <v>-26181.081081081076</v>
      </c>
    </row>
    <row r="57" spans="1:17" hidden="1" x14ac:dyDescent="0.3">
      <c r="A57" s="75"/>
      <c r="B57" s="69"/>
      <c r="C57" s="25" t="s">
        <v>15</v>
      </c>
      <c r="D57" s="14" t="s">
        <v>9</v>
      </c>
      <c r="E57" s="17">
        <v>2.0599999999999999E-4</v>
      </c>
      <c r="F57" s="9">
        <f t="shared" si="2"/>
        <v>1.7410000000000003E-4</v>
      </c>
      <c r="G57" s="27">
        <f t="shared" si="3"/>
        <v>45.803735858984481</v>
      </c>
    </row>
    <row r="58" spans="1:17" hidden="1" x14ac:dyDescent="0.3">
      <c r="A58" s="75"/>
      <c r="B58" s="69"/>
      <c r="C58" s="25" t="s">
        <v>16</v>
      </c>
      <c r="D58" s="14" t="s">
        <v>9</v>
      </c>
      <c r="E58" s="17">
        <v>2.5926E-3</v>
      </c>
      <c r="F58" s="9">
        <f t="shared" si="2"/>
        <v>-2.2125000000000001E-3</v>
      </c>
      <c r="G58" s="27">
        <f t="shared" si="3"/>
        <v>-582.08366219415939</v>
      </c>
    </row>
    <row r="59" spans="1:17" hidden="1" x14ac:dyDescent="0.3">
      <c r="A59" s="75"/>
      <c r="B59" s="69"/>
      <c r="C59" s="26" t="s">
        <v>15</v>
      </c>
      <c r="D59" s="13" t="s">
        <v>10</v>
      </c>
      <c r="E59" s="18">
        <v>1.36E-5</v>
      </c>
      <c r="F59" s="10">
        <f t="shared" si="2"/>
        <v>-6.8000000000000001E-6</v>
      </c>
      <c r="G59" s="28">
        <f t="shared" si="3"/>
        <v>-100</v>
      </c>
    </row>
    <row r="60" spans="1:17" hidden="1" x14ac:dyDescent="0.3">
      <c r="A60" s="75"/>
      <c r="B60" s="69"/>
      <c r="C60" s="26" t="s">
        <v>16</v>
      </c>
      <c r="D60" s="13" t="s">
        <v>10</v>
      </c>
      <c r="E60" s="18">
        <v>1.6069000000000001E-3</v>
      </c>
      <c r="F60" s="10">
        <f t="shared" si="2"/>
        <v>-1.6001000000000001E-3</v>
      </c>
      <c r="G60" s="28">
        <f t="shared" si="3"/>
        <v>-23530.882352941178</v>
      </c>
    </row>
    <row r="61" spans="1:17" hidden="1" x14ac:dyDescent="0.3">
      <c r="A61" s="75"/>
      <c r="B61" s="69"/>
      <c r="C61" s="25" t="s">
        <v>15</v>
      </c>
      <c r="D61" s="14" t="s">
        <v>11</v>
      </c>
      <c r="E61" s="17">
        <v>4.49E-5</v>
      </c>
      <c r="F61" s="9">
        <f t="shared" si="2"/>
        <v>1.4999999999999999E-5</v>
      </c>
      <c r="G61" s="27">
        <f t="shared" si="3"/>
        <v>25.041736227045075</v>
      </c>
    </row>
    <row r="62" spans="1:17" x14ac:dyDescent="0.3">
      <c r="A62" s="75"/>
      <c r="B62" s="70"/>
      <c r="C62" s="25" t="s">
        <v>16</v>
      </c>
      <c r="D62" s="14" t="s">
        <v>11</v>
      </c>
      <c r="E62" s="17">
        <v>1.7248000000000001E-3</v>
      </c>
      <c r="F62" s="9">
        <f t="shared" si="2"/>
        <v>-1.6649E-3</v>
      </c>
      <c r="G62" s="27">
        <f t="shared" si="3"/>
        <v>-2779.4657762938227</v>
      </c>
    </row>
    <row r="63" spans="1:17" hidden="1" x14ac:dyDescent="0.3">
      <c r="A63" s="75"/>
      <c r="B63" s="71">
        <v>5000</v>
      </c>
      <c r="C63" s="25" t="s">
        <v>15</v>
      </c>
      <c r="D63" s="14" t="s">
        <v>7</v>
      </c>
      <c r="E63" s="17">
        <v>9.0713500000000002E-2</v>
      </c>
      <c r="F63" s="9">
        <f t="shared" si="2"/>
        <v>0.11240849999999999</v>
      </c>
      <c r="G63" s="27">
        <f t="shared" si="3"/>
        <v>55.340386565709274</v>
      </c>
    </row>
    <row r="64" spans="1:17" hidden="1" x14ac:dyDescent="0.3">
      <c r="A64" s="75"/>
      <c r="B64" s="72"/>
      <c r="C64" s="25" t="s">
        <v>16</v>
      </c>
      <c r="D64" s="14" t="s">
        <v>7</v>
      </c>
      <c r="E64" s="17">
        <v>0.35034599999999999</v>
      </c>
      <c r="F64" s="9">
        <f t="shared" si="2"/>
        <v>-0.14722399999999999</v>
      </c>
      <c r="G64" s="27">
        <f t="shared" si="3"/>
        <v>-72.480578174693051</v>
      </c>
    </row>
    <row r="65" spans="1:7" hidden="1" x14ac:dyDescent="0.3">
      <c r="A65" s="75"/>
      <c r="B65" s="72"/>
      <c r="C65" s="26" t="s">
        <v>15</v>
      </c>
      <c r="D65" s="13" t="s">
        <v>8</v>
      </c>
      <c r="E65" s="18">
        <v>1.5601E-3</v>
      </c>
      <c r="F65" s="10">
        <f t="shared" si="2"/>
        <v>-3.7070000000000007E-4</v>
      </c>
      <c r="G65" s="28">
        <f t="shared" si="3"/>
        <v>-31.166974945350606</v>
      </c>
    </row>
    <row r="66" spans="1:7" hidden="1" x14ac:dyDescent="0.3">
      <c r="A66" s="75"/>
      <c r="B66" s="72"/>
      <c r="C66" s="26" t="s">
        <v>16</v>
      </c>
      <c r="D66" s="13" t="s">
        <v>8</v>
      </c>
      <c r="E66" s="18">
        <v>3.4761000000000002E-3</v>
      </c>
      <c r="F66" s="10">
        <f t="shared" si="2"/>
        <v>-2.2867E-3</v>
      </c>
      <c r="G66" s="28">
        <f t="shared" si="3"/>
        <v>-192.25659996636961</v>
      </c>
    </row>
    <row r="67" spans="1:7" hidden="1" x14ac:dyDescent="0.3">
      <c r="A67" s="75"/>
      <c r="B67" s="72"/>
      <c r="C67" s="25" t="s">
        <v>15</v>
      </c>
      <c r="D67" s="14" t="s">
        <v>9</v>
      </c>
      <c r="E67" s="17">
        <v>1.2102999999999999E-2</v>
      </c>
      <c r="F67" s="9">
        <f t="shared" si="2"/>
        <v>7.2946000000000018E-3</v>
      </c>
      <c r="G67" s="27">
        <f t="shared" si="3"/>
        <v>37.605683177300293</v>
      </c>
    </row>
    <row r="68" spans="1:7" hidden="1" x14ac:dyDescent="0.3">
      <c r="A68" s="75"/>
      <c r="B68" s="72"/>
      <c r="C68" s="25" t="s">
        <v>16</v>
      </c>
      <c r="D68" s="14" t="s">
        <v>9</v>
      </c>
      <c r="E68" s="17">
        <v>2.1134E-2</v>
      </c>
      <c r="F68" s="9">
        <f t="shared" si="2"/>
        <v>-1.7363999999999991E-3</v>
      </c>
      <c r="G68" s="27">
        <f t="shared" si="3"/>
        <v>-8.9516228811811711</v>
      </c>
    </row>
    <row r="69" spans="1:7" hidden="1" x14ac:dyDescent="0.3">
      <c r="A69" s="75"/>
      <c r="B69" s="72"/>
      <c r="C69" s="26" t="s">
        <v>15</v>
      </c>
      <c r="D69" s="13" t="s">
        <v>10</v>
      </c>
      <c r="E69" s="18">
        <v>8.6715000000000004E-3</v>
      </c>
      <c r="F69" s="10">
        <f t="shared" si="2"/>
        <v>-8.1641999999999999E-3</v>
      </c>
      <c r="G69" s="28">
        <f t="shared" si="3"/>
        <v>-1609.3435836782967</v>
      </c>
    </row>
    <row r="70" spans="1:7" hidden="1" x14ac:dyDescent="0.3">
      <c r="A70" s="75"/>
      <c r="B70" s="72"/>
      <c r="C70" s="26" t="s">
        <v>16</v>
      </c>
      <c r="D70" s="13" t="s">
        <v>10</v>
      </c>
      <c r="E70" s="18">
        <v>0.25476900000000002</v>
      </c>
      <c r="F70" s="10">
        <f t="shared" si="2"/>
        <v>-0.25426170000000003</v>
      </c>
      <c r="G70" s="28">
        <f t="shared" si="3"/>
        <v>-50120.579538734484</v>
      </c>
    </row>
    <row r="71" spans="1:7" hidden="1" x14ac:dyDescent="0.3">
      <c r="A71" s="75"/>
      <c r="B71" s="72"/>
      <c r="C71" s="25" t="s">
        <v>15</v>
      </c>
      <c r="D71" s="14" t="s">
        <v>11</v>
      </c>
      <c r="E71" s="17">
        <v>4.6152699999999998E-2</v>
      </c>
      <c r="F71" s="9">
        <f t="shared" si="2"/>
        <v>0.1007353</v>
      </c>
      <c r="G71" s="27">
        <f t="shared" si="3"/>
        <v>68.579666140188451</v>
      </c>
    </row>
    <row r="72" spans="1:7" x14ac:dyDescent="0.3">
      <c r="A72" s="75"/>
      <c r="B72" s="73"/>
      <c r="C72" s="25" t="s">
        <v>16</v>
      </c>
      <c r="D72" s="14" t="s">
        <v>11</v>
      </c>
      <c r="E72" s="17">
        <v>5.80834E-2</v>
      </c>
      <c r="F72" s="9">
        <f t="shared" si="2"/>
        <v>8.8804599999999984E-2</v>
      </c>
      <c r="G72" s="27">
        <f t="shared" si="3"/>
        <v>60.457355263874511</v>
      </c>
    </row>
    <row r="73" spans="1:7" hidden="1" x14ac:dyDescent="0.3">
      <c r="A73" s="75"/>
      <c r="B73" s="71">
        <v>25000</v>
      </c>
      <c r="C73" s="25" t="s">
        <v>15</v>
      </c>
      <c r="D73" s="14" t="s">
        <v>7</v>
      </c>
      <c r="E73" s="17">
        <v>2.10602</v>
      </c>
      <c r="F73" s="9">
        <f t="shared" si="2"/>
        <v>2.98407</v>
      </c>
      <c r="G73" s="27">
        <f t="shared" si="3"/>
        <v>58.62509307301049</v>
      </c>
    </row>
    <row r="74" spans="1:7" hidden="1" x14ac:dyDescent="0.3">
      <c r="A74" s="75"/>
      <c r="B74" s="72"/>
      <c r="C74" s="25" t="s">
        <v>16</v>
      </c>
      <c r="D74" s="14" t="s">
        <v>7</v>
      </c>
      <c r="E74" s="17">
        <v>8.0302699999999998</v>
      </c>
      <c r="F74" s="9">
        <f t="shared" si="2"/>
        <v>-2.9401799999999998</v>
      </c>
      <c r="G74" s="27">
        <f t="shared" si="3"/>
        <v>-57.762829340935028</v>
      </c>
    </row>
    <row r="75" spans="1:7" hidden="1" x14ac:dyDescent="0.3">
      <c r="A75" s="75"/>
      <c r="B75" s="72"/>
      <c r="C75" s="26" t="s">
        <v>15</v>
      </c>
      <c r="D75" s="13" t="s">
        <v>8</v>
      </c>
      <c r="E75" s="18">
        <v>1.0147400000000001E-2</v>
      </c>
      <c r="F75" s="10">
        <f t="shared" si="2"/>
        <v>-1.3110000000000014E-3</v>
      </c>
      <c r="G75" s="28">
        <f t="shared" si="3"/>
        <v>-14.83635869811237</v>
      </c>
    </row>
    <row r="76" spans="1:7" hidden="1" x14ac:dyDescent="0.3">
      <c r="A76" s="75"/>
      <c r="B76" s="72"/>
      <c r="C76" s="26" t="s">
        <v>16</v>
      </c>
      <c r="D76" s="13" t="s">
        <v>8</v>
      </c>
      <c r="E76" s="18">
        <v>6.1602999999999996E-3</v>
      </c>
      <c r="F76" s="10">
        <f t="shared" si="2"/>
        <v>2.6760999999999998E-3</v>
      </c>
      <c r="G76" s="28">
        <f t="shared" si="3"/>
        <v>30.284957675071293</v>
      </c>
    </row>
    <row r="77" spans="1:7" hidden="1" x14ac:dyDescent="0.3">
      <c r="A77" s="75"/>
      <c r="B77" s="72"/>
      <c r="C77" s="25" t="s">
        <v>15</v>
      </c>
      <c r="D77" s="14" t="s">
        <v>9</v>
      </c>
      <c r="E77" s="17">
        <v>7.3720400000000005E-2</v>
      </c>
      <c r="F77" s="9">
        <f t="shared" si="2"/>
        <v>2.7758599999999994E-2</v>
      </c>
      <c r="G77" s="27">
        <f t="shared" si="3"/>
        <v>27.354033839513587</v>
      </c>
    </row>
    <row r="78" spans="1:7" hidden="1" x14ac:dyDescent="0.3">
      <c r="A78" s="75"/>
      <c r="B78" s="72"/>
      <c r="C78" s="25" t="s">
        <v>16</v>
      </c>
      <c r="D78" s="14" t="s">
        <v>9</v>
      </c>
      <c r="E78" s="17">
        <v>7.7155600000000005E-2</v>
      </c>
      <c r="F78" s="9">
        <f t="shared" si="2"/>
        <v>2.4323399999999995E-2</v>
      </c>
      <c r="G78" s="27">
        <f t="shared" si="3"/>
        <v>23.968899969451805</v>
      </c>
    </row>
    <row r="79" spans="1:7" hidden="1" x14ac:dyDescent="0.3">
      <c r="A79" s="75"/>
      <c r="B79" s="72"/>
      <c r="C79" s="26" t="s">
        <v>15</v>
      </c>
      <c r="D79" s="13" t="s">
        <v>10</v>
      </c>
      <c r="E79" s="18">
        <v>0.14072399999999999</v>
      </c>
      <c r="F79" s="10">
        <f t="shared" si="2"/>
        <v>-0.13736969999999998</v>
      </c>
      <c r="G79" s="28">
        <f t="shared" si="3"/>
        <v>-4095.3313657096855</v>
      </c>
    </row>
    <row r="80" spans="1:7" hidden="1" x14ac:dyDescent="0.3">
      <c r="A80" s="75"/>
      <c r="B80" s="72"/>
      <c r="C80" s="26" t="s">
        <v>16</v>
      </c>
      <c r="D80" s="13" t="s">
        <v>10</v>
      </c>
      <c r="E80" s="18">
        <v>6.1669499999999999</v>
      </c>
      <c r="F80" s="10">
        <f t="shared" si="2"/>
        <v>-6.1635957000000001</v>
      </c>
      <c r="G80" s="28">
        <f t="shared" si="3"/>
        <v>-183752.07047670154</v>
      </c>
    </row>
    <row r="81" spans="1:7" hidden="1" x14ac:dyDescent="0.3">
      <c r="A81" s="75"/>
      <c r="B81" s="72"/>
      <c r="C81" s="25" t="s">
        <v>15</v>
      </c>
      <c r="D81" s="14" t="s">
        <v>11</v>
      </c>
      <c r="E81" s="17">
        <v>1.2015499999999999</v>
      </c>
      <c r="F81" s="9">
        <f t="shared" si="2"/>
        <v>2.2123800000000005</v>
      </c>
      <c r="G81" s="27">
        <f t="shared" si="3"/>
        <v>64.80449218349527</v>
      </c>
    </row>
    <row r="82" spans="1:7" x14ac:dyDescent="0.3">
      <c r="A82" s="75"/>
      <c r="B82" s="73"/>
      <c r="C82" s="25" t="s">
        <v>16</v>
      </c>
      <c r="D82" s="14" t="s">
        <v>11</v>
      </c>
      <c r="E82" s="17">
        <v>1.3049999999999999</v>
      </c>
      <c r="F82" s="9">
        <f t="shared" si="2"/>
        <v>2.10893</v>
      </c>
      <c r="G82" s="27">
        <f t="shared" si="3"/>
        <v>61.774260163506568</v>
      </c>
    </row>
    <row r="83" spans="1:7" hidden="1" x14ac:dyDescent="0.3">
      <c r="A83" s="75"/>
      <c r="B83" s="71">
        <v>50000</v>
      </c>
      <c r="C83" s="25" t="s">
        <v>15</v>
      </c>
      <c r="D83" s="14" t="s">
        <v>7</v>
      </c>
      <c r="E83" s="17">
        <v>8.3994400000000002</v>
      </c>
      <c r="F83" s="9">
        <f t="shared" si="2"/>
        <v>12.079559999999999</v>
      </c>
      <c r="G83" s="27">
        <f t="shared" si="3"/>
        <v>58.985106694662825</v>
      </c>
    </row>
    <row r="84" spans="1:7" hidden="1" x14ac:dyDescent="0.3">
      <c r="A84" s="75"/>
      <c r="B84" s="72"/>
      <c r="C84" s="25" t="s">
        <v>16</v>
      </c>
      <c r="D84" s="14" t="s">
        <v>7</v>
      </c>
      <c r="E84" s="17">
        <v>31.5014</v>
      </c>
      <c r="F84" s="9">
        <f t="shared" si="2"/>
        <v>-11.022400000000001</v>
      </c>
      <c r="G84" s="27">
        <f t="shared" si="3"/>
        <v>-53.822940573270181</v>
      </c>
    </row>
    <row r="85" spans="1:7" hidden="1" x14ac:dyDescent="0.3">
      <c r="A85" s="75"/>
      <c r="B85" s="72"/>
      <c r="C85" s="26" t="s">
        <v>15</v>
      </c>
      <c r="D85" s="13" t="s">
        <v>8</v>
      </c>
      <c r="E85" s="18">
        <v>2.0102600000000002E-2</v>
      </c>
      <c r="F85" s="10">
        <f t="shared" si="2"/>
        <v>-5.8446000000000019E-3</v>
      </c>
      <c r="G85" s="28">
        <f t="shared" si="3"/>
        <v>-40.991723944452254</v>
      </c>
    </row>
    <row r="86" spans="1:7" hidden="1" x14ac:dyDescent="0.3">
      <c r="A86" s="75"/>
      <c r="B86" s="72"/>
      <c r="C86" s="26" t="s">
        <v>16</v>
      </c>
      <c r="D86" s="13" t="s">
        <v>8</v>
      </c>
      <c r="E86" s="18">
        <v>1.25214E-2</v>
      </c>
      <c r="F86" s="10">
        <f t="shared" si="2"/>
        <v>1.7365999999999996E-3</v>
      </c>
      <c r="G86" s="28">
        <f t="shared" si="3"/>
        <v>12.179828868003925</v>
      </c>
    </row>
    <row r="87" spans="1:7" hidden="1" x14ac:dyDescent="0.3">
      <c r="A87" s="75"/>
      <c r="B87" s="72"/>
      <c r="C87" s="25" t="s">
        <v>15</v>
      </c>
      <c r="D87" s="14" t="s">
        <v>9</v>
      </c>
      <c r="E87" s="17">
        <v>0.12601599999999999</v>
      </c>
      <c r="F87" s="9">
        <f t="shared" si="2"/>
        <v>7.644200000000001E-2</v>
      </c>
      <c r="G87" s="27">
        <f t="shared" si="3"/>
        <v>37.756966877080686</v>
      </c>
    </row>
    <row r="88" spans="1:7" hidden="1" x14ac:dyDescent="0.3">
      <c r="A88" s="75"/>
      <c r="B88" s="72"/>
      <c r="C88" s="25" t="s">
        <v>16</v>
      </c>
      <c r="D88" s="14" t="s">
        <v>9</v>
      </c>
      <c r="E88" s="17">
        <v>0.16635</v>
      </c>
      <c r="F88" s="9">
        <f t="shared" si="2"/>
        <v>3.6108000000000001E-2</v>
      </c>
      <c r="G88" s="27">
        <f t="shared" si="3"/>
        <v>17.834810182852738</v>
      </c>
    </row>
    <row r="89" spans="1:7" hidden="1" x14ac:dyDescent="0.3">
      <c r="A89" s="75"/>
      <c r="B89" s="72"/>
      <c r="C89" s="26" t="s">
        <v>15</v>
      </c>
      <c r="D89" s="13" t="s">
        <v>10</v>
      </c>
      <c r="E89" s="18">
        <v>0.55061899999999997</v>
      </c>
      <c r="F89" s="10">
        <f t="shared" si="2"/>
        <v>-0.54274659999999997</v>
      </c>
      <c r="G89" s="28">
        <f t="shared" si="3"/>
        <v>-6894.2965296478833</v>
      </c>
    </row>
    <row r="90" spans="1:7" hidden="1" x14ac:dyDescent="0.3">
      <c r="A90" s="75"/>
      <c r="B90" s="72"/>
      <c r="C90" s="26" t="s">
        <v>16</v>
      </c>
      <c r="D90" s="13" t="s">
        <v>10</v>
      </c>
      <c r="E90" s="18">
        <v>24.635100000000001</v>
      </c>
      <c r="F90" s="10">
        <f t="shared" si="2"/>
        <v>-24.627227600000001</v>
      </c>
      <c r="G90" s="28">
        <f t="shared" si="3"/>
        <v>-312829.98323255935</v>
      </c>
    </row>
    <row r="91" spans="1:7" hidden="1" x14ac:dyDescent="0.3">
      <c r="A91" s="75"/>
      <c r="B91" s="72"/>
      <c r="C91" s="25" t="s">
        <v>15</v>
      </c>
      <c r="D91" s="14" t="s">
        <v>11</v>
      </c>
      <c r="E91" s="17">
        <v>5.0294999999999996</v>
      </c>
      <c r="F91" s="9">
        <f t="shared" si="2"/>
        <v>8.6252999999999993</v>
      </c>
      <c r="G91" s="27">
        <f t="shared" si="3"/>
        <v>63.166798488443618</v>
      </c>
    </row>
    <row r="92" spans="1:7" x14ac:dyDescent="0.3">
      <c r="A92" s="75"/>
      <c r="B92" s="73"/>
      <c r="C92" s="25" t="s">
        <v>16</v>
      </c>
      <c r="D92" s="14" t="s">
        <v>11</v>
      </c>
      <c r="E92" s="17">
        <v>5.37934</v>
      </c>
      <c r="F92" s="9">
        <f t="shared" si="2"/>
        <v>8.2754599999999989</v>
      </c>
      <c r="G92" s="27">
        <f t="shared" si="3"/>
        <v>60.604769018953029</v>
      </c>
    </row>
    <row r="93" spans="1:7" hidden="1" x14ac:dyDescent="0.3">
      <c r="A93" s="75"/>
      <c r="B93" s="71">
        <v>100000</v>
      </c>
      <c r="C93" s="25" t="s">
        <v>15</v>
      </c>
      <c r="D93" s="14" t="s">
        <v>7</v>
      </c>
      <c r="E93" s="17">
        <v>34.045000000000002</v>
      </c>
      <c r="F93" s="9">
        <f t="shared" si="2"/>
        <v>48.129565999999997</v>
      </c>
      <c r="G93" s="27">
        <f t="shared" si="3"/>
        <v>58.569905924419487</v>
      </c>
    </row>
    <row r="94" spans="1:7" hidden="1" x14ac:dyDescent="0.3">
      <c r="A94" s="75"/>
      <c r="B94" s="72"/>
      <c r="C94" s="25" t="s">
        <v>16</v>
      </c>
      <c r="D94" s="14" t="s">
        <v>7</v>
      </c>
      <c r="E94" s="17">
        <v>124.596</v>
      </c>
      <c r="F94" s="9">
        <f t="shared" si="2"/>
        <v>-42.421434000000005</v>
      </c>
      <c r="G94" s="27">
        <f t="shared" si="3"/>
        <v>-51.623557099163754</v>
      </c>
    </row>
    <row r="95" spans="1:7" hidden="1" x14ac:dyDescent="0.3">
      <c r="A95" s="75"/>
      <c r="B95" s="72"/>
      <c r="C95" s="26" t="s">
        <v>15</v>
      </c>
      <c r="D95" s="13" t="s">
        <v>8</v>
      </c>
      <c r="E95" s="18">
        <v>4.3755299999999997E-2</v>
      </c>
      <c r="F95" s="10">
        <f t="shared" si="2"/>
        <v>-1.4552799999999998E-2</v>
      </c>
      <c r="G95" s="28">
        <f t="shared" si="3"/>
        <v>-49.83408954712781</v>
      </c>
    </row>
    <row r="96" spans="1:7" hidden="1" x14ac:dyDescent="0.3">
      <c r="A96" s="75"/>
      <c r="B96" s="72"/>
      <c r="C96" s="26" t="s">
        <v>16</v>
      </c>
      <c r="D96" s="13" t="s">
        <v>8</v>
      </c>
      <c r="E96" s="18">
        <v>2.1102699999999999E-2</v>
      </c>
      <c r="F96" s="10">
        <f t="shared" si="2"/>
        <v>8.0998000000000007E-3</v>
      </c>
      <c r="G96" s="28">
        <f t="shared" si="3"/>
        <v>27.736666381302971</v>
      </c>
    </row>
    <row r="97" spans="1:7" hidden="1" x14ac:dyDescent="0.3">
      <c r="A97" s="75"/>
      <c r="B97" s="72"/>
      <c r="C97" s="25" t="s">
        <v>15</v>
      </c>
      <c r="D97" s="14" t="s">
        <v>9</v>
      </c>
      <c r="E97" s="17">
        <v>0.21779200000000001</v>
      </c>
      <c r="F97" s="9">
        <f t="shared" si="2"/>
        <v>0.18460599999999996</v>
      </c>
      <c r="G97" s="27">
        <f t="shared" si="3"/>
        <v>45.876470558998797</v>
      </c>
    </row>
    <row r="98" spans="1:7" hidden="1" x14ac:dyDescent="0.3">
      <c r="A98" s="75"/>
      <c r="B98" s="72"/>
      <c r="C98" s="25" t="s">
        <v>16</v>
      </c>
      <c r="D98" s="14" t="s">
        <v>9</v>
      </c>
      <c r="E98" s="17">
        <v>0.27673799999999998</v>
      </c>
      <c r="F98" s="9">
        <f t="shared" si="2"/>
        <v>0.12565999999999999</v>
      </c>
      <c r="G98" s="27">
        <f t="shared" si="3"/>
        <v>31.227789402531819</v>
      </c>
    </row>
    <row r="99" spans="1:7" hidden="1" x14ac:dyDescent="0.3">
      <c r="A99" s="75"/>
      <c r="B99" s="72"/>
      <c r="C99" s="26" t="s">
        <v>15</v>
      </c>
      <c r="D99" s="13" t="s">
        <v>10</v>
      </c>
      <c r="E99" s="18">
        <v>2.1379000000000001</v>
      </c>
      <c r="F99" s="10">
        <f t="shared" si="2"/>
        <v>-2.1228059000000004</v>
      </c>
      <c r="G99" s="28">
        <f t="shared" si="3"/>
        <v>-14063.812350521068</v>
      </c>
    </row>
    <row r="100" spans="1:7" hidden="1" x14ac:dyDescent="0.3">
      <c r="A100" s="75"/>
      <c r="B100" s="72"/>
      <c r="C100" s="26" t="s">
        <v>16</v>
      </c>
      <c r="D100" s="13" t="s">
        <v>10</v>
      </c>
      <c r="E100" s="18">
        <v>89.176000000000002</v>
      </c>
      <c r="F100" s="10">
        <f t="shared" si="2"/>
        <v>-89.160905900000003</v>
      </c>
      <c r="G100" s="28">
        <f t="shared" si="3"/>
        <v>-590700.37895601604</v>
      </c>
    </row>
    <row r="101" spans="1:7" hidden="1" x14ac:dyDescent="0.3">
      <c r="A101" s="75"/>
      <c r="B101" s="72"/>
      <c r="C101" s="25" t="s">
        <v>15</v>
      </c>
      <c r="D101" s="14" t="s">
        <v>11</v>
      </c>
      <c r="E101" s="17">
        <v>19.698499999999999</v>
      </c>
      <c r="F101" s="9">
        <f t="shared" si="2"/>
        <v>36.189076</v>
      </c>
      <c r="G101" s="27">
        <f t="shared" si="3"/>
        <v>64.753346969279889</v>
      </c>
    </row>
    <row r="102" spans="1:7" x14ac:dyDescent="0.3">
      <c r="A102" s="75"/>
      <c r="B102" s="73"/>
      <c r="C102" s="25" t="s">
        <v>16</v>
      </c>
      <c r="D102" s="14" t="s">
        <v>11</v>
      </c>
      <c r="E102" s="17">
        <v>25.547699999999999</v>
      </c>
      <c r="F102" s="9">
        <f t="shared" si="2"/>
        <v>30.339876000000004</v>
      </c>
      <c r="G102" s="27">
        <f t="shared" si="3"/>
        <v>54.287335704092811</v>
      </c>
    </row>
    <row r="103" spans="1:7" hidden="1" x14ac:dyDescent="0.3">
      <c r="A103" s="75">
        <v>6</v>
      </c>
      <c r="B103" s="68">
        <v>100</v>
      </c>
      <c r="C103" s="25" t="s">
        <v>15</v>
      </c>
      <c r="D103" s="14" t="s">
        <v>7</v>
      </c>
      <c r="E103" s="17">
        <v>1.5439E-3</v>
      </c>
      <c r="F103" s="9">
        <f>Q3-E103</f>
        <v>-1.4652999999999999E-3</v>
      </c>
      <c r="G103" s="27">
        <f>(F103/Q3)*100</f>
        <v>-1864.2493638676842</v>
      </c>
    </row>
    <row r="104" spans="1:7" hidden="1" x14ac:dyDescent="0.3">
      <c r="A104" s="75"/>
      <c r="B104" s="69"/>
      <c r="C104" s="25" t="s">
        <v>16</v>
      </c>
      <c r="D104" s="14" t="s">
        <v>7</v>
      </c>
      <c r="E104" s="17">
        <v>5.5668999999999996E-3</v>
      </c>
      <c r="F104" s="9">
        <f t="shared" ref="F104:F152" si="4">Q4-E104</f>
        <v>-5.4882999999999998E-3</v>
      </c>
      <c r="G104" s="27">
        <f t="shared" ref="G104:G152" si="5">(F104/Q4)*100</f>
        <v>-6982.5699745547072</v>
      </c>
    </row>
    <row r="105" spans="1:7" hidden="1" x14ac:dyDescent="0.3">
      <c r="A105" s="75"/>
      <c r="B105" s="69"/>
      <c r="C105" s="26" t="s">
        <v>15</v>
      </c>
      <c r="D105" s="13" t="s">
        <v>8</v>
      </c>
      <c r="E105" s="18">
        <v>3.8600000000000003E-5</v>
      </c>
      <c r="F105" s="10">
        <f t="shared" si="4"/>
        <v>-2.7500000000000004E-5</v>
      </c>
      <c r="G105" s="28">
        <f t="shared" si="5"/>
        <v>-247.74774774774778</v>
      </c>
    </row>
    <row r="106" spans="1:7" hidden="1" x14ac:dyDescent="0.3">
      <c r="A106" s="75"/>
      <c r="B106" s="69"/>
      <c r="C106" s="26" t="s">
        <v>16</v>
      </c>
      <c r="D106" s="13" t="s">
        <v>8</v>
      </c>
      <c r="E106" s="18">
        <v>2.5122999999999999E-3</v>
      </c>
      <c r="F106" s="10">
        <f t="shared" si="4"/>
        <v>-2.5011999999999999E-3</v>
      </c>
      <c r="G106" s="28">
        <f t="shared" si="5"/>
        <v>-22533.333333333332</v>
      </c>
    </row>
    <row r="107" spans="1:7" hidden="1" x14ac:dyDescent="0.3">
      <c r="A107" s="75"/>
      <c r="B107" s="69"/>
      <c r="C107" s="25" t="s">
        <v>15</v>
      </c>
      <c r="D107" s="14" t="s">
        <v>9</v>
      </c>
      <c r="E107" s="17">
        <v>2.3790000000000001E-4</v>
      </c>
      <c r="F107" s="9">
        <f t="shared" si="4"/>
        <v>1.4220000000000001E-4</v>
      </c>
      <c r="G107" s="27">
        <f t="shared" si="5"/>
        <v>37.411207576953437</v>
      </c>
    </row>
    <row r="108" spans="1:7" hidden="1" x14ac:dyDescent="0.3">
      <c r="A108" s="75"/>
      <c r="B108" s="69"/>
      <c r="C108" s="25" t="s">
        <v>16</v>
      </c>
      <c r="D108" s="14" t="s">
        <v>9</v>
      </c>
      <c r="E108" s="17">
        <v>5.1637999999999996E-3</v>
      </c>
      <c r="F108" s="9">
        <f t="shared" si="4"/>
        <v>-4.7836999999999992E-3</v>
      </c>
      <c r="G108" s="27">
        <f t="shared" si="5"/>
        <v>-1258.5372270455141</v>
      </c>
    </row>
    <row r="109" spans="1:7" hidden="1" x14ac:dyDescent="0.3">
      <c r="A109" s="75"/>
      <c r="B109" s="69"/>
      <c r="C109" s="26" t="s">
        <v>15</v>
      </c>
      <c r="D109" s="13" t="s">
        <v>10</v>
      </c>
      <c r="E109" s="18">
        <v>3.4499999999999998E-5</v>
      </c>
      <c r="F109" s="10">
        <f t="shared" si="4"/>
        <v>-2.7699999999999999E-5</v>
      </c>
      <c r="G109" s="28">
        <f t="shared" si="5"/>
        <v>-407.35294117647055</v>
      </c>
    </row>
    <row r="110" spans="1:7" hidden="1" x14ac:dyDescent="0.3">
      <c r="A110" s="75"/>
      <c r="B110" s="69"/>
      <c r="C110" s="26" t="s">
        <v>16</v>
      </c>
      <c r="D110" s="13" t="s">
        <v>10</v>
      </c>
      <c r="E110" s="18">
        <v>2.7215999999999998E-3</v>
      </c>
      <c r="F110" s="10">
        <f t="shared" si="4"/>
        <v>-2.7147999999999999E-3</v>
      </c>
      <c r="G110" s="28">
        <f t="shared" si="5"/>
        <v>-39923.529411764699</v>
      </c>
    </row>
    <row r="111" spans="1:7" hidden="1" x14ac:dyDescent="0.3">
      <c r="A111" s="75"/>
      <c r="B111" s="69"/>
      <c r="C111" s="25" t="s">
        <v>15</v>
      </c>
      <c r="D111" s="14" t="s">
        <v>11</v>
      </c>
      <c r="E111" s="17">
        <v>3.1399999999999998E-5</v>
      </c>
      <c r="F111" s="9">
        <f t="shared" si="4"/>
        <v>2.8500000000000002E-5</v>
      </c>
      <c r="G111" s="27">
        <f t="shared" si="5"/>
        <v>47.57929883138565</v>
      </c>
    </row>
    <row r="112" spans="1:7" x14ac:dyDescent="0.3">
      <c r="A112" s="75"/>
      <c r="B112" s="70"/>
      <c r="C112" s="25" t="s">
        <v>16</v>
      </c>
      <c r="D112" s="14" t="s">
        <v>11</v>
      </c>
      <c r="E112" s="17">
        <v>2.2913999999999999E-3</v>
      </c>
      <c r="F112" s="9">
        <f t="shared" si="4"/>
        <v>-2.2315E-3</v>
      </c>
      <c r="G112" s="27">
        <f t="shared" si="5"/>
        <v>-3725.3756260434061</v>
      </c>
    </row>
    <row r="113" spans="1:7" hidden="1" x14ac:dyDescent="0.3">
      <c r="A113" s="75"/>
      <c r="B113" s="71">
        <v>5000</v>
      </c>
      <c r="C113" s="25" t="s">
        <v>15</v>
      </c>
      <c r="D113" s="14" t="s">
        <v>7</v>
      </c>
      <c r="E113" s="17">
        <v>6.0618600000000002E-2</v>
      </c>
      <c r="F113" s="9">
        <f t="shared" si="4"/>
        <v>0.1425034</v>
      </c>
      <c r="G113" s="27">
        <f t="shared" si="5"/>
        <v>70.156556158367877</v>
      </c>
    </row>
    <row r="114" spans="1:7" hidden="1" x14ac:dyDescent="0.3">
      <c r="A114" s="75"/>
      <c r="B114" s="72"/>
      <c r="C114" s="25" t="s">
        <v>16</v>
      </c>
      <c r="D114" s="14" t="s">
        <v>7</v>
      </c>
      <c r="E114" s="17">
        <v>0.28222399999999997</v>
      </c>
      <c r="F114" s="9">
        <f t="shared" si="4"/>
        <v>-7.9101999999999978E-2</v>
      </c>
      <c r="G114" s="27">
        <f t="shared" si="5"/>
        <v>-38.943098236527788</v>
      </c>
    </row>
    <row r="115" spans="1:7" hidden="1" x14ac:dyDescent="0.3">
      <c r="A115" s="75"/>
      <c r="B115" s="72"/>
      <c r="C115" s="26" t="s">
        <v>15</v>
      </c>
      <c r="D115" s="13" t="s">
        <v>8</v>
      </c>
      <c r="E115" s="18">
        <v>1.8320000000000001E-3</v>
      </c>
      <c r="F115" s="10">
        <f t="shared" si="4"/>
        <v>-6.4260000000000012E-4</v>
      </c>
      <c r="G115" s="28">
        <f t="shared" si="5"/>
        <v>-54.027240625525486</v>
      </c>
    </row>
    <row r="116" spans="1:7" hidden="1" x14ac:dyDescent="0.3">
      <c r="A116" s="75"/>
      <c r="B116" s="72"/>
      <c r="C116" s="26" t="s">
        <v>16</v>
      </c>
      <c r="D116" s="13" t="s">
        <v>8</v>
      </c>
      <c r="E116" s="18">
        <v>4.2729999999999999E-3</v>
      </c>
      <c r="F116" s="10">
        <f t="shared" si="4"/>
        <v>-3.0835999999999997E-3</v>
      </c>
      <c r="G116" s="28">
        <f t="shared" si="5"/>
        <v>-259.256768118379</v>
      </c>
    </row>
    <row r="117" spans="1:7" hidden="1" x14ac:dyDescent="0.3">
      <c r="A117" s="75"/>
      <c r="B117" s="72"/>
      <c r="C117" s="25" t="s">
        <v>15</v>
      </c>
      <c r="D117" s="14" t="s">
        <v>9</v>
      </c>
      <c r="E117" s="17">
        <v>1.52379E-2</v>
      </c>
      <c r="F117" s="9">
        <f t="shared" si="4"/>
        <v>4.1597000000000005E-3</v>
      </c>
      <c r="G117" s="27">
        <f t="shared" si="5"/>
        <v>21.444405493463112</v>
      </c>
    </row>
    <row r="118" spans="1:7" hidden="1" x14ac:dyDescent="0.3">
      <c r="A118" s="75"/>
      <c r="B118" s="72"/>
      <c r="C118" s="25" t="s">
        <v>16</v>
      </c>
      <c r="D118" s="14" t="s">
        <v>9</v>
      </c>
      <c r="E118" s="17">
        <v>2.2151500000000001E-2</v>
      </c>
      <c r="F118" s="9">
        <f t="shared" si="4"/>
        <v>-2.7539000000000001E-3</v>
      </c>
      <c r="G118" s="27">
        <f t="shared" si="5"/>
        <v>-14.197117169134327</v>
      </c>
    </row>
    <row r="119" spans="1:7" hidden="1" x14ac:dyDescent="0.3">
      <c r="A119" s="75"/>
      <c r="B119" s="72"/>
      <c r="C119" s="26" t="s">
        <v>15</v>
      </c>
      <c r="D119" s="13" t="s">
        <v>10</v>
      </c>
      <c r="E119" s="18">
        <v>4.1378999999999999E-3</v>
      </c>
      <c r="F119" s="10">
        <f t="shared" si="4"/>
        <v>-3.6305999999999999E-3</v>
      </c>
      <c r="G119" s="28">
        <f t="shared" si="5"/>
        <v>-715.67120047309288</v>
      </c>
    </row>
    <row r="120" spans="1:7" hidden="1" x14ac:dyDescent="0.3">
      <c r="A120" s="75"/>
      <c r="B120" s="72"/>
      <c r="C120" s="26" t="s">
        <v>16</v>
      </c>
      <c r="D120" s="13" t="s">
        <v>10</v>
      </c>
      <c r="E120" s="18">
        <v>0.233848</v>
      </c>
      <c r="F120" s="10">
        <f t="shared" si="4"/>
        <v>-0.23334070000000001</v>
      </c>
      <c r="G120" s="28">
        <f t="shared" si="5"/>
        <v>-45996.589789079437</v>
      </c>
    </row>
    <row r="121" spans="1:7" hidden="1" x14ac:dyDescent="0.3">
      <c r="A121" s="75"/>
      <c r="B121" s="72"/>
      <c r="C121" s="25" t="s">
        <v>15</v>
      </c>
      <c r="D121" s="14" t="s">
        <v>11</v>
      </c>
      <c r="E121" s="17">
        <v>4.52959E-2</v>
      </c>
      <c r="F121" s="9">
        <f t="shared" si="4"/>
        <v>0.10159209999999999</v>
      </c>
      <c r="G121" s="27">
        <f t="shared" si="5"/>
        <v>69.162967703284124</v>
      </c>
    </row>
    <row r="122" spans="1:7" x14ac:dyDescent="0.3">
      <c r="A122" s="75"/>
      <c r="B122" s="73"/>
      <c r="C122" s="25" t="s">
        <v>16</v>
      </c>
      <c r="D122" s="14" t="s">
        <v>11</v>
      </c>
      <c r="E122" s="17">
        <v>3.9655500000000003E-2</v>
      </c>
      <c r="F122" s="9">
        <f t="shared" si="4"/>
        <v>0.10723249999999998</v>
      </c>
      <c r="G122" s="27">
        <f t="shared" si="5"/>
        <v>73.002900168836121</v>
      </c>
    </row>
    <row r="123" spans="1:7" hidden="1" x14ac:dyDescent="0.3">
      <c r="A123" s="75"/>
      <c r="B123" s="71">
        <v>25000</v>
      </c>
      <c r="C123" s="25" t="s">
        <v>15</v>
      </c>
      <c r="D123" s="14" t="s">
        <v>7</v>
      </c>
      <c r="E123" s="17">
        <v>1.4842</v>
      </c>
      <c r="F123" s="9">
        <f t="shared" si="4"/>
        <v>3.60589</v>
      </c>
      <c r="G123" s="27">
        <f t="shared" si="5"/>
        <v>70.841380014891683</v>
      </c>
    </row>
    <row r="124" spans="1:7" hidden="1" x14ac:dyDescent="0.3">
      <c r="A124" s="75"/>
      <c r="B124" s="72"/>
      <c r="C124" s="25" t="s">
        <v>16</v>
      </c>
      <c r="D124" s="14" t="s">
        <v>7</v>
      </c>
      <c r="E124" s="17">
        <v>6.8919699999999997</v>
      </c>
      <c r="F124" s="9">
        <f t="shared" si="4"/>
        <v>-1.8018799999999997</v>
      </c>
      <c r="G124" s="27">
        <f t="shared" si="5"/>
        <v>-35.399766998225957</v>
      </c>
    </row>
    <row r="125" spans="1:7" hidden="1" x14ac:dyDescent="0.3">
      <c r="A125" s="75"/>
      <c r="B125" s="72"/>
      <c r="C125" s="26" t="s">
        <v>15</v>
      </c>
      <c r="D125" s="13" t="s">
        <v>8</v>
      </c>
      <c r="E125" s="18">
        <v>1.06549E-2</v>
      </c>
      <c r="F125" s="10">
        <f t="shared" si="4"/>
        <v>-1.8185000000000007E-3</v>
      </c>
      <c r="G125" s="28">
        <f t="shared" si="5"/>
        <v>-20.57964782037935</v>
      </c>
    </row>
    <row r="126" spans="1:7" hidden="1" x14ac:dyDescent="0.3">
      <c r="A126" s="75"/>
      <c r="B126" s="72"/>
      <c r="C126" s="26" t="s">
        <v>16</v>
      </c>
      <c r="D126" s="13" t="s">
        <v>8</v>
      </c>
      <c r="E126" s="18">
        <v>7.1650999999999998E-3</v>
      </c>
      <c r="F126" s="10">
        <f t="shared" si="4"/>
        <v>1.6712999999999997E-3</v>
      </c>
      <c r="G126" s="28">
        <f t="shared" si="5"/>
        <v>18.913811054275495</v>
      </c>
    </row>
    <row r="127" spans="1:7" hidden="1" x14ac:dyDescent="0.3">
      <c r="A127" s="75"/>
      <c r="B127" s="72"/>
      <c r="C127" s="25" t="s">
        <v>15</v>
      </c>
      <c r="D127" s="14" t="s">
        <v>9</v>
      </c>
      <c r="E127" s="17">
        <v>7.6873200000000003E-2</v>
      </c>
      <c r="F127" s="9">
        <f t="shared" si="4"/>
        <v>2.4605799999999997E-2</v>
      </c>
      <c r="G127" s="27">
        <f t="shared" si="5"/>
        <v>24.247184146473653</v>
      </c>
    </row>
    <row r="128" spans="1:7" hidden="1" x14ac:dyDescent="0.3">
      <c r="A128" s="75"/>
      <c r="B128" s="72"/>
      <c r="C128" s="25" t="s">
        <v>16</v>
      </c>
      <c r="D128" s="14" t="s">
        <v>9</v>
      </c>
      <c r="E128" s="17">
        <v>9.2608899999999994E-2</v>
      </c>
      <c r="F128" s="9">
        <f t="shared" si="4"/>
        <v>8.8701000000000058E-3</v>
      </c>
      <c r="G128" s="27">
        <f t="shared" si="5"/>
        <v>8.7408232245095103</v>
      </c>
    </row>
    <row r="129" spans="1:7" hidden="1" x14ac:dyDescent="0.3">
      <c r="A129" s="75"/>
      <c r="B129" s="72"/>
      <c r="C129" s="26" t="s">
        <v>15</v>
      </c>
      <c r="D129" s="13" t="s">
        <v>10</v>
      </c>
      <c r="E129" s="18">
        <v>9.0403600000000001E-2</v>
      </c>
      <c r="F129" s="10">
        <f t="shared" si="4"/>
        <v>-8.7049299999999996E-2</v>
      </c>
      <c r="G129" s="28">
        <f t="shared" si="5"/>
        <v>-2595.1554720806125</v>
      </c>
    </row>
    <row r="130" spans="1:7" hidden="1" x14ac:dyDescent="0.3">
      <c r="A130" s="75"/>
      <c r="B130" s="72"/>
      <c r="C130" s="26" t="s">
        <v>16</v>
      </c>
      <c r="D130" s="13" t="s">
        <v>10</v>
      </c>
      <c r="E130" s="18">
        <v>5.5587200000000001</v>
      </c>
      <c r="F130" s="10">
        <f t="shared" si="4"/>
        <v>-5.5553657000000003</v>
      </c>
      <c r="G130" s="28">
        <f t="shared" si="5"/>
        <v>-165619.22606803206</v>
      </c>
    </row>
    <row r="131" spans="1:7" hidden="1" x14ac:dyDescent="0.3">
      <c r="A131" s="75"/>
      <c r="B131" s="72"/>
      <c r="C131" s="25" t="s">
        <v>15</v>
      </c>
      <c r="D131" s="14" t="s">
        <v>11</v>
      </c>
      <c r="E131" s="17">
        <v>0.96855800000000003</v>
      </c>
      <c r="F131" s="9">
        <f t="shared" si="4"/>
        <v>2.4453719999999999</v>
      </c>
      <c r="G131" s="27">
        <f t="shared" si="5"/>
        <v>71.629236686165214</v>
      </c>
    </row>
    <row r="132" spans="1:7" x14ac:dyDescent="0.3">
      <c r="A132" s="75"/>
      <c r="B132" s="73"/>
      <c r="C132" s="25" t="s">
        <v>16</v>
      </c>
      <c r="D132" s="14" t="s">
        <v>11</v>
      </c>
      <c r="E132" s="17">
        <v>1.0127600000000001</v>
      </c>
      <c r="F132" s="9">
        <f t="shared" si="4"/>
        <v>2.40117</v>
      </c>
      <c r="G132" s="27">
        <f t="shared" si="5"/>
        <v>70.334482546507985</v>
      </c>
    </row>
    <row r="133" spans="1:7" hidden="1" x14ac:dyDescent="0.3">
      <c r="A133" s="75"/>
      <c r="B133" s="71">
        <v>50000</v>
      </c>
      <c r="C133" s="25" t="s">
        <v>15</v>
      </c>
      <c r="D133" s="14" t="s">
        <v>7</v>
      </c>
      <c r="E133" s="17">
        <v>5.96631</v>
      </c>
      <c r="F133" s="9">
        <f t="shared" si="4"/>
        <v>14.512689999999999</v>
      </c>
      <c r="G133" s="27">
        <f t="shared" si="5"/>
        <v>70.866204404511933</v>
      </c>
    </row>
    <row r="134" spans="1:7" hidden="1" x14ac:dyDescent="0.3">
      <c r="A134" s="75"/>
      <c r="B134" s="72"/>
      <c r="C134" s="25" t="s">
        <v>16</v>
      </c>
      <c r="D134" s="14" t="s">
        <v>7</v>
      </c>
      <c r="E134" s="17">
        <v>26.774699999999999</v>
      </c>
      <c r="F134" s="9">
        <f t="shared" si="4"/>
        <v>-6.2957000000000001</v>
      </c>
      <c r="G134" s="27">
        <f t="shared" si="5"/>
        <v>-30.742223741393627</v>
      </c>
    </row>
    <row r="135" spans="1:7" hidden="1" x14ac:dyDescent="0.3">
      <c r="A135" s="75"/>
      <c r="B135" s="72"/>
      <c r="C135" s="26" t="s">
        <v>15</v>
      </c>
      <c r="D135" s="13" t="s">
        <v>8</v>
      </c>
      <c r="E135" s="18">
        <v>2.6792099999999999E-2</v>
      </c>
      <c r="F135" s="10">
        <f t="shared" si="4"/>
        <v>-1.2534099999999999E-2</v>
      </c>
      <c r="G135" s="28">
        <f t="shared" si="5"/>
        <v>-87.909243933230456</v>
      </c>
    </row>
    <row r="136" spans="1:7" hidden="1" x14ac:dyDescent="0.3">
      <c r="A136" s="75"/>
      <c r="B136" s="72"/>
      <c r="C136" s="26" t="s">
        <v>16</v>
      </c>
      <c r="D136" s="13" t="s">
        <v>8</v>
      </c>
      <c r="E136" s="18">
        <v>1.21388E-2</v>
      </c>
      <c r="F136" s="10">
        <f t="shared" si="4"/>
        <v>2.1191999999999999E-3</v>
      </c>
      <c r="G136" s="28">
        <f t="shared" si="5"/>
        <v>14.863234675270023</v>
      </c>
    </row>
    <row r="137" spans="1:7" hidden="1" x14ac:dyDescent="0.3">
      <c r="A137" s="75"/>
      <c r="B137" s="72"/>
      <c r="C137" s="25" t="s">
        <v>15</v>
      </c>
      <c r="D137" s="14" t="s">
        <v>9</v>
      </c>
      <c r="E137" s="17">
        <v>0.144285</v>
      </c>
      <c r="F137" s="9">
        <f t="shared" si="4"/>
        <v>5.8173000000000002E-2</v>
      </c>
      <c r="G137" s="27">
        <f t="shared" si="5"/>
        <v>28.733366920546484</v>
      </c>
    </row>
    <row r="138" spans="1:7" hidden="1" x14ac:dyDescent="0.3">
      <c r="A138" s="75"/>
      <c r="B138" s="72"/>
      <c r="C138" s="25" t="s">
        <v>16</v>
      </c>
      <c r="D138" s="14" t="s">
        <v>9</v>
      </c>
      <c r="E138" s="17">
        <v>0.18260299999999999</v>
      </c>
      <c r="F138" s="9">
        <f t="shared" si="4"/>
        <v>1.9855000000000012E-2</v>
      </c>
      <c r="G138" s="27">
        <f t="shared" si="5"/>
        <v>9.8069723103063406</v>
      </c>
    </row>
    <row r="139" spans="1:7" hidden="1" x14ac:dyDescent="0.3">
      <c r="A139" s="75"/>
      <c r="B139" s="72"/>
      <c r="C139" s="26" t="s">
        <v>15</v>
      </c>
      <c r="D139" s="13" t="s">
        <v>10</v>
      </c>
      <c r="E139" s="18">
        <v>0.30399399999999999</v>
      </c>
      <c r="F139" s="10">
        <f t="shared" si="4"/>
        <v>-0.29612159999999998</v>
      </c>
      <c r="G139" s="28">
        <f t="shared" si="5"/>
        <v>-3761.5161831207765</v>
      </c>
    </row>
    <row r="140" spans="1:7" hidden="1" x14ac:dyDescent="0.3">
      <c r="A140" s="75"/>
      <c r="B140" s="72"/>
      <c r="C140" s="26" t="s">
        <v>16</v>
      </c>
      <c r="D140" s="13" t="s">
        <v>10</v>
      </c>
      <c r="E140" s="18">
        <v>22.6462</v>
      </c>
      <c r="F140" s="10">
        <f t="shared" si="4"/>
        <v>-22.6383276</v>
      </c>
      <c r="G140" s="28">
        <f t="shared" si="5"/>
        <v>-287565.76901580207</v>
      </c>
    </row>
    <row r="141" spans="1:7" hidden="1" x14ac:dyDescent="0.3">
      <c r="A141" s="75"/>
      <c r="B141" s="72"/>
      <c r="C141" s="25" t="s">
        <v>15</v>
      </c>
      <c r="D141" s="14" t="s">
        <v>11</v>
      </c>
      <c r="E141" s="17">
        <v>3.5734499999999998</v>
      </c>
      <c r="F141" s="9">
        <f t="shared" si="4"/>
        <v>10.08135</v>
      </c>
      <c r="G141" s="27">
        <f t="shared" si="5"/>
        <v>73.830081729501714</v>
      </c>
    </row>
    <row r="142" spans="1:7" x14ac:dyDescent="0.3">
      <c r="A142" s="75"/>
      <c r="B142" s="73"/>
      <c r="C142" s="25" t="s">
        <v>16</v>
      </c>
      <c r="D142" s="14" t="s">
        <v>11</v>
      </c>
      <c r="E142" s="17">
        <v>4.1074999999999999</v>
      </c>
      <c r="F142" s="9">
        <f t="shared" si="4"/>
        <v>9.5472999999999999</v>
      </c>
      <c r="G142" s="27">
        <f t="shared" si="5"/>
        <v>69.919002841491647</v>
      </c>
    </row>
    <row r="143" spans="1:7" hidden="1" x14ac:dyDescent="0.3">
      <c r="A143" s="75"/>
      <c r="B143" s="71">
        <v>100000</v>
      </c>
      <c r="C143" s="25" t="s">
        <v>15</v>
      </c>
      <c r="D143" s="14" t="s">
        <v>7</v>
      </c>
      <c r="E143" s="17">
        <v>23.673200000000001</v>
      </c>
      <c r="F143" s="9">
        <f t="shared" si="4"/>
        <v>58.501365999999997</v>
      </c>
      <c r="G143" s="27">
        <f t="shared" si="5"/>
        <v>71.191572828020782</v>
      </c>
    </row>
    <row r="144" spans="1:7" hidden="1" x14ac:dyDescent="0.3">
      <c r="A144" s="75"/>
      <c r="B144" s="72"/>
      <c r="C144" s="25" t="s">
        <v>16</v>
      </c>
      <c r="D144" s="14" t="s">
        <v>7</v>
      </c>
      <c r="E144" s="17">
        <v>108.41800000000001</v>
      </c>
      <c r="F144" s="9">
        <f t="shared" si="4"/>
        <v>-26.243434000000008</v>
      </c>
      <c r="G144" s="27">
        <f t="shared" si="5"/>
        <v>-31.936200308012591</v>
      </c>
    </row>
    <row r="145" spans="1:7" hidden="1" x14ac:dyDescent="0.3">
      <c r="A145" s="75"/>
      <c r="B145" s="72"/>
      <c r="C145" s="26" t="s">
        <v>15</v>
      </c>
      <c r="D145" s="13" t="s">
        <v>8</v>
      </c>
      <c r="E145" s="18">
        <v>3.9888800000000002E-2</v>
      </c>
      <c r="F145" s="10">
        <f t="shared" si="4"/>
        <v>-1.0686300000000003E-2</v>
      </c>
      <c r="G145" s="28">
        <f t="shared" si="5"/>
        <v>-36.593784778700467</v>
      </c>
    </row>
    <row r="146" spans="1:7" hidden="1" x14ac:dyDescent="0.3">
      <c r="A146" s="75"/>
      <c r="B146" s="72"/>
      <c r="C146" s="26" t="s">
        <v>16</v>
      </c>
      <c r="D146" s="13" t="s">
        <v>8</v>
      </c>
      <c r="E146" s="18">
        <v>2.0238800000000001E-2</v>
      </c>
      <c r="F146" s="10">
        <f t="shared" si="4"/>
        <v>8.9636999999999981E-3</v>
      </c>
      <c r="G146" s="28">
        <f t="shared" si="5"/>
        <v>30.694974745312898</v>
      </c>
    </row>
    <row r="147" spans="1:7" hidden="1" x14ac:dyDescent="0.3">
      <c r="A147" s="75"/>
      <c r="B147" s="72"/>
      <c r="C147" s="25" t="s">
        <v>15</v>
      </c>
      <c r="D147" s="14" t="s">
        <v>9</v>
      </c>
      <c r="E147" s="17">
        <v>0.23843300000000001</v>
      </c>
      <c r="F147" s="9">
        <f t="shared" si="4"/>
        <v>0.16396499999999997</v>
      </c>
      <c r="G147" s="27">
        <f t="shared" si="5"/>
        <v>40.746971903438876</v>
      </c>
    </row>
    <row r="148" spans="1:7" hidden="1" x14ac:dyDescent="0.3">
      <c r="A148" s="75"/>
      <c r="B148" s="72"/>
      <c r="C148" s="25" t="s">
        <v>16</v>
      </c>
      <c r="D148" s="14" t="s">
        <v>9</v>
      </c>
      <c r="E148" s="17">
        <v>0.355933</v>
      </c>
      <c r="F148" s="9">
        <f t="shared" si="4"/>
        <v>4.6464999999999979E-2</v>
      </c>
      <c r="G148" s="27">
        <f t="shared" si="5"/>
        <v>11.547025581638074</v>
      </c>
    </row>
    <row r="149" spans="1:7" hidden="1" x14ac:dyDescent="0.3">
      <c r="A149" s="75"/>
      <c r="B149" s="72"/>
      <c r="C149" s="26" t="s">
        <v>15</v>
      </c>
      <c r="D149" s="13" t="s">
        <v>10</v>
      </c>
      <c r="E149" s="18">
        <v>1.1675599999999999</v>
      </c>
      <c r="F149" s="10">
        <f t="shared" si="4"/>
        <v>-1.1524658999999999</v>
      </c>
      <c r="G149" s="28">
        <f t="shared" si="5"/>
        <v>-7635.2077964237678</v>
      </c>
    </row>
    <row r="150" spans="1:7" hidden="1" x14ac:dyDescent="0.3">
      <c r="A150" s="75"/>
      <c r="B150" s="72"/>
      <c r="C150" s="26" t="s">
        <v>16</v>
      </c>
      <c r="D150" s="13" t="s">
        <v>10</v>
      </c>
      <c r="E150" s="18">
        <v>90.374200000000002</v>
      </c>
      <c r="F150" s="10">
        <f t="shared" si="4"/>
        <v>-90.359105900000003</v>
      </c>
      <c r="G150" s="28">
        <f t="shared" si="5"/>
        <v>-598638.57997495716</v>
      </c>
    </row>
    <row r="151" spans="1:7" hidden="1" x14ac:dyDescent="0.3">
      <c r="A151" s="75"/>
      <c r="B151" s="72"/>
      <c r="C151" s="25" t="s">
        <v>15</v>
      </c>
      <c r="D151" s="14" t="s">
        <v>11</v>
      </c>
      <c r="E151" s="17">
        <v>14.0709</v>
      </c>
      <c r="F151" s="9">
        <f t="shared" si="4"/>
        <v>41.816676000000001</v>
      </c>
      <c r="G151" s="27">
        <f t="shared" si="5"/>
        <v>74.822847925986267</v>
      </c>
    </row>
    <row r="152" spans="1:7" x14ac:dyDescent="0.3">
      <c r="A152" s="75"/>
      <c r="B152" s="73"/>
      <c r="C152" s="25" t="s">
        <v>16</v>
      </c>
      <c r="D152" s="14" t="s">
        <v>11</v>
      </c>
      <c r="E152" s="17">
        <v>16.0077</v>
      </c>
      <c r="F152" s="9">
        <f t="shared" si="4"/>
        <v>39.879876000000003</v>
      </c>
      <c r="G152" s="27">
        <f t="shared" si="5"/>
        <v>71.357319200961584</v>
      </c>
    </row>
    <row r="153" spans="1:7" hidden="1" x14ac:dyDescent="0.3">
      <c r="A153" s="75">
        <v>10</v>
      </c>
      <c r="B153" s="68">
        <v>100</v>
      </c>
      <c r="C153" s="25" t="s">
        <v>15</v>
      </c>
      <c r="D153" s="14" t="s">
        <v>7</v>
      </c>
      <c r="E153" s="17">
        <v>2.6984000000000001E-3</v>
      </c>
      <c r="F153" s="9">
        <f>Q3-E153</f>
        <v>-2.6198000000000003E-3</v>
      </c>
      <c r="G153" s="27">
        <f>(F153/Q3)*100</f>
        <v>-3333.0788804071249</v>
      </c>
    </row>
    <row r="154" spans="1:7" hidden="1" x14ac:dyDescent="0.3">
      <c r="A154" s="75"/>
      <c r="B154" s="69"/>
      <c r="C154" s="25" t="s">
        <v>16</v>
      </c>
      <c r="D154" s="14" t="s">
        <v>7</v>
      </c>
      <c r="E154" s="17">
        <v>6.7600000000000004E-3</v>
      </c>
      <c r="F154" s="9">
        <f t="shared" ref="F154:F202" si="6">Q4-E154</f>
        <v>-6.6814000000000005E-3</v>
      </c>
      <c r="G154" s="27">
        <f t="shared" ref="G154:G202" si="7">(F154/Q4)*100</f>
        <v>-8500.5089058524172</v>
      </c>
    </row>
    <row r="155" spans="1:7" hidden="1" x14ac:dyDescent="0.3">
      <c r="A155" s="75"/>
      <c r="B155" s="69"/>
      <c r="C155" s="26" t="s">
        <v>15</v>
      </c>
      <c r="D155" s="13" t="s">
        <v>8</v>
      </c>
      <c r="E155" s="18">
        <v>5.0300000000000003E-5</v>
      </c>
      <c r="F155" s="10">
        <f t="shared" si="6"/>
        <v>-3.9200000000000004E-5</v>
      </c>
      <c r="G155" s="28">
        <f t="shared" si="7"/>
        <v>-353.1531531531532</v>
      </c>
    </row>
    <row r="156" spans="1:7" hidden="1" x14ac:dyDescent="0.3">
      <c r="A156" s="75"/>
      <c r="B156" s="69"/>
      <c r="C156" s="26" t="s">
        <v>16</v>
      </c>
      <c r="D156" s="13" t="s">
        <v>8</v>
      </c>
      <c r="E156" s="18">
        <v>5.7524999999999998E-3</v>
      </c>
      <c r="F156" s="10">
        <f t="shared" si="6"/>
        <v>-5.7413999999999998E-3</v>
      </c>
      <c r="G156" s="28">
        <f t="shared" si="7"/>
        <v>-51724.32432432432</v>
      </c>
    </row>
    <row r="157" spans="1:7" hidden="1" x14ac:dyDescent="0.3">
      <c r="A157" s="75"/>
      <c r="B157" s="69"/>
      <c r="C157" s="25" t="s">
        <v>15</v>
      </c>
      <c r="D157" s="14" t="s">
        <v>9</v>
      </c>
      <c r="E157" s="17">
        <v>2.7809999999999998E-4</v>
      </c>
      <c r="F157" s="9">
        <f t="shared" si="6"/>
        <v>1.0200000000000004E-4</v>
      </c>
      <c r="G157" s="27">
        <f t="shared" si="7"/>
        <v>26.835043409629055</v>
      </c>
    </row>
    <row r="158" spans="1:7" hidden="1" x14ac:dyDescent="0.3">
      <c r="A158" s="75"/>
      <c r="B158" s="69"/>
      <c r="C158" s="25" t="s">
        <v>16</v>
      </c>
      <c r="D158" s="14" t="s">
        <v>9</v>
      </c>
      <c r="E158" s="17">
        <v>8.1338999999999995E-3</v>
      </c>
      <c r="F158" s="9">
        <f t="shared" si="6"/>
        <v>-7.7537999999999991E-3</v>
      </c>
      <c r="G158" s="27">
        <f t="shared" si="7"/>
        <v>-2039.9368587213889</v>
      </c>
    </row>
    <row r="159" spans="1:7" hidden="1" x14ac:dyDescent="0.3">
      <c r="A159" s="75"/>
      <c r="B159" s="69"/>
      <c r="C159" s="26" t="s">
        <v>15</v>
      </c>
      <c r="D159" s="13" t="s">
        <v>10</v>
      </c>
      <c r="E159" s="18">
        <v>1.26E-5</v>
      </c>
      <c r="F159" s="10">
        <f t="shared" si="6"/>
        <v>-5.7999999999999995E-6</v>
      </c>
      <c r="G159" s="28">
        <f t="shared" si="7"/>
        <v>-85.294117647058826</v>
      </c>
    </row>
    <row r="160" spans="1:7" hidden="1" x14ac:dyDescent="0.3">
      <c r="A160" s="75"/>
      <c r="B160" s="69"/>
      <c r="C160" s="26" t="s">
        <v>16</v>
      </c>
      <c r="D160" s="13" t="s">
        <v>10</v>
      </c>
      <c r="E160" s="18">
        <v>4.3886000000000003E-3</v>
      </c>
      <c r="F160" s="10">
        <f t="shared" si="6"/>
        <v>-4.3817999999999999E-3</v>
      </c>
      <c r="G160" s="28">
        <f t="shared" si="7"/>
        <v>-64438.235294117643</v>
      </c>
    </row>
    <row r="161" spans="1:7" hidden="1" x14ac:dyDescent="0.3">
      <c r="A161" s="75"/>
      <c r="B161" s="69"/>
      <c r="C161" s="25" t="s">
        <v>15</v>
      </c>
      <c r="D161" s="14" t="s">
        <v>11</v>
      </c>
      <c r="E161" s="17">
        <v>2.4300000000000001E-5</v>
      </c>
      <c r="F161" s="9">
        <f t="shared" si="6"/>
        <v>3.5599999999999998E-5</v>
      </c>
      <c r="G161" s="27">
        <f t="shared" si="7"/>
        <v>59.432387312186975</v>
      </c>
    </row>
    <row r="162" spans="1:7" x14ac:dyDescent="0.3">
      <c r="A162" s="75"/>
      <c r="B162" s="70"/>
      <c r="C162" s="25" t="s">
        <v>16</v>
      </c>
      <c r="D162" s="14" t="s">
        <v>11</v>
      </c>
      <c r="E162" s="17">
        <v>3.9183999999999998E-3</v>
      </c>
      <c r="F162" s="9">
        <f t="shared" si="6"/>
        <v>-3.8585E-3</v>
      </c>
      <c r="G162" s="27">
        <f t="shared" si="7"/>
        <v>-6441.5692821368948</v>
      </c>
    </row>
    <row r="163" spans="1:7" hidden="1" x14ac:dyDescent="0.3">
      <c r="A163" s="75"/>
      <c r="B163" s="71">
        <v>5000</v>
      </c>
      <c r="C163" s="25" t="s">
        <v>15</v>
      </c>
      <c r="D163" s="14" t="s">
        <v>7</v>
      </c>
      <c r="E163" s="17">
        <v>5.3931800000000002E-2</v>
      </c>
      <c r="F163" s="9">
        <f t="shared" si="6"/>
        <v>0.1491902</v>
      </c>
      <c r="G163" s="27">
        <f t="shared" si="7"/>
        <v>73.448567855771401</v>
      </c>
    </row>
    <row r="164" spans="1:7" hidden="1" x14ac:dyDescent="0.3">
      <c r="A164" s="75"/>
      <c r="B164" s="72"/>
      <c r="C164" s="25" t="s">
        <v>16</v>
      </c>
      <c r="D164" s="14" t="s">
        <v>7</v>
      </c>
      <c r="E164" s="17">
        <v>6.7107700000000006E-2</v>
      </c>
      <c r="F164" s="9">
        <f t="shared" si="6"/>
        <v>0.13601429999999998</v>
      </c>
      <c r="G164" s="27">
        <f t="shared" si="7"/>
        <v>66.961875129232666</v>
      </c>
    </row>
    <row r="165" spans="1:7" hidden="1" x14ac:dyDescent="0.3">
      <c r="A165" s="75"/>
      <c r="B165" s="72"/>
      <c r="C165" s="26" t="s">
        <v>15</v>
      </c>
      <c r="D165" s="13" t="s">
        <v>8</v>
      </c>
      <c r="E165" s="18">
        <v>2.6078E-3</v>
      </c>
      <c r="F165" s="10">
        <f t="shared" si="6"/>
        <v>-1.4184E-3</v>
      </c>
      <c r="G165" s="28">
        <f t="shared" si="7"/>
        <v>-119.2534050781907</v>
      </c>
    </row>
    <row r="166" spans="1:7" hidden="1" x14ac:dyDescent="0.3">
      <c r="A166" s="75"/>
      <c r="B166" s="72"/>
      <c r="C166" s="26" t="s">
        <v>16</v>
      </c>
      <c r="D166" s="13" t="s">
        <v>8</v>
      </c>
      <c r="E166" s="18">
        <v>3.5765699999999997E-2</v>
      </c>
      <c r="F166" s="10">
        <f t="shared" si="6"/>
        <v>-3.4576299999999997E-2</v>
      </c>
      <c r="G166" s="28">
        <f t="shared" si="7"/>
        <v>-2907.0371615940808</v>
      </c>
    </row>
    <row r="167" spans="1:7" hidden="1" x14ac:dyDescent="0.3">
      <c r="A167" s="75"/>
      <c r="B167" s="72"/>
      <c r="C167" s="25" t="s">
        <v>15</v>
      </c>
      <c r="D167" s="14" t="s">
        <v>9</v>
      </c>
      <c r="E167" s="17">
        <v>1.94258E-2</v>
      </c>
      <c r="F167" s="9">
        <f t="shared" si="6"/>
        <v>-2.8199999999999059E-5</v>
      </c>
      <c r="G167" s="27">
        <f t="shared" si="7"/>
        <v>-0.14537880974965489</v>
      </c>
    </row>
    <row r="168" spans="1:7" hidden="1" x14ac:dyDescent="0.3">
      <c r="A168" s="75"/>
      <c r="B168" s="72"/>
      <c r="C168" s="25" t="s">
        <v>16</v>
      </c>
      <c r="D168" s="14" t="s">
        <v>9</v>
      </c>
      <c r="E168" s="17">
        <v>0.104466</v>
      </c>
      <c r="F168" s="9">
        <f t="shared" si="6"/>
        <v>-8.5068400000000002E-2</v>
      </c>
      <c r="G168" s="27">
        <f t="shared" si="7"/>
        <v>-438.55116096836718</v>
      </c>
    </row>
    <row r="169" spans="1:7" hidden="1" x14ac:dyDescent="0.3">
      <c r="A169" s="75"/>
      <c r="B169" s="72"/>
      <c r="C169" s="26" t="s">
        <v>15</v>
      </c>
      <c r="D169" s="13" t="s">
        <v>10</v>
      </c>
      <c r="E169" s="18">
        <v>2.3536E-3</v>
      </c>
      <c r="F169" s="10">
        <f t="shared" si="6"/>
        <v>-1.8462999999999999E-3</v>
      </c>
      <c r="G169" s="28">
        <f t="shared" si="7"/>
        <v>-363.94638281095996</v>
      </c>
    </row>
    <row r="170" spans="1:7" hidden="1" x14ac:dyDescent="0.3">
      <c r="A170" s="75"/>
      <c r="B170" s="72"/>
      <c r="C170" s="26" t="s">
        <v>16</v>
      </c>
      <c r="D170" s="13" t="s">
        <v>10</v>
      </c>
      <c r="E170" s="18">
        <v>5.5223099999999997E-2</v>
      </c>
      <c r="F170" s="10">
        <f t="shared" si="6"/>
        <v>-5.4715799999999995E-2</v>
      </c>
      <c r="G170" s="28">
        <f t="shared" si="7"/>
        <v>-10785.688941454759</v>
      </c>
    </row>
    <row r="171" spans="1:7" hidden="1" x14ac:dyDescent="0.3">
      <c r="A171" s="75"/>
      <c r="B171" s="72"/>
      <c r="C171" s="25" t="s">
        <v>15</v>
      </c>
      <c r="D171" s="14" t="s">
        <v>11</v>
      </c>
      <c r="E171" s="17">
        <v>3.1563300000000002E-2</v>
      </c>
      <c r="F171" s="9">
        <f t="shared" si="6"/>
        <v>0.11532469999999999</v>
      </c>
      <c r="G171" s="27">
        <f t="shared" si="7"/>
        <v>78.5119955340123</v>
      </c>
    </row>
    <row r="172" spans="1:7" x14ac:dyDescent="0.3">
      <c r="A172" s="75"/>
      <c r="B172" s="73"/>
      <c r="C172" s="25" t="s">
        <v>16</v>
      </c>
      <c r="D172" s="14" t="s">
        <v>11</v>
      </c>
      <c r="E172" s="17">
        <v>5.7641699999999997E-2</v>
      </c>
      <c r="F172" s="9">
        <f t="shared" si="6"/>
        <v>8.9246300000000001E-2</v>
      </c>
      <c r="G172" s="27">
        <f t="shared" si="7"/>
        <v>60.75806056315016</v>
      </c>
    </row>
    <row r="173" spans="1:7" hidden="1" x14ac:dyDescent="0.3">
      <c r="A173" s="75"/>
      <c r="B173" s="71">
        <v>25000</v>
      </c>
      <c r="C173" s="25" t="s">
        <v>15</v>
      </c>
      <c r="D173" s="14" t="s">
        <v>7</v>
      </c>
      <c r="E173" s="17">
        <v>1.0014799999999999</v>
      </c>
      <c r="F173" s="9">
        <f t="shared" si="6"/>
        <v>4.0886100000000001</v>
      </c>
      <c r="G173" s="27">
        <f t="shared" si="7"/>
        <v>80.32490584645852</v>
      </c>
    </row>
    <row r="174" spans="1:7" hidden="1" x14ac:dyDescent="0.3">
      <c r="A174" s="75"/>
      <c r="B174" s="72"/>
      <c r="C174" s="25" t="s">
        <v>16</v>
      </c>
      <c r="D174" s="14" t="s">
        <v>7</v>
      </c>
      <c r="E174" s="17">
        <v>6.1523399999999997</v>
      </c>
      <c r="F174" s="9">
        <f t="shared" si="6"/>
        <v>-1.0622499999999997</v>
      </c>
      <c r="G174" s="27">
        <f t="shared" si="7"/>
        <v>-20.868982670247473</v>
      </c>
    </row>
    <row r="175" spans="1:7" hidden="1" x14ac:dyDescent="0.3">
      <c r="A175" s="75"/>
      <c r="B175" s="72"/>
      <c r="C175" s="26" t="s">
        <v>15</v>
      </c>
      <c r="D175" s="13" t="s">
        <v>8</v>
      </c>
      <c r="E175" s="18">
        <v>1.2599600000000001E-2</v>
      </c>
      <c r="F175" s="10">
        <f t="shared" si="6"/>
        <v>-3.7632000000000013E-3</v>
      </c>
      <c r="G175" s="28">
        <f t="shared" si="7"/>
        <v>-42.587479063872181</v>
      </c>
    </row>
    <row r="176" spans="1:7" hidden="1" x14ac:dyDescent="0.3">
      <c r="A176" s="75"/>
      <c r="B176" s="72"/>
      <c r="C176" s="26" t="s">
        <v>16</v>
      </c>
      <c r="D176" s="13" t="s">
        <v>8</v>
      </c>
      <c r="E176" s="18">
        <v>9.4561000000000003E-3</v>
      </c>
      <c r="F176" s="10">
        <f t="shared" si="6"/>
        <v>-6.1970000000000081E-4</v>
      </c>
      <c r="G176" s="28">
        <f t="shared" si="7"/>
        <v>-7.0130369833869093</v>
      </c>
    </row>
    <row r="177" spans="1:7" hidden="1" x14ac:dyDescent="0.3">
      <c r="A177" s="75"/>
      <c r="B177" s="72"/>
      <c r="C177" s="25" t="s">
        <v>15</v>
      </c>
      <c r="D177" s="14" t="s">
        <v>9</v>
      </c>
      <c r="E177" s="17">
        <v>7.7017299999999997E-2</v>
      </c>
      <c r="F177" s="9">
        <f t="shared" si="6"/>
        <v>2.4461700000000003E-2</v>
      </c>
      <c r="G177" s="27">
        <f t="shared" si="7"/>
        <v>24.105184323850256</v>
      </c>
    </row>
    <row r="178" spans="1:7" hidden="1" x14ac:dyDescent="0.3">
      <c r="A178" s="75"/>
      <c r="B178" s="72"/>
      <c r="C178" s="25" t="s">
        <v>16</v>
      </c>
      <c r="D178" s="14" t="s">
        <v>9</v>
      </c>
      <c r="E178" s="17">
        <v>0.124624</v>
      </c>
      <c r="F178" s="9">
        <f t="shared" si="6"/>
        <v>-2.3144999999999999E-2</v>
      </c>
      <c r="G178" s="27">
        <f t="shared" si="7"/>
        <v>-22.80767449423033</v>
      </c>
    </row>
    <row r="179" spans="1:7" hidden="1" x14ac:dyDescent="0.3">
      <c r="A179" s="75"/>
      <c r="B179" s="72"/>
      <c r="C179" s="26" t="s">
        <v>15</v>
      </c>
      <c r="D179" s="13" t="s">
        <v>10</v>
      </c>
      <c r="E179" s="18">
        <v>4.0102100000000002E-2</v>
      </c>
      <c r="F179" s="10">
        <f t="shared" si="6"/>
        <v>-3.6747800000000004E-2</v>
      </c>
      <c r="G179" s="28">
        <f t="shared" si="7"/>
        <v>-1095.5430343141638</v>
      </c>
    </row>
    <row r="180" spans="1:7" hidden="1" x14ac:dyDescent="0.3">
      <c r="A180" s="75"/>
      <c r="B180" s="72"/>
      <c r="C180" s="26" t="s">
        <v>16</v>
      </c>
      <c r="D180" s="13" t="s">
        <v>10</v>
      </c>
      <c r="E180" s="18">
        <v>4.7085400000000002</v>
      </c>
      <c r="F180" s="10">
        <f t="shared" si="6"/>
        <v>-4.7051857000000004</v>
      </c>
      <c r="G180" s="28">
        <f t="shared" si="7"/>
        <v>-140273.25224338908</v>
      </c>
    </row>
    <row r="181" spans="1:7" hidden="1" x14ac:dyDescent="0.3">
      <c r="A181" s="75"/>
      <c r="B181" s="72"/>
      <c r="C181" s="25" t="s">
        <v>15</v>
      </c>
      <c r="D181" s="14" t="s">
        <v>11</v>
      </c>
      <c r="E181" s="17">
        <v>0.652613</v>
      </c>
      <c r="F181" s="9">
        <f t="shared" si="6"/>
        <v>2.761317</v>
      </c>
      <c r="G181" s="27">
        <f t="shared" si="7"/>
        <v>80.883820113476261</v>
      </c>
    </row>
    <row r="182" spans="1:7" x14ac:dyDescent="0.3">
      <c r="A182" s="75"/>
      <c r="B182" s="73"/>
      <c r="C182" s="25" t="s">
        <v>16</v>
      </c>
      <c r="D182" s="14" t="s">
        <v>11</v>
      </c>
      <c r="E182" s="17">
        <v>0.73779300000000003</v>
      </c>
      <c r="F182" s="9">
        <f t="shared" si="6"/>
        <v>2.6761370000000002</v>
      </c>
      <c r="G182" s="27">
        <f t="shared" si="7"/>
        <v>78.388748451198481</v>
      </c>
    </row>
    <row r="183" spans="1:7" hidden="1" x14ac:dyDescent="0.3">
      <c r="A183" s="75"/>
      <c r="B183" s="71">
        <v>50000</v>
      </c>
      <c r="C183" s="25" t="s">
        <v>15</v>
      </c>
      <c r="D183" s="14" t="s">
        <v>7</v>
      </c>
      <c r="E183" s="17">
        <v>3.9680900000000001</v>
      </c>
      <c r="F183" s="9">
        <f t="shared" si="6"/>
        <v>16.510909999999999</v>
      </c>
      <c r="G183" s="27">
        <f t="shared" si="7"/>
        <v>80.623614434298545</v>
      </c>
    </row>
    <row r="184" spans="1:7" hidden="1" x14ac:dyDescent="0.3">
      <c r="A184" s="75"/>
      <c r="B184" s="72"/>
      <c r="C184" s="25" t="s">
        <v>16</v>
      </c>
      <c r="D184" s="14" t="s">
        <v>7</v>
      </c>
      <c r="E184" s="17">
        <v>25.004899999999999</v>
      </c>
      <c r="F184" s="9">
        <f t="shared" si="6"/>
        <v>-4.5259</v>
      </c>
      <c r="G184" s="27">
        <f t="shared" si="7"/>
        <v>-22.100200205088143</v>
      </c>
    </row>
    <row r="185" spans="1:7" hidden="1" x14ac:dyDescent="0.3">
      <c r="A185" s="75"/>
      <c r="B185" s="72"/>
      <c r="C185" s="26" t="s">
        <v>15</v>
      </c>
      <c r="D185" s="13" t="s">
        <v>8</v>
      </c>
      <c r="E185" s="18">
        <v>2.4802899999999999E-2</v>
      </c>
      <c r="F185" s="10">
        <f t="shared" si="6"/>
        <v>-1.0544899999999999E-2</v>
      </c>
      <c r="G185" s="28">
        <f t="shared" si="7"/>
        <v>-73.957778089493615</v>
      </c>
    </row>
    <row r="186" spans="1:7" hidden="1" x14ac:dyDescent="0.3">
      <c r="A186" s="75"/>
      <c r="B186" s="72"/>
      <c r="C186" s="26" t="s">
        <v>16</v>
      </c>
      <c r="D186" s="13" t="s">
        <v>8</v>
      </c>
      <c r="E186" s="18">
        <v>1.31834E-2</v>
      </c>
      <c r="F186" s="10">
        <f t="shared" si="6"/>
        <v>1.0746000000000002E-3</v>
      </c>
      <c r="G186" s="28">
        <f t="shared" si="7"/>
        <v>7.5368214335811494</v>
      </c>
    </row>
    <row r="187" spans="1:7" hidden="1" x14ac:dyDescent="0.3">
      <c r="A187" s="75"/>
      <c r="B187" s="72"/>
      <c r="C187" s="25" t="s">
        <v>15</v>
      </c>
      <c r="D187" s="14" t="s">
        <v>9</v>
      </c>
      <c r="E187" s="17">
        <v>0.17161399999999999</v>
      </c>
      <c r="F187" s="9">
        <f t="shared" si="6"/>
        <v>3.084400000000001E-2</v>
      </c>
      <c r="G187" s="27">
        <f t="shared" si="7"/>
        <v>15.234764741329071</v>
      </c>
    </row>
    <row r="188" spans="1:7" hidden="1" x14ac:dyDescent="0.3">
      <c r="A188" s="75"/>
      <c r="B188" s="72"/>
      <c r="C188" s="25" t="s">
        <v>16</v>
      </c>
      <c r="D188" s="14" t="s">
        <v>9</v>
      </c>
      <c r="E188" s="17">
        <v>0.23192399999999999</v>
      </c>
      <c r="F188" s="9">
        <f t="shared" si="6"/>
        <v>-2.9465999999999992E-2</v>
      </c>
      <c r="G188" s="27">
        <f t="shared" si="7"/>
        <v>-14.554129745428678</v>
      </c>
    </row>
    <row r="189" spans="1:7" hidden="1" x14ac:dyDescent="0.3">
      <c r="A189" s="75"/>
      <c r="B189" s="72"/>
      <c r="C189" s="26" t="s">
        <v>15</v>
      </c>
      <c r="D189" s="13" t="s">
        <v>10</v>
      </c>
      <c r="E189" s="18">
        <v>0.160636</v>
      </c>
      <c r="F189" s="10">
        <f t="shared" si="6"/>
        <v>-0.1527636</v>
      </c>
      <c r="G189" s="28">
        <f t="shared" si="7"/>
        <v>-1940.4959097606827</v>
      </c>
    </row>
    <row r="190" spans="1:7" hidden="1" x14ac:dyDescent="0.3">
      <c r="A190" s="75"/>
      <c r="B190" s="72"/>
      <c r="C190" s="26" t="s">
        <v>16</v>
      </c>
      <c r="D190" s="13" t="s">
        <v>10</v>
      </c>
      <c r="E190" s="18">
        <v>19.679099999999998</v>
      </c>
      <c r="F190" s="10">
        <f t="shared" si="6"/>
        <v>-19.671227599999998</v>
      </c>
      <c r="G190" s="28">
        <f t="shared" si="7"/>
        <v>-249875.86504750774</v>
      </c>
    </row>
    <row r="191" spans="1:7" hidden="1" x14ac:dyDescent="0.3">
      <c r="A191" s="75"/>
      <c r="B191" s="72"/>
      <c r="C191" s="25" t="s">
        <v>15</v>
      </c>
      <c r="D191" s="14" t="s">
        <v>11</v>
      </c>
      <c r="E191" s="17">
        <v>2.6202000000000001</v>
      </c>
      <c r="F191" s="9">
        <f t="shared" si="6"/>
        <v>11.034599999999999</v>
      </c>
      <c r="G191" s="27">
        <f t="shared" si="7"/>
        <v>80.811143334212147</v>
      </c>
    </row>
    <row r="192" spans="1:7" x14ac:dyDescent="0.3">
      <c r="A192" s="75"/>
      <c r="B192" s="73"/>
      <c r="C192" s="25" t="s">
        <v>16</v>
      </c>
      <c r="D192" s="14" t="s">
        <v>11</v>
      </c>
      <c r="E192" s="17">
        <v>2.8135400000000002</v>
      </c>
      <c r="F192" s="9">
        <f t="shared" si="6"/>
        <v>10.84126</v>
      </c>
      <c r="G192" s="27">
        <f t="shared" si="7"/>
        <v>79.395230981046964</v>
      </c>
    </row>
    <row r="193" spans="1:7" hidden="1" x14ac:dyDescent="0.3">
      <c r="A193" s="75"/>
      <c r="B193" s="71">
        <v>100000</v>
      </c>
      <c r="C193" s="25" t="s">
        <v>15</v>
      </c>
      <c r="D193" s="14" t="s">
        <v>7</v>
      </c>
      <c r="E193" s="17">
        <v>15.246600000000001</v>
      </c>
      <c r="F193" s="9">
        <f t="shared" si="6"/>
        <v>66.927965999999998</v>
      </c>
      <c r="G193" s="27">
        <f t="shared" si="7"/>
        <v>81.446083937942547</v>
      </c>
    </row>
    <row r="194" spans="1:7" hidden="1" x14ac:dyDescent="0.3">
      <c r="A194" s="75"/>
      <c r="B194" s="72"/>
      <c r="C194" s="25" t="s">
        <v>16</v>
      </c>
      <c r="D194" s="14" t="s">
        <v>7</v>
      </c>
      <c r="E194" s="17">
        <v>99.511399999999995</v>
      </c>
      <c r="F194" s="9">
        <f t="shared" si="6"/>
        <v>-17.336833999999996</v>
      </c>
      <c r="G194" s="27">
        <f t="shared" si="7"/>
        <v>-21.097566855418496</v>
      </c>
    </row>
    <row r="195" spans="1:7" hidden="1" x14ac:dyDescent="0.3">
      <c r="A195" s="75"/>
      <c r="B195" s="72"/>
      <c r="C195" s="26" t="s">
        <v>15</v>
      </c>
      <c r="D195" s="13" t="s">
        <v>8</v>
      </c>
      <c r="E195" s="18">
        <v>5.1672700000000002E-2</v>
      </c>
      <c r="F195" s="10">
        <f t="shared" si="6"/>
        <v>-2.2470200000000003E-2</v>
      </c>
      <c r="G195" s="28">
        <f t="shared" si="7"/>
        <v>-76.946151870559049</v>
      </c>
    </row>
    <row r="196" spans="1:7" hidden="1" x14ac:dyDescent="0.3">
      <c r="A196" s="75"/>
      <c r="B196" s="72"/>
      <c r="C196" s="26" t="s">
        <v>16</v>
      </c>
      <c r="D196" s="13" t="s">
        <v>8</v>
      </c>
      <c r="E196" s="18">
        <v>1.7344100000000001E-2</v>
      </c>
      <c r="F196" s="10">
        <f t="shared" si="6"/>
        <v>1.1858399999999998E-2</v>
      </c>
      <c r="G196" s="28">
        <f t="shared" si="7"/>
        <v>40.607482236109917</v>
      </c>
    </row>
    <row r="197" spans="1:7" hidden="1" x14ac:dyDescent="0.3">
      <c r="A197" s="75"/>
      <c r="B197" s="72"/>
      <c r="C197" s="25" t="s">
        <v>15</v>
      </c>
      <c r="D197" s="14" t="s">
        <v>9</v>
      </c>
      <c r="E197" s="17">
        <v>0.24393500000000001</v>
      </c>
      <c r="F197" s="9">
        <f t="shared" si="6"/>
        <v>0.15846299999999996</v>
      </c>
      <c r="G197" s="27">
        <f t="shared" si="7"/>
        <v>39.379668885034214</v>
      </c>
    </row>
    <row r="198" spans="1:7" hidden="1" x14ac:dyDescent="0.3">
      <c r="A198" s="75"/>
      <c r="B198" s="72"/>
      <c r="C198" s="25" t="s">
        <v>16</v>
      </c>
      <c r="D198" s="14" t="s">
        <v>9</v>
      </c>
      <c r="E198" s="17">
        <v>0.45801799999999998</v>
      </c>
      <c r="F198" s="9">
        <f t="shared" si="6"/>
        <v>-5.5620000000000003E-2</v>
      </c>
      <c r="G198" s="27">
        <f t="shared" si="7"/>
        <v>-13.822136292923922</v>
      </c>
    </row>
    <row r="199" spans="1:7" hidden="1" x14ac:dyDescent="0.3">
      <c r="A199" s="75"/>
      <c r="B199" s="72"/>
      <c r="C199" s="26" t="s">
        <v>15</v>
      </c>
      <c r="D199" s="13" t="s">
        <v>10</v>
      </c>
      <c r="E199" s="18">
        <v>0.63316600000000001</v>
      </c>
      <c r="F199" s="10">
        <f t="shared" si="6"/>
        <v>-0.61807190000000001</v>
      </c>
      <c r="G199" s="28">
        <f t="shared" si="7"/>
        <v>-4094.7913423125597</v>
      </c>
    </row>
    <row r="200" spans="1:7" hidden="1" x14ac:dyDescent="0.3">
      <c r="A200" s="75"/>
      <c r="B200" s="72"/>
      <c r="C200" s="26" t="s">
        <v>16</v>
      </c>
      <c r="D200" s="13" t="s">
        <v>10</v>
      </c>
      <c r="E200" s="18">
        <v>78.253699999999995</v>
      </c>
      <c r="F200" s="10">
        <f t="shared" si="6"/>
        <v>-78.238605899999996</v>
      </c>
      <c r="G200" s="28">
        <f t="shared" si="7"/>
        <v>-518338.99271900946</v>
      </c>
    </row>
    <row r="201" spans="1:7" hidden="1" x14ac:dyDescent="0.3">
      <c r="A201" s="75"/>
      <c r="B201" s="72"/>
      <c r="C201" s="25" t="s">
        <v>15</v>
      </c>
      <c r="D201" s="14" t="s">
        <v>11</v>
      </c>
      <c r="E201" s="17">
        <v>9.8012499999999996</v>
      </c>
      <c r="F201" s="9">
        <f t="shared" si="6"/>
        <v>46.086326</v>
      </c>
      <c r="G201" s="27">
        <f t="shared" si="7"/>
        <v>82.462560194058156</v>
      </c>
    </row>
    <row r="202" spans="1:7" x14ac:dyDescent="0.3">
      <c r="A202" s="75"/>
      <c r="B202" s="73"/>
      <c r="C202" s="25" t="s">
        <v>16</v>
      </c>
      <c r="D202" s="14" t="s">
        <v>11</v>
      </c>
      <c r="E202" s="17">
        <v>11.477499999999999</v>
      </c>
      <c r="F202" s="9">
        <f t="shared" si="6"/>
        <v>44.410076000000004</v>
      </c>
      <c r="G202" s="27">
        <f t="shared" si="7"/>
        <v>79.463235263594186</v>
      </c>
    </row>
    <row r="203" spans="1:7" hidden="1" x14ac:dyDescent="0.3">
      <c r="A203" s="75">
        <v>14</v>
      </c>
      <c r="B203" s="68">
        <v>100</v>
      </c>
      <c r="C203" s="25" t="s">
        <v>15</v>
      </c>
      <c r="D203" s="14" t="s">
        <v>7</v>
      </c>
      <c r="E203" s="17">
        <v>2.696E-3</v>
      </c>
      <c r="F203" s="9">
        <f>Q3-E203</f>
        <v>-2.6174000000000002E-3</v>
      </c>
      <c r="G203" s="27">
        <f>(F203/Q3)*100</f>
        <v>-3330.025445292621</v>
      </c>
    </row>
    <row r="204" spans="1:7" hidden="1" x14ac:dyDescent="0.3">
      <c r="A204" s="75"/>
      <c r="B204" s="69"/>
      <c r="C204" s="25" t="s">
        <v>16</v>
      </c>
      <c r="D204" s="14" t="s">
        <v>7</v>
      </c>
      <c r="E204" s="17">
        <v>9.6749999999999996E-3</v>
      </c>
      <c r="F204" s="9">
        <f t="shared" ref="F204:F252" si="8">Q4-E204</f>
        <v>-9.5963999999999997E-3</v>
      </c>
      <c r="G204" s="27">
        <f t="shared" ref="G204:G252" si="9">(F204/Q4)*100</f>
        <v>-12209.16030534351</v>
      </c>
    </row>
    <row r="205" spans="1:7" hidden="1" x14ac:dyDescent="0.3">
      <c r="A205" s="75"/>
      <c r="B205" s="69"/>
      <c r="C205" s="26" t="s">
        <v>15</v>
      </c>
      <c r="D205" s="13" t="s">
        <v>8</v>
      </c>
      <c r="E205" s="18">
        <v>8.1799999999999996E-5</v>
      </c>
      <c r="F205" s="10">
        <f t="shared" si="8"/>
        <v>-7.0699999999999997E-5</v>
      </c>
      <c r="G205" s="28">
        <f t="shared" si="9"/>
        <v>-636.93693693693683</v>
      </c>
    </row>
    <row r="206" spans="1:7" hidden="1" x14ac:dyDescent="0.3">
      <c r="A206" s="75"/>
      <c r="B206" s="69"/>
      <c r="C206" s="26" t="s">
        <v>16</v>
      </c>
      <c r="D206" s="13" t="s">
        <v>8</v>
      </c>
      <c r="E206" s="18">
        <v>5.9531000000000002E-3</v>
      </c>
      <c r="F206" s="10">
        <f t="shared" si="8"/>
        <v>-5.9420000000000002E-3</v>
      </c>
      <c r="G206" s="28">
        <f t="shared" si="9"/>
        <v>-53531.531531531524</v>
      </c>
    </row>
    <row r="207" spans="1:7" hidden="1" x14ac:dyDescent="0.3">
      <c r="A207" s="75"/>
      <c r="B207" s="69"/>
      <c r="C207" s="25" t="s">
        <v>15</v>
      </c>
      <c r="D207" s="14" t="s">
        <v>9</v>
      </c>
      <c r="E207" s="17">
        <v>2.9859999999999999E-4</v>
      </c>
      <c r="F207" s="9">
        <f t="shared" si="8"/>
        <v>8.1500000000000029E-5</v>
      </c>
      <c r="G207" s="27">
        <f t="shared" si="9"/>
        <v>21.441725861615371</v>
      </c>
    </row>
    <row r="208" spans="1:7" hidden="1" x14ac:dyDescent="0.3">
      <c r="A208" s="75"/>
      <c r="B208" s="69"/>
      <c r="C208" s="25" t="s">
        <v>16</v>
      </c>
      <c r="D208" s="14" t="s">
        <v>9</v>
      </c>
      <c r="E208" s="17">
        <v>1.1116600000000001E-2</v>
      </c>
      <c r="F208" s="9">
        <f t="shared" si="8"/>
        <v>-1.0736500000000001E-2</v>
      </c>
      <c r="G208" s="27">
        <f t="shared" si="9"/>
        <v>-2824.6514075243358</v>
      </c>
    </row>
    <row r="209" spans="1:7" hidden="1" x14ac:dyDescent="0.3">
      <c r="A209" s="75"/>
      <c r="B209" s="69"/>
      <c r="C209" s="26" t="s">
        <v>15</v>
      </c>
      <c r="D209" s="13" t="s">
        <v>10</v>
      </c>
      <c r="E209" s="18">
        <v>1.04E-5</v>
      </c>
      <c r="F209" s="10">
        <f t="shared" si="8"/>
        <v>-3.6000000000000003E-6</v>
      </c>
      <c r="G209" s="28">
        <f t="shared" si="9"/>
        <v>-52.941176470588239</v>
      </c>
    </row>
    <row r="210" spans="1:7" hidden="1" x14ac:dyDescent="0.3">
      <c r="A210" s="75"/>
      <c r="B210" s="69"/>
      <c r="C210" s="26" t="s">
        <v>16</v>
      </c>
      <c r="D210" s="13" t="s">
        <v>10</v>
      </c>
      <c r="E210" s="18">
        <v>5.3426000000000003E-3</v>
      </c>
      <c r="F210" s="10">
        <f t="shared" si="8"/>
        <v>-5.3357999999999999E-3</v>
      </c>
      <c r="G210" s="28">
        <f t="shared" si="9"/>
        <v>-78467.647058823524</v>
      </c>
    </row>
    <row r="211" spans="1:7" hidden="1" x14ac:dyDescent="0.3">
      <c r="A211" s="75"/>
      <c r="B211" s="69"/>
      <c r="C211" s="25" t="s">
        <v>15</v>
      </c>
      <c r="D211" s="14" t="s">
        <v>11</v>
      </c>
      <c r="E211" s="17">
        <v>2.9300000000000001E-5</v>
      </c>
      <c r="F211" s="9">
        <f t="shared" si="8"/>
        <v>3.0599999999999998E-5</v>
      </c>
      <c r="G211" s="27">
        <f t="shared" si="9"/>
        <v>51.085141903171952</v>
      </c>
    </row>
    <row r="212" spans="1:7" x14ac:dyDescent="0.3">
      <c r="A212" s="75"/>
      <c r="B212" s="70"/>
      <c r="C212" s="25" t="s">
        <v>16</v>
      </c>
      <c r="D212" s="14" t="s">
        <v>11</v>
      </c>
      <c r="E212" s="17">
        <v>6.3797000000000003E-3</v>
      </c>
      <c r="F212" s="9">
        <f t="shared" si="8"/>
        <v>-6.3198000000000004E-3</v>
      </c>
      <c r="G212" s="27">
        <f t="shared" si="9"/>
        <v>-10550.584307178631</v>
      </c>
    </row>
    <row r="213" spans="1:7" hidden="1" x14ac:dyDescent="0.3">
      <c r="A213" s="75"/>
      <c r="B213" s="71">
        <v>5000</v>
      </c>
      <c r="C213" s="25" t="s">
        <v>15</v>
      </c>
      <c r="D213" s="14" t="s">
        <v>7</v>
      </c>
      <c r="E213" s="17">
        <v>4.29509E-2</v>
      </c>
      <c r="F213" s="9">
        <f t="shared" si="8"/>
        <v>0.16017110000000001</v>
      </c>
      <c r="G213" s="27">
        <f t="shared" si="9"/>
        <v>78.85462923760106</v>
      </c>
    </row>
    <row r="214" spans="1:7" hidden="1" x14ac:dyDescent="0.3">
      <c r="A214" s="75"/>
      <c r="B214" s="72"/>
      <c r="C214" s="25" t="s">
        <v>16</v>
      </c>
      <c r="D214" s="14" t="s">
        <v>7</v>
      </c>
      <c r="E214" s="17">
        <v>0.255884</v>
      </c>
      <c r="F214" s="9">
        <f t="shared" si="8"/>
        <v>-5.2762000000000003E-2</v>
      </c>
      <c r="G214" s="27">
        <f t="shared" si="9"/>
        <v>-25.975522100018711</v>
      </c>
    </row>
    <row r="215" spans="1:7" hidden="1" x14ac:dyDescent="0.3">
      <c r="A215" s="75"/>
      <c r="B215" s="72"/>
      <c r="C215" s="26" t="s">
        <v>15</v>
      </c>
      <c r="D215" s="13" t="s">
        <v>8</v>
      </c>
      <c r="E215" s="18">
        <v>1.5292000000000001E-3</v>
      </c>
      <c r="F215" s="10">
        <f t="shared" si="8"/>
        <v>-3.3980000000000013E-4</v>
      </c>
      <c r="G215" s="28">
        <f t="shared" si="9"/>
        <v>-28.569026399865489</v>
      </c>
    </row>
    <row r="216" spans="1:7" hidden="1" x14ac:dyDescent="0.3">
      <c r="A216" s="75"/>
      <c r="B216" s="72"/>
      <c r="C216" s="26" t="s">
        <v>16</v>
      </c>
      <c r="D216" s="13" t="s">
        <v>8</v>
      </c>
      <c r="E216" s="18">
        <v>5.4429999999999999E-3</v>
      </c>
      <c r="F216" s="10">
        <f t="shared" si="8"/>
        <v>-4.2535999999999997E-3</v>
      </c>
      <c r="G216" s="28">
        <f t="shared" si="9"/>
        <v>-357.6256936270388</v>
      </c>
    </row>
    <row r="217" spans="1:7" hidden="1" x14ac:dyDescent="0.3">
      <c r="A217" s="75"/>
      <c r="B217" s="72"/>
      <c r="C217" s="25" t="s">
        <v>15</v>
      </c>
      <c r="D217" s="14" t="s">
        <v>9</v>
      </c>
      <c r="E217" s="17">
        <v>2.5208100000000001E-2</v>
      </c>
      <c r="F217" s="9">
        <f t="shared" si="8"/>
        <v>-5.8104999999999997E-3</v>
      </c>
      <c r="G217" s="27">
        <f t="shared" si="9"/>
        <v>-29.954736668453823</v>
      </c>
    </row>
    <row r="218" spans="1:7" hidden="1" x14ac:dyDescent="0.3">
      <c r="A218" s="75"/>
      <c r="B218" s="72"/>
      <c r="C218" s="25" t="s">
        <v>16</v>
      </c>
      <c r="D218" s="14" t="s">
        <v>9</v>
      </c>
      <c r="E218" s="17">
        <v>3.46085E-2</v>
      </c>
      <c r="F218" s="9">
        <f t="shared" si="8"/>
        <v>-1.5210899999999999E-2</v>
      </c>
      <c r="G218" s="27">
        <f t="shared" si="9"/>
        <v>-78.416402029116995</v>
      </c>
    </row>
    <row r="219" spans="1:7" hidden="1" x14ac:dyDescent="0.3">
      <c r="A219" s="75"/>
      <c r="B219" s="72"/>
      <c r="C219" s="26" t="s">
        <v>15</v>
      </c>
      <c r="D219" s="13" t="s">
        <v>10</v>
      </c>
      <c r="E219" s="18">
        <v>2.7103000000000001E-3</v>
      </c>
      <c r="F219" s="10">
        <f t="shared" si="8"/>
        <v>-2.2030000000000001E-3</v>
      </c>
      <c r="G219" s="28">
        <f t="shared" si="9"/>
        <v>-434.25980682042177</v>
      </c>
    </row>
    <row r="220" spans="1:7" hidden="1" x14ac:dyDescent="0.3">
      <c r="A220" s="75"/>
      <c r="B220" s="72"/>
      <c r="C220" s="26" t="s">
        <v>16</v>
      </c>
      <c r="D220" s="13" t="s">
        <v>10</v>
      </c>
      <c r="E220" s="18">
        <v>0.205345</v>
      </c>
      <c r="F220" s="10">
        <f t="shared" si="8"/>
        <v>-0.20483770000000001</v>
      </c>
      <c r="G220" s="28">
        <f t="shared" si="9"/>
        <v>-40378.020894933965</v>
      </c>
    </row>
    <row r="221" spans="1:7" hidden="1" x14ac:dyDescent="0.3">
      <c r="A221" s="75"/>
      <c r="B221" s="72"/>
      <c r="C221" s="25" t="s">
        <v>15</v>
      </c>
      <c r="D221" s="14" t="s">
        <v>11</v>
      </c>
      <c r="E221" s="17">
        <v>2.4424100000000001E-2</v>
      </c>
      <c r="F221" s="9">
        <f t="shared" si="8"/>
        <v>0.12246389999999999</v>
      </c>
      <c r="G221" s="27">
        <f t="shared" si="9"/>
        <v>83.372297260497788</v>
      </c>
    </row>
    <row r="222" spans="1:7" x14ac:dyDescent="0.3">
      <c r="A222" s="75"/>
      <c r="B222" s="73"/>
      <c r="C222" s="25" t="s">
        <v>16</v>
      </c>
      <c r="D222" s="14" t="s">
        <v>11</v>
      </c>
      <c r="E222" s="17">
        <v>2.8776099999999999E-2</v>
      </c>
      <c r="F222" s="9">
        <f t="shared" si="8"/>
        <v>0.11811189999999999</v>
      </c>
      <c r="G222" s="27">
        <f t="shared" si="9"/>
        <v>80.409495670170472</v>
      </c>
    </row>
    <row r="223" spans="1:7" hidden="1" x14ac:dyDescent="0.3">
      <c r="A223" s="75"/>
      <c r="B223" s="71">
        <v>25000</v>
      </c>
      <c r="C223" s="25" t="s">
        <v>15</v>
      </c>
      <c r="D223" s="14" t="s">
        <v>7</v>
      </c>
      <c r="E223" s="17">
        <v>0.83950199999999997</v>
      </c>
      <c r="F223" s="9">
        <f t="shared" si="8"/>
        <v>4.2505880000000005</v>
      </c>
      <c r="G223" s="27">
        <f t="shared" si="9"/>
        <v>83.507128557648301</v>
      </c>
    </row>
    <row r="224" spans="1:7" hidden="1" x14ac:dyDescent="0.3">
      <c r="A224" s="75"/>
      <c r="B224" s="72"/>
      <c r="C224" s="25" t="s">
        <v>16</v>
      </c>
      <c r="D224" s="14" t="s">
        <v>7</v>
      </c>
      <c r="E224" s="17">
        <v>5.5775399999999999</v>
      </c>
      <c r="F224" s="9">
        <f t="shared" si="8"/>
        <v>-0.48744999999999994</v>
      </c>
      <c r="G224" s="27">
        <f t="shared" si="9"/>
        <v>-9.5764514969283443</v>
      </c>
    </row>
    <row r="225" spans="1:7" hidden="1" x14ac:dyDescent="0.3">
      <c r="A225" s="75"/>
      <c r="B225" s="72"/>
      <c r="C225" s="26" t="s">
        <v>15</v>
      </c>
      <c r="D225" s="13" t="s">
        <v>8</v>
      </c>
      <c r="E225" s="18">
        <v>1.0234099999999999E-2</v>
      </c>
      <c r="F225" s="10">
        <f t="shared" si="8"/>
        <v>-1.3977E-3</v>
      </c>
      <c r="G225" s="28">
        <f t="shared" si="9"/>
        <v>-15.817527499886832</v>
      </c>
    </row>
    <row r="226" spans="1:7" hidden="1" x14ac:dyDescent="0.3">
      <c r="A226" s="75"/>
      <c r="B226" s="72"/>
      <c r="C226" s="26" t="s">
        <v>16</v>
      </c>
      <c r="D226" s="13" t="s">
        <v>8</v>
      </c>
      <c r="E226" s="18">
        <v>9.1219999999999999E-3</v>
      </c>
      <c r="F226" s="10">
        <f t="shared" si="8"/>
        <v>-2.8560000000000044E-4</v>
      </c>
      <c r="G226" s="28">
        <f t="shared" si="9"/>
        <v>-3.2320854646688746</v>
      </c>
    </row>
    <row r="227" spans="1:7" hidden="1" x14ac:dyDescent="0.3">
      <c r="A227" s="75"/>
      <c r="B227" s="72"/>
      <c r="C227" s="25" t="s">
        <v>15</v>
      </c>
      <c r="D227" s="14" t="s">
        <v>9</v>
      </c>
      <c r="E227" s="17">
        <v>6.6251400000000002E-2</v>
      </c>
      <c r="F227" s="9">
        <f t="shared" si="8"/>
        <v>3.5227599999999998E-2</v>
      </c>
      <c r="G227" s="27">
        <f t="shared" si="9"/>
        <v>34.714177317474551</v>
      </c>
    </row>
    <row r="228" spans="1:7" hidden="1" x14ac:dyDescent="0.3">
      <c r="A228" s="75"/>
      <c r="B228" s="72"/>
      <c r="C228" s="25" t="s">
        <v>16</v>
      </c>
      <c r="D228" s="14" t="s">
        <v>9</v>
      </c>
      <c r="E228" s="17">
        <v>0.13211899999999999</v>
      </c>
      <c r="F228" s="9">
        <f t="shared" si="8"/>
        <v>-3.0639999999999987E-2</v>
      </c>
      <c r="G228" s="27">
        <f t="shared" si="9"/>
        <v>-30.193439036647963</v>
      </c>
    </row>
    <row r="229" spans="1:7" hidden="1" x14ac:dyDescent="0.3">
      <c r="A229" s="75"/>
      <c r="B229" s="72"/>
      <c r="C229" s="26" t="s">
        <v>15</v>
      </c>
      <c r="D229" s="13" t="s">
        <v>10</v>
      </c>
      <c r="E229" s="18">
        <v>6.3366000000000006E-2</v>
      </c>
      <c r="F229" s="10">
        <f t="shared" si="8"/>
        <v>-6.0011700000000008E-2</v>
      </c>
      <c r="G229" s="28">
        <f t="shared" si="9"/>
        <v>-1789.0975762454166</v>
      </c>
    </row>
    <row r="230" spans="1:7" hidden="1" x14ac:dyDescent="0.3">
      <c r="A230" s="75"/>
      <c r="B230" s="72"/>
      <c r="C230" s="26" t="s">
        <v>16</v>
      </c>
      <c r="D230" s="13" t="s">
        <v>10</v>
      </c>
      <c r="E230" s="18">
        <v>3.6275599999999999</v>
      </c>
      <c r="F230" s="10">
        <f t="shared" si="8"/>
        <v>-3.6242057000000001</v>
      </c>
      <c r="G230" s="28">
        <f t="shared" si="9"/>
        <v>-108046.55814924126</v>
      </c>
    </row>
    <row r="231" spans="1:7" hidden="1" x14ac:dyDescent="0.3">
      <c r="A231" s="75"/>
      <c r="B231" s="72"/>
      <c r="C231" s="25" t="s">
        <v>15</v>
      </c>
      <c r="D231" s="14" t="s">
        <v>11</v>
      </c>
      <c r="E231" s="17">
        <v>0.59167700000000001</v>
      </c>
      <c r="F231" s="9">
        <f t="shared" si="8"/>
        <v>2.8222529999999999</v>
      </c>
      <c r="G231" s="27">
        <f t="shared" si="9"/>
        <v>82.668742475680517</v>
      </c>
    </row>
    <row r="232" spans="1:7" x14ac:dyDescent="0.3">
      <c r="A232" s="75"/>
      <c r="B232" s="73"/>
      <c r="C232" s="25" t="s">
        <v>16</v>
      </c>
      <c r="D232" s="14" t="s">
        <v>11</v>
      </c>
      <c r="E232" s="17">
        <v>0.64832299999999998</v>
      </c>
      <c r="F232" s="9">
        <f t="shared" si="8"/>
        <v>2.7656070000000001</v>
      </c>
      <c r="G232" s="27">
        <f t="shared" si="9"/>
        <v>81.009481740984739</v>
      </c>
    </row>
    <row r="233" spans="1:7" hidden="1" x14ac:dyDescent="0.3">
      <c r="A233" s="75"/>
      <c r="B233" s="71">
        <v>50000</v>
      </c>
      <c r="C233" s="25" t="s">
        <v>15</v>
      </c>
      <c r="D233" s="14" t="s">
        <v>7</v>
      </c>
      <c r="E233" s="17">
        <v>3.2072099999999999</v>
      </c>
      <c r="F233" s="9">
        <f t="shared" si="8"/>
        <v>17.271789999999999</v>
      </c>
      <c r="G233" s="27">
        <f t="shared" si="9"/>
        <v>84.339030226085256</v>
      </c>
    </row>
    <row r="234" spans="1:7" hidden="1" x14ac:dyDescent="0.3">
      <c r="A234" s="75"/>
      <c r="B234" s="72"/>
      <c r="C234" s="25" t="s">
        <v>16</v>
      </c>
      <c r="D234" s="14" t="s">
        <v>7</v>
      </c>
      <c r="E234" s="17">
        <v>21.054200000000002</v>
      </c>
      <c r="F234" s="9">
        <f t="shared" si="8"/>
        <v>-0.57520000000000238</v>
      </c>
      <c r="G234" s="27">
        <f t="shared" si="9"/>
        <v>-2.8087308950632472</v>
      </c>
    </row>
    <row r="235" spans="1:7" hidden="1" x14ac:dyDescent="0.3">
      <c r="A235" s="75"/>
      <c r="B235" s="72"/>
      <c r="C235" s="26" t="s">
        <v>15</v>
      </c>
      <c r="D235" s="13" t="s">
        <v>8</v>
      </c>
      <c r="E235" s="18">
        <v>2.4217300000000001E-2</v>
      </c>
      <c r="F235" s="10">
        <f t="shared" si="8"/>
        <v>-9.9593000000000008E-3</v>
      </c>
      <c r="G235" s="28">
        <f t="shared" si="9"/>
        <v>-69.850610183756487</v>
      </c>
    </row>
    <row r="236" spans="1:7" hidden="1" x14ac:dyDescent="0.3">
      <c r="A236" s="75"/>
      <c r="B236" s="72"/>
      <c r="C236" s="26" t="s">
        <v>16</v>
      </c>
      <c r="D236" s="13" t="s">
        <v>8</v>
      </c>
      <c r="E236" s="18">
        <v>1.41347E-2</v>
      </c>
      <c r="F236" s="10">
        <f t="shared" si="8"/>
        <v>1.232999999999998E-4</v>
      </c>
      <c r="G236" s="28">
        <f t="shared" si="9"/>
        <v>0.86477766867723238</v>
      </c>
    </row>
    <row r="237" spans="1:7" hidden="1" x14ac:dyDescent="0.3">
      <c r="A237" s="75"/>
      <c r="B237" s="72"/>
      <c r="C237" s="25" t="s">
        <v>15</v>
      </c>
      <c r="D237" s="14" t="s">
        <v>9</v>
      </c>
      <c r="E237" s="17">
        <v>0.142654</v>
      </c>
      <c r="F237" s="9">
        <f t="shared" si="8"/>
        <v>5.9803999999999996E-2</v>
      </c>
      <c r="G237" s="27">
        <f t="shared" si="9"/>
        <v>29.53896610655049</v>
      </c>
    </row>
    <row r="238" spans="1:7" hidden="1" x14ac:dyDescent="0.3">
      <c r="A238" s="75"/>
      <c r="B238" s="72"/>
      <c r="C238" s="25" t="s">
        <v>16</v>
      </c>
      <c r="D238" s="14" t="s">
        <v>9</v>
      </c>
      <c r="E238" s="17">
        <v>0.25580399999999998</v>
      </c>
      <c r="F238" s="9">
        <f t="shared" si="8"/>
        <v>-5.3345999999999977E-2</v>
      </c>
      <c r="G238" s="27">
        <f t="shared" si="9"/>
        <v>-26.349168716474519</v>
      </c>
    </row>
    <row r="239" spans="1:7" hidden="1" x14ac:dyDescent="0.3">
      <c r="A239" s="75"/>
      <c r="B239" s="72"/>
      <c r="C239" s="26" t="s">
        <v>15</v>
      </c>
      <c r="D239" s="13" t="s">
        <v>10</v>
      </c>
      <c r="E239" s="18">
        <v>0.12169000000000001</v>
      </c>
      <c r="F239" s="10">
        <f t="shared" si="8"/>
        <v>-0.1138176</v>
      </c>
      <c r="G239" s="28">
        <f t="shared" si="9"/>
        <v>-1445.7801940958286</v>
      </c>
    </row>
    <row r="240" spans="1:7" hidden="1" x14ac:dyDescent="0.3">
      <c r="A240" s="75"/>
      <c r="B240" s="72"/>
      <c r="C240" s="26" t="s">
        <v>16</v>
      </c>
      <c r="D240" s="13" t="s">
        <v>10</v>
      </c>
      <c r="E240" s="18">
        <v>18.3536</v>
      </c>
      <c r="F240" s="10">
        <f t="shared" si="8"/>
        <v>-18.3457276</v>
      </c>
      <c r="G240" s="28">
        <f t="shared" si="9"/>
        <v>-233038.56003251867</v>
      </c>
    </row>
    <row r="241" spans="1:7" hidden="1" x14ac:dyDescent="0.3">
      <c r="A241" s="75"/>
      <c r="B241" s="72"/>
      <c r="C241" s="25" t="s">
        <v>15</v>
      </c>
      <c r="D241" s="14" t="s">
        <v>11</v>
      </c>
      <c r="E241" s="17">
        <v>2.0903200000000002</v>
      </c>
      <c r="F241" s="9">
        <f t="shared" si="8"/>
        <v>11.56448</v>
      </c>
      <c r="G241" s="27">
        <f t="shared" si="9"/>
        <v>84.691683510560395</v>
      </c>
    </row>
    <row r="242" spans="1:7" x14ac:dyDescent="0.3">
      <c r="A242" s="75"/>
      <c r="B242" s="73"/>
      <c r="C242" s="25" t="s">
        <v>16</v>
      </c>
      <c r="D242" s="14" t="s">
        <v>11</v>
      </c>
      <c r="E242" s="17">
        <v>2.2736299999999998</v>
      </c>
      <c r="F242" s="9">
        <f t="shared" si="8"/>
        <v>11.381170000000001</v>
      </c>
      <c r="G242" s="27">
        <f t="shared" si="9"/>
        <v>83.34922518088878</v>
      </c>
    </row>
    <row r="243" spans="1:7" hidden="1" x14ac:dyDescent="0.3">
      <c r="A243" s="75"/>
      <c r="B243" s="71">
        <v>100000</v>
      </c>
      <c r="C243" s="25" t="s">
        <v>15</v>
      </c>
      <c r="D243" s="14" t="s">
        <v>7</v>
      </c>
      <c r="E243" s="17">
        <v>12.414</v>
      </c>
      <c r="F243" s="9">
        <f t="shared" si="8"/>
        <v>69.760565999999997</v>
      </c>
      <c r="G243" s="27">
        <f t="shared" si="9"/>
        <v>84.89313591263749</v>
      </c>
    </row>
    <row r="244" spans="1:7" hidden="1" x14ac:dyDescent="0.3">
      <c r="A244" s="75"/>
      <c r="B244" s="72"/>
      <c r="C244" s="25" t="s">
        <v>16</v>
      </c>
      <c r="D244" s="14" t="s">
        <v>7</v>
      </c>
      <c r="E244" s="17">
        <v>100.254</v>
      </c>
      <c r="F244" s="9">
        <f t="shared" si="8"/>
        <v>-18.079434000000006</v>
      </c>
      <c r="G244" s="27">
        <f t="shared" si="9"/>
        <v>-22.001252796394454</v>
      </c>
    </row>
    <row r="245" spans="1:7" hidden="1" x14ac:dyDescent="0.3">
      <c r="A245" s="75"/>
      <c r="B245" s="72"/>
      <c r="C245" s="26" t="s">
        <v>15</v>
      </c>
      <c r="D245" s="13" t="s">
        <v>8</v>
      </c>
      <c r="E245" s="18">
        <v>5.3840699999999998E-2</v>
      </c>
      <c r="F245" s="10">
        <f t="shared" si="8"/>
        <v>-2.4638199999999999E-2</v>
      </c>
      <c r="G245" s="28">
        <f t="shared" si="9"/>
        <v>-84.370173786490881</v>
      </c>
    </row>
    <row r="246" spans="1:7" hidden="1" x14ac:dyDescent="0.3">
      <c r="A246" s="75"/>
      <c r="B246" s="72"/>
      <c r="C246" s="26" t="s">
        <v>16</v>
      </c>
      <c r="D246" s="13" t="s">
        <v>8</v>
      </c>
      <c r="E246" s="18">
        <v>1.69588E-2</v>
      </c>
      <c r="F246" s="10">
        <f t="shared" si="8"/>
        <v>1.22437E-2</v>
      </c>
      <c r="G246" s="28">
        <f t="shared" si="9"/>
        <v>41.926889821076962</v>
      </c>
    </row>
    <row r="247" spans="1:7" hidden="1" x14ac:dyDescent="0.3">
      <c r="A247" s="75"/>
      <c r="B247" s="72"/>
      <c r="C247" s="25" t="s">
        <v>15</v>
      </c>
      <c r="D247" s="14" t="s">
        <v>9</v>
      </c>
      <c r="E247" s="17">
        <v>0.26927499999999999</v>
      </c>
      <c r="F247" s="9">
        <f t="shared" si="8"/>
        <v>0.13312299999999999</v>
      </c>
      <c r="G247" s="27">
        <f t="shared" si="9"/>
        <v>33.08242088678373</v>
      </c>
    </row>
    <row r="248" spans="1:7" hidden="1" x14ac:dyDescent="0.3">
      <c r="A248" s="75"/>
      <c r="B248" s="72"/>
      <c r="C248" s="25" t="s">
        <v>16</v>
      </c>
      <c r="D248" s="14" t="s">
        <v>9</v>
      </c>
      <c r="E248" s="17">
        <v>0.51124800000000004</v>
      </c>
      <c r="F248" s="9">
        <f t="shared" si="8"/>
        <v>-0.10885000000000006</v>
      </c>
      <c r="G248" s="27">
        <f t="shared" si="9"/>
        <v>-27.050333252153358</v>
      </c>
    </row>
    <row r="249" spans="1:7" hidden="1" x14ac:dyDescent="0.3">
      <c r="A249" s="75"/>
      <c r="B249" s="72"/>
      <c r="C249" s="26" t="s">
        <v>15</v>
      </c>
      <c r="D249" s="13" t="s">
        <v>10</v>
      </c>
      <c r="E249" s="18">
        <v>0.43848900000000002</v>
      </c>
      <c r="F249" s="10">
        <f t="shared" si="8"/>
        <v>-0.42339490000000002</v>
      </c>
      <c r="G249" s="28">
        <f t="shared" si="9"/>
        <v>-2805.0357424424119</v>
      </c>
    </row>
    <row r="250" spans="1:7" hidden="1" x14ac:dyDescent="0.3">
      <c r="A250" s="75"/>
      <c r="B250" s="72"/>
      <c r="C250" s="26" t="s">
        <v>16</v>
      </c>
      <c r="D250" s="13" t="s">
        <v>10</v>
      </c>
      <c r="E250" s="18">
        <v>79.125</v>
      </c>
      <c r="F250" s="10">
        <f t="shared" si="8"/>
        <v>-79.109905900000001</v>
      </c>
      <c r="G250" s="28">
        <f t="shared" si="9"/>
        <v>-524111.44685671886</v>
      </c>
    </row>
    <row r="251" spans="1:7" hidden="1" x14ac:dyDescent="0.3">
      <c r="A251" s="75"/>
      <c r="B251" s="72"/>
      <c r="C251" s="25" t="s">
        <v>15</v>
      </c>
      <c r="D251" s="14" t="s">
        <v>11</v>
      </c>
      <c r="E251" s="17">
        <v>8.0224499999999992</v>
      </c>
      <c r="F251" s="9">
        <f t="shared" si="8"/>
        <v>47.865126000000004</v>
      </c>
      <c r="G251" s="27">
        <f t="shared" si="9"/>
        <v>85.645378500581231</v>
      </c>
    </row>
    <row r="252" spans="1:7" x14ac:dyDescent="0.3">
      <c r="A252" s="75"/>
      <c r="B252" s="73"/>
      <c r="C252" s="25" t="s">
        <v>16</v>
      </c>
      <c r="D252" s="14" t="s">
        <v>11</v>
      </c>
      <c r="E252" s="17">
        <v>8.9363600000000005</v>
      </c>
      <c r="F252" s="9">
        <f t="shared" si="8"/>
        <v>46.951216000000002</v>
      </c>
      <c r="G252" s="27">
        <f t="shared" si="9"/>
        <v>84.010113446323018</v>
      </c>
    </row>
    <row r="253" spans="1:7" hidden="1" x14ac:dyDescent="0.3">
      <c r="A253" s="75">
        <v>16</v>
      </c>
      <c r="B253" s="68">
        <v>100</v>
      </c>
      <c r="C253" s="25" t="s">
        <v>15</v>
      </c>
      <c r="D253" s="14" t="s">
        <v>7</v>
      </c>
      <c r="E253" s="17">
        <v>3.8224999999999999E-3</v>
      </c>
      <c r="F253" s="9">
        <f>Q3-E253</f>
        <v>-3.7439000000000001E-3</v>
      </c>
      <c r="G253" s="27">
        <f>(F253/Q3)*100</f>
        <v>-4763.2315521628498</v>
      </c>
    </row>
    <row r="254" spans="1:7" hidden="1" x14ac:dyDescent="0.3">
      <c r="A254" s="75"/>
      <c r="B254" s="69"/>
      <c r="C254" s="25" t="s">
        <v>16</v>
      </c>
      <c r="D254" s="14" t="s">
        <v>7</v>
      </c>
      <c r="E254" s="17">
        <v>8.7332999999999994E-3</v>
      </c>
      <c r="F254" s="9">
        <f t="shared" ref="F254:F302" si="10">Q4-E254</f>
        <v>-8.6546999999999995E-3</v>
      </c>
      <c r="G254" s="27">
        <f t="shared" ref="G254:G302" si="11">(F254/Q4)*100</f>
        <v>-11011.068702290077</v>
      </c>
    </row>
    <row r="255" spans="1:7" hidden="1" x14ac:dyDescent="0.3">
      <c r="A255" s="75"/>
      <c r="B255" s="69"/>
      <c r="C255" s="26" t="s">
        <v>15</v>
      </c>
      <c r="D255" s="13" t="s">
        <v>8</v>
      </c>
      <c r="E255" s="18">
        <v>4.2299999999999998E-5</v>
      </c>
      <c r="F255" s="10">
        <f t="shared" si="10"/>
        <v>-3.1199999999999999E-5</v>
      </c>
      <c r="G255" s="28">
        <f t="shared" si="11"/>
        <v>-281.08108108108104</v>
      </c>
    </row>
    <row r="256" spans="1:7" hidden="1" x14ac:dyDescent="0.3">
      <c r="A256" s="75"/>
      <c r="B256" s="69"/>
      <c r="C256" s="26" t="s">
        <v>16</v>
      </c>
      <c r="D256" s="13" t="s">
        <v>8</v>
      </c>
      <c r="E256" s="18">
        <v>1.20219E-2</v>
      </c>
      <c r="F256" s="10">
        <f t="shared" si="10"/>
        <v>-1.20108E-2</v>
      </c>
      <c r="G256" s="28">
        <f t="shared" si="11"/>
        <v>-108205.4054054054</v>
      </c>
    </row>
    <row r="257" spans="1:7" hidden="1" x14ac:dyDescent="0.3">
      <c r="A257" s="75"/>
      <c r="B257" s="69"/>
      <c r="C257" s="25" t="s">
        <v>15</v>
      </c>
      <c r="D257" s="14" t="s">
        <v>9</v>
      </c>
      <c r="E257" s="17">
        <v>3.0489999999999998E-4</v>
      </c>
      <c r="F257" s="9">
        <f t="shared" si="10"/>
        <v>7.5200000000000039E-5</v>
      </c>
      <c r="G257" s="27">
        <f t="shared" si="11"/>
        <v>19.78426729807946</v>
      </c>
    </row>
    <row r="258" spans="1:7" hidden="1" x14ac:dyDescent="0.3">
      <c r="A258" s="75"/>
      <c r="B258" s="69"/>
      <c r="C258" s="25" t="s">
        <v>16</v>
      </c>
      <c r="D258" s="14" t="s">
        <v>9</v>
      </c>
      <c r="E258" s="17">
        <v>1.2366800000000001E-2</v>
      </c>
      <c r="F258" s="9">
        <f t="shared" si="10"/>
        <v>-1.1986700000000001E-2</v>
      </c>
      <c r="G258" s="27">
        <f t="shared" si="11"/>
        <v>-3153.5648513549068</v>
      </c>
    </row>
    <row r="259" spans="1:7" hidden="1" x14ac:dyDescent="0.3">
      <c r="A259" s="75"/>
      <c r="B259" s="69"/>
      <c r="C259" s="26" t="s">
        <v>15</v>
      </c>
      <c r="D259" s="13" t="s">
        <v>10</v>
      </c>
      <c r="E259" s="18">
        <v>2.05E-5</v>
      </c>
      <c r="F259" s="10">
        <f>Q9-E259</f>
        <v>-1.3700000000000001E-5</v>
      </c>
      <c r="G259" s="28">
        <f t="shared" si="11"/>
        <v>-201.47058823529412</v>
      </c>
    </row>
    <row r="260" spans="1:7" hidden="1" x14ac:dyDescent="0.3">
      <c r="A260" s="75"/>
      <c r="B260" s="69"/>
      <c r="C260" s="26" t="s">
        <v>16</v>
      </c>
      <c r="D260" s="13" t="s">
        <v>10</v>
      </c>
      <c r="E260" s="18">
        <v>6.9908000000000001E-3</v>
      </c>
      <c r="F260" s="10">
        <f>Q10-E260</f>
        <v>-6.9839999999999998E-3</v>
      </c>
      <c r="G260" s="28">
        <f t="shared" si="11"/>
        <v>-102705.88235294117</v>
      </c>
    </row>
    <row r="261" spans="1:7" hidden="1" x14ac:dyDescent="0.3">
      <c r="A261" s="75"/>
      <c r="B261" s="69"/>
      <c r="C261" s="25" t="s">
        <v>15</v>
      </c>
      <c r="D261" s="14" t="s">
        <v>11</v>
      </c>
      <c r="E261" s="17">
        <v>6.2199999999999994E-5</v>
      </c>
      <c r="F261" s="9">
        <f t="shared" si="10"/>
        <v>-2.2999999999999949E-6</v>
      </c>
      <c r="G261" s="27">
        <f t="shared" si="11"/>
        <v>-3.8397328881469033</v>
      </c>
    </row>
    <row r="262" spans="1:7" x14ac:dyDescent="0.3">
      <c r="A262" s="75"/>
      <c r="B262" s="70"/>
      <c r="C262" s="25" t="s">
        <v>16</v>
      </c>
      <c r="D262" s="14" t="s">
        <v>11</v>
      </c>
      <c r="E262" s="17">
        <v>6.1450000000000003E-3</v>
      </c>
      <c r="F262" s="9">
        <f t="shared" si="10"/>
        <v>-6.0851000000000004E-3</v>
      </c>
      <c r="G262" s="27">
        <f t="shared" si="11"/>
        <v>-10158.764607679466</v>
      </c>
    </row>
    <row r="263" spans="1:7" hidden="1" x14ac:dyDescent="0.3">
      <c r="A263" s="75"/>
      <c r="B263" s="71">
        <v>5000</v>
      </c>
      <c r="C263" s="25" t="s">
        <v>15</v>
      </c>
      <c r="D263" s="14" t="s">
        <v>7</v>
      </c>
      <c r="E263" s="17">
        <v>3.83369E-2</v>
      </c>
      <c r="F263" s="9">
        <f t="shared" si="10"/>
        <v>0.16478509999999999</v>
      </c>
      <c r="G263" s="27">
        <f t="shared" si="11"/>
        <v>81.126170478825529</v>
      </c>
    </row>
    <row r="264" spans="1:7" hidden="1" x14ac:dyDescent="0.3">
      <c r="A264" s="75"/>
      <c r="B264" s="72"/>
      <c r="C264" s="25" t="s">
        <v>16</v>
      </c>
      <c r="D264" s="14" t="s">
        <v>7</v>
      </c>
      <c r="E264" s="17">
        <v>0.226714</v>
      </c>
      <c r="F264" s="9">
        <f t="shared" si="10"/>
        <v>-2.3592000000000002E-2</v>
      </c>
      <c r="G264" s="27">
        <f t="shared" si="11"/>
        <v>-11.614694617028192</v>
      </c>
    </row>
    <row r="265" spans="1:7" hidden="1" x14ac:dyDescent="0.3">
      <c r="A265" s="75"/>
      <c r="B265" s="72"/>
      <c r="C265" s="26" t="s">
        <v>15</v>
      </c>
      <c r="D265" s="13" t="s">
        <v>8</v>
      </c>
      <c r="E265" s="18">
        <v>1.8569000000000001E-3</v>
      </c>
      <c r="F265" s="10">
        <f t="shared" si="10"/>
        <v>-6.6750000000000012E-4</v>
      </c>
      <c r="G265" s="28">
        <f t="shared" si="11"/>
        <v>-56.120733142761068</v>
      </c>
    </row>
    <row r="266" spans="1:7" hidden="1" x14ac:dyDescent="0.3">
      <c r="A266" s="75"/>
      <c r="B266" s="72"/>
      <c r="C266" s="26" t="s">
        <v>16</v>
      </c>
      <c r="D266" s="13" t="s">
        <v>8</v>
      </c>
      <c r="E266" s="18">
        <v>9.5892000000000008E-3</v>
      </c>
      <c r="F266" s="10">
        <f t="shared" si="10"/>
        <v>-8.3998000000000007E-3</v>
      </c>
      <c r="G266" s="28">
        <f t="shared" si="11"/>
        <v>-706.22162434841107</v>
      </c>
    </row>
    <row r="267" spans="1:7" hidden="1" x14ac:dyDescent="0.3">
      <c r="A267" s="75"/>
      <c r="B267" s="72"/>
      <c r="C267" s="25" t="s">
        <v>15</v>
      </c>
      <c r="D267" s="14" t="s">
        <v>9</v>
      </c>
      <c r="E267" s="17">
        <v>1.25971E-2</v>
      </c>
      <c r="F267" s="9">
        <f t="shared" si="10"/>
        <v>6.800500000000001E-3</v>
      </c>
      <c r="G267" s="27">
        <f t="shared" si="11"/>
        <v>35.058460840516354</v>
      </c>
    </row>
    <row r="268" spans="1:7" hidden="1" x14ac:dyDescent="0.3">
      <c r="A268" s="75"/>
      <c r="B268" s="72"/>
      <c r="C268" s="25" t="s">
        <v>16</v>
      </c>
      <c r="D268" s="14" t="s">
        <v>9</v>
      </c>
      <c r="E268" s="17">
        <v>3.8259300000000003E-2</v>
      </c>
      <c r="F268" s="9">
        <f t="shared" si="10"/>
        <v>-1.8861700000000002E-2</v>
      </c>
      <c r="G268" s="27">
        <f t="shared" si="11"/>
        <v>-97.237287087062313</v>
      </c>
    </row>
    <row r="269" spans="1:7" hidden="1" x14ac:dyDescent="0.3">
      <c r="A269" s="75"/>
      <c r="B269" s="72"/>
      <c r="C269" s="26" t="s">
        <v>15</v>
      </c>
      <c r="D269" s="13" t="s">
        <v>10</v>
      </c>
      <c r="E269" s="18">
        <v>2.1913000000000002E-3</v>
      </c>
      <c r="F269" s="10">
        <f t="shared" si="10"/>
        <v>-1.6840000000000002E-3</v>
      </c>
      <c r="G269" s="28">
        <f t="shared" si="11"/>
        <v>-331.95347920362707</v>
      </c>
    </row>
    <row r="270" spans="1:7" hidden="1" x14ac:dyDescent="0.3">
      <c r="A270" s="75"/>
      <c r="B270" s="72"/>
      <c r="C270" s="26" t="s">
        <v>16</v>
      </c>
      <c r="D270" s="13" t="s">
        <v>10</v>
      </c>
      <c r="E270" s="18">
        <v>0.174119</v>
      </c>
      <c r="F270" s="10">
        <f t="shared" si="10"/>
        <v>-0.17361170000000001</v>
      </c>
      <c r="G270" s="28">
        <f t="shared" si="11"/>
        <v>-34222.688744332743</v>
      </c>
    </row>
    <row r="271" spans="1:7" hidden="1" x14ac:dyDescent="0.3">
      <c r="A271" s="75"/>
      <c r="B271" s="72"/>
      <c r="C271" s="25" t="s">
        <v>15</v>
      </c>
      <c r="D271" s="14" t="s">
        <v>11</v>
      </c>
      <c r="E271" s="17">
        <v>2.1454600000000001E-2</v>
      </c>
      <c r="F271" s="9">
        <f t="shared" si="10"/>
        <v>0.1254334</v>
      </c>
      <c r="G271" s="27">
        <f t="shared" si="11"/>
        <v>85.393905560699309</v>
      </c>
    </row>
    <row r="272" spans="1:7" x14ac:dyDescent="0.3">
      <c r="A272" s="75"/>
      <c r="B272" s="73"/>
      <c r="C272" s="25" t="s">
        <v>16</v>
      </c>
      <c r="D272" s="14" t="s">
        <v>11</v>
      </c>
      <c r="E272" s="17">
        <v>2.81525E-2</v>
      </c>
      <c r="F272" s="9">
        <f t="shared" si="10"/>
        <v>0.11873549999999999</v>
      </c>
      <c r="G272" s="27">
        <f t="shared" si="11"/>
        <v>80.834036817166819</v>
      </c>
    </row>
    <row r="273" spans="1:7" hidden="1" x14ac:dyDescent="0.3">
      <c r="A273" s="75"/>
      <c r="B273" s="71">
        <v>25000</v>
      </c>
      <c r="C273" s="25" t="s">
        <v>15</v>
      </c>
      <c r="D273" s="14" t="s">
        <v>7</v>
      </c>
      <c r="E273" s="17">
        <v>0.80235999999999996</v>
      </c>
      <c r="F273" s="9">
        <f t="shared" si="10"/>
        <v>4.2877299999999998</v>
      </c>
      <c r="G273" s="27">
        <f t="shared" si="11"/>
        <v>84.236820959943728</v>
      </c>
    </row>
    <row r="274" spans="1:7" hidden="1" x14ac:dyDescent="0.3">
      <c r="A274" s="75"/>
      <c r="B274" s="72"/>
      <c r="C274" s="25" t="s">
        <v>16</v>
      </c>
      <c r="D274" s="14" t="s">
        <v>7</v>
      </c>
      <c r="E274" s="17">
        <v>5.2606299999999999</v>
      </c>
      <c r="F274" s="9">
        <f t="shared" si="10"/>
        <v>-0.17053999999999991</v>
      </c>
      <c r="G274" s="27">
        <f t="shared" si="11"/>
        <v>-3.3504319177067581</v>
      </c>
    </row>
    <row r="275" spans="1:7" hidden="1" x14ac:dyDescent="0.3">
      <c r="A275" s="75"/>
      <c r="B275" s="72"/>
      <c r="C275" s="26" t="s">
        <v>15</v>
      </c>
      <c r="D275" s="13" t="s">
        <v>8</v>
      </c>
      <c r="E275" s="18">
        <v>1.21946E-2</v>
      </c>
      <c r="F275" s="10">
        <f t="shared" si="10"/>
        <v>-3.3582000000000004E-3</v>
      </c>
      <c r="G275" s="28">
        <f t="shared" si="11"/>
        <v>-38.00416459191527</v>
      </c>
    </row>
    <row r="276" spans="1:7" hidden="1" x14ac:dyDescent="0.3">
      <c r="A276" s="75"/>
      <c r="B276" s="72"/>
      <c r="C276" s="26" t="s">
        <v>16</v>
      </c>
      <c r="D276" s="13" t="s">
        <v>8</v>
      </c>
      <c r="E276" s="18">
        <v>2.5534000000000001E-2</v>
      </c>
      <c r="F276" s="10">
        <f t="shared" si="10"/>
        <v>-1.66976E-2</v>
      </c>
      <c r="G276" s="28">
        <f t="shared" si="11"/>
        <v>-188.96383142456204</v>
      </c>
    </row>
    <row r="277" spans="1:7" hidden="1" x14ac:dyDescent="0.3">
      <c r="A277" s="75"/>
      <c r="B277" s="72"/>
      <c r="C277" s="25" t="s">
        <v>15</v>
      </c>
      <c r="D277" s="14" t="s">
        <v>9</v>
      </c>
      <c r="E277" s="17">
        <v>0.107039</v>
      </c>
      <c r="F277" s="9">
        <f t="shared" si="10"/>
        <v>-5.5599999999999955E-3</v>
      </c>
      <c r="G277" s="27">
        <f t="shared" si="11"/>
        <v>-5.4789660915066127</v>
      </c>
    </row>
    <row r="278" spans="1:7" hidden="1" x14ac:dyDescent="0.3">
      <c r="A278" s="75"/>
      <c r="B278" s="72"/>
      <c r="C278" s="25" t="s">
        <v>16</v>
      </c>
      <c r="D278" s="14" t="s">
        <v>9</v>
      </c>
      <c r="E278" s="17">
        <v>0.13953599999999999</v>
      </c>
      <c r="F278" s="9">
        <f t="shared" si="10"/>
        <v>-3.8056999999999994E-2</v>
      </c>
      <c r="G278" s="27">
        <f t="shared" si="11"/>
        <v>-37.502340385695554</v>
      </c>
    </row>
    <row r="279" spans="1:7" hidden="1" x14ac:dyDescent="0.3">
      <c r="A279" s="75"/>
      <c r="B279" s="72"/>
      <c r="C279" s="26" t="s">
        <v>15</v>
      </c>
      <c r="D279" s="13" t="s">
        <v>10</v>
      </c>
      <c r="E279" s="18">
        <v>5.2918399999999997E-2</v>
      </c>
      <c r="F279" s="10">
        <f t="shared" si="10"/>
        <v>-4.95641E-2</v>
      </c>
      <c r="G279" s="28">
        <f t="shared" si="11"/>
        <v>-1477.6287153802582</v>
      </c>
    </row>
    <row r="280" spans="1:7" hidden="1" x14ac:dyDescent="0.3">
      <c r="A280" s="75"/>
      <c r="B280" s="72"/>
      <c r="C280" s="26" t="s">
        <v>16</v>
      </c>
      <c r="D280" s="13" t="s">
        <v>10</v>
      </c>
      <c r="E280" s="18">
        <v>4.0821300000000003</v>
      </c>
      <c r="F280" s="10">
        <f t="shared" si="10"/>
        <v>-4.0787757000000004</v>
      </c>
      <c r="G280" s="28">
        <f t="shared" si="11"/>
        <v>-121598.41695733836</v>
      </c>
    </row>
    <row r="281" spans="1:7" hidden="1" x14ac:dyDescent="0.3">
      <c r="A281" s="75"/>
      <c r="B281" s="72"/>
      <c r="C281" s="25" t="s">
        <v>15</v>
      </c>
      <c r="D281" s="14" t="s">
        <v>11</v>
      </c>
      <c r="E281" s="17">
        <v>0.53309399999999996</v>
      </c>
      <c r="F281" s="9">
        <f t="shared" si="10"/>
        <v>2.8808360000000004</v>
      </c>
      <c r="G281" s="27">
        <f t="shared" si="11"/>
        <v>84.384741339160456</v>
      </c>
    </row>
    <row r="282" spans="1:7" x14ac:dyDescent="0.3">
      <c r="A282" s="75"/>
      <c r="B282" s="73"/>
      <c r="C282" s="25" t="s">
        <v>16</v>
      </c>
      <c r="D282" s="14" t="s">
        <v>11</v>
      </c>
      <c r="E282" s="17">
        <v>0.54286999999999996</v>
      </c>
      <c r="F282" s="9">
        <f t="shared" si="10"/>
        <v>2.8710599999999999</v>
      </c>
      <c r="G282" s="27">
        <f t="shared" si="11"/>
        <v>84.098385145565373</v>
      </c>
    </row>
    <row r="283" spans="1:7" hidden="1" x14ac:dyDescent="0.3">
      <c r="A283" s="75"/>
      <c r="B283" s="71">
        <v>50000</v>
      </c>
      <c r="C283" s="25" t="s">
        <v>15</v>
      </c>
      <c r="D283" s="14" t="s">
        <v>7</v>
      </c>
      <c r="E283" s="17">
        <v>2.8540299999999998</v>
      </c>
      <c r="F283" s="9">
        <f t="shared" si="10"/>
        <v>17.624969999999998</v>
      </c>
      <c r="G283" s="27">
        <f t="shared" si="11"/>
        <v>86.063626153620774</v>
      </c>
    </row>
    <row r="284" spans="1:7" hidden="1" x14ac:dyDescent="0.3">
      <c r="A284" s="75"/>
      <c r="B284" s="72"/>
      <c r="C284" s="25" t="s">
        <v>16</v>
      </c>
      <c r="D284" s="14" t="s">
        <v>7</v>
      </c>
      <c r="E284" s="17">
        <v>19.011600000000001</v>
      </c>
      <c r="F284" s="9">
        <f t="shared" si="10"/>
        <v>1.4673999999999978</v>
      </c>
      <c r="G284" s="27">
        <f t="shared" si="11"/>
        <v>7.1653889350065825</v>
      </c>
    </row>
    <row r="285" spans="1:7" hidden="1" x14ac:dyDescent="0.3">
      <c r="A285" s="75"/>
      <c r="B285" s="72"/>
      <c r="C285" s="26" t="s">
        <v>15</v>
      </c>
      <c r="D285" s="13" t="s">
        <v>8</v>
      </c>
      <c r="E285" s="18">
        <v>1.9663E-2</v>
      </c>
      <c r="F285" s="10">
        <f t="shared" si="10"/>
        <v>-5.4050000000000001E-3</v>
      </c>
      <c r="G285" s="28">
        <f t="shared" si="11"/>
        <v>-37.908542572590825</v>
      </c>
    </row>
    <row r="286" spans="1:7" hidden="1" x14ac:dyDescent="0.3">
      <c r="A286" s="75"/>
      <c r="B286" s="72"/>
      <c r="C286" s="26" t="s">
        <v>16</v>
      </c>
      <c r="D286" s="13" t="s">
        <v>8</v>
      </c>
      <c r="E286" s="18">
        <v>1.7490200000000001E-2</v>
      </c>
      <c r="F286" s="10">
        <f t="shared" si="10"/>
        <v>-3.232200000000001E-3</v>
      </c>
      <c r="G286" s="28">
        <f t="shared" si="11"/>
        <v>-22.669378594473287</v>
      </c>
    </row>
    <row r="287" spans="1:7" hidden="1" x14ac:dyDescent="0.3">
      <c r="A287" s="75"/>
      <c r="B287" s="72"/>
      <c r="C287" s="25" t="s">
        <v>15</v>
      </c>
      <c r="D287" s="14" t="s">
        <v>9</v>
      </c>
      <c r="E287" s="17">
        <v>0.133351</v>
      </c>
      <c r="F287" s="9">
        <f t="shared" si="10"/>
        <v>6.9107000000000002E-2</v>
      </c>
      <c r="G287" s="27">
        <f t="shared" si="11"/>
        <v>34.13399322328582</v>
      </c>
    </row>
    <row r="288" spans="1:7" hidden="1" x14ac:dyDescent="0.3">
      <c r="A288" s="75"/>
      <c r="B288" s="72"/>
      <c r="C288" s="25" t="s">
        <v>16</v>
      </c>
      <c r="D288" s="14" t="s">
        <v>9</v>
      </c>
      <c r="E288" s="17">
        <v>0.26908500000000002</v>
      </c>
      <c r="F288" s="9">
        <f t="shared" si="10"/>
        <v>-6.662700000000002E-2</v>
      </c>
      <c r="G288" s="27">
        <f t="shared" si="11"/>
        <v>-32.909047802507196</v>
      </c>
    </row>
    <row r="289" spans="1:7" hidden="1" x14ac:dyDescent="0.3">
      <c r="A289" s="75"/>
      <c r="B289" s="72"/>
      <c r="C289" s="26" t="s">
        <v>15</v>
      </c>
      <c r="D289" s="13" t="s">
        <v>10</v>
      </c>
      <c r="E289" s="18">
        <v>0.13223299999999999</v>
      </c>
      <c r="F289" s="10">
        <f t="shared" si="10"/>
        <v>-0.12436059999999999</v>
      </c>
      <c r="G289" s="28">
        <f t="shared" si="11"/>
        <v>-1579.7037752146739</v>
      </c>
    </row>
    <row r="290" spans="1:7" hidden="1" x14ac:dyDescent="0.3">
      <c r="A290" s="75"/>
      <c r="B290" s="72"/>
      <c r="C290" s="26" t="s">
        <v>16</v>
      </c>
      <c r="D290" s="13" t="s">
        <v>10</v>
      </c>
      <c r="E290" s="18">
        <v>16.639399999999998</v>
      </c>
      <c r="F290" s="10">
        <f t="shared" si="10"/>
        <v>-16.631527599999998</v>
      </c>
      <c r="G290" s="28">
        <f t="shared" si="11"/>
        <v>-211263.75184187797</v>
      </c>
    </row>
    <row r="291" spans="1:7" hidden="1" x14ac:dyDescent="0.3">
      <c r="A291" s="75"/>
      <c r="B291" s="72"/>
      <c r="C291" s="25" t="s">
        <v>15</v>
      </c>
      <c r="D291" s="14" t="s">
        <v>11</v>
      </c>
      <c r="E291" s="17">
        <v>2.0984099999999999</v>
      </c>
      <c r="F291" s="9">
        <f t="shared" si="10"/>
        <v>11.55639</v>
      </c>
      <c r="G291" s="27">
        <f t="shared" si="11"/>
        <v>84.632436945250021</v>
      </c>
    </row>
    <row r="292" spans="1:7" x14ac:dyDescent="0.3">
      <c r="A292" s="75"/>
      <c r="B292" s="73"/>
      <c r="C292" s="25" t="s">
        <v>16</v>
      </c>
      <c r="D292" s="14" t="s">
        <v>11</v>
      </c>
      <c r="E292" s="17">
        <v>2.12967</v>
      </c>
      <c r="F292" s="9">
        <f t="shared" si="10"/>
        <v>11.525130000000001</v>
      </c>
      <c r="G292" s="27">
        <f t="shared" si="11"/>
        <v>84.403506459267078</v>
      </c>
    </row>
    <row r="293" spans="1:7" hidden="1" x14ac:dyDescent="0.3">
      <c r="A293" s="75"/>
      <c r="B293" s="71">
        <v>100000</v>
      </c>
      <c r="C293" s="25" t="s">
        <v>15</v>
      </c>
      <c r="D293" s="14" t="s">
        <v>7</v>
      </c>
      <c r="E293" s="17">
        <v>11.205500000000001</v>
      </c>
      <c r="F293" s="9">
        <f t="shared" si="10"/>
        <v>70.969065999999998</v>
      </c>
      <c r="G293" s="27">
        <f t="shared" si="11"/>
        <v>86.363785602469747</v>
      </c>
    </row>
    <row r="294" spans="1:7" hidden="1" x14ac:dyDescent="0.3">
      <c r="A294" s="75"/>
      <c r="B294" s="72"/>
      <c r="C294" s="25" t="s">
        <v>16</v>
      </c>
      <c r="D294" s="14" t="s">
        <v>7</v>
      </c>
      <c r="E294" s="17">
        <v>83.198800000000006</v>
      </c>
      <c r="F294" s="9">
        <f t="shared" si="10"/>
        <v>-1.024234000000007</v>
      </c>
      <c r="G294" s="27">
        <f t="shared" si="11"/>
        <v>-1.2464124240096468</v>
      </c>
    </row>
    <row r="295" spans="1:7" hidden="1" x14ac:dyDescent="0.3">
      <c r="A295" s="75"/>
      <c r="B295" s="72"/>
      <c r="C295" s="26" t="s">
        <v>15</v>
      </c>
      <c r="D295" s="13" t="s">
        <v>8</v>
      </c>
      <c r="E295" s="18">
        <v>3.4730299999999999E-2</v>
      </c>
      <c r="F295" s="10">
        <f t="shared" si="10"/>
        <v>-5.5277999999999994E-3</v>
      </c>
      <c r="G295" s="28">
        <f t="shared" si="11"/>
        <v>-18.929201267014808</v>
      </c>
    </row>
    <row r="296" spans="1:7" hidden="1" x14ac:dyDescent="0.3">
      <c r="A296" s="75"/>
      <c r="B296" s="72"/>
      <c r="C296" s="26" t="s">
        <v>16</v>
      </c>
      <c r="D296" s="13" t="s">
        <v>8</v>
      </c>
      <c r="E296" s="18">
        <v>2.2628700000000002E-2</v>
      </c>
      <c r="F296" s="10">
        <f t="shared" si="10"/>
        <v>6.5737999999999977E-3</v>
      </c>
      <c r="G296" s="28">
        <f t="shared" si="11"/>
        <v>22.511086379590779</v>
      </c>
    </row>
    <row r="297" spans="1:7" hidden="1" x14ac:dyDescent="0.3">
      <c r="A297" s="75"/>
      <c r="B297" s="72"/>
      <c r="C297" s="25" t="s">
        <v>15</v>
      </c>
      <c r="D297" s="14" t="s">
        <v>9</v>
      </c>
      <c r="E297" s="17">
        <v>0.27467000000000003</v>
      </c>
      <c r="F297" s="9">
        <f t="shared" si="10"/>
        <v>0.12772799999999995</v>
      </c>
      <c r="G297" s="27">
        <f t="shared" si="11"/>
        <v>31.741708457795504</v>
      </c>
    </row>
    <row r="298" spans="1:7" hidden="1" x14ac:dyDescent="0.3">
      <c r="A298" s="75"/>
      <c r="B298" s="72"/>
      <c r="C298" s="25" t="s">
        <v>16</v>
      </c>
      <c r="D298" s="14" t="s">
        <v>9</v>
      </c>
      <c r="E298" s="17">
        <v>0.51966699999999999</v>
      </c>
      <c r="F298" s="9">
        <f t="shared" si="10"/>
        <v>-0.11726900000000001</v>
      </c>
      <c r="G298" s="27">
        <f t="shared" si="11"/>
        <v>-29.142540469883055</v>
      </c>
    </row>
    <row r="299" spans="1:7" hidden="1" x14ac:dyDescent="0.3">
      <c r="A299" s="75"/>
      <c r="B299" s="72"/>
      <c r="C299" s="26" t="s">
        <v>15</v>
      </c>
      <c r="D299" s="13" t="s">
        <v>10</v>
      </c>
      <c r="E299" s="18">
        <v>0.37698399999999999</v>
      </c>
      <c r="F299" s="10">
        <f t="shared" si="10"/>
        <v>-0.36188989999999999</v>
      </c>
      <c r="G299" s="28">
        <f t="shared" si="11"/>
        <v>-2397.5586487435489</v>
      </c>
    </row>
    <row r="300" spans="1:7" hidden="1" x14ac:dyDescent="0.3">
      <c r="A300" s="75"/>
      <c r="B300" s="72"/>
      <c r="C300" s="26" t="s">
        <v>16</v>
      </c>
      <c r="D300" s="13" t="s">
        <v>10</v>
      </c>
      <c r="E300" s="18">
        <v>66.468699999999998</v>
      </c>
      <c r="F300" s="10">
        <f t="shared" si="10"/>
        <v>-66.453605899999999</v>
      </c>
      <c r="G300" s="28">
        <f t="shared" si="11"/>
        <v>-440262.12824878591</v>
      </c>
    </row>
    <row r="301" spans="1:7" hidden="1" x14ac:dyDescent="0.3">
      <c r="A301" s="75"/>
      <c r="B301" s="72"/>
      <c r="C301" s="25" t="s">
        <v>15</v>
      </c>
      <c r="D301" s="14" t="s">
        <v>11</v>
      </c>
      <c r="E301" s="17">
        <v>8.3357600000000005</v>
      </c>
      <c r="F301" s="9">
        <f t="shared" si="10"/>
        <v>47.551816000000002</v>
      </c>
      <c r="G301" s="27">
        <f t="shared" si="11"/>
        <v>85.084770897918347</v>
      </c>
    </row>
    <row r="302" spans="1:7" x14ac:dyDescent="0.3">
      <c r="A302" s="75"/>
      <c r="B302" s="73"/>
      <c r="C302" s="25" t="s">
        <v>16</v>
      </c>
      <c r="D302" s="14" t="s">
        <v>11</v>
      </c>
      <c r="E302" s="17">
        <v>8.7868499999999994</v>
      </c>
      <c r="F302" s="9">
        <f t="shared" si="10"/>
        <v>47.100726000000002</v>
      </c>
      <c r="G302" s="27">
        <f t="shared" si="11"/>
        <v>84.277632653096276</v>
      </c>
    </row>
    <row r="303" spans="1:7" hidden="1" x14ac:dyDescent="0.3">
      <c r="A303" s="75">
        <v>20</v>
      </c>
      <c r="B303" s="68">
        <v>100</v>
      </c>
      <c r="C303" s="25" t="s">
        <v>15</v>
      </c>
      <c r="D303" s="14" t="s">
        <v>7</v>
      </c>
      <c r="E303" s="17">
        <v>4.3991000000000004E-3</v>
      </c>
      <c r="F303" s="9">
        <f>Q3-E303</f>
        <v>-4.3205000000000006E-3</v>
      </c>
      <c r="G303" s="27">
        <f>(F303/Q3)*100</f>
        <v>-5496.8193384223923</v>
      </c>
    </row>
    <row r="304" spans="1:7" hidden="1" x14ac:dyDescent="0.3">
      <c r="A304" s="75"/>
      <c r="B304" s="69"/>
      <c r="C304" s="25" t="s">
        <v>16</v>
      </c>
      <c r="D304" s="14" t="s">
        <v>7</v>
      </c>
      <c r="E304" s="17">
        <v>1.03277E-2</v>
      </c>
      <c r="F304" s="9">
        <f t="shared" ref="F304:F352" si="12">Q4-E304</f>
        <v>-1.0249100000000001E-2</v>
      </c>
      <c r="G304" s="27">
        <f t="shared" ref="G304:G352" si="13">(F304/Q4)*100</f>
        <v>-13039.567430025445</v>
      </c>
    </row>
    <row r="305" spans="1:7" hidden="1" x14ac:dyDescent="0.3">
      <c r="A305" s="75"/>
      <c r="B305" s="69"/>
      <c r="C305" s="26" t="s">
        <v>15</v>
      </c>
      <c r="D305" s="13" t="s">
        <v>8</v>
      </c>
      <c r="E305" s="18">
        <v>3.7700000000000002E-5</v>
      </c>
      <c r="F305" s="10">
        <f t="shared" si="12"/>
        <v>-2.6600000000000003E-5</v>
      </c>
      <c r="G305" s="28">
        <f t="shared" si="13"/>
        <v>-239.63963963963963</v>
      </c>
    </row>
    <row r="306" spans="1:7" hidden="1" x14ac:dyDescent="0.3">
      <c r="A306" s="75"/>
      <c r="B306" s="69"/>
      <c r="C306" s="26" t="s">
        <v>16</v>
      </c>
      <c r="D306" s="13" t="s">
        <v>8</v>
      </c>
      <c r="E306" s="18">
        <v>1.15876E-2</v>
      </c>
      <c r="F306" s="10">
        <f t="shared" si="12"/>
        <v>-1.15765E-2</v>
      </c>
      <c r="G306" s="28">
        <f t="shared" si="13"/>
        <v>-104292.79279279278</v>
      </c>
    </row>
    <row r="307" spans="1:7" hidden="1" x14ac:dyDescent="0.3">
      <c r="A307" s="75"/>
      <c r="B307" s="69"/>
      <c r="C307" s="25" t="s">
        <v>15</v>
      </c>
      <c r="D307" s="14" t="s">
        <v>9</v>
      </c>
      <c r="E307" s="17">
        <v>2.8420000000000002E-4</v>
      </c>
      <c r="F307" s="9">
        <f t="shared" si="12"/>
        <v>9.59E-5</v>
      </c>
      <c r="G307" s="27">
        <f t="shared" si="13"/>
        <v>25.230202578268873</v>
      </c>
    </row>
    <row r="308" spans="1:7" hidden="1" x14ac:dyDescent="0.3">
      <c r="A308" s="75"/>
      <c r="B308" s="69"/>
      <c r="C308" s="25" t="s">
        <v>16</v>
      </c>
      <c r="D308" s="14" t="s">
        <v>9</v>
      </c>
      <c r="E308" s="17">
        <v>1.5863499999999999E-2</v>
      </c>
      <c r="F308" s="9">
        <f t="shared" si="12"/>
        <v>-1.54834E-2</v>
      </c>
      <c r="G308" s="27">
        <f t="shared" si="13"/>
        <v>-4073.5069718495124</v>
      </c>
    </row>
    <row r="309" spans="1:7" hidden="1" x14ac:dyDescent="0.3">
      <c r="A309" s="75"/>
      <c r="B309" s="69"/>
      <c r="C309" s="26" t="s">
        <v>15</v>
      </c>
      <c r="D309" s="13" t="s">
        <v>10</v>
      </c>
      <c r="E309" s="18">
        <v>4.3699999999999998E-5</v>
      </c>
      <c r="F309" s="10">
        <f t="shared" si="12"/>
        <v>-3.6899999999999996E-5</v>
      </c>
      <c r="G309" s="28">
        <f t="shared" si="13"/>
        <v>-542.64705882352939</v>
      </c>
    </row>
    <row r="310" spans="1:7" hidden="1" x14ac:dyDescent="0.3">
      <c r="A310" s="75"/>
      <c r="B310" s="69"/>
      <c r="C310" s="26" t="s">
        <v>16</v>
      </c>
      <c r="D310" s="13" t="s">
        <v>10</v>
      </c>
      <c r="E310" s="18">
        <v>7.8581999999999992E-3</v>
      </c>
      <c r="F310" s="10">
        <f t="shared" si="12"/>
        <v>-7.8513999999999997E-3</v>
      </c>
      <c r="G310" s="28">
        <f t="shared" si="13"/>
        <v>-115461.76470588235</v>
      </c>
    </row>
    <row r="311" spans="1:7" hidden="1" x14ac:dyDescent="0.3">
      <c r="A311" s="75"/>
      <c r="B311" s="69"/>
      <c r="C311" s="25" t="s">
        <v>15</v>
      </c>
      <c r="D311" s="14" t="s">
        <v>11</v>
      </c>
      <c r="E311" s="17">
        <v>2.44E-5</v>
      </c>
      <c r="F311" s="9">
        <f>Q11-E311</f>
        <v>3.5499999999999996E-5</v>
      </c>
      <c r="G311" s="27">
        <f t="shared" si="13"/>
        <v>59.265442404006677</v>
      </c>
    </row>
    <row r="312" spans="1:7" x14ac:dyDescent="0.3">
      <c r="A312" s="75"/>
      <c r="B312" s="70"/>
      <c r="C312" s="25" t="s">
        <v>16</v>
      </c>
      <c r="D312" s="14" t="s">
        <v>11</v>
      </c>
      <c r="E312" s="17">
        <v>7.4894999999999996E-3</v>
      </c>
      <c r="F312" s="9">
        <f t="shared" si="12"/>
        <v>-7.4295999999999997E-3</v>
      </c>
      <c r="G312" s="27">
        <f t="shared" si="13"/>
        <v>-12403.338898163605</v>
      </c>
    </row>
    <row r="313" spans="1:7" hidden="1" x14ac:dyDescent="0.3">
      <c r="A313" s="75"/>
      <c r="B313" s="71">
        <v>5000</v>
      </c>
      <c r="C313" s="25" t="s">
        <v>15</v>
      </c>
      <c r="D313" s="14" t="s">
        <v>7</v>
      </c>
      <c r="E313" s="17">
        <v>3.6817700000000002E-2</v>
      </c>
      <c r="F313" s="9">
        <f t="shared" si="12"/>
        <v>0.16630429999999999</v>
      </c>
      <c r="G313" s="27">
        <f t="shared" si="13"/>
        <v>81.874095371254711</v>
      </c>
    </row>
    <row r="314" spans="1:7" hidden="1" x14ac:dyDescent="0.3">
      <c r="A314" s="75"/>
      <c r="B314" s="72"/>
      <c r="C314" s="25" t="s">
        <v>16</v>
      </c>
      <c r="D314" s="14" t="s">
        <v>7</v>
      </c>
      <c r="E314" s="17">
        <v>0.154581</v>
      </c>
      <c r="F314" s="9">
        <f t="shared" si="12"/>
        <v>4.8541000000000001E-2</v>
      </c>
      <c r="G314" s="27">
        <f t="shared" si="13"/>
        <v>23.897460639418675</v>
      </c>
    </row>
    <row r="315" spans="1:7" hidden="1" x14ac:dyDescent="0.3">
      <c r="A315" s="75"/>
      <c r="B315" s="72"/>
      <c r="C315" s="26" t="s">
        <v>15</v>
      </c>
      <c r="D315" s="13" t="s">
        <v>8</v>
      </c>
      <c r="E315" s="18">
        <v>2.2659999999999998E-3</v>
      </c>
      <c r="F315" s="10">
        <f t="shared" si="12"/>
        <v>-1.0765999999999998E-3</v>
      </c>
      <c r="G315" s="28">
        <f t="shared" si="13"/>
        <v>-90.516226668908686</v>
      </c>
    </row>
    <row r="316" spans="1:7" hidden="1" x14ac:dyDescent="0.3">
      <c r="A316" s="75"/>
      <c r="B316" s="72"/>
      <c r="C316" s="26" t="s">
        <v>16</v>
      </c>
      <c r="D316" s="13" t="s">
        <v>8</v>
      </c>
      <c r="E316" s="18">
        <v>1.0404399999999999E-2</v>
      </c>
      <c r="F316" s="10">
        <f t="shared" si="12"/>
        <v>-9.2149999999999992E-3</v>
      </c>
      <c r="G316" s="28">
        <f t="shared" si="13"/>
        <v>-774.76038338658145</v>
      </c>
    </row>
    <row r="317" spans="1:7" hidden="1" x14ac:dyDescent="0.3">
      <c r="A317" s="75"/>
      <c r="B317" s="72"/>
      <c r="C317" s="25" t="s">
        <v>15</v>
      </c>
      <c r="D317" s="14" t="s">
        <v>9</v>
      </c>
      <c r="E317" s="17">
        <v>2.45889E-2</v>
      </c>
      <c r="F317" s="9">
        <f t="shared" si="12"/>
        <v>-5.1912999999999994E-3</v>
      </c>
      <c r="G317" s="27">
        <f t="shared" si="13"/>
        <v>-26.762589186291088</v>
      </c>
    </row>
    <row r="318" spans="1:7" hidden="1" x14ac:dyDescent="0.3">
      <c r="A318" s="75"/>
      <c r="B318" s="72"/>
      <c r="C318" s="25" t="s">
        <v>16</v>
      </c>
      <c r="D318" s="14" t="s">
        <v>9</v>
      </c>
      <c r="E318" s="17">
        <v>3.8792500000000001E-2</v>
      </c>
      <c r="F318" s="9">
        <f t="shared" si="12"/>
        <v>-1.93949E-2</v>
      </c>
      <c r="G318" s="27">
        <f t="shared" si="13"/>
        <v>-99.986080752258005</v>
      </c>
    </row>
    <row r="319" spans="1:7" hidden="1" x14ac:dyDescent="0.3">
      <c r="A319" s="75"/>
      <c r="B319" s="72"/>
      <c r="C319" s="26" t="s">
        <v>15</v>
      </c>
      <c r="D319" s="13" t="s">
        <v>10</v>
      </c>
      <c r="E319" s="18">
        <v>2.4824000000000001E-3</v>
      </c>
      <c r="F319" s="10">
        <f t="shared" si="12"/>
        <v>-1.9751E-3</v>
      </c>
      <c r="G319" s="28">
        <f t="shared" si="13"/>
        <v>-389.33569879755566</v>
      </c>
    </row>
    <row r="320" spans="1:7" hidden="1" x14ac:dyDescent="0.3">
      <c r="A320" s="75"/>
      <c r="B320" s="72"/>
      <c r="C320" s="26" t="s">
        <v>16</v>
      </c>
      <c r="D320" s="13" t="s">
        <v>10</v>
      </c>
      <c r="E320" s="18">
        <v>0.119368</v>
      </c>
      <c r="F320" s="10">
        <f t="shared" si="12"/>
        <v>-0.1188607</v>
      </c>
      <c r="G320" s="28">
        <f t="shared" si="13"/>
        <v>-23430.061107825743</v>
      </c>
    </row>
    <row r="321" spans="1:7" hidden="1" x14ac:dyDescent="0.3">
      <c r="A321" s="75"/>
      <c r="B321" s="72"/>
      <c r="C321" s="25" t="s">
        <v>15</v>
      </c>
      <c r="D321" s="14" t="s">
        <v>11</v>
      </c>
      <c r="E321" s="17">
        <v>2.1675E-2</v>
      </c>
      <c r="F321" s="9">
        <f t="shared" si="12"/>
        <v>0.12521299999999999</v>
      </c>
      <c r="G321" s="27">
        <f t="shared" si="13"/>
        <v>85.24385926692446</v>
      </c>
    </row>
    <row r="322" spans="1:7" x14ac:dyDescent="0.3">
      <c r="A322" s="75"/>
      <c r="B322" s="73"/>
      <c r="C322" s="25" t="s">
        <v>16</v>
      </c>
      <c r="D322" s="14" t="s">
        <v>11</v>
      </c>
      <c r="E322" s="17">
        <v>3.0250800000000001E-2</v>
      </c>
      <c r="F322" s="9">
        <f t="shared" si="12"/>
        <v>0.1166372</v>
      </c>
      <c r="G322" s="27">
        <f t="shared" si="13"/>
        <v>79.405533467676065</v>
      </c>
    </row>
    <row r="323" spans="1:7" hidden="1" x14ac:dyDescent="0.3">
      <c r="A323" s="75"/>
      <c r="B323" s="71">
        <v>25000</v>
      </c>
      <c r="C323" s="25" t="s">
        <v>15</v>
      </c>
      <c r="D323" s="14" t="s">
        <v>7</v>
      </c>
      <c r="E323" s="17">
        <v>0.69458200000000003</v>
      </c>
      <c r="F323" s="9">
        <f t="shared" si="12"/>
        <v>4.3955079999999995</v>
      </c>
      <c r="G323" s="27">
        <f t="shared" si="13"/>
        <v>86.354229492995202</v>
      </c>
    </row>
    <row r="324" spans="1:7" hidden="1" x14ac:dyDescent="0.3">
      <c r="A324" s="75"/>
      <c r="B324" s="72"/>
      <c r="C324" s="25" t="s">
        <v>16</v>
      </c>
      <c r="D324" s="14" t="s">
        <v>7</v>
      </c>
      <c r="E324" s="17">
        <v>3.4980600000000002</v>
      </c>
      <c r="F324" s="9">
        <f t="shared" si="12"/>
        <v>1.5920299999999998</v>
      </c>
      <c r="G324" s="27">
        <f t="shared" si="13"/>
        <v>31.27705011109823</v>
      </c>
    </row>
    <row r="325" spans="1:7" hidden="1" x14ac:dyDescent="0.3">
      <c r="A325" s="75"/>
      <c r="B325" s="72"/>
      <c r="C325" s="26" t="s">
        <v>15</v>
      </c>
      <c r="D325" s="13" t="s">
        <v>8</v>
      </c>
      <c r="E325" s="18">
        <v>9.4947999999999994E-3</v>
      </c>
      <c r="F325" s="10">
        <f t="shared" si="12"/>
        <v>-6.5839999999999996E-4</v>
      </c>
      <c r="G325" s="28">
        <f t="shared" si="13"/>
        <v>-7.4509981440405593</v>
      </c>
    </row>
    <row r="326" spans="1:7" hidden="1" x14ac:dyDescent="0.3">
      <c r="A326" s="75"/>
      <c r="B326" s="72"/>
      <c r="C326" s="26" t="s">
        <v>16</v>
      </c>
      <c r="D326" s="13" t="s">
        <v>8</v>
      </c>
      <c r="E326" s="18">
        <v>1.30914E-2</v>
      </c>
      <c r="F326" s="10">
        <f t="shared" si="12"/>
        <v>-4.2550000000000001E-3</v>
      </c>
      <c r="G326" s="28">
        <f t="shared" si="13"/>
        <v>-48.153094020189222</v>
      </c>
    </row>
    <row r="327" spans="1:7" hidden="1" x14ac:dyDescent="0.3">
      <c r="A327" s="75"/>
      <c r="B327" s="72"/>
      <c r="C327" s="25" t="s">
        <v>15</v>
      </c>
      <c r="D327" s="14" t="s">
        <v>9</v>
      </c>
      <c r="E327" s="17">
        <v>6.4510300000000007E-2</v>
      </c>
      <c r="F327" s="9">
        <f t="shared" si="12"/>
        <v>3.6968699999999993E-2</v>
      </c>
      <c r="G327" s="27">
        <f t="shared" si="13"/>
        <v>36.429901753072059</v>
      </c>
    </row>
    <row r="328" spans="1:7" hidden="1" x14ac:dyDescent="0.3">
      <c r="A328" s="75"/>
      <c r="B328" s="72"/>
      <c r="C328" s="25" t="s">
        <v>16</v>
      </c>
      <c r="D328" s="14" t="s">
        <v>9</v>
      </c>
      <c r="E328" s="17">
        <v>0.13528999999999999</v>
      </c>
      <c r="F328" s="9">
        <f t="shared" si="12"/>
        <v>-3.3810999999999994E-2</v>
      </c>
      <c r="G328" s="27">
        <f t="shared" si="13"/>
        <v>-33.318223474807589</v>
      </c>
    </row>
    <row r="329" spans="1:7" hidden="1" x14ac:dyDescent="0.3">
      <c r="A329" s="75"/>
      <c r="B329" s="72"/>
      <c r="C329" s="26" t="s">
        <v>15</v>
      </c>
      <c r="D329" s="13" t="s">
        <v>10</v>
      </c>
      <c r="E329" s="18">
        <v>2.6151799999999999E-2</v>
      </c>
      <c r="F329" s="10">
        <f t="shared" si="12"/>
        <v>-2.2797499999999998E-2</v>
      </c>
      <c r="G329" s="28">
        <f t="shared" si="13"/>
        <v>-679.65000149062394</v>
      </c>
    </row>
    <row r="330" spans="1:7" hidden="1" x14ac:dyDescent="0.3">
      <c r="A330" s="75"/>
      <c r="B330" s="72"/>
      <c r="C330" s="26" t="s">
        <v>16</v>
      </c>
      <c r="D330" s="13" t="s">
        <v>10</v>
      </c>
      <c r="E330" s="18">
        <v>2.7043699999999999</v>
      </c>
      <c r="F330" s="10">
        <f t="shared" si="12"/>
        <v>-2.7010157000000001</v>
      </c>
      <c r="G330" s="28">
        <f t="shared" si="13"/>
        <v>-80523.975196017054</v>
      </c>
    </row>
    <row r="331" spans="1:7" hidden="1" x14ac:dyDescent="0.3">
      <c r="A331" s="75"/>
      <c r="B331" s="72"/>
      <c r="C331" s="25" t="s">
        <v>15</v>
      </c>
      <c r="D331" s="14" t="s">
        <v>11</v>
      </c>
      <c r="E331" s="17">
        <v>0.51800800000000002</v>
      </c>
      <c r="F331" s="9">
        <f t="shared" si="12"/>
        <v>2.8959220000000001</v>
      </c>
      <c r="G331" s="27">
        <f t="shared" si="13"/>
        <v>84.826636750021237</v>
      </c>
    </row>
    <row r="332" spans="1:7" x14ac:dyDescent="0.3">
      <c r="A332" s="75"/>
      <c r="B332" s="73"/>
      <c r="C332" s="25" t="s">
        <v>16</v>
      </c>
      <c r="D332" s="14" t="s">
        <v>11</v>
      </c>
      <c r="E332" s="17">
        <v>0.52659599999999995</v>
      </c>
      <c r="F332" s="9">
        <f t="shared" si="12"/>
        <v>2.8873340000000001</v>
      </c>
      <c r="G332" s="27">
        <f t="shared" si="13"/>
        <v>84.575079160966979</v>
      </c>
    </row>
    <row r="333" spans="1:7" hidden="1" x14ac:dyDescent="0.3">
      <c r="A333" s="75"/>
      <c r="B333" s="71">
        <v>50000</v>
      </c>
      <c r="C333" s="25" t="s">
        <v>15</v>
      </c>
      <c r="D333" s="14" t="s">
        <v>7</v>
      </c>
      <c r="E333" s="17">
        <v>2.6064400000000001</v>
      </c>
      <c r="F333" s="9">
        <f t="shared" si="12"/>
        <v>17.87256</v>
      </c>
      <c r="G333" s="27">
        <f t="shared" si="13"/>
        <v>87.272620733434252</v>
      </c>
    </row>
    <row r="334" spans="1:7" hidden="1" x14ac:dyDescent="0.3">
      <c r="A334" s="75"/>
      <c r="B334" s="72"/>
      <c r="C334" s="25" t="s">
        <v>16</v>
      </c>
      <c r="D334" s="14" t="s">
        <v>7</v>
      </c>
      <c r="E334" s="17">
        <v>13.353400000000001</v>
      </c>
      <c r="F334" s="9">
        <f t="shared" si="12"/>
        <v>7.1255999999999986</v>
      </c>
      <c r="G334" s="27">
        <f t="shared" si="13"/>
        <v>34.794667708384189</v>
      </c>
    </row>
    <row r="335" spans="1:7" hidden="1" x14ac:dyDescent="0.3">
      <c r="A335" s="75"/>
      <c r="B335" s="72"/>
      <c r="C335" s="26" t="s">
        <v>15</v>
      </c>
      <c r="D335" s="13" t="s">
        <v>8</v>
      </c>
      <c r="E335" s="18">
        <v>1.4514600000000001E-2</v>
      </c>
      <c r="F335" s="10">
        <f t="shared" si="12"/>
        <v>-2.5660000000000092E-4</v>
      </c>
      <c r="G335" s="28">
        <f t="shared" si="13"/>
        <v>-1.7996914013185645</v>
      </c>
    </row>
    <row r="336" spans="1:7" hidden="1" x14ac:dyDescent="0.3">
      <c r="A336" s="75"/>
      <c r="B336" s="72"/>
      <c r="C336" s="26" t="s">
        <v>16</v>
      </c>
      <c r="D336" s="13" t="s">
        <v>8</v>
      </c>
      <c r="E336" s="18">
        <v>2.6096399999999999E-2</v>
      </c>
      <c r="F336" s="10">
        <f t="shared" si="12"/>
        <v>-1.1838399999999999E-2</v>
      </c>
      <c r="G336" s="28">
        <f t="shared" si="13"/>
        <v>-83.029877963248694</v>
      </c>
    </row>
    <row r="337" spans="1:7" hidden="1" x14ac:dyDescent="0.3">
      <c r="A337" s="75"/>
      <c r="B337" s="72"/>
      <c r="C337" s="25" t="s">
        <v>15</v>
      </c>
      <c r="D337" s="14" t="s">
        <v>9</v>
      </c>
      <c r="E337" s="17">
        <v>0.162026</v>
      </c>
      <c r="F337" s="9">
        <f t="shared" si="12"/>
        <v>4.0431999999999996E-2</v>
      </c>
      <c r="G337" s="27">
        <f t="shared" si="13"/>
        <v>19.970561795532898</v>
      </c>
    </row>
    <row r="338" spans="1:7" hidden="1" x14ac:dyDescent="0.3">
      <c r="A338" s="75"/>
      <c r="B338" s="72"/>
      <c r="C338" s="25" t="s">
        <v>16</v>
      </c>
      <c r="D338" s="14" t="s">
        <v>9</v>
      </c>
      <c r="E338" s="17">
        <v>0.26901700000000001</v>
      </c>
      <c r="F338" s="9">
        <f t="shared" si="12"/>
        <v>-6.6559000000000007E-2</v>
      </c>
      <c r="G338" s="27">
        <f t="shared" si="13"/>
        <v>-32.875460589356805</v>
      </c>
    </row>
    <row r="339" spans="1:7" hidden="1" x14ac:dyDescent="0.3">
      <c r="A339" s="75"/>
      <c r="B339" s="72"/>
      <c r="C339" s="26" t="s">
        <v>15</v>
      </c>
      <c r="D339" s="13" t="s">
        <v>10</v>
      </c>
      <c r="E339" s="18">
        <v>0.102272</v>
      </c>
      <c r="F339" s="10">
        <f t="shared" si="12"/>
        <v>-9.43996E-2</v>
      </c>
      <c r="G339" s="28">
        <f t="shared" si="13"/>
        <v>-1199.1209796250191</v>
      </c>
    </row>
    <row r="340" spans="1:7" hidden="1" x14ac:dyDescent="0.3">
      <c r="A340" s="75"/>
      <c r="B340" s="72"/>
      <c r="C340" s="26" t="s">
        <v>16</v>
      </c>
      <c r="D340" s="13" t="s">
        <v>10</v>
      </c>
      <c r="E340" s="18">
        <v>10.9955</v>
      </c>
      <c r="F340" s="10">
        <f t="shared" si="12"/>
        <v>-10.9876276</v>
      </c>
      <c r="G340" s="28">
        <f t="shared" si="13"/>
        <v>-139571.51059397389</v>
      </c>
    </row>
    <row r="341" spans="1:7" hidden="1" x14ac:dyDescent="0.3">
      <c r="A341" s="75"/>
      <c r="B341" s="72"/>
      <c r="C341" s="25" t="s">
        <v>15</v>
      </c>
      <c r="D341" s="14" t="s">
        <v>11</v>
      </c>
      <c r="E341" s="17">
        <v>1.8976</v>
      </c>
      <c r="F341" s="9">
        <f t="shared" si="12"/>
        <v>11.757199999999999</v>
      </c>
      <c r="G341" s="27">
        <f t="shared" si="13"/>
        <v>86.103055335852588</v>
      </c>
    </row>
    <row r="342" spans="1:7" x14ac:dyDescent="0.3">
      <c r="A342" s="75"/>
      <c r="B342" s="73"/>
      <c r="C342" s="25" t="s">
        <v>16</v>
      </c>
      <c r="D342" s="14" t="s">
        <v>11</v>
      </c>
      <c r="E342" s="17">
        <v>2.05525</v>
      </c>
      <c r="F342" s="9">
        <f t="shared" si="12"/>
        <v>11.599550000000001</v>
      </c>
      <c r="G342" s="27">
        <f t="shared" si="13"/>
        <v>84.948516272666026</v>
      </c>
    </row>
    <row r="343" spans="1:7" hidden="1" x14ac:dyDescent="0.3">
      <c r="A343" s="75"/>
      <c r="B343" s="71">
        <v>100000</v>
      </c>
      <c r="C343" s="25" t="s">
        <v>15</v>
      </c>
      <c r="D343" s="14" t="s">
        <v>7</v>
      </c>
      <c r="E343" s="17">
        <v>10.3222</v>
      </c>
      <c r="F343" s="9">
        <f t="shared" si="12"/>
        <v>71.852366000000004</v>
      </c>
      <c r="G343" s="27">
        <f t="shared" si="13"/>
        <v>87.438692405141509</v>
      </c>
    </row>
    <row r="344" spans="1:7" hidden="1" x14ac:dyDescent="0.3">
      <c r="A344" s="75"/>
      <c r="B344" s="72"/>
      <c r="C344" s="25" t="s">
        <v>16</v>
      </c>
      <c r="D344" s="14" t="s">
        <v>7</v>
      </c>
      <c r="E344" s="17">
        <v>56.379800000000003</v>
      </c>
      <c r="F344" s="9">
        <f t="shared" si="12"/>
        <v>25.794765999999996</v>
      </c>
      <c r="G344" s="27">
        <f t="shared" si="13"/>
        <v>31.390206551258203</v>
      </c>
    </row>
    <row r="345" spans="1:7" hidden="1" x14ac:dyDescent="0.3">
      <c r="A345" s="75"/>
      <c r="B345" s="72"/>
      <c r="C345" s="26" t="s">
        <v>15</v>
      </c>
      <c r="D345" s="13" t="s">
        <v>8</v>
      </c>
      <c r="E345" s="18">
        <v>4.5616499999999997E-2</v>
      </c>
      <c r="F345" s="10">
        <f t="shared" si="12"/>
        <v>-1.6413999999999998E-2</v>
      </c>
      <c r="G345" s="28">
        <f t="shared" si="13"/>
        <v>-56.207516479753437</v>
      </c>
    </row>
    <row r="346" spans="1:7" hidden="1" x14ac:dyDescent="0.3">
      <c r="A346" s="75"/>
      <c r="B346" s="72"/>
      <c r="C346" s="26" t="s">
        <v>16</v>
      </c>
      <c r="D346" s="13" t="s">
        <v>8</v>
      </c>
      <c r="E346" s="18">
        <v>2.2647899999999999E-2</v>
      </c>
      <c r="F346" s="10">
        <f t="shared" si="12"/>
        <v>6.5546000000000007E-3</v>
      </c>
      <c r="G346" s="28">
        <f t="shared" si="13"/>
        <v>22.445338584025343</v>
      </c>
    </row>
    <row r="347" spans="1:7" hidden="1" x14ac:dyDescent="0.3">
      <c r="A347" s="75"/>
      <c r="B347" s="72"/>
      <c r="C347" s="25" t="s">
        <v>15</v>
      </c>
      <c r="D347" s="14" t="s">
        <v>9</v>
      </c>
      <c r="E347" s="17">
        <v>0.29843599999999998</v>
      </c>
      <c r="F347" s="9">
        <f t="shared" si="12"/>
        <v>0.103962</v>
      </c>
      <c r="G347" s="27">
        <f t="shared" si="13"/>
        <v>25.835615485166429</v>
      </c>
    </row>
    <row r="348" spans="1:7" hidden="1" x14ac:dyDescent="0.3">
      <c r="A348" s="75"/>
      <c r="B348" s="72"/>
      <c r="C348" s="25" t="s">
        <v>16</v>
      </c>
      <c r="D348" s="14" t="s">
        <v>9</v>
      </c>
      <c r="E348" s="17">
        <v>0.52746700000000002</v>
      </c>
      <c r="F348" s="9">
        <f t="shared" si="12"/>
        <v>-0.12506900000000004</v>
      </c>
      <c r="G348" s="27">
        <f t="shared" si="13"/>
        <v>-31.08091988528771</v>
      </c>
    </row>
    <row r="349" spans="1:7" hidden="1" x14ac:dyDescent="0.3">
      <c r="A349" s="75"/>
      <c r="B349" s="72"/>
      <c r="C349" s="26" t="s">
        <v>15</v>
      </c>
      <c r="D349" s="13" t="s">
        <v>10</v>
      </c>
      <c r="E349" s="18">
        <v>0.32585799999999998</v>
      </c>
      <c r="F349" s="10">
        <f t="shared" si="12"/>
        <v>-0.31076389999999998</v>
      </c>
      <c r="G349" s="28">
        <f t="shared" si="13"/>
        <v>-2058.8435216409061</v>
      </c>
    </row>
    <row r="350" spans="1:7" hidden="1" x14ac:dyDescent="0.3">
      <c r="A350" s="75"/>
      <c r="B350" s="72"/>
      <c r="C350" s="26" t="s">
        <v>16</v>
      </c>
      <c r="D350" s="13" t="s">
        <v>10</v>
      </c>
      <c r="E350" s="18">
        <v>43.527900000000002</v>
      </c>
      <c r="F350" s="10">
        <f t="shared" si="12"/>
        <v>-43.512805900000004</v>
      </c>
      <c r="G350" s="28">
        <f t="shared" si="13"/>
        <v>-288276.91548353335</v>
      </c>
    </row>
    <row r="351" spans="1:7" hidden="1" x14ac:dyDescent="0.3">
      <c r="A351" s="75"/>
      <c r="B351" s="72"/>
      <c r="C351" s="25" t="s">
        <v>15</v>
      </c>
      <c r="D351" s="14" t="s">
        <v>11</v>
      </c>
      <c r="E351" s="17">
        <v>7.63917</v>
      </c>
      <c r="F351" s="9">
        <f t="shared" si="12"/>
        <v>48.248406000000003</v>
      </c>
      <c r="G351" s="27">
        <f t="shared" si="13"/>
        <v>86.331183875285632</v>
      </c>
    </row>
    <row r="352" spans="1:7" x14ac:dyDescent="0.3">
      <c r="A352" s="75"/>
      <c r="B352" s="73"/>
      <c r="C352" s="33" t="s">
        <v>16</v>
      </c>
      <c r="D352" s="14" t="s">
        <v>11</v>
      </c>
      <c r="E352" s="34">
        <v>8.3110199999999992</v>
      </c>
      <c r="F352" s="35">
        <f t="shared" si="12"/>
        <v>47.576556000000004</v>
      </c>
      <c r="G352" s="36">
        <f t="shared" si="13"/>
        <v>85.129038339397653</v>
      </c>
    </row>
  </sheetData>
  <mergeCells count="48">
    <mergeCell ref="A253:A302"/>
    <mergeCell ref="A303:A352"/>
    <mergeCell ref="A3:A52"/>
    <mergeCell ref="A53:A102"/>
    <mergeCell ref="A103:A152"/>
    <mergeCell ref="A153:A202"/>
    <mergeCell ref="A203:A252"/>
    <mergeCell ref="B203:B212"/>
    <mergeCell ref="B213:B222"/>
    <mergeCell ref="B223:B232"/>
    <mergeCell ref="M1:O1"/>
    <mergeCell ref="M3:M7"/>
    <mergeCell ref="M8:M12"/>
    <mergeCell ref="M13:M17"/>
    <mergeCell ref="M18:M22"/>
    <mergeCell ref="M23:M27"/>
    <mergeCell ref="B153:B162"/>
    <mergeCell ref="B163:B172"/>
    <mergeCell ref="B173:B182"/>
    <mergeCell ref="B183:B192"/>
    <mergeCell ref="B193:B202"/>
    <mergeCell ref="B103:B112"/>
    <mergeCell ref="B113:B122"/>
    <mergeCell ref="B123:B132"/>
    <mergeCell ref="B133:B142"/>
    <mergeCell ref="B143:B152"/>
    <mergeCell ref="B53:B62"/>
    <mergeCell ref="B63:B72"/>
    <mergeCell ref="B73:B82"/>
    <mergeCell ref="B83:B92"/>
    <mergeCell ref="B93:B102"/>
    <mergeCell ref="B3:B12"/>
    <mergeCell ref="B13:B22"/>
    <mergeCell ref="B23:B32"/>
    <mergeCell ref="B33:B42"/>
    <mergeCell ref="B43:B52"/>
    <mergeCell ref="B323:B332"/>
    <mergeCell ref="B333:B342"/>
    <mergeCell ref="B343:B352"/>
    <mergeCell ref="B233:B242"/>
    <mergeCell ref="B243:B252"/>
    <mergeCell ref="B253:B262"/>
    <mergeCell ref="B263:B272"/>
    <mergeCell ref="B273:B282"/>
    <mergeCell ref="B283:B292"/>
    <mergeCell ref="B293:B302"/>
    <mergeCell ref="B303:B312"/>
    <mergeCell ref="B313:B32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C600-C57B-4D5C-BEB5-2C02EB2C00CB}">
  <dimension ref="A1:K127"/>
  <sheetViews>
    <sheetView topLeftCell="A95" workbookViewId="0">
      <selection activeCell="A2" sqref="A2:G127"/>
    </sheetView>
  </sheetViews>
  <sheetFormatPr defaultRowHeight="14.4" x14ac:dyDescent="0.3"/>
  <cols>
    <col min="1" max="1" width="16.88671875" bestFit="1" customWidth="1"/>
    <col min="2" max="2" width="11.21875" bestFit="1" customWidth="1"/>
    <col min="3" max="3" width="7.77734375" bestFit="1" customWidth="1"/>
    <col min="4" max="4" width="21" bestFit="1" customWidth="1"/>
    <col min="5" max="5" width="12" style="5" bestFit="1" customWidth="1"/>
    <col min="6" max="6" width="17.88671875" bestFit="1" customWidth="1"/>
    <col min="7" max="7" width="18.5546875" style="19" bestFit="1" customWidth="1"/>
    <col min="10" max="10" width="15" bestFit="1" customWidth="1"/>
    <col min="11" max="11" width="10.5546875" bestFit="1" customWidth="1"/>
  </cols>
  <sheetData>
    <row r="1" spans="1:11" x14ac:dyDescent="0.3">
      <c r="I1" s="74" t="s">
        <v>17</v>
      </c>
      <c r="J1" s="74"/>
      <c r="K1" s="74"/>
    </row>
    <row r="2" spans="1:11" x14ac:dyDescent="0.3">
      <c r="A2" s="2" t="s">
        <v>14</v>
      </c>
      <c r="B2" s="2" t="s">
        <v>1</v>
      </c>
      <c r="C2" s="2" t="s">
        <v>2</v>
      </c>
      <c r="D2" t="s">
        <v>0</v>
      </c>
      <c r="E2" s="5" t="s">
        <v>3</v>
      </c>
      <c r="F2" t="s">
        <v>4</v>
      </c>
      <c r="G2" s="19" t="s">
        <v>5</v>
      </c>
      <c r="I2" s="12" t="s">
        <v>2</v>
      </c>
      <c r="J2" s="12" t="s">
        <v>18</v>
      </c>
      <c r="K2" s="12" t="s">
        <v>3</v>
      </c>
    </row>
    <row r="3" spans="1:11" x14ac:dyDescent="0.3">
      <c r="A3" s="76" t="s">
        <v>29</v>
      </c>
      <c r="B3" s="76" t="s">
        <v>13</v>
      </c>
      <c r="C3" s="76">
        <v>100</v>
      </c>
      <c r="D3" s="1" t="s">
        <v>7</v>
      </c>
      <c r="E3" s="4">
        <v>7.8076800000000004E-4</v>
      </c>
      <c r="F3" s="1">
        <f>K3-E3</f>
        <v>-7.0216800000000008E-4</v>
      </c>
      <c r="G3" s="20">
        <f t="shared" ref="G3:G27" si="0">(F3/K3)*100</f>
        <v>-893.3435114503817</v>
      </c>
      <c r="I3" s="68">
        <v>100</v>
      </c>
      <c r="J3" s="1" t="s">
        <v>7</v>
      </c>
      <c r="K3" s="23">
        <v>7.86E-5</v>
      </c>
    </row>
    <row r="4" spans="1:11" x14ac:dyDescent="0.3">
      <c r="A4" s="76"/>
      <c r="B4" s="76"/>
      <c r="C4" s="76"/>
      <c r="D4" s="1" t="s">
        <v>8</v>
      </c>
      <c r="E4" s="4">
        <v>7.0246399999999997E-4</v>
      </c>
      <c r="F4" s="1">
        <f t="shared" ref="F4:F27" si="1">K4-E4</f>
        <v>-6.9136399999999998E-4</v>
      </c>
      <c r="G4" s="20">
        <f t="shared" si="0"/>
        <v>-6228.5045045045035</v>
      </c>
      <c r="I4" s="69"/>
      <c r="J4" s="1" t="s">
        <v>8</v>
      </c>
      <c r="K4" s="24">
        <v>1.11E-5</v>
      </c>
    </row>
    <row r="5" spans="1:11" x14ac:dyDescent="0.3">
      <c r="A5" s="76"/>
      <c r="B5" s="76"/>
      <c r="C5" s="76"/>
      <c r="D5" s="1" t="s">
        <v>9</v>
      </c>
      <c r="E5" s="4">
        <v>4.6620800000000002E-4</v>
      </c>
      <c r="F5" s="1">
        <f t="shared" si="1"/>
        <v>-8.6107999999999996E-5</v>
      </c>
      <c r="G5" s="20">
        <f t="shared" si="0"/>
        <v>-22.654038410944484</v>
      </c>
      <c r="I5" s="69"/>
      <c r="J5" s="1" t="s">
        <v>9</v>
      </c>
      <c r="K5" s="23">
        <v>3.8010000000000002E-4</v>
      </c>
    </row>
    <row r="6" spans="1:11" x14ac:dyDescent="0.3">
      <c r="A6" s="76"/>
      <c r="B6" s="76"/>
      <c r="C6" s="76"/>
      <c r="D6" s="1" t="s">
        <v>10</v>
      </c>
      <c r="E6" s="4">
        <v>2.2231E-3</v>
      </c>
      <c r="F6" s="1">
        <f t="shared" si="1"/>
        <v>-2.2163E-3</v>
      </c>
      <c r="G6" s="20">
        <f t="shared" si="0"/>
        <v>-32592.647058823532</v>
      </c>
      <c r="I6" s="69"/>
      <c r="J6" s="1" t="s">
        <v>10</v>
      </c>
      <c r="K6" s="24">
        <v>6.8000000000000001E-6</v>
      </c>
    </row>
    <row r="7" spans="1:11" x14ac:dyDescent="0.3">
      <c r="A7" s="76"/>
      <c r="B7" s="76"/>
      <c r="C7" s="76"/>
      <c r="D7" s="1" t="s">
        <v>11</v>
      </c>
      <c r="E7" s="4">
        <v>3.4924499999999998E-3</v>
      </c>
      <c r="F7" s="1">
        <f t="shared" si="1"/>
        <v>-3.4325499999999999E-3</v>
      </c>
      <c r="G7" s="20">
        <f t="shared" si="0"/>
        <v>-5730.4674457429055</v>
      </c>
      <c r="I7" s="70"/>
      <c r="J7" s="1" t="s">
        <v>11</v>
      </c>
      <c r="K7" s="23">
        <v>5.9899999999999999E-5</v>
      </c>
    </row>
    <row r="8" spans="1:11" x14ac:dyDescent="0.3">
      <c r="A8" s="76"/>
      <c r="B8" s="76"/>
      <c r="C8" s="77">
        <v>5000</v>
      </c>
      <c r="D8" s="1" t="s">
        <v>7</v>
      </c>
      <c r="E8" s="4">
        <v>0.37166300000000002</v>
      </c>
      <c r="F8" s="1">
        <f t="shared" si="1"/>
        <v>-0.16854100000000002</v>
      </c>
      <c r="G8" s="20">
        <f t="shared" si="0"/>
        <v>-82.975256249938482</v>
      </c>
      <c r="I8" s="71">
        <v>5000</v>
      </c>
      <c r="J8" s="1" t="s">
        <v>7</v>
      </c>
      <c r="K8" s="24">
        <v>0.203122</v>
      </c>
    </row>
    <row r="9" spans="1:11" x14ac:dyDescent="0.3">
      <c r="A9" s="76"/>
      <c r="B9" s="76"/>
      <c r="C9" s="77"/>
      <c r="D9" s="1" t="s">
        <v>8</v>
      </c>
      <c r="E9" s="4">
        <v>7.2689000000000004E-2</v>
      </c>
      <c r="F9" s="1">
        <f t="shared" si="1"/>
        <v>-7.149960000000001E-2</v>
      </c>
      <c r="G9" s="20">
        <f t="shared" si="0"/>
        <v>-6011.4007062384408</v>
      </c>
      <c r="I9" s="72"/>
      <c r="J9" s="1" t="s">
        <v>8</v>
      </c>
      <c r="K9" s="23">
        <v>1.1894E-3</v>
      </c>
    </row>
    <row r="10" spans="1:11" x14ac:dyDescent="0.3">
      <c r="A10" s="76"/>
      <c r="B10" s="76"/>
      <c r="C10" s="77"/>
      <c r="D10" s="1" t="s">
        <v>9</v>
      </c>
      <c r="E10" s="4">
        <v>2.14909E-2</v>
      </c>
      <c r="F10" s="1">
        <f t="shared" si="1"/>
        <v>-2.0932999999999993E-3</v>
      </c>
      <c r="G10" s="20">
        <f t="shared" si="0"/>
        <v>-10.79154122159442</v>
      </c>
      <c r="I10" s="72"/>
      <c r="J10" s="1" t="s">
        <v>9</v>
      </c>
      <c r="K10" s="24">
        <v>1.9397600000000001E-2</v>
      </c>
    </row>
    <row r="11" spans="1:11" x14ac:dyDescent="0.3">
      <c r="A11" s="76"/>
      <c r="B11" s="76"/>
      <c r="C11" s="77"/>
      <c r="D11" s="1" t="s">
        <v>10</v>
      </c>
      <c r="E11" s="4">
        <v>3.4084500000000002</v>
      </c>
      <c r="F11" s="1">
        <f t="shared" si="1"/>
        <v>-3.4079427</v>
      </c>
      <c r="G11" s="20">
        <f t="shared" si="0"/>
        <v>-671780.54405677109</v>
      </c>
      <c r="I11" s="72"/>
      <c r="J11" s="1" t="s">
        <v>10</v>
      </c>
      <c r="K11" s="23">
        <v>5.0730000000000003E-4</v>
      </c>
    </row>
    <row r="12" spans="1:11" x14ac:dyDescent="0.3">
      <c r="A12" s="76"/>
      <c r="B12" s="76"/>
      <c r="C12" s="77"/>
      <c r="D12" s="1" t="s">
        <v>11</v>
      </c>
      <c r="E12" s="4">
        <v>5.4880500000000003</v>
      </c>
      <c r="F12" s="1">
        <f t="shared" si="1"/>
        <v>-5.3411620000000006</v>
      </c>
      <c r="G12" s="20">
        <f t="shared" si="0"/>
        <v>-3636.2139861663318</v>
      </c>
      <c r="I12" s="73"/>
      <c r="J12" s="1" t="s">
        <v>11</v>
      </c>
      <c r="K12" s="24">
        <v>0.14688799999999999</v>
      </c>
    </row>
    <row r="13" spans="1:11" x14ac:dyDescent="0.3">
      <c r="A13" s="76"/>
      <c r="B13" s="76"/>
      <c r="C13" s="77">
        <v>25000</v>
      </c>
      <c r="D13" s="1" t="s">
        <v>7</v>
      </c>
      <c r="E13" s="4">
        <v>11.441700000000001</v>
      </c>
      <c r="F13" s="1">
        <f t="shared" si="1"/>
        <v>-6.3516100000000009</v>
      </c>
      <c r="G13" s="20">
        <f t="shared" si="0"/>
        <v>-124.78384468643975</v>
      </c>
      <c r="I13" s="71">
        <v>25000</v>
      </c>
      <c r="J13" s="1" t="s">
        <v>7</v>
      </c>
      <c r="K13" s="23">
        <v>5.09009</v>
      </c>
    </row>
    <row r="14" spans="1:11" x14ac:dyDescent="0.3">
      <c r="A14" s="76"/>
      <c r="B14" s="76"/>
      <c r="C14" s="77"/>
      <c r="D14" s="1" t="s">
        <v>8</v>
      </c>
      <c r="E14" s="4">
        <v>0.36249100000000001</v>
      </c>
      <c r="F14" s="1">
        <f t="shared" si="1"/>
        <v>-0.35365459999999999</v>
      </c>
      <c r="G14" s="20">
        <f t="shared" si="0"/>
        <v>-4002.2475216151379</v>
      </c>
      <c r="I14" s="72"/>
      <c r="J14" s="1" t="s">
        <v>8</v>
      </c>
      <c r="K14" s="24">
        <v>8.8363999999999995E-3</v>
      </c>
    </row>
    <row r="15" spans="1:11" x14ac:dyDescent="0.3">
      <c r="A15" s="76"/>
      <c r="B15" s="76"/>
      <c r="C15" s="77"/>
      <c r="D15" s="1" t="s">
        <v>9</v>
      </c>
      <c r="E15" s="4">
        <v>0.103227</v>
      </c>
      <c r="F15" s="1">
        <f t="shared" si="1"/>
        <v>-1.7479999999999996E-3</v>
      </c>
      <c r="G15" s="20">
        <f t="shared" si="0"/>
        <v>-1.7225238719340941</v>
      </c>
      <c r="I15" s="72"/>
      <c r="J15" s="1" t="s">
        <v>9</v>
      </c>
      <c r="K15" s="23">
        <v>0.101479</v>
      </c>
    </row>
    <row r="16" spans="1:11" x14ac:dyDescent="0.3">
      <c r="A16" s="76"/>
      <c r="B16" s="76"/>
      <c r="C16" s="77"/>
      <c r="D16" s="1" t="s">
        <v>10</v>
      </c>
      <c r="E16" s="4">
        <v>84.937600000000003</v>
      </c>
      <c r="F16" s="1">
        <f t="shared" si="1"/>
        <v>-84.934245700000005</v>
      </c>
      <c r="G16" s="20">
        <f t="shared" si="0"/>
        <v>-2532100.4591121846</v>
      </c>
      <c r="I16" s="72"/>
      <c r="J16" s="1" t="s">
        <v>10</v>
      </c>
      <c r="K16" s="24">
        <v>3.3543000000000002E-3</v>
      </c>
    </row>
    <row r="17" spans="1:11" x14ac:dyDescent="0.3">
      <c r="A17" s="76"/>
      <c r="B17" s="76"/>
      <c r="C17" s="77"/>
      <c r="D17" s="1" t="s">
        <v>11</v>
      </c>
      <c r="E17" s="4">
        <v>139.51</v>
      </c>
      <c r="F17" s="1">
        <f t="shared" si="1"/>
        <v>-136.09607</v>
      </c>
      <c r="G17" s="20">
        <f t="shared" si="0"/>
        <v>-3986.4926931717987</v>
      </c>
      <c r="I17" s="73"/>
      <c r="J17" s="1" t="s">
        <v>11</v>
      </c>
      <c r="K17" s="23">
        <v>3.4139300000000001</v>
      </c>
    </row>
    <row r="18" spans="1:11" x14ac:dyDescent="0.3">
      <c r="A18" s="76"/>
      <c r="B18" s="76"/>
      <c r="C18" s="77">
        <v>50000</v>
      </c>
      <c r="D18" s="1" t="s">
        <v>7</v>
      </c>
      <c r="E18" s="4">
        <v>49.124499999999998</v>
      </c>
      <c r="F18" s="1">
        <f t="shared" si="1"/>
        <v>-28.645499999999998</v>
      </c>
      <c r="G18" s="20">
        <f t="shared" si="0"/>
        <v>-139.87743542165146</v>
      </c>
      <c r="I18" s="71">
        <v>50000</v>
      </c>
      <c r="J18" s="1" t="s">
        <v>7</v>
      </c>
      <c r="K18" s="24">
        <v>20.478999999999999</v>
      </c>
    </row>
    <row r="19" spans="1:11" x14ac:dyDescent="0.3">
      <c r="A19" s="76"/>
      <c r="B19" s="76"/>
      <c r="C19" s="77"/>
      <c r="D19" s="1" t="s">
        <v>8</v>
      </c>
      <c r="E19" s="4">
        <v>0.664103</v>
      </c>
      <c r="F19" s="1">
        <f t="shared" si="1"/>
        <v>-0.64984500000000001</v>
      </c>
      <c r="G19" s="20">
        <f t="shared" si="0"/>
        <v>-4557.7570486744289</v>
      </c>
      <c r="I19" s="72"/>
      <c r="J19" s="1" t="s">
        <v>8</v>
      </c>
      <c r="K19" s="23">
        <v>1.4258E-2</v>
      </c>
    </row>
    <row r="20" spans="1:11" x14ac:dyDescent="0.3">
      <c r="A20" s="76"/>
      <c r="B20" s="76"/>
      <c r="C20" s="77"/>
      <c r="D20" s="1" t="s">
        <v>9</v>
      </c>
      <c r="E20" s="4">
        <v>0.21063299999999999</v>
      </c>
      <c r="F20" s="1">
        <f t="shared" si="1"/>
        <v>-8.1749999999999878E-3</v>
      </c>
      <c r="G20" s="20">
        <f t="shared" si="0"/>
        <v>-4.0378745221231016</v>
      </c>
      <c r="I20" s="72"/>
      <c r="J20" s="1" t="s">
        <v>9</v>
      </c>
      <c r="K20" s="24">
        <v>0.202458</v>
      </c>
    </row>
    <row r="21" spans="1:11" x14ac:dyDescent="0.3">
      <c r="A21" s="76"/>
      <c r="B21" s="76"/>
      <c r="C21" s="77"/>
      <c r="D21" s="1" t="s">
        <v>10</v>
      </c>
      <c r="E21" s="4">
        <v>412.37599999999998</v>
      </c>
      <c r="F21" s="1">
        <f t="shared" si="1"/>
        <v>-412.36812759999998</v>
      </c>
      <c r="G21" s="20">
        <f t="shared" si="0"/>
        <v>-5238150.0889182463</v>
      </c>
      <c r="I21" s="72"/>
      <c r="J21" s="1" t="s">
        <v>10</v>
      </c>
      <c r="K21" s="23">
        <v>7.8723999999999999E-3</v>
      </c>
    </row>
    <row r="22" spans="1:11" x14ac:dyDescent="0.3">
      <c r="A22" s="76"/>
      <c r="B22" s="76"/>
      <c r="C22" s="77"/>
      <c r="D22" s="1" t="s">
        <v>11</v>
      </c>
      <c r="E22" s="4">
        <v>601.28809999999999</v>
      </c>
      <c r="F22" s="1">
        <f t="shared" si="1"/>
        <v>-587.63329999999996</v>
      </c>
      <c r="G22" s="20">
        <f t="shared" si="0"/>
        <v>-4303.4925447461692</v>
      </c>
      <c r="I22" s="73"/>
      <c r="J22" s="1" t="s">
        <v>11</v>
      </c>
      <c r="K22" s="24">
        <v>13.6548</v>
      </c>
    </row>
    <row r="23" spans="1:11" x14ac:dyDescent="0.3">
      <c r="A23" s="76"/>
      <c r="B23" s="76"/>
      <c r="C23" s="77">
        <v>100000</v>
      </c>
      <c r="D23" s="1" t="s">
        <v>7</v>
      </c>
      <c r="E23" s="4">
        <v>174.12568999999999</v>
      </c>
      <c r="F23" s="1">
        <f t="shared" si="1"/>
        <v>-91.951123999999993</v>
      </c>
      <c r="G23" s="20">
        <f t="shared" si="0"/>
        <v>-111.89730408798265</v>
      </c>
      <c r="I23" s="71">
        <v>100000</v>
      </c>
      <c r="J23" s="1" t="s">
        <v>7</v>
      </c>
      <c r="K23" s="23">
        <v>82.174565999999999</v>
      </c>
    </row>
    <row r="24" spans="1:11" x14ac:dyDescent="0.3">
      <c r="A24" s="76"/>
      <c r="B24" s="76"/>
      <c r="C24" s="77"/>
      <c r="D24" s="1" t="s">
        <v>8</v>
      </c>
      <c r="E24" s="4">
        <v>1.63578</v>
      </c>
      <c r="F24" s="1">
        <f t="shared" si="1"/>
        <v>-1.6065775</v>
      </c>
      <c r="G24" s="20">
        <f t="shared" si="0"/>
        <v>-5501.506720315042</v>
      </c>
      <c r="I24" s="72"/>
      <c r="J24" s="1" t="s">
        <v>8</v>
      </c>
      <c r="K24" s="24">
        <v>2.9202499999999999E-2</v>
      </c>
    </row>
    <row r="25" spans="1:11" x14ac:dyDescent="0.3">
      <c r="A25" s="76"/>
      <c r="B25" s="76"/>
      <c r="C25" s="77"/>
      <c r="D25" s="1" t="s">
        <v>9</v>
      </c>
      <c r="E25" s="4">
        <v>0.48674299999999998</v>
      </c>
      <c r="F25" s="1">
        <f t="shared" si="1"/>
        <v>-8.4345000000000003E-2</v>
      </c>
      <c r="G25" s="20">
        <f t="shared" si="0"/>
        <v>-20.960591255423736</v>
      </c>
      <c r="I25" s="72"/>
      <c r="J25" s="1" t="s">
        <v>9</v>
      </c>
      <c r="K25" s="23">
        <v>0.40239799999999998</v>
      </c>
    </row>
    <row r="26" spans="1:11" x14ac:dyDescent="0.3">
      <c r="A26" s="76"/>
      <c r="B26" s="76"/>
      <c r="C26" s="77"/>
      <c r="D26" s="1" t="s">
        <v>10</v>
      </c>
      <c r="E26" s="4">
        <v>1649.5039999999999</v>
      </c>
      <c r="F26" s="1">
        <f>K26-E26</f>
        <v>-1649.4889059</v>
      </c>
      <c r="G26" s="20">
        <f t="shared" si="0"/>
        <v>-10928037.484182561</v>
      </c>
      <c r="I26" s="72"/>
      <c r="J26" s="1" t="s">
        <v>10</v>
      </c>
      <c r="K26" s="24">
        <v>1.5094099999999999E-2</v>
      </c>
    </row>
    <row r="27" spans="1:11" x14ac:dyDescent="0.3">
      <c r="A27" s="76"/>
      <c r="B27" s="76"/>
      <c r="C27" s="77"/>
      <c r="D27" s="1" t="s">
        <v>11</v>
      </c>
      <c r="E27" s="4">
        <v>2405.152</v>
      </c>
      <c r="F27" s="1">
        <f t="shared" si="1"/>
        <v>-2349.264424</v>
      </c>
      <c r="G27" s="20">
        <f t="shared" si="0"/>
        <v>-4203.5539777212734</v>
      </c>
      <c r="I27" s="73"/>
      <c r="J27" s="1" t="s">
        <v>11</v>
      </c>
      <c r="K27" s="23">
        <v>55.887576000000003</v>
      </c>
    </row>
    <row r="28" spans="1:11" x14ac:dyDescent="0.3">
      <c r="A28" s="76" t="s">
        <v>28</v>
      </c>
      <c r="B28" s="76" t="s">
        <v>13</v>
      </c>
      <c r="C28" s="76">
        <v>100</v>
      </c>
      <c r="D28" s="1" t="s">
        <v>7</v>
      </c>
      <c r="E28" s="4">
        <v>6.3712000000000003E-4</v>
      </c>
      <c r="F28" s="1">
        <f>K3-E28</f>
        <v>-5.5852000000000007E-4</v>
      </c>
      <c r="G28" s="20">
        <f>(F28/K3)*100</f>
        <v>-710.58524173028002</v>
      </c>
      <c r="I28" s="15"/>
      <c r="K28" s="5"/>
    </row>
    <row r="29" spans="1:11" x14ac:dyDescent="0.3">
      <c r="A29" s="76"/>
      <c r="B29" s="76"/>
      <c r="C29" s="76"/>
      <c r="D29" s="1" t="s">
        <v>8</v>
      </c>
      <c r="E29" s="4">
        <v>6.8321400000000002E-4</v>
      </c>
      <c r="F29" s="1">
        <f t="shared" ref="F29:F52" si="2">K4-E29</f>
        <v>-6.7211400000000002E-4</v>
      </c>
      <c r="G29" s="20">
        <f t="shared" ref="G29:G52" si="3">(F29/K4)*100</f>
        <v>-6055.0810810810808</v>
      </c>
      <c r="I29" s="15"/>
      <c r="K29" s="5"/>
    </row>
    <row r="30" spans="1:11" x14ac:dyDescent="0.3">
      <c r="A30" s="76"/>
      <c r="B30" s="76"/>
      <c r="C30" s="76"/>
      <c r="D30" s="1" t="s">
        <v>9</v>
      </c>
      <c r="E30" s="3">
        <v>4.8438399999999998E-4</v>
      </c>
      <c r="F30" s="1">
        <f t="shared" si="2"/>
        <v>-1.0428399999999995E-4</v>
      </c>
      <c r="G30" s="20">
        <f t="shared" si="3"/>
        <v>-27.435937911076021</v>
      </c>
      <c r="I30" s="15"/>
      <c r="K30" s="5"/>
    </row>
    <row r="31" spans="1:11" x14ac:dyDescent="0.3">
      <c r="A31" s="76"/>
      <c r="B31" s="76"/>
      <c r="C31" s="76"/>
      <c r="D31" s="1" t="s">
        <v>10</v>
      </c>
      <c r="E31" s="4">
        <v>2.2896599999999998E-3</v>
      </c>
      <c r="F31" s="1">
        <f t="shared" si="2"/>
        <v>-2.2828599999999998E-3</v>
      </c>
      <c r="G31" s="20">
        <f t="shared" si="3"/>
        <v>-33571.470588235294</v>
      </c>
      <c r="I31" s="15"/>
      <c r="K31" s="5"/>
    </row>
    <row r="32" spans="1:11" x14ac:dyDescent="0.3">
      <c r="A32" s="76"/>
      <c r="B32" s="76"/>
      <c r="C32" s="76"/>
      <c r="D32" s="1" t="s">
        <v>11</v>
      </c>
      <c r="E32" s="4">
        <v>2.9637800000000001E-3</v>
      </c>
      <c r="F32" s="1">
        <f t="shared" si="2"/>
        <v>-2.9038800000000002E-3</v>
      </c>
      <c r="G32" s="20">
        <f t="shared" si="3"/>
        <v>-4847.8797996661106</v>
      </c>
      <c r="I32" s="15"/>
      <c r="K32" s="5"/>
    </row>
    <row r="33" spans="1:11" x14ac:dyDescent="0.3">
      <c r="A33" s="76"/>
      <c r="B33" s="76"/>
      <c r="C33" s="77">
        <v>5000</v>
      </c>
      <c r="D33" s="1" t="s">
        <v>7</v>
      </c>
      <c r="E33" s="4">
        <v>2.9597700000000001E-2</v>
      </c>
      <c r="F33" s="1">
        <f t="shared" si="2"/>
        <v>0.17352429999999999</v>
      </c>
      <c r="G33" s="20">
        <f t="shared" si="3"/>
        <v>85.428609407154326</v>
      </c>
      <c r="I33" s="11"/>
      <c r="K33" s="5"/>
    </row>
    <row r="34" spans="1:11" x14ac:dyDescent="0.3">
      <c r="A34" s="76"/>
      <c r="B34" s="76"/>
      <c r="C34" s="77"/>
      <c r="D34" s="1" t="s">
        <v>8</v>
      </c>
      <c r="E34" s="4">
        <v>7.1891200000000004E-4</v>
      </c>
      <c r="F34" s="61">
        <f>K9-E34</f>
        <v>4.7048799999999992E-4</v>
      </c>
      <c r="G34" s="20">
        <f t="shared" si="3"/>
        <v>39.556751303178068</v>
      </c>
    </row>
    <row r="35" spans="1:11" x14ac:dyDescent="0.3">
      <c r="A35" s="76"/>
      <c r="B35" s="76"/>
      <c r="C35" s="77"/>
      <c r="D35" s="1" t="s">
        <v>9</v>
      </c>
      <c r="E35" s="4">
        <v>1.8020399999999999E-2</v>
      </c>
      <c r="F35" s="1">
        <f t="shared" si="2"/>
        <v>1.377200000000002E-3</v>
      </c>
      <c r="G35" s="20">
        <f t="shared" si="3"/>
        <v>7.0998474038025421</v>
      </c>
    </row>
    <row r="36" spans="1:11" x14ac:dyDescent="0.3">
      <c r="A36" s="76"/>
      <c r="B36" s="76"/>
      <c r="C36" s="77"/>
      <c r="D36" s="1" t="s">
        <v>10</v>
      </c>
      <c r="E36" s="4">
        <v>3.3496600000000001</v>
      </c>
      <c r="F36" s="1">
        <f t="shared" si="2"/>
        <v>-3.3491526999999999</v>
      </c>
      <c r="G36" s="20">
        <f t="shared" si="3"/>
        <v>-660191.74058742356</v>
      </c>
    </row>
    <row r="37" spans="1:11" x14ac:dyDescent="0.3">
      <c r="A37" s="76"/>
      <c r="B37" s="76"/>
      <c r="C37" s="77"/>
      <c r="D37" s="1" t="s">
        <v>11</v>
      </c>
      <c r="E37" s="4">
        <v>5.5225299999999997</v>
      </c>
      <c r="F37" s="1">
        <f t="shared" si="2"/>
        <v>-5.375642</v>
      </c>
      <c r="G37" s="20">
        <f t="shared" si="3"/>
        <v>-3659.6876531779317</v>
      </c>
    </row>
    <row r="38" spans="1:11" x14ac:dyDescent="0.3">
      <c r="A38" s="76"/>
      <c r="B38" s="76"/>
      <c r="C38" s="77">
        <v>25000</v>
      </c>
      <c r="D38" s="1" t="s">
        <v>7</v>
      </c>
      <c r="E38" s="4">
        <v>0.572681</v>
      </c>
      <c r="F38" s="1">
        <f t="shared" si="2"/>
        <v>4.5174089999999998</v>
      </c>
      <c r="G38" s="20">
        <f t="shared" si="3"/>
        <v>88.7490987389221</v>
      </c>
    </row>
    <row r="39" spans="1:11" x14ac:dyDescent="0.3">
      <c r="A39" s="76"/>
      <c r="B39" s="76"/>
      <c r="C39" s="77"/>
      <c r="D39" s="1" t="s">
        <v>8</v>
      </c>
      <c r="E39" s="4">
        <v>0.35125600000000001</v>
      </c>
      <c r="F39" s="1">
        <f t="shared" si="2"/>
        <v>-0.34241959999999999</v>
      </c>
      <c r="G39" s="20">
        <f t="shared" si="3"/>
        <v>-3875.1029831152964</v>
      </c>
    </row>
    <row r="40" spans="1:11" x14ac:dyDescent="0.3">
      <c r="A40" s="76"/>
      <c r="B40" s="76"/>
      <c r="C40" s="77"/>
      <c r="D40" s="1" t="s">
        <v>9</v>
      </c>
      <c r="E40" s="4">
        <v>8.16915E-2</v>
      </c>
      <c r="F40" s="1">
        <f t="shared" si="2"/>
        <v>1.97875E-2</v>
      </c>
      <c r="G40" s="20">
        <f t="shared" si="3"/>
        <v>19.499108189871794</v>
      </c>
    </row>
    <row r="41" spans="1:11" x14ac:dyDescent="0.3">
      <c r="A41" s="76"/>
      <c r="B41" s="76"/>
      <c r="C41" s="77"/>
      <c r="D41" s="1" t="s">
        <v>10</v>
      </c>
      <c r="E41" s="4">
        <v>93.790199999999999</v>
      </c>
      <c r="F41" s="1">
        <f t="shared" si="2"/>
        <v>-93.786845700000001</v>
      </c>
      <c r="G41" s="20">
        <f t="shared" si="3"/>
        <v>-2796018.4151685894</v>
      </c>
    </row>
    <row r="42" spans="1:11" x14ac:dyDescent="0.3">
      <c r="A42" s="76"/>
      <c r="B42" s="76"/>
      <c r="C42" s="77"/>
      <c r="D42" s="1" t="s">
        <v>11</v>
      </c>
      <c r="E42" s="4">
        <v>138.21</v>
      </c>
      <c r="F42" s="1">
        <f t="shared" si="2"/>
        <v>-134.79607000000001</v>
      </c>
      <c r="G42" s="20">
        <f t="shared" si="3"/>
        <v>-3948.4134121086258</v>
      </c>
    </row>
    <row r="43" spans="1:11" x14ac:dyDescent="0.3">
      <c r="A43" s="76"/>
      <c r="B43" s="76"/>
      <c r="C43" s="77">
        <v>50000</v>
      </c>
      <c r="D43" s="1" t="s">
        <v>7</v>
      </c>
      <c r="E43" s="4">
        <v>2.1457000000000002</v>
      </c>
      <c r="F43" s="1">
        <f t="shared" si="2"/>
        <v>18.333299999999998</v>
      </c>
      <c r="G43" s="20">
        <f t="shared" si="3"/>
        <v>89.522437619024359</v>
      </c>
    </row>
    <row r="44" spans="1:11" x14ac:dyDescent="0.3">
      <c r="A44" s="76"/>
      <c r="B44" s="76"/>
      <c r="C44" s="77"/>
      <c r="D44" s="1" t="s">
        <v>8</v>
      </c>
      <c r="E44" s="4">
        <v>0.647235</v>
      </c>
      <c r="F44" s="1">
        <f t="shared" si="2"/>
        <v>-0.63297700000000001</v>
      </c>
      <c r="G44" s="20">
        <f t="shared" si="3"/>
        <v>-4439.4515359798006</v>
      </c>
    </row>
    <row r="45" spans="1:11" x14ac:dyDescent="0.3">
      <c r="A45" s="76"/>
      <c r="B45" s="76"/>
      <c r="C45" s="77"/>
      <c r="D45" s="1" t="s">
        <v>9</v>
      </c>
      <c r="E45" s="4">
        <v>0.20563699999999999</v>
      </c>
      <c r="F45" s="1">
        <f t="shared" si="2"/>
        <v>-3.1789999999999874E-3</v>
      </c>
      <c r="G45" s="20">
        <f t="shared" si="3"/>
        <v>-1.5702022147803432</v>
      </c>
    </row>
    <row r="46" spans="1:11" x14ac:dyDescent="0.3">
      <c r="A46" s="76"/>
      <c r="B46" s="76"/>
      <c r="C46" s="77"/>
      <c r="D46" s="1" t="s">
        <v>10</v>
      </c>
      <c r="E46" s="4">
        <v>417.89100000000002</v>
      </c>
      <c r="F46" s="1">
        <f t="shared" si="2"/>
        <v>-417.88312760000002</v>
      </c>
      <c r="G46" s="20">
        <f t="shared" si="3"/>
        <v>-5308204.9641786497</v>
      </c>
    </row>
    <row r="47" spans="1:11" x14ac:dyDescent="0.3">
      <c r="A47" s="76"/>
      <c r="B47" s="76"/>
      <c r="C47" s="77"/>
      <c r="D47" s="1" t="s">
        <v>11</v>
      </c>
      <c r="E47" s="4">
        <v>599.303</v>
      </c>
      <c r="F47" s="1">
        <f t="shared" si="2"/>
        <v>-585.64819999999997</v>
      </c>
      <c r="G47" s="20">
        <f t="shared" si="3"/>
        <v>-4288.954799777368</v>
      </c>
    </row>
    <row r="48" spans="1:11" x14ac:dyDescent="0.3">
      <c r="A48" s="76"/>
      <c r="B48" s="76"/>
      <c r="C48" s="77">
        <v>100000</v>
      </c>
      <c r="D48" s="1" t="s">
        <v>7</v>
      </c>
      <c r="E48" s="4">
        <v>9.9979999999999993</v>
      </c>
      <c r="F48" s="1">
        <f t="shared" si="2"/>
        <v>72.176565999999994</v>
      </c>
      <c r="G48" s="20">
        <f t="shared" si="3"/>
        <v>87.833218370754764</v>
      </c>
    </row>
    <row r="49" spans="1:7" x14ac:dyDescent="0.3">
      <c r="A49" s="76"/>
      <c r="B49" s="76"/>
      <c r="C49" s="77"/>
      <c r="D49" s="1" t="s">
        <v>8</v>
      </c>
      <c r="E49" s="4">
        <v>1.55125</v>
      </c>
      <c r="F49" s="1">
        <f t="shared" si="2"/>
        <v>-1.5220475</v>
      </c>
      <c r="G49" s="20">
        <f t="shared" si="3"/>
        <v>-5212.0452016094514</v>
      </c>
    </row>
    <row r="50" spans="1:7" x14ac:dyDescent="0.3">
      <c r="A50" s="76"/>
      <c r="B50" s="76"/>
      <c r="C50" s="77"/>
      <c r="D50" s="1" t="s">
        <v>9</v>
      </c>
      <c r="E50" s="4">
        <v>0.42124600000000001</v>
      </c>
      <c r="F50" s="1">
        <f t="shared" si="2"/>
        <v>-1.8848000000000031E-2</v>
      </c>
      <c r="G50" s="20">
        <f t="shared" si="3"/>
        <v>-4.6839199001983189</v>
      </c>
    </row>
    <row r="51" spans="1:7" x14ac:dyDescent="0.3">
      <c r="A51" s="76"/>
      <c r="B51" s="76"/>
      <c r="C51" s="77"/>
      <c r="D51" s="1" t="s">
        <v>10</v>
      </c>
      <c r="E51" s="4">
        <v>1671.5640000000001</v>
      </c>
      <c r="F51" s="1">
        <f t="shared" si="2"/>
        <v>-1671.5489059000001</v>
      </c>
      <c r="G51" s="20">
        <f t="shared" si="3"/>
        <v>-11074187.304310957</v>
      </c>
    </row>
    <row r="52" spans="1:7" x14ac:dyDescent="0.3">
      <c r="A52" s="76"/>
      <c r="B52" s="76"/>
      <c r="C52" s="77"/>
      <c r="D52" s="1" t="s">
        <v>11</v>
      </c>
      <c r="E52" s="4">
        <v>2397.212</v>
      </c>
      <c r="F52" s="1">
        <f t="shared" si="2"/>
        <v>-2341.3244239999999</v>
      </c>
      <c r="G52" s="20">
        <f t="shared" si="3"/>
        <v>-4189.346884538345</v>
      </c>
    </row>
    <row r="53" spans="1:7" x14ac:dyDescent="0.3">
      <c r="A53" s="76" t="s">
        <v>27</v>
      </c>
      <c r="B53" s="76" t="s">
        <v>13</v>
      </c>
      <c r="C53" s="76">
        <v>100</v>
      </c>
      <c r="D53" s="1" t="s">
        <v>7</v>
      </c>
      <c r="E53" s="4">
        <v>6.3657600000000003E-4</v>
      </c>
      <c r="F53" s="1">
        <f>K3-Tabela523[[#This Row],[Czas (s)]]</f>
        <v>-5.5797600000000007E-4</v>
      </c>
      <c r="G53" s="20">
        <f>(F53/K3)*100</f>
        <v>-709.89312977099246</v>
      </c>
    </row>
    <row r="54" spans="1:7" x14ac:dyDescent="0.3">
      <c r="A54" s="76"/>
      <c r="B54" s="76"/>
      <c r="C54" s="76"/>
      <c r="D54" s="1" t="s">
        <v>8</v>
      </c>
      <c r="E54" s="4">
        <v>6.1849599999999995E-4</v>
      </c>
      <c r="F54" s="1">
        <f>K4-Tabela523[[#This Row],[Czas (s)]]</f>
        <v>-6.0739599999999996E-4</v>
      </c>
      <c r="G54" s="20">
        <f t="shared" ref="G54:G77" si="4">(F54/K4)*100</f>
        <v>-5472.0360360360355</v>
      </c>
    </row>
    <row r="55" spans="1:7" x14ac:dyDescent="0.3">
      <c r="A55" s="76"/>
      <c r="B55" s="76"/>
      <c r="C55" s="76"/>
      <c r="D55" s="1" t="s">
        <v>9</v>
      </c>
      <c r="E55" s="4">
        <v>4.5798399999999998E-4</v>
      </c>
      <c r="F55" s="1">
        <f>K5-Tabela523[[#This Row],[Czas (s)]]</f>
        <v>-7.7883999999999961E-5</v>
      </c>
      <c r="G55" s="20">
        <f t="shared" si="4"/>
        <v>-20.490397263877917</v>
      </c>
    </row>
    <row r="56" spans="1:7" x14ac:dyDescent="0.3">
      <c r="A56" s="76"/>
      <c r="B56" s="76"/>
      <c r="C56" s="76"/>
      <c r="D56" s="1" t="s">
        <v>10</v>
      </c>
      <c r="E56" s="4">
        <v>1.6919000000000001E-3</v>
      </c>
      <c r="F56" s="1">
        <f>K6-Tabela523[[#This Row],[Czas (s)]]</f>
        <v>-1.6851000000000001E-3</v>
      </c>
      <c r="G56" s="20">
        <f t="shared" si="4"/>
        <v>-24780.882352941178</v>
      </c>
    </row>
    <row r="57" spans="1:7" x14ac:dyDescent="0.3">
      <c r="A57" s="76"/>
      <c r="B57" s="76"/>
      <c r="C57" s="76"/>
      <c r="D57" s="1" t="s">
        <v>11</v>
      </c>
      <c r="E57" s="4">
        <v>3.3308499999999998E-3</v>
      </c>
      <c r="F57" s="1">
        <f>K7-Tabela523[[#This Row],[Czas (s)]]</f>
        <v>-3.2709499999999999E-3</v>
      </c>
      <c r="G57" s="20">
        <f t="shared" si="4"/>
        <v>-5460.6844741235391</v>
      </c>
    </row>
    <row r="58" spans="1:7" x14ac:dyDescent="0.3">
      <c r="A58" s="76"/>
      <c r="B58" s="76"/>
      <c r="C58" s="77">
        <v>5000</v>
      </c>
      <c r="D58" s="1" t="s">
        <v>7</v>
      </c>
      <c r="E58" s="4">
        <v>9.7267499999999993E-3</v>
      </c>
      <c r="F58" s="1">
        <f>K8-Tabela523[[#This Row],[Czas (s)]]</f>
        <v>0.19339524999999999</v>
      </c>
      <c r="G58" s="20">
        <f t="shared" si="4"/>
        <v>95.211375429544802</v>
      </c>
    </row>
    <row r="59" spans="1:7" x14ac:dyDescent="0.3">
      <c r="A59" s="76"/>
      <c r="B59" s="76"/>
      <c r="C59" s="77"/>
      <c r="D59" s="1" t="s">
        <v>8</v>
      </c>
      <c r="E59" s="4">
        <v>7.3567800000000003E-2</v>
      </c>
      <c r="F59" s="1">
        <f>K9-Tabela523[[#This Row],[Czas (s)]]</f>
        <v>-7.2378400000000009E-2</v>
      </c>
      <c r="G59" s="20">
        <f t="shared" si="4"/>
        <v>-6085.2866991760566</v>
      </c>
    </row>
    <row r="60" spans="1:7" x14ac:dyDescent="0.3">
      <c r="A60" s="76"/>
      <c r="B60" s="76"/>
      <c r="C60" s="77"/>
      <c r="D60" s="1" t="s">
        <v>9</v>
      </c>
      <c r="E60" s="4">
        <v>1.8073200000000001E-2</v>
      </c>
      <c r="F60" s="1">
        <f>K10-Tabela523[[#This Row],[Czas (s)]]</f>
        <v>1.3243999999999999E-3</v>
      </c>
      <c r="G60" s="20">
        <f t="shared" si="4"/>
        <v>6.8276487812925311</v>
      </c>
    </row>
    <row r="61" spans="1:7" x14ac:dyDescent="0.3">
      <c r="A61" s="76"/>
      <c r="B61" s="76"/>
      <c r="C61" s="77"/>
      <c r="D61" s="1" t="s">
        <v>10</v>
      </c>
      <c r="E61" s="4">
        <v>3.4096600000000001</v>
      </c>
      <c r="F61" s="1">
        <f>K11-Tabela523[[#This Row],[Czas (s)]]</f>
        <v>-3.4091526999999999</v>
      </c>
      <c r="G61" s="20">
        <f t="shared" si="4"/>
        <v>-672019.06169919181</v>
      </c>
    </row>
    <row r="62" spans="1:7" x14ac:dyDescent="0.3">
      <c r="A62" s="76"/>
      <c r="B62" s="76"/>
      <c r="C62" s="77"/>
      <c r="D62" s="1" t="s">
        <v>11</v>
      </c>
      <c r="E62" s="4">
        <v>5.5430900000000003</v>
      </c>
      <c r="F62" s="1">
        <f>K12-Tabela523[[#This Row],[Czas (s)]]</f>
        <v>-5.3962020000000006</v>
      </c>
      <c r="G62" s="20">
        <f t="shared" si="4"/>
        <v>-3673.6847121616479</v>
      </c>
    </row>
    <row r="63" spans="1:7" x14ac:dyDescent="0.3">
      <c r="A63" s="76"/>
      <c r="B63" s="76"/>
      <c r="C63" s="77">
        <v>25000</v>
      </c>
      <c r="D63" s="1" t="s">
        <v>7</v>
      </c>
      <c r="E63" s="4">
        <v>0.17754800000000001</v>
      </c>
      <c r="F63" s="1">
        <f>K13-Tabela523[[#This Row],[Czas (s)]]</f>
        <v>4.9125420000000002</v>
      </c>
      <c r="G63" s="20">
        <f t="shared" si="4"/>
        <v>96.51188878782105</v>
      </c>
    </row>
    <row r="64" spans="1:7" x14ac:dyDescent="0.3">
      <c r="A64" s="76"/>
      <c r="B64" s="76"/>
      <c r="C64" s="77"/>
      <c r="D64" s="1" t="s">
        <v>8</v>
      </c>
      <c r="E64" s="4">
        <v>0.35637000000000002</v>
      </c>
      <c r="F64" s="1">
        <f>K14-Tabela523[[#This Row],[Czas (s)]]</f>
        <v>-0.3475336</v>
      </c>
      <c r="G64" s="20">
        <f t="shared" si="4"/>
        <v>-3932.9772305463762</v>
      </c>
    </row>
    <row r="65" spans="1:7" x14ac:dyDescent="0.3">
      <c r="A65" s="76"/>
      <c r="B65" s="76"/>
      <c r="C65" s="77"/>
      <c r="D65" s="1" t="s">
        <v>9</v>
      </c>
      <c r="E65" s="4">
        <v>9.8137500000000003E-2</v>
      </c>
      <c r="F65" s="1">
        <f>K15-Tabela523[[#This Row],[Czas (s)]]</f>
        <v>3.3414999999999973E-3</v>
      </c>
      <c r="G65" s="20">
        <f t="shared" si="4"/>
        <v>3.2927994954621127</v>
      </c>
    </row>
    <row r="66" spans="1:7" x14ac:dyDescent="0.3">
      <c r="A66" s="76"/>
      <c r="B66" s="76"/>
      <c r="C66" s="77"/>
      <c r="D66" s="1" t="s">
        <v>10</v>
      </c>
      <c r="E66" s="4">
        <v>95.47</v>
      </c>
      <c r="F66" s="1">
        <f>K16-Tabela523[[#This Row],[Czas (s)]]</f>
        <v>-95.466645700000001</v>
      </c>
      <c r="G66" s="20">
        <f t="shared" si="4"/>
        <v>-2846097.4182392745</v>
      </c>
    </row>
    <row r="67" spans="1:7" x14ac:dyDescent="0.3">
      <c r="A67" s="76"/>
      <c r="B67" s="76"/>
      <c r="C67" s="77"/>
      <c r="D67" s="1" t="s">
        <v>11</v>
      </c>
      <c r="E67" s="4">
        <v>140.9</v>
      </c>
      <c r="F67" s="1">
        <f>K17-Tabela523[[#This Row],[Czas (s)]]</f>
        <v>-137.48607000000001</v>
      </c>
      <c r="G67" s="20">
        <f t="shared" si="4"/>
        <v>-4027.2082321547309</v>
      </c>
    </row>
    <row r="68" spans="1:7" x14ac:dyDescent="0.3">
      <c r="A68" s="76"/>
      <c r="B68" s="76"/>
      <c r="C68" s="77">
        <v>50000</v>
      </c>
      <c r="D68" s="1" t="s">
        <v>7</v>
      </c>
      <c r="E68" s="4">
        <v>0.56538699999999997</v>
      </c>
      <c r="F68" s="1">
        <f>K18-Tabela523[[#This Row],[Czas (s)]]</f>
        <v>19.913612999999998</v>
      </c>
      <c r="G68" s="20">
        <f t="shared" si="4"/>
        <v>97.239186483715017</v>
      </c>
    </row>
    <row r="69" spans="1:7" x14ac:dyDescent="0.3">
      <c r="A69" s="76"/>
      <c r="B69" s="76"/>
      <c r="C69" s="77"/>
      <c r="D69" s="1" t="s">
        <v>8</v>
      </c>
      <c r="E69" s="4">
        <v>0.626776</v>
      </c>
      <c r="F69" s="1">
        <f>K19-Tabela523[[#This Row],[Czas (s)]]</f>
        <v>-0.61251800000000001</v>
      </c>
      <c r="G69" s="20">
        <f t="shared" si="4"/>
        <v>-4295.960162715669</v>
      </c>
    </row>
    <row r="70" spans="1:7" x14ac:dyDescent="0.3">
      <c r="A70" s="76"/>
      <c r="B70" s="76"/>
      <c r="C70" s="77"/>
      <c r="D70" s="1" t="s">
        <v>9</v>
      </c>
      <c r="E70" s="4">
        <v>0.15980900000000001</v>
      </c>
      <c r="F70" s="1">
        <f>K20-Tabela523[[#This Row],[Czas (s)]]</f>
        <v>4.2648999999999992E-2</v>
      </c>
      <c r="G70" s="20">
        <f t="shared" si="4"/>
        <v>21.065603730156372</v>
      </c>
    </row>
    <row r="71" spans="1:7" x14ac:dyDescent="0.3">
      <c r="A71" s="76"/>
      <c r="B71" s="76"/>
      <c r="C71" s="77"/>
      <c r="D71" s="1" t="s">
        <v>10</v>
      </c>
      <c r="E71" s="4">
        <v>414.108</v>
      </c>
      <c r="F71" s="1">
        <f>K21-Tabela523[[#This Row],[Czas (s)]]</f>
        <v>-414.10012760000001</v>
      </c>
      <c r="G71" s="20">
        <f t="shared" si="4"/>
        <v>-5260151.0035059201</v>
      </c>
    </row>
    <row r="72" spans="1:7" x14ac:dyDescent="0.3">
      <c r="A72" s="76"/>
      <c r="B72" s="76"/>
      <c r="C72" s="77"/>
      <c r="D72" s="1" t="s">
        <v>11</v>
      </c>
      <c r="E72" s="4">
        <v>607.279</v>
      </c>
      <c r="F72" s="1">
        <f>K22-Tabela523[[#This Row],[Czas (s)]]</f>
        <v>-593.62419999999997</v>
      </c>
      <c r="G72" s="20">
        <f t="shared" si="4"/>
        <v>-4347.3664938336706</v>
      </c>
    </row>
    <row r="73" spans="1:7" x14ac:dyDescent="0.3">
      <c r="A73" s="76"/>
      <c r="B73" s="76"/>
      <c r="C73" s="77">
        <v>100000</v>
      </c>
      <c r="D73" s="1" t="s">
        <v>7</v>
      </c>
      <c r="E73" s="4">
        <v>2.1150899999999999</v>
      </c>
      <c r="F73" s="1">
        <f>K23-Tabela523[[#This Row],[Czas (s)]]</f>
        <v>80.059476000000004</v>
      </c>
      <c r="G73" s="20">
        <f t="shared" si="4"/>
        <v>97.426101404660898</v>
      </c>
    </row>
    <row r="74" spans="1:7" x14ac:dyDescent="0.3">
      <c r="A74" s="76"/>
      <c r="B74" s="76"/>
      <c r="C74" s="77"/>
      <c r="D74" s="1" t="s">
        <v>8</v>
      </c>
      <c r="E74" s="4">
        <v>1.51125</v>
      </c>
      <c r="F74" s="1">
        <f>K24-Tabela523[[#This Row],[Czas (s)]]</f>
        <v>-1.4820475</v>
      </c>
      <c r="G74" s="20">
        <f t="shared" si="4"/>
        <v>-5075.0706275147677</v>
      </c>
    </row>
    <row r="75" spans="1:7" x14ac:dyDescent="0.3">
      <c r="A75" s="76"/>
      <c r="B75" s="76"/>
      <c r="C75" s="77"/>
      <c r="D75" s="1" t="s">
        <v>9</v>
      </c>
      <c r="E75" s="4">
        <v>0.32129400000000002</v>
      </c>
      <c r="F75" s="1">
        <f>K25-Tabela523[[#This Row],[Czas (s)]]</f>
        <v>8.1103999999999954E-2</v>
      </c>
      <c r="G75" s="20">
        <f t="shared" si="4"/>
        <v>20.155169757304947</v>
      </c>
    </row>
    <row r="76" spans="1:7" x14ac:dyDescent="0.3">
      <c r="A76" s="76"/>
      <c r="B76" s="76"/>
      <c r="C76" s="77"/>
      <c r="D76" s="1" t="s">
        <v>10</v>
      </c>
      <c r="E76" s="4">
        <v>1656.432</v>
      </c>
      <c r="F76" s="1">
        <f>K26-Tabela523[[#This Row],[Czas (s)]]</f>
        <v>-1656.4169059000001</v>
      </c>
      <c r="G76" s="20">
        <f t="shared" si="4"/>
        <v>-10973936.212824881</v>
      </c>
    </row>
    <row r="77" spans="1:7" x14ac:dyDescent="0.3">
      <c r="A77" s="76"/>
      <c r="B77" s="76"/>
      <c r="C77" s="77"/>
      <c r="D77" s="1" t="s">
        <v>11</v>
      </c>
      <c r="E77" s="4">
        <v>2429.116</v>
      </c>
      <c r="F77" s="1">
        <f>K27-Tabela523[[#This Row],[Czas (s)]]</f>
        <v>-2373.2284239999999</v>
      </c>
      <c r="G77" s="20">
        <f t="shared" si="4"/>
        <v>-4246.4329173983142</v>
      </c>
    </row>
    <row r="78" spans="1:7" x14ac:dyDescent="0.3">
      <c r="A78" s="76" t="s">
        <v>26</v>
      </c>
      <c r="B78" s="76" t="s">
        <v>13</v>
      </c>
      <c r="C78" s="76">
        <v>100</v>
      </c>
      <c r="D78" s="1" t="s">
        <v>7</v>
      </c>
      <c r="E78" s="4">
        <v>6.5056000000000001E-4</v>
      </c>
      <c r="F78" s="1">
        <f>K3-E78</f>
        <v>-5.7196000000000005E-4</v>
      </c>
      <c r="G78" s="20">
        <f>(F78/K3)*100</f>
        <v>-727.68447837150131</v>
      </c>
    </row>
    <row r="79" spans="1:7" x14ac:dyDescent="0.3">
      <c r="A79" s="76"/>
      <c r="B79" s="76"/>
      <c r="C79" s="76"/>
      <c r="D79" s="1" t="s">
        <v>8</v>
      </c>
      <c r="E79" s="4">
        <v>5.8675199999999996E-4</v>
      </c>
      <c r="F79" s="1">
        <f t="shared" ref="F79:F102" si="5">K4-E79</f>
        <v>-5.7565199999999996E-4</v>
      </c>
      <c r="G79" s="20">
        <f t="shared" ref="G79:G102" si="6">(F79/K4)*100</f>
        <v>-5186.0540540540533</v>
      </c>
    </row>
    <row r="80" spans="1:7" x14ac:dyDescent="0.3">
      <c r="A80" s="76"/>
      <c r="B80" s="76"/>
      <c r="C80" s="76"/>
      <c r="D80" s="1" t="s">
        <v>9</v>
      </c>
      <c r="E80" s="4">
        <v>4.52032E-4</v>
      </c>
      <c r="F80" s="1">
        <f t="shared" si="5"/>
        <v>-7.1931999999999975E-5</v>
      </c>
      <c r="G80" s="20">
        <f t="shared" si="6"/>
        <v>-18.9244935543278</v>
      </c>
    </row>
    <row r="81" spans="1:7" x14ac:dyDescent="0.3">
      <c r="A81" s="76"/>
      <c r="B81" s="76"/>
      <c r="C81" s="76"/>
      <c r="D81" s="1" t="s">
        <v>10</v>
      </c>
      <c r="E81" s="4">
        <v>1.7753000000000001E-3</v>
      </c>
      <c r="F81" s="1">
        <f t="shared" si="5"/>
        <v>-1.7685000000000001E-3</v>
      </c>
      <c r="G81" s="20">
        <f t="shared" si="6"/>
        <v>-26007.352941176468</v>
      </c>
    </row>
    <row r="82" spans="1:7" x14ac:dyDescent="0.3">
      <c r="A82" s="76"/>
      <c r="B82" s="76"/>
      <c r="C82" s="76"/>
      <c r="D82" s="1" t="s">
        <v>11</v>
      </c>
      <c r="E82" s="4">
        <v>2.9542700000000002E-3</v>
      </c>
      <c r="F82" s="1">
        <f t="shared" si="5"/>
        <v>-2.8943700000000003E-3</v>
      </c>
      <c r="G82" s="20">
        <f t="shared" si="6"/>
        <v>-4832.0033388981647</v>
      </c>
    </row>
    <row r="83" spans="1:7" x14ac:dyDescent="0.3">
      <c r="A83" s="76"/>
      <c r="B83" s="76"/>
      <c r="C83" s="77">
        <v>5000</v>
      </c>
      <c r="D83" s="1" t="s">
        <v>7</v>
      </c>
      <c r="E83" s="4">
        <v>5.1385900000000002E-3</v>
      </c>
      <c r="F83" s="1">
        <f t="shared" si="5"/>
        <v>0.19798341</v>
      </c>
      <c r="G83" s="20">
        <f t="shared" si="6"/>
        <v>97.470195252114493</v>
      </c>
    </row>
    <row r="84" spans="1:7" x14ac:dyDescent="0.3">
      <c r="A84" s="76"/>
      <c r="B84" s="76"/>
      <c r="C84" s="77"/>
      <c r="D84" s="1" t="s">
        <v>8</v>
      </c>
      <c r="E84" s="4">
        <v>7.1235699999999999E-2</v>
      </c>
      <c r="F84" s="1">
        <f t="shared" si="5"/>
        <v>-7.0046300000000006E-2</v>
      </c>
      <c r="G84" s="20">
        <f t="shared" si="6"/>
        <v>-5889.2130485959315</v>
      </c>
    </row>
    <row r="85" spans="1:7" x14ac:dyDescent="0.3">
      <c r="A85" s="76"/>
      <c r="B85" s="76"/>
      <c r="C85" s="77"/>
      <c r="D85" s="1" t="s">
        <v>9</v>
      </c>
      <c r="E85" s="4">
        <v>1.79203E-2</v>
      </c>
      <c r="F85" s="1">
        <f t="shared" si="5"/>
        <v>1.4773000000000008E-3</v>
      </c>
      <c r="G85" s="20">
        <f t="shared" si="6"/>
        <v>7.6158906256444139</v>
      </c>
    </row>
    <row r="86" spans="1:7" x14ac:dyDescent="0.3">
      <c r="A86" s="76"/>
      <c r="B86" s="76"/>
      <c r="C86" s="77"/>
      <c r="D86" s="1" t="s">
        <v>10</v>
      </c>
      <c r="E86" s="4">
        <v>3.40008</v>
      </c>
      <c r="F86" s="1">
        <f t="shared" si="5"/>
        <v>-3.3995726999999998</v>
      </c>
      <c r="G86" s="20">
        <f t="shared" si="6"/>
        <v>-670130.63276167936</v>
      </c>
    </row>
    <row r="87" spans="1:7" x14ac:dyDescent="0.3">
      <c r="A87" s="76"/>
      <c r="B87" s="76"/>
      <c r="C87" s="77"/>
      <c r="D87" s="1" t="s">
        <v>11</v>
      </c>
      <c r="E87" s="4">
        <v>5.5586099999999998</v>
      </c>
      <c r="F87" s="1">
        <f t="shared" si="5"/>
        <v>-5.4117220000000001</v>
      </c>
      <c r="G87" s="20">
        <f t="shared" si="6"/>
        <v>-3684.2505854800938</v>
      </c>
    </row>
    <row r="88" spans="1:7" x14ac:dyDescent="0.3">
      <c r="A88" s="76"/>
      <c r="B88" s="76"/>
      <c r="C88" s="77">
        <v>25000</v>
      </c>
      <c r="D88" s="1" t="s">
        <v>7</v>
      </c>
      <c r="E88" s="4">
        <v>5.6540699999999999E-2</v>
      </c>
      <c r="F88" s="1">
        <f t="shared" si="5"/>
        <v>5.0335492999999998</v>
      </c>
      <c r="G88" s="20">
        <f t="shared" si="6"/>
        <v>98.889200387419478</v>
      </c>
    </row>
    <row r="89" spans="1:7" x14ac:dyDescent="0.3">
      <c r="A89" s="76"/>
      <c r="B89" s="76"/>
      <c r="C89" s="77"/>
      <c r="D89" s="1" t="s">
        <v>8</v>
      </c>
      <c r="E89" s="4">
        <v>0.33689200000000002</v>
      </c>
      <c r="F89" s="1">
        <f t="shared" si="5"/>
        <v>-0.3280556</v>
      </c>
      <c r="G89" s="20">
        <f t="shared" si="6"/>
        <v>-3712.5480965098909</v>
      </c>
    </row>
    <row r="90" spans="1:7" x14ac:dyDescent="0.3">
      <c r="A90" s="76"/>
      <c r="B90" s="76"/>
      <c r="C90" s="77"/>
      <c r="D90" s="1" t="s">
        <v>9</v>
      </c>
      <c r="E90" s="4">
        <v>9.76297E-2</v>
      </c>
      <c r="F90" s="1">
        <f t="shared" si="5"/>
        <v>3.8492999999999999E-3</v>
      </c>
      <c r="G90" s="20">
        <f t="shared" si="6"/>
        <v>3.7931985928123058</v>
      </c>
    </row>
    <row r="91" spans="1:7" x14ac:dyDescent="0.3">
      <c r="A91" s="76"/>
      <c r="B91" s="76"/>
      <c r="C91" s="77"/>
      <c r="D91" s="1" t="s">
        <v>10</v>
      </c>
      <c r="E91" s="4">
        <v>91.325400000000002</v>
      </c>
      <c r="F91" s="1">
        <f t="shared" si="5"/>
        <v>-91.322045700000004</v>
      </c>
      <c r="G91" s="20">
        <f t="shared" si="6"/>
        <v>-2722536.615687327</v>
      </c>
    </row>
    <row r="92" spans="1:7" x14ac:dyDescent="0.3">
      <c r="A92" s="76"/>
      <c r="B92" s="76"/>
      <c r="C92" s="77"/>
      <c r="D92" s="1" t="s">
        <v>11</v>
      </c>
      <c r="E92" s="4">
        <v>142.11699999999999</v>
      </c>
      <c r="F92" s="1">
        <f t="shared" si="5"/>
        <v>-138.70307</v>
      </c>
      <c r="G92" s="20">
        <f t="shared" si="6"/>
        <v>-4062.8562975807936</v>
      </c>
    </row>
    <row r="93" spans="1:7" x14ac:dyDescent="0.3">
      <c r="A93" s="76"/>
      <c r="B93" s="76"/>
      <c r="C93" s="77">
        <v>50000</v>
      </c>
      <c r="D93" s="1" t="s">
        <v>7</v>
      </c>
      <c r="E93" s="4">
        <v>0.175591</v>
      </c>
      <c r="F93" s="1">
        <f t="shared" si="5"/>
        <v>20.303408999999998</v>
      </c>
      <c r="G93" s="20">
        <f t="shared" si="6"/>
        <v>99.142580204111525</v>
      </c>
    </row>
    <row r="94" spans="1:7" x14ac:dyDescent="0.3">
      <c r="A94" s="76"/>
      <c r="B94" s="76"/>
      <c r="C94" s="77"/>
      <c r="D94" s="1" t="s">
        <v>8</v>
      </c>
      <c r="E94" s="4">
        <v>0.61135600000000001</v>
      </c>
      <c r="F94" s="1">
        <f t="shared" si="5"/>
        <v>-0.59709800000000002</v>
      </c>
      <c r="G94" s="20">
        <f t="shared" si="6"/>
        <v>-4187.8103520830418</v>
      </c>
    </row>
    <row r="95" spans="1:7" x14ac:dyDescent="0.3">
      <c r="A95" s="76"/>
      <c r="B95" s="76"/>
      <c r="C95" s="77"/>
      <c r="D95" s="1" t="s">
        <v>9</v>
      </c>
      <c r="E95" s="4">
        <v>0.16581199999999999</v>
      </c>
      <c r="F95" s="1">
        <f t="shared" si="5"/>
        <v>3.6646000000000012E-2</v>
      </c>
      <c r="G95" s="20">
        <f t="shared" si="6"/>
        <v>18.100544310424883</v>
      </c>
    </row>
    <row r="96" spans="1:7" x14ac:dyDescent="0.3">
      <c r="A96" s="76"/>
      <c r="B96" s="76"/>
      <c r="C96" s="77"/>
      <c r="D96" s="1" t="s">
        <v>10</v>
      </c>
      <c r="E96" s="4">
        <v>419.66199999999998</v>
      </c>
      <c r="F96" s="1">
        <f t="shared" si="5"/>
        <v>-419.65412759999998</v>
      </c>
      <c r="G96" s="20">
        <f t="shared" si="6"/>
        <v>-5330701.2804227425</v>
      </c>
    </row>
    <row r="97" spans="1:7" x14ac:dyDescent="0.3">
      <c r="A97" s="76"/>
      <c r="B97" s="76"/>
      <c r="C97" s="77"/>
      <c r="D97" s="1" t="s">
        <v>11</v>
      </c>
      <c r="E97" s="4">
        <v>612.52427</v>
      </c>
      <c r="F97" s="1">
        <f t="shared" si="5"/>
        <v>-598.86946999999998</v>
      </c>
      <c r="G97" s="20">
        <f t="shared" si="6"/>
        <v>-4385.779872279345</v>
      </c>
    </row>
    <row r="98" spans="1:7" x14ac:dyDescent="0.3">
      <c r="A98" s="76"/>
      <c r="B98" s="76"/>
      <c r="C98" s="77">
        <v>100000</v>
      </c>
      <c r="D98" s="1" t="s">
        <v>7</v>
      </c>
      <c r="E98" s="4">
        <v>0.58121900000000004</v>
      </c>
      <c r="F98" s="1">
        <f t="shared" si="5"/>
        <v>81.593346999999994</v>
      </c>
      <c r="G98" s="20">
        <f t="shared" si="6"/>
        <v>99.292702075238211</v>
      </c>
    </row>
    <row r="99" spans="1:7" x14ac:dyDescent="0.3">
      <c r="A99" s="76"/>
      <c r="B99" s="76"/>
      <c r="C99" s="77"/>
      <c r="D99" s="1" t="s">
        <v>8</v>
      </c>
      <c r="E99" s="4">
        <v>1.5001199999999999</v>
      </c>
      <c r="F99" s="1">
        <f t="shared" si="5"/>
        <v>-1.4709174999999999</v>
      </c>
      <c r="G99" s="20">
        <f t="shared" si="6"/>
        <v>-5036.9574522729217</v>
      </c>
    </row>
    <row r="100" spans="1:7" x14ac:dyDescent="0.3">
      <c r="A100" s="76"/>
      <c r="B100" s="76"/>
      <c r="C100" s="77"/>
      <c r="D100" s="1" t="s">
        <v>9</v>
      </c>
      <c r="E100" s="4">
        <v>0.31884699999999999</v>
      </c>
      <c r="F100" s="1">
        <f t="shared" si="5"/>
        <v>8.3550999999999986E-2</v>
      </c>
      <c r="G100" s="20">
        <f t="shared" si="6"/>
        <v>20.763274171342797</v>
      </c>
    </row>
    <row r="101" spans="1:7" x14ac:dyDescent="0.3">
      <c r="A101" s="76"/>
      <c r="B101" s="76"/>
      <c r="C101" s="77"/>
      <c r="D101" s="1" t="s">
        <v>10</v>
      </c>
      <c r="E101" s="4">
        <v>1678.6479999999999</v>
      </c>
      <c r="F101" s="1">
        <f t="shared" si="5"/>
        <v>-1678.6329059</v>
      </c>
      <c r="G101" s="20">
        <f t="shared" si="6"/>
        <v>-11121119.549360346</v>
      </c>
    </row>
    <row r="102" spans="1:7" x14ac:dyDescent="0.3">
      <c r="A102" s="76"/>
      <c r="B102" s="76"/>
      <c r="C102" s="77"/>
      <c r="D102" s="1" t="s">
        <v>11</v>
      </c>
      <c r="E102" s="4">
        <v>2450.0970000000002</v>
      </c>
      <c r="F102" s="1">
        <f t="shared" si="5"/>
        <v>-2394.2094240000001</v>
      </c>
      <c r="G102" s="20">
        <f t="shared" si="6"/>
        <v>-4283.9743559463013</v>
      </c>
    </row>
    <row r="103" spans="1:7" x14ac:dyDescent="0.3">
      <c r="A103" s="68" t="s">
        <v>25</v>
      </c>
      <c r="B103" s="76" t="s">
        <v>13</v>
      </c>
      <c r="C103" s="76">
        <v>100</v>
      </c>
      <c r="D103" s="1" t="s">
        <v>7</v>
      </c>
      <c r="E103" s="4">
        <v>6.6969600000000001E-4</v>
      </c>
      <c r="F103" s="1">
        <f>K3-E103</f>
        <v>-5.9109600000000005E-4</v>
      </c>
      <c r="G103" s="20">
        <f>(F103/K3)*100</f>
        <v>-752.03053435114509</v>
      </c>
    </row>
    <row r="104" spans="1:7" x14ac:dyDescent="0.3">
      <c r="A104" s="69"/>
      <c r="B104" s="76"/>
      <c r="C104" s="76"/>
      <c r="D104" s="1" t="s">
        <v>8</v>
      </c>
      <c r="E104" s="4">
        <v>7.0704000000000003E-4</v>
      </c>
      <c r="F104" s="1">
        <f t="shared" ref="F104:F126" si="7">K4-E104</f>
        <v>-6.9594000000000004E-4</v>
      </c>
      <c r="G104" s="20">
        <f t="shared" ref="G104:G127" si="8">(F104/K4)*100</f>
        <v>-6269.72972972973</v>
      </c>
    </row>
    <row r="105" spans="1:7" x14ac:dyDescent="0.3">
      <c r="A105" s="69"/>
      <c r="B105" s="76"/>
      <c r="C105" s="76"/>
      <c r="D105" s="1" t="s">
        <v>9</v>
      </c>
      <c r="E105" s="4">
        <v>4.7593599999999999E-4</v>
      </c>
      <c r="F105" s="1">
        <f t="shared" si="7"/>
        <v>-9.5835999999999968E-5</v>
      </c>
      <c r="G105" s="20">
        <f t="shared" si="8"/>
        <v>-25.213364903972629</v>
      </c>
    </row>
    <row r="106" spans="1:7" x14ac:dyDescent="0.3">
      <c r="A106" s="69"/>
      <c r="B106" s="76"/>
      <c r="C106" s="76"/>
      <c r="D106" s="1" t="s">
        <v>10</v>
      </c>
      <c r="E106" s="4">
        <v>1.85078E-3</v>
      </c>
      <c r="F106" s="1">
        <f t="shared" si="7"/>
        <v>-1.8439800000000001E-3</v>
      </c>
      <c r="G106" s="20">
        <f t="shared" si="8"/>
        <v>-27117.352941176472</v>
      </c>
    </row>
    <row r="107" spans="1:7" x14ac:dyDescent="0.3">
      <c r="A107" s="69"/>
      <c r="B107" s="76"/>
      <c r="C107" s="76"/>
      <c r="D107" s="1" t="s">
        <v>11</v>
      </c>
      <c r="E107" s="4">
        <v>3.6530600000000001E-3</v>
      </c>
      <c r="F107" s="1">
        <f t="shared" si="7"/>
        <v>-3.5931600000000002E-3</v>
      </c>
      <c r="G107" s="20">
        <f t="shared" si="8"/>
        <v>-5998.5976627712862</v>
      </c>
    </row>
    <row r="108" spans="1:7" x14ac:dyDescent="0.3">
      <c r="A108" s="69"/>
      <c r="B108" s="76"/>
      <c r="C108" s="77">
        <v>5000</v>
      </c>
      <c r="D108" s="1" t="s">
        <v>7</v>
      </c>
      <c r="E108" s="4">
        <v>4.6919700000000002E-3</v>
      </c>
      <c r="F108" s="1">
        <f t="shared" si="7"/>
        <v>0.19843003000000001</v>
      </c>
      <c r="G108" s="20">
        <f t="shared" si="8"/>
        <v>97.690072961077576</v>
      </c>
    </row>
    <row r="109" spans="1:7" x14ac:dyDescent="0.3">
      <c r="A109" s="69"/>
      <c r="B109" s="76"/>
      <c r="C109" s="77"/>
      <c r="D109" s="1" t="s">
        <v>8</v>
      </c>
      <c r="E109" s="4">
        <v>6.9251999999999994E-2</v>
      </c>
      <c r="F109" s="1">
        <f t="shared" si="7"/>
        <v>-6.8062600000000001E-2</v>
      </c>
      <c r="G109" s="20">
        <f t="shared" si="8"/>
        <v>-5722.4314780561626</v>
      </c>
    </row>
    <row r="110" spans="1:7" x14ac:dyDescent="0.3">
      <c r="A110" s="69"/>
      <c r="B110" s="76"/>
      <c r="C110" s="77"/>
      <c r="D110" s="1" t="s">
        <v>9</v>
      </c>
      <c r="E110" s="4">
        <v>1.8592000000000001E-2</v>
      </c>
      <c r="F110" s="1">
        <f t="shared" si="7"/>
        <v>8.0560000000000007E-4</v>
      </c>
      <c r="G110" s="20">
        <f t="shared" si="8"/>
        <v>4.1530911040541101</v>
      </c>
    </row>
    <row r="111" spans="1:7" x14ac:dyDescent="0.3">
      <c r="A111" s="69"/>
      <c r="B111" s="76"/>
      <c r="C111" s="77"/>
      <c r="D111" s="1" t="s">
        <v>10</v>
      </c>
      <c r="E111" s="4">
        <v>3.4500899999999999</v>
      </c>
      <c r="F111" s="1">
        <f t="shared" si="7"/>
        <v>-3.4495826999999997</v>
      </c>
      <c r="G111" s="20">
        <f t="shared" si="8"/>
        <v>-679988.70490833814</v>
      </c>
    </row>
    <row r="112" spans="1:7" x14ac:dyDescent="0.3">
      <c r="A112" s="69"/>
      <c r="B112" s="76"/>
      <c r="C112" s="77"/>
      <c r="D112" s="1" t="s">
        <v>11</v>
      </c>
      <c r="E112" s="4">
        <v>5.59971</v>
      </c>
      <c r="F112" s="1">
        <f t="shared" si="7"/>
        <v>-5.4528220000000003</v>
      </c>
      <c r="G112" s="20">
        <f t="shared" si="8"/>
        <v>-3712.2310876313932</v>
      </c>
    </row>
    <row r="113" spans="1:7" x14ac:dyDescent="0.3">
      <c r="A113" s="69"/>
      <c r="B113" s="76"/>
      <c r="C113" s="77">
        <v>25000</v>
      </c>
      <c r="D113" s="1" t="s">
        <v>7</v>
      </c>
      <c r="E113" s="4">
        <v>2.61149E-2</v>
      </c>
      <c r="F113" s="1">
        <f t="shared" si="7"/>
        <v>5.0639751000000004</v>
      </c>
      <c r="G113" s="20">
        <f t="shared" si="8"/>
        <v>99.48694620330879</v>
      </c>
    </row>
    <row r="114" spans="1:7" x14ac:dyDescent="0.3">
      <c r="A114" s="69"/>
      <c r="B114" s="76"/>
      <c r="C114" s="77"/>
      <c r="D114" s="1" t="s">
        <v>8</v>
      </c>
      <c r="E114" s="4">
        <v>0.306392</v>
      </c>
      <c r="F114" s="1">
        <f t="shared" si="7"/>
        <v>-0.29755559999999998</v>
      </c>
      <c r="G114" s="20">
        <f t="shared" si="8"/>
        <v>-3367.3849078810376</v>
      </c>
    </row>
    <row r="115" spans="1:7" x14ac:dyDescent="0.3">
      <c r="A115" s="69"/>
      <c r="B115" s="76"/>
      <c r="C115" s="77"/>
      <c r="D115" s="1" t="s">
        <v>9</v>
      </c>
      <c r="E115" s="4">
        <v>7.9645999999999995E-2</v>
      </c>
      <c r="F115" s="1">
        <f t="shared" si="7"/>
        <v>2.1833000000000005E-2</v>
      </c>
      <c r="G115" s="20">
        <f t="shared" si="8"/>
        <v>21.514796164723741</v>
      </c>
    </row>
    <row r="116" spans="1:7" x14ac:dyDescent="0.3">
      <c r="A116" s="69"/>
      <c r="B116" s="76"/>
      <c r="C116" s="77"/>
      <c r="D116" s="1" t="s">
        <v>10</v>
      </c>
      <c r="E116" s="4">
        <v>84.356099999999998</v>
      </c>
      <c r="F116" s="1">
        <f t="shared" si="7"/>
        <v>-84.3527457</v>
      </c>
      <c r="G116" s="20">
        <f t="shared" si="8"/>
        <v>-2514764.5022806544</v>
      </c>
    </row>
    <row r="117" spans="1:7" x14ac:dyDescent="0.3">
      <c r="A117" s="69"/>
      <c r="B117" s="76"/>
      <c r="C117" s="77"/>
      <c r="D117" s="1" t="s">
        <v>11</v>
      </c>
      <c r="E117" s="4">
        <v>139.476</v>
      </c>
      <c r="F117" s="1">
        <f t="shared" si="7"/>
        <v>-136.06207000000001</v>
      </c>
      <c r="G117" s="20">
        <f t="shared" si="8"/>
        <v>-3985.4967735132236</v>
      </c>
    </row>
    <row r="118" spans="1:7" x14ac:dyDescent="0.3">
      <c r="A118" s="69"/>
      <c r="B118" s="76"/>
      <c r="C118" s="77">
        <v>50000</v>
      </c>
      <c r="D118" s="1" t="s">
        <v>7</v>
      </c>
      <c r="E118" s="4">
        <v>7.0543599999999998E-2</v>
      </c>
      <c r="F118" s="1">
        <f t="shared" si="7"/>
        <v>20.408456399999999</v>
      </c>
      <c r="G118" s="20">
        <f t="shared" si="8"/>
        <v>99.655532008398836</v>
      </c>
    </row>
    <row r="119" spans="1:7" x14ac:dyDescent="0.3">
      <c r="A119" s="69"/>
      <c r="B119" s="76"/>
      <c r="C119" s="77"/>
      <c r="D119" s="1" t="s">
        <v>8</v>
      </c>
      <c r="E119" s="4">
        <v>0.59325700000000003</v>
      </c>
      <c r="F119" s="1">
        <f t="shared" si="7"/>
        <v>-0.57899900000000004</v>
      </c>
      <c r="G119" s="20">
        <f t="shared" si="8"/>
        <v>-4060.8710899144344</v>
      </c>
    </row>
    <row r="120" spans="1:7" x14ac:dyDescent="0.3">
      <c r="A120" s="69"/>
      <c r="B120" s="76"/>
      <c r="C120" s="77"/>
      <c r="D120" s="1" t="s">
        <v>9</v>
      </c>
      <c r="E120" s="4">
        <v>0.18654699999999999</v>
      </c>
      <c r="F120" s="1">
        <f t="shared" si="7"/>
        <v>1.5911000000000008E-2</v>
      </c>
      <c r="G120" s="20">
        <f t="shared" si="8"/>
        <v>7.8589139475841954</v>
      </c>
    </row>
    <row r="121" spans="1:7" x14ac:dyDescent="0.3">
      <c r="A121" s="69"/>
      <c r="B121" s="76"/>
      <c r="C121" s="77"/>
      <c r="D121" s="1" t="s">
        <v>10</v>
      </c>
      <c r="E121" s="4">
        <v>415.84899999999999</v>
      </c>
      <c r="F121" s="1">
        <f t="shared" si="7"/>
        <v>-415.84112759999999</v>
      </c>
      <c r="G121" s="20">
        <f t="shared" si="8"/>
        <v>-5282266.2415527664</v>
      </c>
    </row>
    <row r="122" spans="1:7" x14ac:dyDescent="0.3">
      <c r="A122" s="69"/>
      <c r="B122" s="76"/>
      <c r="C122" s="77"/>
      <c r="D122" s="1" t="s">
        <v>11</v>
      </c>
      <c r="E122" s="4">
        <v>600.64300000000003</v>
      </c>
      <c r="F122" s="1">
        <f t="shared" si="7"/>
        <v>-586.98820000000001</v>
      </c>
      <c r="G122" s="20">
        <f t="shared" si="8"/>
        <v>-4298.7681987286524</v>
      </c>
    </row>
    <row r="123" spans="1:7" x14ac:dyDescent="0.3">
      <c r="A123" s="69"/>
      <c r="B123" s="76"/>
      <c r="C123" s="77">
        <v>100000</v>
      </c>
      <c r="D123" s="1" t="s">
        <v>7</v>
      </c>
      <c r="E123" s="4">
        <v>0.216778</v>
      </c>
      <c r="F123" s="1">
        <f t="shared" si="7"/>
        <v>81.957787999999994</v>
      </c>
      <c r="G123" s="20">
        <f t="shared" si="8"/>
        <v>99.736198180833711</v>
      </c>
    </row>
    <row r="124" spans="1:7" x14ac:dyDescent="0.3">
      <c r="A124" s="69"/>
      <c r="B124" s="76"/>
      <c r="C124" s="77"/>
      <c r="D124" s="1" t="s">
        <v>8</v>
      </c>
      <c r="E124" s="4">
        <v>1.4776199999999999</v>
      </c>
      <c r="F124" s="1">
        <f t="shared" si="7"/>
        <v>-1.4484174999999999</v>
      </c>
      <c r="G124" s="20">
        <f t="shared" si="8"/>
        <v>-4959.9092543446623</v>
      </c>
    </row>
    <row r="125" spans="1:7" x14ac:dyDescent="0.3">
      <c r="A125" s="69"/>
      <c r="B125" s="76"/>
      <c r="C125" s="77"/>
      <c r="D125" s="1" t="s">
        <v>9</v>
      </c>
      <c r="E125" s="4">
        <v>0.41246699999999997</v>
      </c>
      <c r="F125" s="1">
        <f t="shared" si="7"/>
        <v>-1.0068999999999995E-2</v>
      </c>
      <c r="G125" s="20">
        <f t="shared" si="8"/>
        <v>-2.5022490171422311</v>
      </c>
    </row>
    <row r="126" spans="1:7" x14ac:dyDescent="0.3">
      <c r="A126" s="69"/>
      <c r="B126" s="76"/>
      <c r="C126" s="77"/>
      <c r="D126" s="1" t="s">
        <v>10</v>
      </c>
      <c r="E126" s="4">
        <v>1663.396</v>
      </c>
      <c r="F126" s="1">
        <f t="shared" si="7"/>
        <v>-1663.3809059</v>
      </c>
      <c r="G126" s="20">
        <f t="shared" si="8"/>
        <v>-11020073.445253443</v>
      </c>
    </row>
    <row r="127" spans="1:7" x14ac:dyDescent="0.3">
      <c r="A127" s="70"/>
      <c r="B127" s="76"/>
      <c r="C127" s="77"/>
      <c r="D127" s="1" t="s">
        <v>11</v>
      </c>
      <c r="E127" s="4">
        <v>2402.5720000000001</v>
      </c>
      <c r="F127" s="1">
        <f>K27-E127</f>
        <v>-2346.684424</v>
      </c>
      <c r="G127" s="20">
        <f t="shared" si="8"/>
        <v>-4198.9375670900454</v>
      </c>
    </row>
  </sheetData>
  <mergeCells count="41">
    <mergeCell ref="I23:I27"/>
    <mergeCell ref="I1:K1"/>
    <mergeCell ref="I3:I7"/>
    <mergeCell ref="I8:I12"/>
    <mergeCell ref="I13:I17"/>
    <mergeCell ref="I18:I22"/>
    <mergeCell ref="A103:A127"/>
    <mergeCell ref="B103:B127"/>
    <mergeCell ref="C103:C107"/>
    <mergeCell ref="C108:C112"/>
    <mergeCell ref="C113:C117"/>
    <mergeCell ref="C118:C122"/>
    <mergeCell ref="C123:C127"/>
    <mergeCell ref="A78:A102"/>
    <mergeCell ref="B78:B102"/>
    <mergeCell ref="C78:C82"/>
    <mergeCell ref="C83:C87"/>
    <mergeCell ref="C88:C92"/>
    <mergeCell ref="C93:C97"/>
    <mergeCell ref="C98:C102"/>
    <mergeCell ref="A53:A77"/>
    <mergeCell ref="B53:B77"/>
    <mergeCell ref="C53:C57"/>
    <mergeCell ref="C58:C62"/>
    <mergeCell ref="C63:C67"/>
    <mergeCell ref="C68:C72"/>
    <mergeCell ref="C73:C77"/>
    <mergeCell ref="A28:A52"/>
    <mergeCell ref="B28:B52"/>
    <mergeCell ref="C28:C32"/>
    <mergeCell ref="C33:C37"/>
    <mergeCell ref="C38:C42"/>
    <mergeCell ref="C43:C47"/>
    <mergeCell ref="C48:C52"/>
    <mergeCell ref="A3:A27"/>
    <mergeCell ref="B3:B27"/>
    <mergeCell ref="C3:C7"/>
    <mergeCell ref="C8:C12"/>
    <mergeCell ref="C13:C17"/>
    <mergeCell ref="C18:C22"/>
    <mergeCell ref="C23:C27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C933-7D41-4944-8969-70E43FF2F399}">
  <dimension ref="B1:M38"/>
  <sheetViews>
    <sheetView tabSelected="1" workbookViewId="0">
      <selection activeCell="G1" sqref="G1:I16"/>
    </sheetView>
  </sheetViews>
  <sheetFormatPr defaultRowHeight="14.4" x14ac:dyDescent="0.3"/>
  <cols>
    <col min="2" max="2" width="15" bestFit="1" customWidth="1"/>
    <col min="3" max="3" width="20.44140625" bestFit="1" customWidth="1"/>
    <col min="4" max="4" width="21.109375" bestFit="1" customWidth="1"/>
    <col min="5" max="5" width="13.109375" bestFit="1" customWidth="1"/>
    <col min="6" max="6" width="11" customWidth="1"/>
    <col min="7" max="7" width="11.21875" bestFit="1" customWidth="1"/>
    <col min="8" max="8" width="15" bestFit="1" customWidth="1"/>
    <col min="9" max="9" width="14.44140625" bestFit="1" customWidth="1"/>
    <col min="13" max="13" width="11.21875" bestFit="1" customWidth="1"/>
  </cols>
  <sheetData>
    <row r="1" spans="2:13" x14ac:dyDescent="0.3">
      <c r="G1" s="50" t="s">
        <v>1</v>
      </c>
      <c r="H1" s="50" t="s">
        <v>18</v>
      </c>
      <c r="I1" s="50" t="s">
        <v>24</v>
      </c>
      <c r="L1" s="50" t="s">
        <v>30</v>
      </c>
      <c r="M1" s="50" t="s">
        <v>31</v>
      </c>
    </row>
    <row r="2" spans="2:13" x14ac:dyDescent="0.3">
      <c r="B2" s="38" t="s">
        <v>18</v>
      </c>
      <c r="C2" s="51" t="s">
        <v>20</v>
      </c>
      <c r="D2" s="52" t="s">
        <v>21</v>
      </c>
      <c r="G2" s="55" t="s">
        <v>15</v>
      </c>
      <c r="H2" s="78" t="s">
        <v>7</v>
      </c>
      <c r="I2" s="79">
        <f>1/(C3)+(D3/L2)</f>
        <v>10.045</v>
      </c>
      <c r="L2" s="55">
        <v>20</v>
      </c>
      <c r="M2" s="55">
        <v>1408</v>
      </c>
    </row>
    <row r="3" spans="2:13" x14ac:dyDescent="0.3">
      <c r="B3" s="39" t="s">
        <v>7</v>
      </c>
      <c r="C3" s="53">
        <v>0.1</v>
      </c>
      <c r="D3" s="54">
        <v>0.9</v>
      </c>
      <c r="G3" s="55" t="s">
        <v>16</v>
      </c>
      <c r="H3" s="78"/>
      <c r="I3" s="80"/>
    </row>
    <row r="4" spans="2:13" x14ac:dyDescent="0.3">
      <c r="B4" s="39" t="s">
        <v>8</v>
      </c>
      <c r="C4" s="53">
        <v>0.85</v>
      </c>
      <c r="D4" s="54">
        <v>0.15</v>
      </c>
      <c r="G4" s="55" t="s">
        <v>13</v>
      </c>
      <c r="H4" s="78"/>
      <c r="I4" s="59">
        <f>1/(C3)+(D3/M2)</f>
        <v>10.000639204545454</v>
      </c>
    </row>
    <row r="5" spans="2:13" x14ac:dyDescent="0.3">
      <c r="B5" s="39" t="s">
        <v>9</v>
      </c>
      <c r="C5" s="53">
        <v>0.65</v>
      </c>
      <c r="D5" s="54">
        <v>0.25</v>
      </c>
      <c r="G5" s="56" t="s">
        <v>15</v>
      </c>
      <c r="H5" s="83" t="s">
        <v>8</v>
      </c>
      <c r="I5" s="81">
        <f>1/(C4)+(D4/L2)</f>
        <v>1.1839705882352942</v>
      </c>
    </row>
    <row r="6" spans="2:13" x14ac:dyDescent="0.3">
      <c r="B6" s="39" t="s">
        <v>10</v>
      </c>
      <c r="C6" s="53">
        <v>1</v>
      </c>
      <c r="D6" s="54">
        <v>0</v>
      </c>
      <c r="G6" s="56" t="s">
        <v>16</v>
      </c>
      <c r="H6" s="83"/>
      <c r="I6" s="82"/>
    </row>
    <row r="7" spans="2:13" x14ac:dyDescent="0.3">
      <c r="B7" s="39" t="s">
        <v>11</v>
      </c>
      <c r="C7" s="53">
        <v>0.15</v>
      </c>
      <c r="D7" s="54">
        <v>0.85</v>
      </c>
      <c r="G7" s="56" t="s">
        <v>13</v>
      </c>
      <c r="H7" s="83"/>
      <c r="I7" s="60">
        <f>1/(C4)+(D4/M2)</f>
        <v>1.1765771223262032</v>
      </c>
    </row>
    <row r="8" spans="2:13" x14ac:dyDescent="0.3">
      <c r="G8" s="55" t="s">
        <v>15</v>
      </c>
      <c r="H8" s="78" t="s">
        <v>9</v>
      </c>
      <c r="I8" s="79">
        <f>1/(C5)+(D5/L2)</f>
        <v>1.5509615384615383</v>
      </c>
    </row>
    <row r="9" spans="2:13" x14ac:dyDescent="0.3">
      <c r="G9" s="55" t="s">
        <v>16</v>
      </c>
      <c r="H9" s="78"/>
      <c r="I9" s="80"/>
    </row>
    <row r="10" spans="2:13" x14ac:dyDescent="0.3">
      <c r="G10" s="55" t="s">
        <v>13</v>
      </c>
      <c r="H10" s="78"/>
      <c r="I10" s="59">
        <f>1/(C5)+(D5/M2)</f>
        <v>1.5386390952797202</v>
      </c>
    </row>
    <row r="11" spans="2:13" x14ac:dyDescent="0.3">
      <c r="G11" s="56" t="s">
        <v>15</v>
      </c>
      <c r="H11" s="83" t="s">
        <v>10</v>
      </c>
      <c r="I11" s="81">
        <f>1/(C6)+(D6/L2)</f>
        <v>1</v>
      </c>
    </row>
    <row r="12" spans="2:13" x14ac:dyDescent="0.3">
      <c r="B12" s="87" t="s">
        <v>23</v>
      </c>
      <c r="C12" s="87"/>
      <c r="G12" s="56" t="s">
        <v>16</v>
      </c>
      <c r="H12" s="83"/>
      <c r="I12" s="82"/>
    </row>
    <row r="13" spans="2:13" x14ac:dyDescent="0.3">
      <c r="G13" s="56" t="s">
        <v>13</v>
      </c>
      <c r="H13" s="83"/>
      <c r="I13" s="60">
        <f>1/(C6)+(D6/M2)</f>
        <v>1</v>
      </c>
    </row>
    <row r="14" spans="2:13" x14ac:dyDescent="0.3">
      <c r="B14" s="84" t="s">
        <v>22</v>
      </c>
      <c r="C14" s="85"/>
      <c r="D14" s="86"/>
      <c r="E14" s="50" t="s">
        <v>32</v>
      </c>
      <c r="G14" s="55" t="s">
        <v>15</v>
      </c>
      <c r="H14" s="78" t="s">
        <v>11</v>
      </c>
      <c r="I14" s="79">
        <f>1/(C7)+(D7/L2)</f>
        <v>6.7091666666666674</v>
      </c>
    </row>
    <row r="15" spans="2:13" x14ac:dyDescent="0.3">
      <c r="B15" s="40" t="s">
        <v>15</v>
      </c>
      <c r="C15" s="41" t="s">
        <v>7</v>
      </c>
      <c r="D15" s="17">
        <v>10.3222</v>
      </c>
      <c r="E15" s="57">
        <f>C27/D15</f>
        <v>7.9609546414524033</v>
      </c>
      <c r="G15" s="55" t="s">
        <v>16</v>
      </c>
      <c r="H15" s="78"/>
      <c r="I15" s="80"/>
    </row>
    <row r="16" spans="2:13" x14ac:dyDescent="0.3">
      <c r="B16" s="40" t="s">
        <v>16</v>
      </c>
      <c r="C16" s="41" t="s">
        <v>7</v>
      </c>
      <c r="D16" s="17">
        <v>56.379800000000003</v>
      </c>
      <c r="E16" s="57">
        <f>C27/D16</f>
        <v>1.4575178698753808</v>
      </c>
      <c r="G16" s="55" t="s">
        <v>13</v>
      </c>
      <c r="H16" s="78"/>
      <c r="I16" s="59">
        <f>1/(C7)+(D7/M2)</f>
        <v>6.6672703598484855</v>
      </c>
    </row>
    <row r="17" spans="2:5" x14ac:dyDescent="0.3">
      <c r="B17" s="42" t="s">
        <v>15</v>
      </c>
      <c r="C17" s="43" t="s">
        <v>8</v>
      </c>
      <c r="D17" s="18">
        <v>4.5616499999999997E-2</v>
      </c>
      <c r="E17" s="58">
        <f>C28/D17</f>
        <v>0.6401740598248441</v>
      </c>
    </row>
    <row r="18" spans="2:5" x14ac:dyDescent="0.3">
      <c r="B18" s="42" t="s">
        <v>16</v>
      </c>
      <c r="C18" s="43" t="s">
        <v>8</v>
      </c>
      <c r="D18" s="18">
        <v>2.2647899999999999E-2</v>
      </c>
      <c r="E18" s="58">
        <f>C28/D18</f>
        <v>1.2894131464727414</v>
      </c>
    </row>
    <row r="19" spans="2:5" x14ac:dyDescent="0.3">
      <c r="B19" s="40" t="s">
        <v>15</v>
      </c>
      <c r="C19" s="41" t="s">
        <v>9</v>
      </c>
      <c r="D19" s="17">
        <v>0.29843599999999998</v>
      </c>
      <c r="E19" s="57">
        <f>C29/D19</f>
        <v>1.3483560964494901</v>
      </c>
    </row>
    <row r="20" spans="2:5" x14ac:dyDescent="0.3">
      <c r="B20" s="40" t="s">
        <v>16</v>
      </c>
      <c r="C20" s="41" t="s">
        <v>9</v>
      </c>
      <c r="D20" s="17">
        <v>0.52746700000000002</v>
      </c>
      <c r="E20" s="57">
        <f>C29/D20</f>
        <v>0.7628875360923052</v>
      </c>
    </row>
    <row r="21" spans="2:5" x14ac:dyDescent="0.3">
      <c r="B21" s="42" t="s">
        <v>15</v>
      </c>
      <c r="C21" s="43" t="s">
        <v>10</v>
      </c>
      <c r="D21" s="18">
        <v>0.32585799999999998</v>
      </c>
      <c r="E21" s="58">
        <f>C30/D21</f>
        <v>4.6321096919517094E-2</v>
      </c>
    </row>
    <row r="22" spans="2:5" x14ac:dyDescent="0.3">
      <c r="B22" s="42" t="s">
        <v>16</v>
      </c>
      <c r="C22" s="43" t="s">
        <v>10</v>
      </c>
      <c r="D22" s="18">
        <v>43.527900000000002</v>
      </c>
      <c r="E22" s="58">
        <f>C30/D22</f>
        <v>3.4676839452397193E-4</v>
      </c>
    </row>
    <row r="23" spans="2:5" x14ac:dyDescent="0.3">
      <c r="B23" s="40" t="s">
        <v>15</v>
      </c>
      <c r="C23" s="41" t="s">
        <v>11</v>
      </c>
      <c r="D23" s="17">
        <v>7.63917</v>
      </c>
      <c r="E23" s="57">
        <f>C31/D23</f>
        <v>7.3159225413232072</v>
      </c>
    </row>
    <row r="24" spans="2:5" x14ac:dyDescent="0.3">
      <c r="B24" s="40" t="s">
        <v>16</v>
      </c>
      <c r="C24" s="40" t="s">
        <v>11</v>
      </c>
      <c r="D24" s="17">
        <v>8.3110199999999992</v>
      </c>
      <c r="E24" s="57">
        <f>C31/D24</f>
        <v>6.7245146805085305</v>
      </c>
    </row>
    <row r="25" spans="2:5" x14ac:dyDescent="0.3">
      <c r="E25" s="5"/>
    </row>
    <row r="26" spans="2:5" x14ac:dyDescent="0.3">
      <c r="B26" s="84" t="s">
        <v>6</v>
      </c>
      <c r="C26" s="86"/>
    </row>
    <row r="27" spans="2:5" x14ac:dyDescent="0.3">
      <c r="B27" s="44" t="s">
        <v>7</v>
      </c>
      <c r="C27" s="48">
        <v>82.174565999999999</v>
      </c>
    </row>
    <row r="28" spans="2:5" x14ac:dyDescent="0.3">
      <c r="B28" s="46" t="s">
        <v>8</v>
      </c>
      <c r="C28" s="49">
        <v>2.9202499999999999E-2</v>
      </c>
    </row>
    <row r="29" spans="2:5" x14ac:dyDescent="0.3">
      <c r="B29" s="44" t="s">
        <v>9</v>
      </c>
      <c r="C29" s="48">
        <v>0.40239799999999998</v>
      </c>
    </row>
    <row r="30" spans="2:5" x14ac:dyDescent="0.3">
      <c r="B30" s="46" t="s">
        <v>10</v>
      </c>
      <c r="C30" s="49">
        <v>1.5094099999999999E-2</v>
      </c>
    </row>
    <row r="31" spans="2:5" x14ac:dyDescent="0.3">
      <c r="B31" s="44" t="s">
        <v>11</v>
      </c>
      <c r="C31" s="48">
        <v>55.887576000000003</v>
      </c>
    </row>
    <row r="33" spans="2:4" x14ac:dyDescent="0.3">
      <c r="B33" s="84" t="s">
        <v>13</v>
      </c>
      <c r="C33" s="86"/>
      <c r="D33" s="37" t="s">
        <v>32</v>
      </c>
    </row>
    <row r="34" spans="2:4" x14ac:dyDescent="0.3">
      <c r="B34" s="44" t="s">
        <v>7</v>
      </c>
      <c r="C34" s="45">
        <v>0.216778</v>
      </c>
      <c r="D34" s="58">
        <f>C27/C34</f>
        <v>379.07244277555839</v>
      </c>
    </row>
    <row r="35" spans="2:4" x14ac:dyDescent="0.3">
      <c r="B35" s="46" t="s">
        <v>8</v>
      </c>
      <c r="C35" s="47">
        <v>1.4776199999999999</v>
      </c>
      <c r="D35" s="57">
        <f>C28/C35</f>
        <v>1.9763200281533819E-2</v>
      </c>
    </row>
    <row r="36" spans="2:4" x14ac:dyDescent="0.3">
      <c r="B36" s="44" t="s">
        <v>9</v>
      </c>
      <c r="C36" s="45">
        <v>0.41246699999999997</v>
      </c>
      <c r="D36" s="58">
        <f>C29/C36</f>
        <v>0.97558835009831091</v>
      </c>
    </row>
    <row r="37" spans="2:4" x14ac:dyDescent="0.3">
      <c r="B37" s="46" t="s">
        <v>10</v>
      </c>
      <c r="C37" s="47">
        <v>1663.396</v>
      </c>
      <c r="D37" s="57">
        <f>C30/C37</f>
        <v>9.074267342232397E-6</v>
      </c>
    </row>
    <row r="38" spans="2:4" x14ac:dyDescent="0.3">
      <c r="B38" s="44" t="s">
        <v>11</v>
      </c>
      <c r="C38" s="45">
        <v>2402.5720000000001</v>
      </c>
      <c r="D38" s="58">
        <f>C31/C38</f>
        <v>2.3261561360075785E-2</v>
      </c>
    </row>
  </sheetData>
  <mergeCells count="14">
    <mergeCell ref="B14:D14"/>
    <mergeCell ref="B33:C33"/>
    <mergeCell ref="B12:C12"/>
    <mergeCell ref="B26:C26"/>
    <mergeCell ref="H14:H16"/>
    <mergeCell ref="I2:I3"/>
    <mergeCell ref="I5:I6"/>
    <mergeCell ref="I11:I12"/>
    <mergeCell ref="I8:I9"/>
    <mergeCell ref="I14:I15"/>
    <mergeCell ref="H2:H4"/>
    <mergeCell ref="H5:H7"/>
    <mergeCell ref="H8:H10"/>
    <mergeCell ref="H11:H1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Sekwencyjnie</vt:lpstr>
      <vt:lpstr>Threads&amp;OpenMP</vt:lpstr>
      <vt:lpstr>CUDA</vt:lpstr>
      <vt:lpstr>Prawo Amdala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</dc:creator>
  <cp:lastModifiedBy>Dawid</cp:lastModifiedBy>
  <dcterms:created xsi:type="dcterms:W3CDTF">2015-06-05T18:19:34Z</dcterms:created>
  <dcterms:modified xsi:type="dcterms:W3CDTF">2025-06-12T15:59:11Z</dcterms:modified>
</cp:coreProperties>
</file>