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66DE2DF1-F99E-914C-9705-B9BF7E095761}" xr6:coauthVersionLast="46" xr6:coauthVersionMax="46" xr10:uidLastSave="{00000000-0000-0000-0000-000000000000}"/>
  <bookViews>
    <workbookView xWindow="-38220" yWindow="-100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R43" i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<sst xmlns="http://schemas.openxmlformats.org/spreadsheetml/2006/main" count="114" uniqueCount="59">
  <si>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</si>
  <si>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</si>
  <si>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</si>
  <si>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</si>
  <si>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</si>
  <si>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</si>
  <si>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</si>
  <si>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</si>
  <si>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</si>
  <si>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</si>
  <si>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</si>
  <si>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</si>
  <si>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</si>
  <si>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</si>
  <si>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</si>
  <si>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</si>
  <si>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</si>
  <si>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</si>
  <si>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</si>
  <si>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</si>
  <si>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</si>
  <si>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</si>
  <si>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</si>
  <si>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</si>
  <si>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</si>
  <si>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</si>
  <si>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</si>
  <si>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</si>
  <si>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</si>
  <si>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</si>
  <si>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</si>
  <si>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</si>
  <si>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</si>
  <si>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</si>
  <si>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</si>
  <si>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</si>
  <si>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</si>
  <si>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</si>
  <si>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</si>
  <si>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</si>
  <si>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</si>
  <si>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</si>
  <si>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</si>
  <si>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</si>
  <si>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</si>
  <si>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</si>
  <si>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</si>
  <si>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</si>
  <si>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</si>
  <si>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</si>
  <si>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</si>
  <si>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</si>
  <si>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</si>
  <si>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</si>
  <si>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</si>
  <si>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</si>
  <si>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</si>
  <si>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</si>
  <si>
    <t>Anforderung NF005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</si>
</sst>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9" borderId="5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6" fillId="18" borderId="2" xfId="3" applyFont="1" applyFill="1" applyBorder="1" applyAlignment="1" applyProtection="1">
      <alignment horizontal="center" vertical="center"/>
      <protection locked="0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70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71.5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7" zoomScale="150" zoomScaleNormal="100" zoomScaleSheetLayoutView="100" workbookViewId="0">
      <selection activeCell="AC28" sqref="AC28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2" t="s">
        <v>1</v>
      </c>
      <c r="D7" s="112"/>
      <c r="E7" s="28" t="s">
        <v>20</v>
      </c>
      <c r="F7" s="21" t="s">
        <v>16</v>
      </c>
      <c r="G7" s="113" t="s">
        <v>32</v>
      </c>
      <c r="H7" s="113"/>
      <c r="I7" s="113"/>
      <c r="J7" s="113"/>
      <c r="K7" s="113"/>
      <c r="L7" s="113"/>
      <c r="M7" s="114"/>
      <c r="N7" s="113" t="s">
        <v>33</v>
      </c>
      <c r="O7" s="113"/>
      <c r="P7" s="113"/>
      <c r="Q7" s="113"/>
      <c r="R7" s="113"/>
      <c r="S7" s="113"/>
      <c r="T7" s="114"/>
      <c r="U7" s="113" t="s">
        <v>34</v>
      </c>
      <c r="V7" s="113"/>
      <c r="W7" s="113"/>
      <c r="X7" s="113"/>
      <c r="Y7" s="113"/>
      <c r="Z7" s="113"/>
      <c r="AA7" s="114"/>
      <c r="AB7" s="115" t="s">
        <v>35</v>
      </c>
      <c r="AC7" s="113"/>
      <c r="AD7" s="113"/>
      <c r="AE7" s="113"/>
      <c r="AF7" s="113"/>
      <c r="AG7" s="113"/>
      <c r="AH7" s="114"/>
      <c r="AI7" s="113" t="s">
        <v>49</v>
      </c>
      <c r="AJ7" s="113"/>
      <c r="AK7" s="113"/>
      <c r="AL7" s="113"/>
      <c r="AM7" s="113"/>
      <c r="AN7" s="113"/>
      <c r="AO7" s="114"/>
      <c r="AP7" s="115" t="s">
        <v>36</v>
      </c>
      <c r="AQ7" s="113"/>
      <c r="AR7" s="113"/>
      <c r="AS7" s="113"/>
      <c r="AT7" s="113"/>
      <c r="AU7" s="113"/>
      <c r="AV7" s="114"/>
      <c r="AW7" s="113" t="s">
        <v>37</v>
      </c>
      <c r="AX7" s="113"/>
      <c r="AY7" s="113"/>
      <c r="AZ7" s="113"/>
      <c r="BA7" s="113"/>
      <c r="BB7" s="113"/>
      <c r="BC7" s="114"/>
      <c r="BD7" s="115" t="s">
        <v>38</v>
      </c>
      <c r="BE7" s="113"/>
      <c r="BF7" s="113"/>
      <c r="BG7" s="113"/>
      <c r="BH7" s="113"/>
      <c r="BI7" s="113"/>
      <c r="BJ7" s="11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1.5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0.75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70</v>
      </c>
      <c r="D18" s="42">
        <f>SUM(D19:D30)</f>
        <v>71.5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13.5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>
        <v>2</v>
      </c>
      <c r="Y20" s="94">
        <v>0.5</v>
      </c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16</v>
      </c>
      <c r="D23" s="82">
        <f t="shared" si="0"/>
        <v>22.5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2.5</v>
      </c>
      <c r="S23" s="57"/>
      <c r="T23" s="58"/>
      <c r="U23" s="59"/>
      <c r="V23" s="60"/>
      <c r="W23" s="95">
        <v>4</v>
      </c>
      <c r="X23" s="95">
        <v>3.5</v>
      </c>
      <c r="Y23" s="94">
        <v>4.5</v>
      </c>
      <c r="Z23" s="57"/>
      <c r="AA23" s="58"/>
      <c r="AB23" s="104">
        <v>5</v>
      </c>
      <c r="AC23" s="95">
        <v>3</v>
      </c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95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4</v>
      </c>
      <c r="D24" s="82">
        <f>SUM(G24:BJ24)</f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6"/>
      <c r="Y24" s="94">
        <v>3</v>
      </c>
      <c r="Z24" s="57"/>
      <c r="AA24" s="58"/>
      <c r="AB24" s="106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96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3</v>
      </c>
      <c r="D25" s="82">
        <f t="shared" si="0"/>
        <v>3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3">
        <v>1.5</v>
      </c>
      <c r="X25" s="93">
        <v>1.5</v>
      </c>
      <c r="Y25" s="97"/>
      <c r="Z25" s="57"/>
      <c r="AA25" s="58"/>
      <c r="AB25" s="106"/>
      <c r="AC25" s="84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111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7</v>
      </c>
      <c r="D26" s="82">
        <f t="shared" si="0"/>
        <v>7.5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3">
        <v>2.5</v>
      </c>
      <c r="X26" s="93">
        <v>1</v>
      </c>
      <c r="Y26" s="56"/>
      <c r="Z26" s="57"/>
      <c r="AA26" s="58"/>
      <c r="AB26" s="106">
        <v>2</v>
      </c>
      <c r="AC26" s="84">
        <v>2</v>
      </c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6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4</v>
      </c>
      <c r="D28" s="82">
        <f t="shared" si="0"/>
        <v>3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121">
        <v>3</v>
      </c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90.5</v>
      </c>
      <c r="D43" s="37">
        <f>D39+D36+D31+D18+D14+D9</f>
        <v>75.25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7</v>
      </c>
      <c r="AC43" s="39">
        <f t="shared" si="3"/>
        <v>8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9" t="s">
        <v>13</v>
      </c>
      <c r="B2" s="120"/>
      <c r="C2" s="78" t="s">
        <v>14</v>
      </c>
      <c r="D2" s="78" t="s">
        <v>15</v>
      </c>
    </row>
    <row r="3" spans="1:6" ht="18" thickTop="1" thickBot="1" x14ac:dyDescent="0.25">
      <c r="A3" s="117" t="str">
        <f>Zeitplanung!B9</f>
        <v>Administration, Planung</v>
      </c>
      <c r="B3" s="118"/>
      <c r="C3" s="79">
        <f>Zeitplanung!C9</f>
        <v>4</v>
      </c>
      <c r="D3" s="79">
        <f>Zeitplanung!D9</f>
        <v>1.5</v>
      </c>
      <c r="E3" s="81"/>
      <c r="F3" s="80"/>
    </row>
    <row r="4" spans="1:6" ht="18" thickTop="1" thickBot="1" x14ac:dyDescent="0.25">
      <c r="A4" s="117" t="str">
        <f>Zeitplanung!B14</f>
        <v>Analyse &amp; Design</v>
      </c>
      <c r="B4" s="118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7" t="str">
        <f>Zeitplanung!B18</f>
        <v>Implementation</v>
      </c>
      <c r="B5" s="118"/>
      <c r="C5" s="79">
        <f>Zeitplanung!C18</f>
        <v>70</v>
      </c>
      <c r="D5" s="79">
        <f>Zeitplanung!D18</f>
        <v>71.5</v>
      </c>
      <c r="E5" s="81"/>
      <c r="F5" s="80"/>
    </row>
    <row r="6" spans="1:6" ht="18" thickTop="1" thickBot="1" x14ac:dyDescent="0.25">
      <c r="A6" s="117" t="str">
        <f>Zeitplanung!B31</f>
        <v>Testen</v>
      </c>
      <c r="B6" s="118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7" t="str">
        <f>Zeitplanung!B36</f>
        <v>Diverses</v>
      </c>
      <c r="B7" s="118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7" t="str">
        <f>Zeitplanung!B39</f>
        <v>Abschluss</v>
      </c>
      <c r="B8" s="118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2020-12-22T15:33:39Z</dcterms:modified>
</cp:coreProperties>
</file>