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5送测\KimiK3\"/>
    </mc:Choice>
  </mc:AlternateContent>
  <xr:revisionPtr revIDLastSave="0" documentId="8_{178A47F8-423F-4473-B997-7C8E992FDC87}" xr6:coauthVersionLast="47" xr6:coauthVersionMax="47" xr10:uidLastSave="{00000000-0000-0000-0000-000000000000}"/>
  <bookViews>
    <workbookView xWindow="46680" yWindow="-120" windowWidth="38640" windowHeight="21120" activeTab="1" xr2:uid="{00000000-000D-0000-FFFF-FFFF00000000}"/>
  </bookViews>
  <sheets>
    <sheet name="性能概述" sheetId="3" r:id="rId1"/>
    <sheet name="Decode 8K1K global_bs=72" sheetId="1" r:id="rId2"/>
    <sheet name="Decode 128K1K global_bs=3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6" i="2" l="1"/>
  <c r="L85" i="2"/>
  <c r="L83" i="2"/>
  <c r="L77" i="2"/>
  <c r="L76" i="2"/>
  <c r="L75" i="2"/>
  <c r="L71" i="2"/>
  <c r="L70" i="2"/>
  <c r="L68" i="2"/>
  <c r="L67" i="2"/>
  <c r="L64" i="2"/>
  <c r="L63" i="2"/>
  <c r="L61" i="2"/>
  <c r="L60" i="2"/>
  <c r="L53" i="2"/>
  <c r="L52" i="2"/>
  <c r="L41" i="2"/>
  <c r="J39" i="2"/>
  <c r="L37" i="2"/>
  <c r="L35" i="2"/>
  <c r="L29" i="2"/>
  <c r="L28" i="2"/>
  <c r="L27" i="2"/>
  <c r="L23" i="2"/>
  <c r="L22" i="2"/>
  <c r="L20" i="2"/>
  <c r="L19" i="2"/>
  <c r="L16" i="2"/>
  <c r="L14" i="2"/>
  <c r="L12" i="2"/>
  <c r="L10" i="2"/>
  <c r="L9" i="2"/>
  <c r="L8" i="2"/>
  <c r="L7" i="2"/>
  <c r="L2" i="2"/>
  <c r="L85" i="1"/>
  <c r="L83" i="1"/>
  <c r="L77" i="1"/>
  <c r="L76" i="1"/>
  <c r="L75" i="1"/>
  <c r="L71" i="1"/>
  <c r="L70" i="1"/>
  <c r="L68" i="1"/>
  <c r="L67" i="1"/>
  <c r="L64" i="1"/>
  <c r="L63" i="1"/>
  <c r="L61" i="1"/>
  <c r="L60" i="1"/>
  <c r="L53" i="1"/>
  <c r="L52" i="1"/>
  <c r="L41" i="1"/>
  <c r="L37" i="1"/>
  <c r="L35" i="1"/>
  <c r="L29" i="1"/>
  <c r="L28" i="1"/>
  <c r="L27" i="1"/>
  <c r="L23" i="1"/>
  <c r="L22" i="1"/>
  <c r="L20" i="1"/>
  <c r="L19" i="1"/>
  <c r="L16" i="1"/>
  <c r="L14" i="1"/>
  <c r="L12" i="1"/>
  <c r="L10" i="1"/>
  <c r="L9" i="1"/>
  <c r="L8" i="1"/>
  <c r="L7" i="1"/>
  <c r="L2" i="1"/>
  <c r="J86" i="1"/>
  <c r="J39" i="1"/>
  <c r="D89" i="2" l="1"/>
  <c r="M67" i="2" s="1"/>
  <c r="M53" i="2"/>
  <c r="M12" i="2"/>
  <c r="D89" i="1"/>
  <c r="M10" i="2" l="1"/>
  <c r="M37" i="2"/>
  <c r="M2" i="2"/>
  <c r="M77" i="2"/>
  <c r="M35" i="2"/>
  <c r="M76" i="2"/>
  <c r="M29" i="2"/>
  <c r="M70" i="2"/>
  <c r="M75" i="2"/>
  <c r="M52" i="2"/>
  <c r="M28" i="2"/>
  <c r="M79" i="2"/>
  <c r="M71" i="2"/>
  <c r="M61" i="2"/>
  <c r="M27" i="2"/>
  <c r="M14" i="2"/>
  <c r="M64" i="2"/>
  <c r="M60" i="2"/>
  <c r="M19" i="2"/>
  <c r="M20" i="2"/>
  <c r="M63" i="2"/>
  <c r="M7" i="2"/>
  <c r="M16" i="2"/>
  <c r="M83" i="2"/>
  <c r="M9" i="2"/>
  <c r="M23" i="2"/>
  <c r="M41" i="2"/>
  <c r="M68" i="2"/>
  <c r="M8" i="2"/>
  <c r="M22" i="2"/>
  <c r="M85" i="2"/>
  <c r="M41" i="1"/>
  <c r="M7" i="1"/>
  <c r="M60" i="1"/>
  <c r="M9" i="1"/>
  <c r="M2" i="1"/>
  <c r="M10" i="1"/>
  <c r="M12" i="1"/>
  <c r="M16" i="1"/>
  <c r="M19" i="1"/>
  <c r="M70" i="1"/>
  <c r="M71" i="1"/>
  <c r="M75" i="1"/>
  <c r="M23" i="1"/>
  <c r="M77" i="1"/>
  <c r="M28" i="1"/>
  <c r="M29" i="1"/>
  <c r="M35" i="1"/>
  <c r="M52" i="1"/>
  <c r="M61" i="1"/>
  <c r="M67" i="1"/>
  <c r="M20" i="1"/>
  <c r="M76" i="1"/>
  <c r="M79" i="1"/>
  <c r="M37" i="1"/>
  <c r="M63" i="1"/>
  <c r="M14" i="1"/>
  <c r="M68" i="1"/>
  <c r="M22" i="1"/>
  <c r="M27" i="1"/>
  <c r="M83" i="1"/>
  <c r="M8" i="1"/>
  <c r="M64" i="1"/>
  <c r="M85" i="1"/>
  <c r="M53" i="1"/>
</calcChain>
</file>

<file path=xl/sharedStrings.xml><?xml version="1.0" encoding="utf-8"?>
<sst xmlns="http://schemas.openxmlformats.org/spreadsheetml/2006/main" count="2311" uniqueCount="473">
  <si>
    <t>RmsNorm</t>
  </si>
  <si>
    <t>static</t>
  </si>
  <si>
    <t>AI_VECTOR_CORE</t>
  </si>
  <si>
    <t xml:space="preserve">1786193532282890.192	</t>
  </si>
  <si>
    <t>NO</t>
  </si>
  <si>
    <t>"24,7168;7168"</t>
  </si>
  <si>
    <t>DT_BF16;DT_BF16</t>
  </si>
  <si>
    <t>ND;ND</t>
  </si>
  <si>
    <t>"24,7168;24,1"</t>
  </si>
  <si>
    <t>DT_BF16;FLOAT</t>
  </si>
  <si>
    <t>N/A</t>
  </si>
  <si>
    <t>aclnnInplaceZero_ZerosLikeAiCore_ZerosLike</t>
  </si>
  <si>
    <t>ZerosLike</t>
  </si>
  <si>
    <t xml:space="preserve">1786193532282895.330	</t>
  </si>
  <si>
    <t>"24,1536"</t>
  </si>
  <si>
    <t>DT_BF16</t>
  </si>
  <si>
    <t>ND</t>
  </si>
  <si>
    <t>aclnnMatmul_MatMulV3Common_MatMulV3</t>
  </si>
  <si>
    <t>MatMulV3</t>
  </si>
  <si>
    <t>MIX_AIC</t>
  </si>
  <si>
    <t xml:space="preserve">1786193532282898.053	</t>
  </si>
  <si>
    <t>"24,7168;1536,7168"</t>
  </si>
  <si>
    <t>DynamicMxQuant</t>
  </si>
  <si>
    <t xml:space="preserve">1786193532282916.882	</t>
  </si>
  <si>
    <t>"24,1,7168"</t>
  </si>
  <si>
    <t>"24,1,7168;24,1,112,2"</t>
  </si>
  <si>
    <t>DT_FLOAT8_E4M3FN;DT_FLOAT8_E8M0</t>
  </si>
  <si>
    <t>aclnnInplaceCopy_CastAiCore_Cast</t>
  </si>
  <si>
    <t>Cast</t>
  </si>
  <si>
    <t xml:space="preserve">1786193532282921.311	</t>
  </si>
  <si>
    <t>"24"</t>
  </si>
  <si>
    <t>INT32</t>
  </si>
  <si>
    <t>INT64</t>
  </si>
  <si>
    <t>MlaPrologV3</t>
  </si>
  <si>
    <t xml:space="preserve">1786193532282923.480	</t>
  </si>
  <si>
    <t>"24,1,7168;7168,1536;1536,2304;12,128,512;7168,576;1536;512;;;5706,128,1,512;5706,128,1,64;24,1;24,224;1536,224;2304,48;576,224;;;;;"</t>
  </si>
  <si>
    <t>DT_FLOAT8_E4M3FN;DT_FLOAT8_E4M3FN;DT_FLOAT8_E4M3FN;DT_BF16;DT_FLOAT8_E4M3FN;DT_BF16;DT_BF16;DT_UNDEFINED;DT_UNDEFINED;DT_BF16;DT_BF16;INT64;DT_FLOAT8_E8M0;DT_FLOAT8_E8M0;DT_FLOAT8_E8M0;DT_FLOAT8_E8M0;DT_UNDEFINED;DT_UNDEFINED;DT_UNDEFINED;DT_UNDEFINED;DT_UNDEFINED</t>
  </si>
  <si>
    <t>ND;FRACTAL_NZ;FRACTAL_NZ;ND;FRACTAL_NZ;ND;ND;NULL;NULL;ND;ND;ND;ND;ND;ND;ND;NULL;NULL;NULL;NULL;NULL</t>
  </si>
  <si>
    <t>"24,1,12,512;24,1,12,64;5706,128,1,512;5706,128,1,64;;;"</t>
  </si>
  <si>
    <t>DT_BF16;DT_BF16;DT_BF16;DT_BF16;FLOAT;DT_FLOAT8_E4M3FN;DT_FLOAT8_E8M0</t>
  </si>
  <si>
    <t>ND;ND;ND;ND;ND;ND;ND</t>
  </si>
  <si>
    <t>FusedInferAttentionScore</t>
  </si>
  <si>
    <t xml:space="preserve">1786193532282950.538	</t>
  </si>
  <si>
    <t>"24,12,1,512;5706,1,128,512;5706,1,128,512;;;;24;;;;;;;;24,1044;;;;;;;;;;24,12,1,64;5706,1,128,64;;;;;"</t>
  </si>
  <si>
    <t>DT_BF16;DT_BF16;DT_BF16;DT_UNDEFINED;DT_UNDEFINED;DT_UNDEFINED;INT64;DT_UNDEFINED;DT_UNDEFINED;DT_UNDEFINED;DT_UNDEFINED;DT_UNDEFINED;DT_UNDEFINED;DT_UNDEFINED;INT32;DT_UNDEFINED;DT_UNDEFINED;DT_UNDEFINED;DT_UNDEFINED;DT_UNDEFINED;DT_UNDEFINED;DT_UNDEFINED;DT_UNDEFINED;DT_UNDEFINED;DT_BF16;DT_BF16;DT_UNDEFINED;DT_UNDEFINED;DT_UNDEFINED;DT_UNDEFINED;DT_UNDEFINED</t>
  </si>
  <si>
    <t>ND;ND;ND;NULL;NULL;NULL;ND;NULL;NULL;NULL;NULL;NULL;NULL;NULL;ND;NULL;NULL;NULL;NULL;NULL;NULL;NULL;NULL;NULL;ND;ND;NULL;NULL;NULL;NULL;NULL</t>
  </si>
  <si>
    <t>"12,24,1,512;"</t>
  </si>
  <si>
    <t>aclnnTransposeBatchMatMul_TransposeBatchMatMul_TransposeBatchMatMul</t>
  </si>
  <si>
    <t>TransposeBatchMatMul</t>
  </si>
  <si>
    <t>AI_CORE</t>
  </si>
  <si>
    <t xml:space="preserve">1786193532283027.563	</t>
  </si>
  <si>
    <t>"12,24,512;12,512,128"</t>
  </si>
  <si>
    <t>"24,12,128"</t>
  </si>
  <si>
    <t>aclnnSigmoid_SigmoidAiCore_Sigmoid</t>
  </si>
  <si>
    <t>Sigmoid</t>
  </si>
  <si>
    <t xml:space="preserve">1786193532283034.904	</t>
  </si>
  <si>
    <t>aclnnInplaceMul_MulAiCore_Mul</t>
  </si>
  <si>
    <t>Mul</t>
  </si>
  <si>
    <t xml:space="preserve">1786193532283037.988	</t>
  </si>
  <si>
    <t>"24,1536;24,1536"</t>
  </si>
  <si>
    <t xml:space="preserve">1786193532283041.386	</t>
  </si>
  <si>
    <t>"24,1536;7168,1536"</t>
  </si>
  <si>
    <t>"24,7168"</t>
  </si>
  <si>
    <t>aclnnAdd_AddAiCore_Add</t>
  </si>
  <si>
    <t>Add</t>
  </si>
  <si>
    <t xml:space="preserve">1786193532283083.838	</t>
  </si>
  <si>
    <t>"172032;172032"</t>
  </si>
  <si>
    <t>_apply_attn_res_kernel</t>
  </si>
  <si>
    <t xml:space="preserve">1786193532283087.774	</t>
  </si>
  <si>
    <t xml:space="preserve">1786193532283096.980	</t>
  </si>
  <si>
    <t xml:space="preserve">1786193532283102.135	</t>
  </si>
  <si>
    <t>"24,7168;896,7168"</t>
  </si>
  <si>
    <t>"24,896"</t>
  </si>
  <si>
    <t xml:space="preserve">1786193532283113.575	</t>
  </si>
  <si>
    <t>"24,7168;24,112,2"</t>
  </si>
  <si>
    <t>aclnnQuantMatmulV5_QuantBatchMatmulV3_QuantBatchMatmulV3</t>
  </si>
  <si>
    <t>QuantBatchMatmulV3</t>
  </si>
  <si>
    <t xml:space="preserve">1786193532283118.021	</t>
  </si>
  <si>
    <t>"24,7168;7168,3584;112,3584,2;24,112,2"</t>
  </si>
  <si>
    <t>DT_FLOAT8_E4M3FN;DT_FLOAT8_E4M3FN;DT_FLOAT8_E8M0;DT_FLOAT8_E8M0</t>
  </si>
  <si>
    <t>ND;ND;ND;ND</t>
  </si>
  <si>
    <t>"24,3584"</t>
  </si>
  <si>
    <t>MoeGatingTopK</t>
  </si>
  <si>
    <t xml:space="preserve">1786193532283135.284	</t>
  </si>
  <si>
    <t>"3,896;896"</t>
  </si>
  <si>
    <t>"3,16;3,16;3,896"</t>
  </si>
  <si>
    <t>DT_BF16;INT32;FLOAT</t>
  </si>
  <si>
    <t>ND;ND;ND</t>
  </si>
  <si>
    <t xml:space="preserve">1786193532283135.885	</t>
  </si>
  <si>
    <t xml:space="preserve">1786193532283141.504	</t>
  </si>
  <si>
    <t>"3,16"</t>
  </si>
  <si>
    <t>FLOAT</t>
  </si>
  <si>
    <t>aclnnQuantMatmulWeightNz_QuantBatchMatmulV4_QuantBatchMatmulV4</t>
  </si>
  <si>
    <t>QuantBatchMatmulV4</t>
  </si>
  <si>
    <t xml:space="preserve">1786193532283142.164	</t>
  </si>
  <si>
    <t>"24,7168;224,96,16,32;24,112,2;1536,112,2;"</t>
  </si>
  <si>
    <t>DT_FLOAT8_E4M3FN;DT_FLOAT4_E2M1;DT_FLOAT8_E8M0;DT_FLOAT8_E8M0;DT_BF16</t>
  </si>
  <si>
    <t>ND;FRACTAL_NZ;ND;ND;ND</t>
  </si>
  <si>
    <t>MoeDistributeDispatchV3</t>
  </si>
  <si>
    <t>MIX_AIV</t>
  </si>
  <si>
    <t xml:space="preserve">1786193532283143.961	</t>
  </si>
  <si>
    <t>"2052;3,3584;3,16;;3;3,16;;"</t>
  </si>
  <si>
    <t>INT32;DT_BF16;INT32;DT_UNDEFINED;BOOL;FLOAT;DT_UNDEFINED;DT_UNDEFINED</t>
  </si>
  <si>
    <t>ND;ND;ND;NULL;ND;ND;NULL;NULL</t>
  </si>
  <si>
    <t>"1536,3584;1536,112;196608;28;13184;1;1536"</t>
  </si>
  <si>
    <t>DT_FLOAT8_E4M3FN;DT_FLOAT8_E8M0;INT32;INT64;INT32;INT32;FLOAT</t>
  </si>
  <si>
    <t>aclnnGroupedMatmulWeightNz_GroupedMatmul_GroupedMatmul</t>
  </si>
  <si>
    <t>GroupedMatmul</t>
  </si>
  <si>
    <t xml:space="preserve">1786193532283179.003	</t>
  </si>
  <si>
    <t>"1536,3584;28,112,384,16,32;;;;28,6144,56,2;;28;1536,56,2"</t>
  </si>
  <si>
    <t>DT_FLOAT8_E4M3FN;DT_FLOAT4_E2M1;DT_BF16;UINT64;FLOAT;DT_FLOAT8_E8M0;DT_BF16;INT64;DT_FLOAT8_E8M0</t>
  </si>
  <si>
    <t>ND;FRACTAL_NZ;ND;ND;ND;NCHW;ND;ND;NCL</t>
  </si>
  <si>
    <t>"1536,6144"</t>
  </si>
  <si>
    <t>SituMxQuant</t>
  </si>
  <si>
    <t xml:space="preserve">1786193532283282.096	</t>
  </si>
  <si>
    <t>"1536,3072;1536,48,2"</t>
  </si>
  <si>
    <t xml:space="preserve">1786193532283314.949	</t>
  </si>
  <si>
    <t>"1536,3072;28,96,224,16,32;;;;28,3584,48,2;;28;1536,48,2"</t>
  </si>
  <si>
    <t>"1536,3584"</t>
  </si>
  <si>
    <t xml:space="preserve">1786193532283315.610	</t>
  </si>
  <si>
    <t>"24,768;24,12,2"</t>
  </si>
  <si>
    <t xml:space="preserve">1786193532283366.143	</t>
  </si>
  <si>
    <t xml:space="preserve">1786193532283367.335	</t>
  </si>
  <si>
    <t>"24,768;24,448,16,32;24,12,2;7168,12,2;"</t>
  </si>
  <si>
    <t>MoeDistributeCombineV3</t>
  </si>
  <si>
    <t xml:space="preserve">1786193532283368.043	</t>
  </si>
  <si>
    <t>"2052;1536,3584;3,16;196608;13184;3,16;1;3;;;;1536;;;;;;;"</t>
  </si>
  <si>
    <t>INT32;DT_BF16;INT32;INT32;INT32;FLOAT;INT32;BOOL;DT_UNDEFINED;DT_UNDEFINED;DT_UNDEFINED;FLOAT;DT_UNDEFINED;DT_UNDEFINED;DT_UNDEFINED;DT_UNDEFINED;DT_UNDEFINED;DT_UNDEFINED;DT_UNDEFINED</t>
  </si>
  <si>
    <t>ND;ND;ND;ND;ND;ND;ND;ND;NULL;NULL;NULL;ND;NULL;NULL;NULL;NULL;NULL;NULL;NULL</t>
  </si>
  <si>
    <t>"3,3584"</t>
  </si>
  <si>
    <t>aclnnRmsNormDynamicMxQuant_RmsNormDynamicMxQuant_RmsNormDynamicMxQuant</t>
  </si>
  <si>
    <t>RmsNormDynamicMxQuant</t>
  </si>
  <si>
    <t xml:space="preserve">1786193532283458.391	</t>
  </si>
  <si>
    <t>"24,3584;3584"</t>
  </si>
  <si>
    <t>"24,3584;24,56,2;"</t>
  </si>
  <si>
    <t>DT_FLOAT8_E4M3FN;DT_FLOAT8_E8M0;FLOAT</t>
  </si>
  <si>
    <t>ND;NCL;ND</t>
  </si>
  <si>
    <t xml:space="preserve">1786193532283461.764	</t>
  </si>
  <si>
    <t>"24,3584;3584,7168;56,7168,2;24,56,2"</t>
  </si>
  <si>
    <t xml:space="preserve">1786193532283474.655	</t>
  </si>
  <si>
    <t xml:space="preserve">1786193532283477.044	</t>
  </si>
  <si>
    <t xml:space="preserve">1786193532283480.017	</t>
  </si>
  <si>
    <t>aclnnCat_ConcatD_ConcatD</t>
  </si>
  <si>
    <t>ConcatD</t>
  </si>
  <si>
    <t xml:space="preserve">1786193532283489.002	</t>
  </si>
  <si>
    <t>"24,2,7168;24,1,7168"</t>
  </si>
  <si>
    <t>NCL;NCL</t>
  </si>
  <si>
    <t>"24,3,7168"</t>
  </si>
  <si>
    <t>NCL</t>
  </si>
  <si>
    <t xml:space="preserve">1786193532283493.782	</t>
  </si>
  <si>
    <t xml:space="preserve">1786193532283498.588	</t>
  </si>
  <si>
    <t xml:space="preserve">1786193532283503.046	</t>
  </si>
  <si>
    <t>"24,7168;7168,4608;112,4608,2;24,112,2"</t>
  </si>
  <si>
    <t>"24,4608"</t>
  </si>
  <si>
    <t xml:space="preserve">1786193532283521.841	</t>
  </si>
  <si>
    <t>"24,7168;12,7168"</t>
  </si>
  <si>
    <t>"24,12"</t>
  </si>
  <si>
    <t xml:space="preserve">1786193532283528.009	</t>
  </si>
  <si>
    <t xml:space="preserve">1786193532283529.651	</t>
  </si>
  <si>
    <t xml:space="preserve">1786193532283532.347	</t>
  </si>
  <si>
    <t>"24,7168;128,7168"</t>
  </si>
  <si>
    <t>"24,128"</t>
  </si>
  <si>
    <t xml:space="preserve">1786193532283538.750	</t>
  </si>
  <si>
    <t>"24,128;1536,128"</t>
  </si>
  <si>
    <t xml:space="preserve">1786193532283542.256	</t>
  </si>
  <si>
    <t xml:space="preserve">1786193532283559.139	</t>
  </si>
  <si>
    <t>"1,24,12,128"</t>
  </si>
  <si>
    <t>NCHW</t>
  </si>
  <si>
    <t xml:space="preserve">1786193532283561.980	</t>
  </si>
  <si>
    <t>"110592;109056;107520"</t>
  </si>
  <si>
    <t>DT_BF16;DT_BF16;DT_BF16</t>
  </si>
  <si>
    <t>CausalConv1d</t>
  </si>
  <si>
    <t xml:space="preserve">1786193532283566.534	</t>
  </si>
  <si>
    <t>"24,4608;4,4608;;951,3,4608;25;24;;"</t>
  </si>
  <si>
    <t>DT_BF16;DT_BF16;DT_UNDEFINED;DT_BF16;INT32;INT32;DT_UNDEFINED;DT_UNDEFINED</t>
  </si>
  <si>
    <t>ND;ND;NULL;ND;ND;ND;NULL;NULL</t>
  </si>
  <si>
    <t>aclnnInplaceCopy_SliceAiCore_Slice</t>
  </si>
  <si>
    <t>Slice</t>
  </si>
  <si>
    <t xml:space="preserve">1786193532283575.508	</t>
  </si>
  <si>
    <t>"24,36,128;3;3"</t>
  </si>
  <si>
    <t>DT_BF16;INT64;INT64</t>
  </si>
  <si>
    <t>NCHW;ND;ND</t>
  </si>
  <si>
    <t xml:space="preserve">1786193532283578.158	</t>
  </si>
  <si>
    <t xml:space="preserve">1786193532283580.305	</t>
  </si>
  <si>
    <t>aclnnRecurrentKda_CastAiCore_Cast</t>
  </si>
  <si>
    <t xml:space="preserve">1786193532283582.406	</t>
  </si>
  <si>
    <t xml:space="preserve">1786193532283584.922	</t>
  </si>
  <si>
    <t>"25"</t>
  </si>
  <si>
    <t xml:space="preserve">1786193532283587.710	</t>
  </si>
  <si>
    <t>aclnnRecurrentKda_RecurrentKda_RecurrentKda</t>
  </si>
  <si>
    <t>RecurrentKda</t>
  </si>
  <si>
    <t xml:space="preserve">1786193532283589.611	</t>
  </si>
  <si>
    <t>"1,24,12,128;1,24,12,128;1,24,12,128;1,24,12,128;1,24,12;217443584;25;24;12;1536"</t>
  </si>
  <si>
    <t>DT_BF16;DT_BF16;DT_BF16;FLOAT;FLOAT;FLOAT;INT64;INT64;FLOAT;FLOAT</t>
  </si>
  <si>
    <t>NCHW;NCHW;NCHW;NCHW;NCL;NCHW;ND;ND;ND;ND</t>
  </si>
  <si>
    <t>"36864;217443584"</t>
  </si>
  <si>
    <t>NCHW;NCHW</t>
  </si>
  <si>
    <t>layer_norm_gated_fwd_kernel</t>
  </si>
  <si>
    <t xml:space="preserve">1786193532283616.795	</t>
  </si>
  <si>
    <t xml:space="preserve">1786193532283619.888	</t>
  </si>
  <si>
    <t xml:space="preserve">1786193532283663.710	</t>
  </si>
  <si>
    <t xml:space="preserve">1786193532283673.882	</t>
  </si>
  <si>
    <t xml:space="preserve">1786193532283678.846	</t>
  </si>
  <si>
    <t xml:space="preserve">1786193532283690.386	</t>
  </si>
  <si>
    <t xml:space="preserve">1786193532283694.585	</t>
  </si>
  <si>
    <t xml:space="preserve">1786193532283711.533	</t>
  </si>
  <si>
    <t xml:space="preserve">1786193532283712.097	</t>
  </si>
  <si>
    <t xml:space="preserve">1786193532283716.857	</t>
  </si>
  <si>
    <t xml:space="preserve">1786193532283717.612	</t>
  </si>
  <si>
    <t xml:space="preserve">1786193532283718.833	</t>
  </si>
  <si>
    <t xml:space="preserve">1786193532283753.685	</t>
  </si>
  <si>
    <t xml:space="preserve">1786193532283852.041	</t>
  </si>
  <si>
    <t xml:space="preserve">1786193532283885.257	</t>
  </si>
  <si>
    <t xml:space="preserve">1786193532283885.776	</t>
  </si>
  <si>
    <t xml:space="preserve">1786193532283935.075	</t>
  </si>
  <si>
    <t xml:space="preserve">1786193532283935.768	</t>
  </si>
  <si>
    <t xml:space="preserve">1786193532283936.564	</t>
  </si>
  <si>
    <t xml:space="preserve">1786193532284030.130	</t>
  </si>
  <si>
    <t xml:space="preserve">1786193532284033.745	</t>
  </si>
  <si>
    <t xml:space="preserve">1786193532284046.224	</t>
  </si>
  <si>
    <t xml:space="preserve">1786193532284049.214	</t>
  </si>
  <si>
    <t xml:space="preserve">1786193532284051.987	</t>
  </si>
  <si>
    <t>Device_id</t>
  </si>
  <si>
    <t>Stream ID</t>
  </si>
  <si>
    <t>Name</t>
  </si>
  <si>
    <t>Type</t>
  </si>
  <si>
    <t>OP State</t>
  </si>
  <si>
    <t>Accelerator Core</t>
  </si>
  <si>
    <t>Start Time(us)</t>
  </si>
  <si>
    <t>Block Num</t>
  </si>
  <si>
    <t>Mix Block Num</t>
  </si>
  <si>
    <t>HF32 Eligible</t>
  </si>
  <si>
    <t>Input Shapes</t>
  </si>
  <si>
    <t>Input Data Types</t>
  </si>
  <si>
    <t>Input Formats</t>
  </si>
  <si>
    <t>Output Shapes</t>
  </si>
  <si>
    <t>Output Data Types</t>
  </si>
  <si>
    <t>Output Formats</t>
  </si>
  <si>
    <t>Context ID</t>
  </si>
  <si>
    <t>aicore_time(us)</t>
  </si>
  <si>
    <t>aic_total_cycles</t>
  </si>
  <si>
    <t>aic_mac_time(us)</t>
  </si>
  <si>
    <t>aic_mac_ratio</t>
  </si>
  <si>
    <t>aic_scalar_time(us)</t>
  </si>
  <si>
    <t>aic_scalar_ratio</t>
  </si>
  <si>
    <t>aic_mte1_time(us)</t>
  </si>
  <si>
    <t>aic_mte1_ratio</t>
  </si>
  <si>
    <t>aic_mte2_time(us)</t>
  </si>
  <si>
    <t>aic_mte2_ratio</t>
  </si>
  <si>
    <t>aic_mte3_time(us)</t>
  </si>
  <si>
    <t>aic_mte3_ratio</t>
  </si>
  <si>
    <t>aic_fixpipe_time(us)</t>
  </si>
  <si>
    <t>aic_fixpipe_ratio</t>
  </si>
  <si>
    <t>aic_icache_miss_rate</t>
  </si>
  <si>
    <t>aiv_time(us)</t>
  </si>
  <si>
    <t>aiv_total_cycles</t>
  </si>
  <si>
    <t>aiv_vec_time(us)</t>
  </si>
  <si>
    <t>aiv_vec_ratio</t>
  </si>
  <si>
    <t>aiv_scalar_time(us)</t>
  </si>
  <si>
    <t>aiv_scalar_ratio</t>
  </si>
  <si>
    <t>aiv_mte2_time(us)</t>
  </si>
  <si>
    <t>aiv_mte2_ratio</t>
  </si>
  <si>
    <t>aiv_mte3_time(us)</t>
  </si>
  <si>
    <t>aiv_mte3_ratio</t>
  </si>
  <si>
    <t>aiv_icache_miss_rate</t>
  </si>
  <si>
    <t>cube_utilization(%)</t>
  </si>
  <si>
    <t>AllReduce</t>
    <phoneticPr fontId="1" type="noConversion"/>
  </si>
  <si>
    <t>ITL(ms)</t>
    <phoneticPr fontId="1" type="noConversion"/>
  </si>
  <si>
    <t>MLA</t>
    <phoneticPr fontId="1" type="noConversion"/>
  </si>
  <si>
    <t>残差</t>
    <phoneticPr fontId="1" type="noConversion"/>
  </si>
  <si>
    <t>LatentMOE</t>
    <phoneticPr fontId="1" type="noConversion"/>
  </si>
  <si>
    <t>KDA</t>
    <phoneticPr fontId="1" type="noConversion"/>
  </si>
  <si>
    <t>LatentMoE</t>
    <phoneticPr fontId="1" type="noConversion"/>
  </si>
  <si>
    <t>MLA Gate</t>
    <phoneticPr fontId="1" type="noConversion"/>
  </si>
  <si>
    <t>Gated MLA</t>
    <phoneticPr fontId="1" type="noConversion"/>
  </si>
  <si>
    <t>v_up_proj</t>
    <phoneticPr fontId="1" type="noConversion"/>
  </si>
  <si>
    <r>
      <rPr>
        <sz val="11"/>
        <rFont val="宋体"/>
        <family val="3"/>
        <charset val="134"/>
      </rPr>
      <t>模型结构</t>
    </r>
    <phoneticPr fontId="1" type="noConversion"/>
  </si>
  <si>
    <r>
      <rPr>
        <sz val="11"/>
        <rFont val="宋体"/>
        <family val="3"/>
        <charset val="134"/>
      </rPr>
      <t>模型子结构</t>
    </r>
    <phoneticPr fontId="1" type="noConversion"/>
  </si>
  <si>
    <r>
      <rPr>
        <sz val="11"/>
        <rFont val="宋体"/>
        <family val="3"/>
        <charset val="134"/>
      </rPr>
      <t>主流耗时</t>
    </r>
    <phoneticPr fontId="1" type="noConversion"/>
  </si>
  <si>
    <r>
      <rPr>
        <sz val="11"/>
        <rFont val="宋体"/>
        <family val="3"/>
        <charset val="134"/>
      </rPr>
      <t>从流耗时</t>
    </r>
    <phoneticPr fontId="1" type="noConversion"/>
  </si>
  <si>
    <r>
      <t>MLA</t>
    </r>
    <r>
      <rPr>
        <sz val="11"/>
        <rFont val="宋体"/>
        <family val="3"/>
        <charset val="134"/>
      </rPr>
      <t>前处理</t>
    </r>
    <phoneticPr fontId="1" type="noConversion"/>
  </si>
  <si>
    <r>
      <t xml:space="preserve">O </t>
    </r>
    <r>
      <rPr>
        <sz val="11"/>
        <rFont val="宋体"/>
        <family val="3"/>
        <charset val="134"/>
      </rPr>
      <t>矩阵</t>
    </r>
    <phoneticPr fontId="1" type="noConversion"/>
  </si>
  <si>
    <r>
      <rPr>
        <sz val="11"/>
        <rFont val="宋体"/>
        <family val="3"/>
        <charset val="134"/>
      </rPr>
      <t>残差</t>
    </r>
    <phoneticPr fontId="1" type="noConversion"/>
  </si>
  <si>
    <t>Gating Logits</t>
    <phoneticPr fontId="1" type="noConversion"/>
  </si>
  <si>
    <t>LatentMOE Down</t>
    <phoneticPr fontId="1" type="noConversion"/>
  </si>
  <si>
    <t>TopK</t>
    <phoneticPr fontId="1" type="noConversion"/>
  </si>
  <si>
    <t>Dispatch</t>
    <phoneticPr fontId="1" type="noConversion"/>
  </si>
  <si>
    <t>Combine</t>
    <phoneticPr fontId="1" type="noConversion"/>
  </si>
  <si>
    <t>LatentMOE Up</t>
    <phoneticPr fontId="1" type="noConversion"/>
  </si>
  <si>
    <r>
      <rPr>
        <sz val="11"/>
        <rFont val="宋体"/>
        <family val="1"/>
        <charset val="134"/>
      </rPr>
      <t>路由专家计算</t>
    </r>
    <phoneticPr fontId="1" type="noConversion"/>
  </si>
  <si>
    <r>
      <t>TP</t>
    </r>
    <r>
      <rPr>
        <sz val="11"/>
        <rFont val="宋体"/>
        <family val="1"/>
        <charset val="134"/>
      </rPr>
      <t>切分</t>
    </r>
    <r>
      <rPr>
        <sz val="11"/>
        <rFont val="Times New Roman"/>
        <family val="1"/>
      </rPr>
      <t>-allreduce</t>
    </r>
    <phoneticPr fontId="1" type="noConversion"/>
  </si>
  <si>
    <r>
      <rPr>
        <sz val="11"/>
        <rFont val="宋体"/>
        <family val="1"/>
        <charset val="134"/>
      </rPr>
      <t>共享专家</t>
    </r>
    <phoneticPr fontId="1" type="noConversion"/>
  </si>
  <si>
    <r>
      <rPr>
        <sz val="11"/>
        <rFont val="宋体"/>
        <family val="1"/>
        <charset val="134"/>
      </rPr>
      <t>后处理</t>
    </r>
    <phoneticPr fontId="1" type="noConversion"/>
  </si>
  <si>
    <r>
      <rPr>
        <sz val="11"/>
        <rFont val="宋体"/>
        <family val="1"/>
        <charset val="134"/>
      </rPr>
      <t>残差</t>
    </r>
    <phoneticPr fontId="1" type="noConversion"/>
  </si>
  <si>
    <t>结构耗时</t>
    <phoneticPr fontId="1" type="noConversion"/>
  </si>
  <si>
    <r>
      <t>qkv_beta_gate</t>
    </r>
    <r>
      <rPr>
        <sz val="11"/>
        <rFont val="宋体"/>
        <family val="1"/>
        <charset val="134"/>
      </rPr>
      <t>投影操作</t>
    </r>
    <phoneticPr fontId="1" type="noConversion"/>
  </si>
  <si>
    <t>Conv1d</t>
    <phoneticPr fontId="1" type="noConversion"/>
  </si>
  <si>
    <t>RecurrentKda</t>
    <phoneticPr fontId="1" type="noConversion"/>
  </si>
  <si>
    <t>Gated FWD</t>
    <phoneticPr fontId="1" type="noConversion"/>
  </si>
  <si>
    <r>
      <t>O</t>
    </r>
    <r>
      <rPr>
        <sz val="11"/>
        <rFont val="宋体"/>
        <family val="1"/>
        <charset val="134"/>
      </rPr>
      <t>矩阵</t>
    </r>
    <phoneticPr fontId="1" type="noConversion"/>
  </si>
  <si>
    <t>结构耗时占比(%)</t>
    <phoneticPr fontId="1" type="noConversion"/>
  </si>
  <si>
    <r>
      <t>MOE</t>
    </r>
    <r>
      <rPr>
        <sz val="11"/>
        <rFont val="宋体"/>
        <family val="1"/>
        <charset val="134"/>
      </rPr>
      <t>部分耗时占比约为34%，预计</t>
    </r>
    <r>
      <rPr>
        <sz val="11"/>
        <rFont val="Times New Roman"/>
        <family val="1"/>
      </rPr>
      <t>EP32</t>
    </r>
    <r>
      <rPr>
        <sz val="11"/>
        <rFont val="宋体"/>
        <family val="1"/>
        <charset val="134"/>
      </rPr>
      <t>到</t>
    </r>
    <r>
      <rPr>
        <sz val="11"/>
        <rFont val="Times New Roman"/>
        <family val="1"/>
      </rPr>
      <t>EP64</t>
    </r>
    <r>
      <rPr>
        <sz val="11"/>
        <rFont val="宋体"/>
        <family val="1"/>
        <charset val="134"/>
      </rPr>
      <t>端到端收益有15%左右，时延还可以下降到45ms</t>
    </r>
    <phoneticPr fontId="1" type="noConversion"/>
  </si>
  <si>
    <r>
      <rPr>
        <sz val="11"/>
        <rFont val="宋体"/>
        <family val="1"/>
        <charset val="134"/>
      </rPr>
      <t>优化点一：</t>
    </r>
    <r>
      <rPr>
        <sz val="11"/>
        <rFont val="Times New Roman"/>
        <family val="1"/>
      </rPr>
      <t>EP64</t>
    </r>
    <phoneticPr fontId="1" type="noConversion"/>
  </si>
  <si>
    <r>
      <t>MLA</t>
    </r>
    <r>
      <rPr>
        <b/>
        <sz val="11"/>
        <rFont val="宋体"/>
        <family val="1"/>
        <charset val="134"/>
      </rPr>
      <t>部分总耗时</t>
    </r>
    <phoneticPr fontId="1" type="noConversion"/>
  </si>
  <si>
    <r>
      <rPr>
        <sz val="11"/>
        <rFont val="宋体"/>
        <family val="1"/>
        <charset val="134"/>
      </rPr>
      <t>优化点二：</t>
    </r>
    <r>
      <rPr>
        <sz val="11"/>
        <rFont val="Times New Roman"/>
        <family val="1"/>
      </rPr>
      <t>KDA</t>
    </r>
    <r>
      <rPr>
        <sz val="11"/>
        <rFont val="宋体"/>
        <family val="1"/>
        <charset val="134"/>
      </rPr>
      <t>前</t>
    </r>
    <r>
      <rPr>
        <sz val="11"/>
        <rFont val="Times New Roman"/>
        <family val="1"/>
      </rPr>
      <t>cast</t>
    </r>
    <r>
      <rPr>
        <sz val="11"/>
        <rFont val="宋体"/>
        <family val="1"/>
        <charset val="134"/>
      </rPr>
      <t>，</t>
    </r>
    <r>
      <rPr>
        <sz val="11"/>
        <rFont val="Times New Roman"/>
        <family val="1"/>
      </rPr>
      <t>copy</t>
    </r>
    <r>
      <rPr>
        <sz val="11"/>
        <rFont val="宋体"/>
        <family val="1"/>
        <charset val="134"/>
      </rPr>
      <t>消除</t>
    </r>
    <phoneticPr fontId="1" type="noConversion"/>
  </si>
  <si>
    <r>
      <rPr>
        <sz val="11"/>
        <rFont val="宋体"/>
        <family val="1"/>
        <charset val="134"/>
      </rPr>
      <t>预估1</t>
    </r>
    <r>
      <rPr>
        <sz val="11"/>
        <rFont val="Times New Roman"/>
        <family val="1"/>
      </rPr>
      <t>ms</t>
    </r>
    <r>
      <rPr>
        <sz val="11"/>
        <rFont val="宋体"/>
        <family val="1"/>
        <charset val="134"/>
      </rPr>
      <t>收益</t>
    </r>
    <phoneticPr fontId="1" type="noConversion"/>
  </si>
  <si>
    <t>8K/1K</t>
    <phoneticPr fontId="1" type="noConversion"/>
  </si>
  <si>
    <t>128K/1K</t>
    <phoneticPr fontId="1" type="noConversion"/>
  </si>
  <si>
    <t>global_bs</t>
    <phoneticPr fontId="1" type="noConversion"/>
  </si>
  <si>
    <t xml:space="preserve">1786195611767336.144	</t>
  </si>
  <si>
    <t xml:space="preserve">1786195611767339.704	</t>
  </si>
  <si>
    <t xml:space="preserve">1786195611767342.435	</t>
  </si>
  <si>
    <t xml:space="preserve">1786195611767359.694	</t>
  </si>
  <si>
    <t xml:space="preserve">1786195611767363.980	</t>
  </si>
  <si>
    <t xml:space="preserve">1786195611767366.705	</t>
  </si>
  <si>
    <t xml:space="preserve">1786195611767392.356	</t>
  </si>
  <si>
    <t xml:space="preserve">1786195611767906.859	</t>
  </si>
  <si>
    <t xml:space="preserve">1786195611767913.505	</t>
  </si>
  <si>
    <t xml:space="preserve">1786195611767916.661	</t>
  </si>
  <si>
    <t xml:space="preserve">1786195611767919.549	</t>
  </si>
  <si>
    <t>AllReduce</t>
    <phoneticPr fontId="10" type="noConversion"/>
  </si>
  <si>
    <t xml:space="preserve">1786195611767954.802	</t>
  </si>
  <si>
    <t xml:space="preserve">1786195611767959.239	</t>
  </si>
  <si>
    <t xml:space="preserve">1786195611767976.995	</t>
  </si>
  <si>
    <t xml:space="preserve">1786195611767981.295	</t>
  </si>
  <si>
    <t xml:space="preserve">1786195611767991.379	</t>
  </si>
  <si>
    <t xml:space="preserve">1786195611767996.483	</t>
  </si>
  <si>
    <t xml:space="preserve">1786195611768012.705	</t>
  </si>
  <si>
    <t xml:space="preserve">1786195611768018.702	</t>
  </si>
  <si>
    <t xml:space="preserve">1786195611768020.928	</t>
  </si>
  <si>
    <t xml:space="preserve">1786195611768053.040	</t>
  </si>
  <si>
    <t xml:space="preserve">1786195611768129.862	</t>
  </si>
  <si>
    <t xml:space="preserve">1786195611768144.680	</t>
  </si>
  <si>
    <t xml:space="preserve">1786195611768183.949	</t>
  </si>
  <si>
    <t xml:space="preserve">1786195611768185.500	</t>
  </si>
  <si>
    <t xml:space="preserve">1786195611768248.871	</t>
  </si>
  <si>
    <t xml:space="preserve">1786195611768252.522	</t>
  </si>
  <si>
    <t xml:space="preserve">1786195611768013.437	</t>
  </si>
  <si>
    <t xml:space="preserve">1786195611768019.535	</t>
  </si>
  <si>
    <t xml:space="preserve">1786195611768145.347	</t>
  </si>
  <si>
    <t xml:space="preserve">1786195611768184.771	</t>
  </si>
  <si>
    <t xml:space="preserve">1786195611768264.611	</t>
  </si>
  <si>
    <t xml:space="preserve">1786195611768266.648	</t>
  </si>
  <si>
    <t xml:space="preserve">1786195611768268.911	</t>
  </si>
  <si>
    <t>apply_attn_res_kernel</t>
    <phoneticPr fontId="10" type="noConversion"/>
  </si>
  <si>
    <t>"8,7168;7168"</t>
  </si>
  <si>
    <t>"8,7168;8,1"</t>
  </si>
  <si>
    <t>"8,1536"</t>
  </si>
  <si>
    <t>"8,7168;1536,7168"</t>
  </si>
  <si>
    <t>"8,1,7168"</t>
  </si>
  <si>
    <t>"8,1,7168;8,1,112,2"</t>
  </si>
  <si>
    <t>"8"</t>
  </si>
  <si>
    <t>"8,1,7168;7168,1536;1536,2304;12,128,512;7168,576;1536;512;;;5706,128,1,512;5706,128,1,64;8,1;8,224;1536,224;2304,48;576,224;;;;;"</t>
  </si>
  <si>
    <t>"8,1,12,512;8,1,12,64;5706,128,1,512;5706,128,1,64;;;"</t>
  </si>
  <si>
    <t>"8,12,1,512;5706,1,128,512;5706,1,128,512;;;;8;;;;;;;;8,1044;;;;;;;;;;8,12,1,64;5706,1,128,64;;;;;"</t>
  </si>
  <si>
    <t>"12,8,1,512;"</t>
  </si>
  <si>
    <t>"12,8,512;12,512,128"</t>
  </si>
  <si>
    <t>"8,12,128"</t>
  </si>
  <si>
    <t>"8,1536;8,1536"</t>
  </si>
  <si>
    <t>"8,1536;7168,1536"</t>
  </si>
  <si>
    <t>"8,7168"</t>
  </si>
  <si>
    <t>"57344;57344"</t>
  </si>
  <si>
    <t>"8,7168;896,7168"</t>
  </si>
  <si>
    <t>"8,896"</t>
  </si>
  <si>
    <t>"8,7168;8,112,2"</t>
  </si>
  <si>
    <t>"8,7168;7168,3584;112,3584,2;8,112,2"</t>
  </si>
  <si>
    <t>"8,3584"</t>
  </si>
  <si>
    <t>"1,896;896"</t>
  </si>
  <si>
    <t>"1,16;1,16;1,896"</t>
  </si>
  <si>
    <t>"1,16"</t>
  </si>
  <si>
    <t>"2052;1,3584;1,16;;1;1,16;;"</t>
  </si>
  <si>
    <t>"512,3584;512,112;65536;28;4992;1;512"</t>
  </si>
  <si>
    <t>"512,3584;28,112,384,16,32;;;;28,6144,56,2;;28;512,56,2"</t>
  </si>
  <si>
    <t>"512,6144"</t>
  </si>
  <si>
    <t>"512,3072;512,48,2"</t>
  </si>
  <si>
    <t>"512,3072;28,96,224,16,32;;;;28,3584,48,2;;28;512,48,2"</t>
  </si>
  <si>
    <t>"512,3584"</t>
  </si>
  <si>
    <t>"2052;512,3584;1,16;65536;4992;1,16;1;1;;;;512;;;;;;;"</t>
  </si>
  <si>
    <t>"1,3584"</t>
  </si>
  <si>
    <t>"8,3584;3584"</t>
  </si>
  <si>
    <t>"8,3584;8,56,2;"</t>
  </si>
  <si>
    <t>"8,3584;3584,7168;56,7168,2;8,56,2"</t>
  </si>
  <si>
    <t>"8,7168;224,96,16,32;8,112,2;1536,112,2;"</t>
  </si>
  <si>
    <t>"8,768;8,12,2"</t>
  </si>
  <si>
    <t>"8,768;24,448,16,32;8,12,2;7168,12,2;"</t>
  </si>
  <si>
    <t xml:space="preserve">1786195611768283.430	</t>
  </si>
  <si>
    <t xml:space="preserve">1786195611768286.828	</t>
  </si>
  <si>
    <t xml:space="preserve">1786195611768290.915	</t>
  </si>
  <si>
    <t xml:space="preserve">1786195611768308.214	</t>
  </si>
  <si>
    <t xml:space="preserve">1786195611768314.326	</t>
  </si>
  <si>
    <t xml:space="preserve">1786195611768316.321	</t>
  </si>
  <si>
    <t xml:space="preserve">1786195611768318.902	</t>
  </si>
  <si>
    <t xml:space="preserve">1786195611768324.866	</t>
  </si>
  <si>
    <t xml:space="preserve">1786195611768328.619	</t>
  </si>
  <si>
    <t xml:space="preserve">1786195611768344.390	</t>
  </si>
  <si>
    <t xml:space="preserve">1786195611768347.256	</t>
  </si>
  <si>
    <t xml:space="preserve">1786195611768351.798	</t>
  </si>
  <si>
    <t xml:space="preserve">1786195611768359.321	</t>
  </si>
  <si>
    <t xml:space="preserve">1786195611768361.914	</t>
  </si>
  <si>
    <t xml:space="preserve">1786195611768363.911	</t>
  </si>
  <si>
    <t xml:space="preserve">1786195611768365.932	</t>
  </si>
  <si>
    <t xml:space="preserve">1786195611768368.316	</t>
  </si>
  <si>
    <t xml:space="preserve">1786195611768370.479	</t>
  </si>
  <si>
    <t xml:space="preserve">1786195611768371.965	</t>
  </si>
  <si>
    <t xml:space="preserve">1786195611768387.803	</t>
  </si>
  <si>
    <t xml:space="preserve">1786195611768391.568	</t>
  </si>
  <si>
    <t xml:space="preserve">1786195611768428.423	</t>
  </si>
  <si>
    <t xml:space="preserve">1786195611768442.577	</t>
  </si>
  <si>
    <t xml:space="preserve">1786195611768446.044	</t>
  </si>
  <si>
    <t xml:space="preserve">1786195611768455.997	</t>
  </si>
  <si>
    <t xml:space="preserve">1786195611768460.105	</t>
  </si>
  <si>
    <t xml:space="preserve">1786195611768476.267	</t>
  </si>
  <si>
    <t xml:space="preserve">1786195611768482.760	</t>
  </si>
  <si>
    <t xml:space="preserve">1786195611768484.977	</t>
  </si>
  <si>
    <t xml:space="preserve">1786195611768516.110	</t>
  </si>
  <si>
    <t xml:space="preserve">1786195611768596.820	</t>
  </si>
  <si>
    <t xml:space="preserve">1786195611768610.872	</t>
  </si>
  <si>
    <t xml:space="preserve">1786195611768651.097	</t>
  </si>
  <si>
    <t xml:space="preserve">1786195611768652.855	</t>
  </si>
  <si>
    <t xml:space="preserve">1786195611768721.232	</t>
  </si>
  <si>
    <t xml:space="preserve">1786195611768724.426	</t>
  </si>
  <si>
    <t xml:space="preserve">1786195611768476.832	</t>
  </si>
  <si>
    <t xml:space="preserve">1786195611768483.677	</t>
  </si>
  <si>
    <t xml:space="preserve">1786195611768611.763	</t>
  </si>
  <si>
    <t xml:space="preserve">1786195611768652.175	</t>
  </si>
  <si>
    <t xml:space="preserve">1786195611768736.837	</t>
  </si>
  <si>
    <t xml:space="preserve">1786195611768739.012	</t>
  </si>
  <si>
    <t xml:space="preserve">1786195611768741.454	</t>
  </si>
  <si>
    <t>"8,7168;7168,4608;112,4608,2;8,112,2"</t>
  </si>
  <si>
    <t>"8,4608"</t>
  </si>
  <si>
    <t>"8,7168;12,7168"</t>
  </si>
  <si>
    <t>"8,12"</t>
  </si>
  <si>
    <t>"8,7168;128,7168"</t>
  </si>
  <si>
    <t>"8,128"</t>
  </si>
  <si>
    <t>"8,128;1536,128"</t>
  </si>
  <si>
    <t>"1,8,12,128"</t>
  </si>
  <si>
    <t>"36864;35328;33792"</t>
  </si>
  <si>
    <t>"8,4608;4,4608;;951,3,4608;9;8;;"</t>
  </si>
  <si>
    <t>"8,36,128;3;3"</t>
  </si>
  <si>
    <t>"9"</t>
  </si>
  <si>
    <t>"1,8,12,128;1,8,12,128;1,8,12,128;1,8,12,128;1,8,12;217443584;9;8;12;1536"</t>
  </si>
  <si>
    <t>"12288;217443584"</t>
  </si>
  <si>
    <r>
      <rPr>
        <sz val="11"/>
        <rFont val="宋体"/>
        <family val="1"/>
        <charset val="134"/>
      </rPr>
      <t>结构耗时</t>
    </r>
    <phoneticPr fontId="1" type="noConversion"/>
  </si>
  <si>
    <r>
      <rPr>
        <sz val="11"/>
        <rFont val="宋体"/>
        <family val="1"/>
        <charset val="134"/>
      </rPr>
      <t>结构耗时占比</t>
    </r>
    <r>
      <rPr>
        <sz val="11"/>
        <rFont val="Times New Roman"/>
        <family val="1"/>
      </rPr>
      <t>(%)</t>
    </r>
    <phoneticPr fontId="1" type="noConversion"/>
  </si>
  <si>
    <r>
      <t xml:space="preserve">128K </t>
    </r>
    <r>
      <rPr>
        <sz val="11"/>
        <rFont val="宋体"/>
        <family val="1"/>
        <charset val="134"/>
      </rPr>
      <t>场景下，</t>
    </r>
    <r>
      <rPr>
        <sz val="11"/>
        <rFont val="Times New Roman"/>
        <family val="1"/>
      </rPr>
      <t>MLA</t>
    </r>
    <r>
      <rPr>
        <sz val="11"/>
        <rFont val="宋体"/>
        <family val="1"/>
        <charset val="134"/>
      </rPr>
      <t>耗时占比超过了22%，MLA长须列场景下还存在较大的空泡，总耗时500us+，但是MTE2搬运370us，存在较大的空泡，内部负载均衡还可以优化</t>
    </r>
    <phoneticPr fontId="1" type="noConversion"/>
  </si>
  <si>
    <t>纯Decode测试</t>
    <phoneticPr fontId="1" type="noConversion"/>
  </si>
  <si>
    <t>纯D测试</t>
  </si>
  <si>
    <t>输入输出序列长度</t>
  </si>
  <si>
    <t>并行配置</t>
  </si>
  <si>
    <t>case说明</t>
  </si>
  <si>
    <t>dspark,投机7步</t>
  </si>
  <si>
    <t>global_bs</t>
  </si>
  <si>
    <t>TPOT</t>
  </si>
  <si>
    <t>总TPS</t>
  </si>
  <si>
    <t>总QPS</t>
  </si>
  <si>
    <t>纯D平均单卡TPS</t>
  </si>
  <si>
    <t>8K/1K</t>
  </si>
  <si>
    <t>DP4TP8EP32,如果有16机则用DP8TP8EP64,</t>
  </si>
  <si>
    <t>TPOT约束 50ms，打最大并发，采集一份profiling 保存下来</t>
  </si>
  <si>
    <t>off</t>
  </si>
  <si>
    <t>同上</t>
  </si>
  <si>
    <t>单DP 1并发</t>
  </si>
  <si>
    <t>单DP 8并发</t>
  </si>
  <si>
    <t>单DP 32并发</t>
  </si>
  <si>
    <t>单DP 64并发</t>
  </si>
  <si>
    <t>128K/1K</t>
  </si>
  <si>
    <t>纯P测试</t>
  </si>
  <si>
    <t>dspark</t>
  </si>
  <si>
    <t>TTFT</t>
  </si>
  <si>
    <t>输入TPS</t>
  </si>
  <si>
    <t>32并发,request_rate=0，不开prefixcache，采集一份profiling保存</t>
  </si>
  <si>
    <t>4并发，request_rate=0, 不开prefixcache</t>
  </si>
  <si>
    <t>纯P平均单卡TPS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</si>
</sst>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宋体"/>
      <family val="1"/>
      <charset val="134"/>
    </font>
    <font>
      <sz val="11"/>
      <name val="Times New Roman"/>
      <family val="1"/>
      <charset val="134"/>
    </font>
    <font>
      <b/>
      <sz val="11"/>
      <name val="宋体"/>
      <family val="1"/>
      <charset val="134"/>
    </font>
    <font>
      <sz val="11"/>
      <color rgb="FF000000"/>
      <name val="微软雅黑"/>
      <family val="2"/>
      <charset val="134"/>
    </font>
    <font>
      <sz val="11"/>
      <color rgb="FFC00000"/>
      <name val="微软雅黑"/>
      <family val="2"/>
      <charset val="134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2" fontId="3" fillId="2" borderId="0" xfId="0" applyNumberFormat="1" applyFont="1" applyFill="1" applyAlignment="1">
      <alignment horizontal="left" vertical="center"/>
    </xf>
    <xf numFmtId="0" fontId="3" fillId="3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PD</a:t>
            </a:r>
            <a:r>
              <a:rPr lang="zh-CN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分离 </a:t>
            </a:r>
            <a:r>
              <a:rPr lang="en-US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EP32 </a:t>
            </a:r>
            <a:r>
              <a:rPr lang="zh-CN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不同</a:t>
            </a:r>
            <a:r>
              <a:rPr lang="en-US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global bs</a:t>
            </a:r>
            <a:r>
              <a:rPr lang="zh-CN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场景下的</a:t>
            </a:r>
            <a:r>
              <a:rPr lang="en-US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TPOT</a:t>
            </a:r>
            <a:r>
              <a:rPr lang="zh-CN" altLang="en-US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（</a:t>
            </a:r>
            <a:r>
              <a:rPr lang="en-US" altLang="zh-CN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ms)</a:t>
            </a:r>
            <a:endParaRPr lang="zh-CN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性能概述!$D$5</c:f>
              <c:strCache>
                <c:ptCount val="1"/>
                <c:pt idx="0">
                  <c:v>8K/1K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4</c:v>
              </c:pt>
              <c:pt idx="1">
                <c:v>32</c:v>
              </c:pt>
              <c:pt idx="2">
                <c:v>128</c:v>
              </c:pt>
              <c:pt idx="3">
                <c:v>256</c:v>
              </c:pt>
            </c:numLit>
          </c:cat>
          <c:val>
            <c:numRef>
              <c:f>性能概述!$D$6:$D$9</c:f>
              <c:numCache>
                <c:formatCode>General</c:formatCode>
                <c:ptCount val="4"/>
                <c:pt idx="0">
                  <c:v>33.5</c:v>
                </c:pt>
                <c:pt idx="1">
                  <c:v>40.700000000000003</c:v>
                </c:pt>
                <c:pt idx="2">
                  <c:v>56.4</c:v>
                </c:pt>
                <c:pt idx="3">
                  <c:v>88.1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B-4AA1-AEE3-BC00438F361F}"/>
            </c:ext>
          </c:extLst>
        </c:ser>
        <c:ser>
          <c:idx val="1"/>
          <c:order val="1"/>
          <c:tx>
            <c:strRef>
              <c:f>性能概述!$E$5</c:f>
              <c:strCache>
                <c:ptCount val="1"/>
                <c:pt idx="0">
                  <c:v>128K/1K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4</c:v>
              </c:pt>
              <c:pt idx="1">
                <c:v>32</c:v>
              </c:pt>
              <c:pt idx="2">
                <c:v>128</c:v>
              </c:pt>
              <c:pt idx="3">
                <c:v>256</c:v>
              </c:pt>
            </c:numLit>
          </c:cat>
          <c:val>
            <c:numRef>
              <c:f>性能概述!$E$6:$E$9</c:f>
              <c:numCache>
                <c:formatCode>General</c:formatCode>
                <c:ptCount val="4"/>
                <c:pt idx="0">
                  <c:v>35</c:v>
                </c:pt>
                <c:pt idx="1">
                  <c:v>51.3</c:v>
                </c:pt>
                <c:pt idx="2">
                  <c:v>105.8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B-4AA1-AEE3-BC00438F36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8459887"/>
        <c:axId val="968374607"/>
      </c:lineChart>
      <c:catAx>
        <c:axId val="95845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8374607"/>
        <c:crosses val="autoZero"/>
        <c:auto val="1"/>
        <c:lblAlgn val="ctr"/>
        <c:lblOffset val="100"/>
        <c:noMultiLvlLbl val="0"/>
      </c:catAx>
      <c:valAx>
        <c:axId val="968374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845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478631</xdr:colOff>
      <xdr:row>9</xdr:row>
      <xdr:rowOff>180976</xdr:rowOff>
    </xdr:from>
    <xdr:to>
      <xdr:col>11</xdr:col>
      <xdr:colOff>481012</xdr:colOff>
      <xdr:row>31</xdr:row>
      <xdr:rowOff>90488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4FFD979-4256-CE5D-1D72-60E471863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887808</xdr:colOff>
      <xdr:row>97</xdr:row>
      <xdr:rowOff>157162</xdr:rowOff>
    </xdr:from>
    <xdr:to>
      <xdr:col>12</xdr:col>
      <xdr:colOff>116368</xdr:colOff>
      <xdr:row>123</xdr:row>
      <xdr:rowOff>93792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5DB3A06-81BF-2E71-AC7F-3979240C7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5508" y="17249775"/>
          <a:ext cx="8339223" cy="45181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67113</xdr:colOff>
      <xdr:row>97</xdr:row>
      <xdr:rowOff>138113</xdr:rowOff>
    </xdr:from>
    <xdr:to>
      <xdr:col>12</xdr:col>
      <xdr:colOff>327492</xdr:colOff>
      <xdr:row>124</xdr:row>
      <xdr:rowOff>65122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D061530-57A1-1508-47B0-7CFD48A5E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1151" y="17230726"/>
          <a:ext cx="8399491" cy="4684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I52"/>
  <sheetViews>
    <sheetView topLeftCell="A13" zoomScaleNormal="100" workbookViewId="0">
      <selection activeCell="K55" sqref="K55"/>
    </sheetView>
  </sheetViews>
  <sheetFormatPr defaultRowHeight="15" x14ac:dyDescent="0.3"/>
  <cols>
    <col min="1" max="2" width="9.06640625" style="1"/>
    <col min="3" max="3" width="17.6640625" style="1" customWidth="1"/>
    <col min="4" max="16384" width="9.06640625" style="1"/>
  </cols>
  <sheetData>
    <row r="4" spans="3:9" x14ac:dyDescent="0.3">
      <c r="C4" s="15" t="s">
        <v>445</v>
      </c>
      <c r="D4" s="15"/>
      <c r="E4" s="15"/>
    </row>
    <row r="5" spans="3:9" x14ac:dyDescent="0.3">
      <c r="C5" s="1" t="s">
        <v>308</v>
      </c>
      <c r="D5" s="1" t="s">
        <v>306</v>
      </c>
      <c r="E5" s="1" t="s">
        <v>307</v>
      </c>
    </row>
    <row r="6" spans="3:9" x14ac:dyDescent="0.3">
      <c r="C6" s="1">
        <v>4</v>
      </c>
      <c r="D6" s="9">
        <v>33.5</v>
      </c>
      <c r="E6" s="9">
        <v>35</v>
      </c>
      <c r="G6"/>
      <c r="H6"/>
      <c r="I6"/>
    </row>
    <row r="7" spans="3:9" x14ac:dyDescent="0.3">
      <c r="C7" s="1">
        <v>32</v>
      </c>
      <c r="D7" s="9">
        <v>40.700000000000003</v>
      </c>
      <c r="E7" s="9">
        <v>51.3</v>
      </c>
      <c r="G7"/>
      <c r="H7"/>
      <c r="I7"/>
    </row>
    <row r="8" spans="3:9" x14ac:dyDescent="0.3">
      <c r="C8" s="1">
        <v>128</v>
      </c>
      <c r="D8" s="10">
        <v>56.4</v>
      </c>
      <c r="E8" s="9">
        <v>105.8</v>
      </c>
      <c r="G8"/>
      <c r="H8"/>
      <c r="I8"/>
    </row>
    <row r="9" spans="3:9" x14ac:dyDescent="0.3">
      <c r="C9" s="1">
        <v>256</v>
      </c>
      <c r="D9" s="9">
        <v>88.1</v>
      </c>
      <c r="G9"/>
      <c r="H9"/>
      <c r="I9"/>
    </row>
    <row r="34" spans="1:9" x14ac:dyDescent="0.3">
      <c r="A34"/>
      <c r="B34"/>
      <c r="C34"/>
      <c r="D34" t="s">
        <v>446</v>
      </c>
      <c r="E34"/>
      <c r="F34"/>
      <c r="G34"/>
      <c r="H34"/>
      <c r="I34"/>
    </row>
    <row r="35" spans="1:9" x14ac:dyDescent="0.3">
      <c r="A35" t="s">
        <v>447</v>
      </c>
      <c r="B35" t="s">
        <v>448</v>
      </c>
      <c r="C35" t="s">
        <v>449</v>
      </c>
      <c r="D35" t="s">
        <v>450</v>
      </c>
      <c r="E35" t="s">
        <v>451</v>
      </c>
      <c r="F35" t="s">
        <v>452</v>
      </c>
      <c r="G35" t="s">
        <v>453</v>
      </c>
      <c r="H35" t="s">
        <v>454</v>
      </c>
      <c r="I35" t="s">
        <v>455</v>
      </c>
    </row>
    <row r="36" spans="1:9" x14ac:dyDescent="0.3">
      <c r="A36" t="s">
        <v>456</v>
      </c>
      <c r="B36" t="s">
        <v>457</v>
      </c>
      <c r="C36" t="s">
        <v>458</v>
      </c>
      <c r="D36" t="s">
        <v>459</v>
      </c>
      <c r="E36">
        <v>72</v>
      </c>
      <c r="F36">
        <v>52.9</v>
      </c>
      <c r="G36">
        <v>1294</v>
      </c>
      <c r="H36">
        <v>1.264</v>
      </c>
      <c r="I36">
        <v>40.4375</v>
      </c>
    </row>
    <row r="37" spans="1:9" x14ac:dyDescent="0.3">
      <c r="A37" t="s">
        <v>456</v>
      </c>
      <c r="B37" t="s">
        <v>460</v>
      </c>
      <c r="C37" t="s">
        <v>461</v>
      </c>
      <c r="D37" t="s">
        <v>459</v>
      </c>
      <c r="E37">
        <v>4</v>
      </c>
      <c r="F37">
        <v>33.5</v>
      </c>
      <c r="G37">
        <v>115.75</v>
      </c>
      <c r="H37">
        <v>0.113</v>
      </c>
      <c r="I37">
        <v>3.6171875</v>
      </c>
    </row>
    <row r="38" spans="1:9" x14ac:dyDescent="0.3">
      <c r="A38" t="s">
        <v>456</v>
      </c>
      <c r="B38" t="s">
        <v>460</v>
      </c>
      <c r="C38" t="s">
        <v>462</v>
      </c>
      <c r="D38" t="s">
        <v>459</v>
      </c>
      <c r="E38">
        <v>32</v>
      </c>
      <c r="F38">
        <v>40.700000000000003</v>
      </c>
      <c r="G38">
        <v>751</v>
      </c>
      <c r="H38">
        <v>0.73340000000000005</v>
      </c>
      <c r="I38">
        <v>23.46875</v>
      </c>
    </row>
    <row r="39" spans="1:9" x14ac:dyDescent="0.3">
      <c r="A39" t="s">
        <v>456</v>
      </c>
      <c r="B39" t="s">
        <v>460</v>
      </c>
      <c r="C39" t="s">
        <v>462</v>
      </c>
      <c r="D39" t="s">
        <v>459</v>
      </c>
      <c r="E39">
        <v>100</v>
      </c>
      <c r="F39">
        <v>58.7</v>
      </c>
      <c r="G39">
        <v>1615</v>
      </c>
      <c r="H39">
        <v>1.5774999999999999</v>
      </c>
      <c r="I39">
        <v>50.46875</v>
      </c>
    </row>
    <row r="40" spans="1:9" x14ac:dyDescent="0.3">
      <c r="A40" t="s">
        <v>456</v>
      </c>
      <c r="B40" t="s">
        <v>460</v>
      </c>
      <c r="C40" t="s">
        <v>463</v>
      </c>
      <c r="D40" t="s">
        <v>459</v>
      </c>
      <c r="E40">
        <v>128</v>
      </c>
      <c r="F40">
        <v>56.4</v>
      </c>
      <c r="G40">
        <v>2135</v>
      </c>
      <c r="H40">
        <v>2.085</v>
      </c>
      <c r="I40">
        <v>66.71875</v>
      </c>
    </row>
    <row r="41" spans="1:9" x14ac:dyDescent="0.3">
      <c r="A41" t="s">
        <v>456</v>
      </c>
      <c r="B41" t="s">
        <v>460</v>
      </c>
      <c r="C41" t="s">
        <v>464</v>
      </c>
      <c r="D41" t="s">
        <v>459</v>
      </c>
      <c r="E41">
        <v>256</v>
      </c>
      <c r="F41">
        <v>88.1</v>
      </c>
      <c r="G41">
        <v>2743</v>
      </c>
      <c r="H41">
        <v>2.68</v>
      </c>
      <c r="I41">
        <v>85.71875</v>
      </c>
    </row>
    <row r="42" spans="1:9" x14ac:dyDescent="0.3">
      <c r="A42"/>
      <c r="B42"/>
      <c r="C42"/>
      <c r="D42"/>
      <c r="E42"/>
      <c r="F42"/>
      <c r="G42"/>
      <c r="H42"/>
      <c r="I42"/>
    </row>
    <row r="43" spans="1:9" x14ac:dyDescent="0.3">
      <c r="A43"/>
      <c r="B43"/>
      <c r="C43"/>
      <c r="D43" t="s">
        <v>446</v>
      </c>
      <c r="E43"/>
      <c r="F43"/>
      <c r="G43"/>
      <c r="H43"/>
      <c r="I43"/>
    </row>
    <row r="44" spans="1:9" x14ac:dyDescent="0.3">
      <c r="A44" t="s">
        <v>465</v>
      </c>
      <c r="B44" t="s">
        <v>457</v>
      </c>
      <c r="C44" t="s">
        <v>458</v>
      </c>
      <c r="D44" t="s">
        <v>459</v>
      </c>
      <c r="E44">
        <v>32</v>
      </c>
      <c r="F44">
        <v>51.3</v>
      </c>
      <c r="G44">
        <v>558.74</v>
      </c>
      <c r="H44">
        <v>0.54600000000000004</v>
      </c>
      <c r="I44">
        <v>17.460625</v>
      </c>
    </row>
    <row r="45" spans="1:9" x14ac:dyDescent="0.3">
      <c r="A45" t="s">
        <v>465</v>
      </c>
      <c r="B45" t="s">
        <v>460</v>
      </c>
      <c r="C45" t="s">
        <v>461</v>
      </c>
      <c r="D45" t="s">
        <v>459</v>
      </c>
      <c r="E45">
        <v>4</v>
      </c>
      <c r="F45">
        <v>35</v>
      </c>
      <c r="G45">
        <v>106.22</v>
      </c>
      <c r="H45">
        <v>0.104</v>
      </c>
      <c r="I45">
        <v>3.319375</v>
      </c>
    </row>
    <row r="46" spans="1:9" x14ac:dyDescent="0.3">
      <c r="A46" t="s">
        <v>465</v>
      </c>
      <c r="B46" t="s">
        <v>460</v>
      </c>
      <c r="C46" t="s">
        <v>462</v>
      </c>
      <c r="D46" t="s">
        <v>459</v>
      </c>
      <c r="E46">
        <v>32</v>
      </c>
      <c r="F46">
        <v>51.3</v>
      </c>
      <c r="G46">
        <v>558.74</v>
      </c>
      <c r="H46">
        <v>0.54600000000000004</v>
      </c>
      <c r="I46">
        <v>17.460625</v>
      </c>
    </row>
    <row r="47" spans="1:9" x14ac:dyDescent="0.3">
      <c r="A47" t="s">
        <v>465</v>
      </c>
      <c r="B47" t="s">
        <v>460</v>
      </c>
      <c r="C47" t="s">
        <v>463</v>
      </c>
      <c r="D47" t="s">
        <v>459</v>
      </c>
      <c r="E47">
        <v>128</v>
      </c>
      <c r="F47">
        <v>105.8</v>
      </c>
      <c r="G47">
        <v>1095.75</v>
      </c>
      <c r="H47">
        <v>1.07</v>
      </c>
      <c r="I47">
        <v>34.2421875</v>
      </c>
    </row>
    <row r="48" spans="1:9" x14ac:dyDescent="0.3">
      <c r="A48"/>
      <c r="B48"/>
      <c r="C48"/>
      <c r="D48"/>
      <c r="E48"/>
      <c r="F48"/>
      <c r="G48"/>
      <c r="H48"/>
      <c r="I48"/>
    </row>
    <row r="49" spans="1:9" x14ac:dyDescent="0.3">
      <c r="A49"/>
      <c r="B49"/>
      <c r="C49"/>
      <c r="D49" t="s">
        <v>466</v>
      </c>
      <c r="E49"/>
      <c r="F49"/>
      <c r="G49"/>
      <c r="H49"/>
      <c r="I49"/>
    </row>
    <row r="50" spans="1:9" x14ac:dyDescent="0.3">
      <c r="A50" t="s">
        <v>447</v>
      </c>
      <c r="B50" t="s">
        <v>448</v>
      </c>
      <c r="C50" t="s">
        <v>449</v>
      </c>
      <c r="D50" t="s">
        <v>467</v>
      </c>
      <c r="E50" t="s">
        <v>451</v>
      </c>
      <c r="F50" t="s">
        <v>468</v>
      </c>
      <c r="G50" t="s">
        <v>469</v>
      </c>
      <c r="H50" t="s">
        <v>454</v>
      </c>
      <c r="I50" t="s">
        <v>472</v>
      </c>
    </row>
    <row r="51" spans="1:9" x14ac:dyDescent="0.3">
      <c r="A51" t="s">
        <v>456</v>
      </c>
      <c r="B51" t="s">
        <v>457</v>
      </c>
      <c r="C51" t="s">
        <v>470</v>
      </c>
      <c r="D51" t="s">
        <v>459</v>
      </c>
      <c r="E51">
        <v>32</v>
      </c>
      <c r="F51">
        <v>15022</v>
      </c>
      <c r="G51">
        <v>15630</v>
      </c>
      <c r="H51">
        <v>1.879</v>
      </c>
      <c r="I51">
        <v>488.4375</v>
      </c>
    </row>
    <row r="52" spans="1:9" x14ac:dyDescent="0.3">
      <c r="A52" t="s">
        <v>465</v>
      </c>
      <c r="B52" t="s">
        <v>457</v>
      </c>
      <c r="C52" t="s">
        <v>471</v>
      </c>
      <c r="D52" t="s">
        <v>459</v>
      </c>
      <c r="E52">
        <v>4</v>
      </c>
      <c r="F52">
        <v>41254</v>
      </c>
      <c r="G52">
        <v>12702</v>
      </c>
      <c r="H52">
        <v>9.6799999999999997E-2</v>
      </c>
      <c r="I52">
        <v>396.9375</v>
      </c>
    </row>
  </sheetData>
  <mergeCells count="1">
    <mergeCell ref="C4:E4"/>
  </mergeCells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4"/>
  <sheetViews>
    <sheetView tabSelected="1" topLeftCell="A88" zoomScaleNormal="100" workbookViewId="0">
      <selection activeCell="A105" sqref="A105:XFD105"/>
    </sheetView>
  </sheetViews>
  <sheetFormatPr defaultRowHeight="13.9" x14ac:dyDescent="0.3"/>
  <cols>
    <col min="1" max="1" width="9.06640625" style="2"/>
    <col min="2" max="2" width="16.46484375" style="2" customWidth="1"/>
    <col min="3" max="3" width="13.6640625" style="2" customWidth="1"/>
    <col min="4" max="4" width="9.06640625" style="2"/>
    <col min="5" max="5" width="23.9296875" style="2" customWidth="1"/>
    <col min="6" max="8" width="9.06640625" style="2"/>
    <col min="9" max="9" width="10" style="2" customWidth="1"/>
    <col min="10" max="11" width="9.06640625" style="2"/>
    <col min="12" max="12" width="9.06640625" style="4"/>
    <col min="13" max="13" width="16.53125" style="2" customWidth="1"/>
    <col min="14" max="16" width="9.06640625" style="2"/>
    <col min="17" max="17" width="21.06640625" style="2" customWidth="1"/>
    <col min="18" max="16384" width="9.06640625" style="2"/>
  </cols>
  <sheetData>
    <row r="1" spans="1:50" x14ac:dyDescent="0.3">
      <c r="A1" s="4" t="s">
        <v>222</v>
      </c>
      <c r="B1" s="4" t="s">
        <v>276</v>
      </c>
      <c r="C1" s="4" t="s">
        <v>277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278</v>
      </c>
      <c r="K1" s="4" t="s">
        <v>279</v>
      </c>
      <c r="L1" s="6" t="s">
        <v>294</v>
      </c>
      <c r="M1" s="6" t="s">
        <v>300</v>
      </c>
      <c r="N1" s="4" t="s">
        <v>229</v>
      </c>
      <c r="O1" s="4" t="s">
        <v>230</v>
      </c>
      <c r="P1" s="4" t="s">
        <v>231</v>
      </c>
      <c r="Q1" s="4" t="s">
        <v>232</v>
      </c>
      <c r="R1" s="4" t="s">
        <v>233</v>
      </c>
      <c r="S1" s="4" t="s">
        <v>234</v>
      </c>
      <c r="T1" s="4" t="s">
        <v>235</v>
      </c>
      <c r="U1" s="4" t="s">
        <v>236</v>
      </c>
      <c r="V1" s="4" t="s">
        <v>237</v>
      </c>
      <c r="W1" s="4" t="s">
        <v>238</v>
      </c>
      <c r="X1" s="4" t="s">
        <v>239</v>
      </c>
      <c r="Y1" s="4" t="s">
        <v>240</v>
      </c>
      <c r="Z1" s="4" t="s">
        <v>241</v>
      </c>
      <c r="AA1" s="4" t="s">
        <v>242</v>
      </c>
      <c r="AB1" s="4" t="s">
        <v>243</v>
      </c>
      <c r="AC1" s="4" t="s">
        <v>244</v>
      </c>
      <c r="AD1" s="4" t="s">
        <v>245</v>
      </c>
      <c r="AE1" s="4" t="s">
        <v>246</v>
      </c>
      <c r="AF1" s="4" t="s">
        <v>247</v>
      </c>
      <c r="AG1" s="4" t="s">
        <v>248</v>
      </c>
      <c r="AH1" s="4" t="s">
        <v>249</v>
      </c>
      <c r="AI1" s="4" t="s">
        <v>250</v>
      </c>
      <c r="AJ1" s="4" t="s">
        <v>251</v>
      </c>
      <c r="AK1" s="4" t="s">
        <v>252</v>
      </c>
      <c r="AL1" s="4" t="s">
        <v>253</v>
      </c>
      <c r="AM1" s="4" t="s">
        <v>254</v>
      </c>
      <c r="AN1" s="4" t="s">
        <v>255</v>
      </c>
      <c r="AO1" s="4" t="s">
        <v>256</v>
      </c>
      <c r="AP1" s="4" t="s">
        <v>257</v>
      </c>
      <c r="AQ1" s="4" t="s">
        <v>258</v>
      </c>
      <c r="AR1" s="4" t="s">
        <v>259</v>
      </c>
      <c r="AS1" s="4" t="s">
        <v>260</v>
      </c>
      <c r="AT1" s="4" t="s">
        <v>261</v>
      </c>
      <c r="AU1" s="4" t="s">
        <v>262</v>
      </c>
      <c r="AV1" s="4" t="s">
        <v>263</v>
      </c>
      <c r="AW1" s="4" t="s">
        <v>264</v>
      </c>
      <c r="AX1" s="4" t="s">
        <v>265</v>
      </c>
    </row>
    <row r="2" spans="1:50" x14ac:dyDescent="0.3">
      <c r="A2" s="4">
        <v>0</v>
      </c>
      <c r="B2" s="17" t="s">
        <v>274</v>
      </c>
      <c r="C2" s="17" t="s">
        <v>273</v>
      </c>
      <c r="D2" s="4">
        <v>258</v>
      </c>
      <c r="E2" s="4" t="s">
        <v>0</v>
      </c>
      <c r="F2" s="4" t="s">
        <v>0</v>
      </c>
      <c r="G2" s="4" t="s">
        <v>1</v>
      </c>
      <c r="H2" s="4" t="s">
        <v>2</v>
      </c>
      <c r="I2" s="4" t="s">
        <v>3</v>
      </c>
      <c r="J2" s="4">
        <v>5.1159999999999997</v>
      </c>
      <c r="K2" s="4">
        <v>0</v>
      </c>
      <c r="L2" s="17">
        <f>SUM(J2:J6)</f>
        <v>33.177999999999997</v>
      </c>
      <c r="M2" s="16">
        <f>L2*24/(D89*1000)*100</f>
        <v>1.4954671272634501</v>
      </c>
      <c r="N2" s="4">
        <v>24</v>
      </c>
      <c r="O2" s="4">
        <v>0</v>
      </c>
      <c r="P2" s="4" t="s">
        <v>4</v>
      </c>
      <c r="Q2" s="4" t="s">
        <v>5</v>
      </c>
      <c r="R2" s="4" t="s">
        <v>6</v>
      </c>
      <c r="S2" s="4" t="s">
        <v>7</v>
      </c>
      <c r="T2" s="4" t="s">
        <v>8</v>
      </c>
      <c r="U2" s="4" t="s">
        <v>9</v>
      </c>
      <c r="V2" s="4" t="s">
        <v>7</v>
      </c>
      <c r="W2" s="4" t="s">
        <v>10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4.8</v>
      </c>
      <c r="AN2" s="4">
        <v>132909</v>
      </c>
      <c r="AO2" s="4">
        <v>0.91700000000000004</v>
      </c>
      <c r="AP2" s="4">
        <v>0.191</v>
      </c>
      <c r="AQ2" s="4">
        <v>1.5069999999999999</v>
      </c>
      <c r="AR2" s="4">
        <v>0.314</v>
      </c>
      <c r="AS2" s="4">
        <v>1.022</v>
      </c>
      <c r="AT2" s="4">
        <v>0.21299999999999999</v>
      </c>
      <c r="AU2" s="4">
        <v>1.7210000000000001</v>
      </c>
      <c r="AV2" s="4">
        <v>0.35899999999999999</v>
      </c>
      <c r="AW2" s="4">
        <v>8.8999999999999996E-2</v>
      </c>
      <c r="AX2" s="4">
        <v>0</v>
      </c>
    </row>
    <row r="3" spans="1:50" x14ac:dyDescent="0.3">
      <c r="A3" s="4">
        <v>0</v>
      </c>
      <c r="B3" s="17"/>
      <c r="C3" s="17"/>
      <c r="D3" s="4">
        <v>258</v>
      </c>
      <c r="E3" s="4" t="s">
        <v>11</v>
      </c>
      <c r="F3" s="4" t="s">
        <v>12</v>
      </c>
      <c r="G3" s="4" t="s">
        <v>1</v>
      </c>
      <c r="H3" s="4" t="s">
        <v>2</v>
      </c>
      <c r="I3" s="4" t="s">
        <v>13</v>
      </c>
      <c r="J3" s="4">
        <v>2.7010000000000001</v>
      </c>
      <c r="K3" s="4">
        <v>0</v>
      </c>
      <c r="L3" s="17"/>
      <c r="M3" s="16"/>
      <c r="N3" s="4">
        <v>18</v>
      </c>
      <c r="O3" s="4">
        <v>0</v>
      </c>
      <c r="P3" s="4" t="s">
        <v>4</v>
      </c>
      <c r="Q3" s="4" t="s">
        <v>14</v>
      </c>
      <c r="R3" s="4" t="s">
        <v>15</v>
      </c>
      <c r="S3" s="4" t="s">
        <v>16</v>
      </c>
      <c r="T3" s="4" t="s">
        <v>14</v>
      </c>
      <c r="U3" s="4" t="s">
        <v>15</v>
      </c>
      <c r="V3" s="4" t="s">
        <v>16</v>
      </c>
      <c r="W3" s="4" t="s">
        <v>10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2.39</v>
      </c>
      <c r="AN3" s="4">
        <v>56169</v>
      </c>
      <c r="AO3" s="4">
        <v>0.221</v>
      </c>
      <c r="AP3" s="4">
        <v>9.2999999999999999E-2</v>
      </c>
      <c r="AQ3" s="4">
        <v>0.54500000000000004</v>
      </c>
      <c r="AR3" s="4">
        <v>0.22800000000000001</v>
      </c>
      <c r="AS3" s="4">
        <v>0.501</v>
      </c>
      <c r="AT3" s="4">
        <v>0.21</v>
      </c>
      <c r="AU3" s="4">
        <v>0.34100000000000003</v>
      </c>
      <c r="AV3" s="4">
        <v>0.14299999999999999</v>
      </c>
      <c r="AW3" s="4">
        <v>0.121</v>
      </c>
      <c r="AX3" s="4">
        <v>0</v>
      </c>
    </row>
    <row r="4" spans="1:50" x14ac:dyDescent="0.3">
      <c r="A4" s="4">
        <v>0</v>
      </c>
      <c r="B4" s="17"/>
      <c r="C4" s="17"/>
      <c r="D4" s="4">
        <v>258</v>
      </c>
      <c r="E4" s="4" t="s">
        <v>17</v>
      </c>
      <c r="F4" s="4" t="s">
        <v>18</v>
      </c>
      <c r="G4" s="4" t="s">
        <v>1</v>
      </c>
      <c r="H4" s="4" t="s">
        <v>19</v>
      </c>
      <c r="I4" s="4" t="s">
        <v>20</v>
      </c>
      <c r="J4" s="4">
        <v>18.806999999999999</v>
      </c>
      <c r="K4" s="4">
        <v>0</v>
      </c>
      <c r="L4" s="17"/>
      <c r="M4" s="16"/>
      <c r="N4" s="4">
        <v>32</v>
      </c>
      <c r="O4" s="4">
        <v>64</v>
      </c>
      <c r="P4" s="4" t="s">
        <v>4</v>
      </c>
      <c r="Q4" s="4" t="s">
        <v>21</v>
      </c>
      <c r="R4" s="4" t="s">
        <v>6</v>
      </c>
      <c r="S4" s="4" t="s">
        <v>7</v>
      </c>
      <c r="T4" s="4" t="s">
        <v>14</v>
      </c>
      <c r="U4" s="4" t="s">
        <v>15</v>
      </c>
      <c r="V4" s="4" t="s">
        <v>16</v>
      </c>
      <c r="W4" s="4" t="s">
        <v>10</v>
      </c>
      <c r="X4" s="4">
        <v>18.5</v>
      </c>
      <c r="Y4" s="4">
        <v>712047</v>
      </c>
      <c r="Z4" s="4">
        <v>3.077</v>
      </c>
      <c r="AA4" s="4">
        <v>0.16600000000000001</v>
      </c>
      <c r="AB4" s="4">
        <v>2.9870000000000001</v>
      </c>
      <c r="AC4" s="4">
        <v>0.161</v>
      </c>
      <c r="AD4" s="4">
        <v>2.8330000000000002</v>
      </c>
      <c r="AE4" s="4">
        <v>0.153</v>
      </c>
      <c r="AF4" s="4">
        <v>14.728</v>
      </c>
      <c r="AG4" s="4">
        <v>0.79600000000000004</v>
      </c>
      <c r="AH4" s="4">
        <v>2E-3</v>
      </c>
      <c r="AI4" s="4">
        <v>0</v>
      </c>
      <c r="AJ4" s="4">
        <v>4.266</v>
      </c>
      <c r="AK4" s="4">
        <v>0.23100000000000001</v>
      </c>
      <c r="AL4" s="4">
        <v>2.9000000000000001E-2</v>
      </c>
      <c r="AM4" s="4">
        <v>18.52</v>
      </c>
      <c r="AN4" s="4">
        <v>1861943</v>
      </c>
      <c r="AO4" s="4">
        <v>0.33400000000000002</v>
      </c>
      <c r="AP4" s="4">
        <v>1.7999999999999999E-2</v>
      </c>
      <c r="AQ4" s="4">
        <v>1.0009999999999999</v>
      </c>
      <c r="AR4" s="4">
        <v>5.3999999999999999E-2</v>
      </c>
      <c r="AS4" s="4">
        <v>0.83099999999999996</v>
      </c>
      <c r="AT4" s="4">
        <v>4.4999999999999998E-2</v>
      </c>
      <c r="AU4" s="4">
        <v>0.11600000000000001</v>
      </c>
      <c r="AV4" s="4">
        <v>6.0000000000000001E-3</v>
      </c>
      <c r="AW4" s="4">
        <v>0.186</v>
      </c>
      <c r="AX4" s="4">
        <v>71.706000000000003</v>
      </c>
    </row>
    <row r="5" spans="1:50" x14ac:dyDescent="0.3">
      <c r="A5" s="4">
        <v>0</v>
      </c>
      <c r="B5" s="17"/>
      <c r="C5" s="17"/>
      <c r="D5" s="4">
        <v>258</v>
      </c>
      <c r="E5" s="4" t="s">
        <v>22</v>
      </c>
      <c r="F5" s="4" t="s">
        <v>22</v>
      </c>
      <c r="G5" s="4" t="s">
        <v>1</v>
      </c>
      <c r="H5" s="4" t="s">
        <v>19</v>
      </c>
      <c r="I5" s="4" t="s">
        <v>23</v>
      </c>
      <c r="J5" s="4">
        <v>4.407</v>
      </c>
      <c r="K5" s="4">
        <v>0</v>
      </c>
      <c r="L5" s="17"/>
      <c r="M5" s="16"/>
      <c r="N5" s="4">
        <v>60</v>
      </c>
      <c r="O5" s="4">
        <v>0</v>
      </c>
      <c r="P5" s="4" t="s">
        <v>4</v>
      </c>
      <c r="Q5" s="4" t="s">
        <v>24</v>
      </c>
      <c r="R5" s="4" t="s">
        <v>15</v>
      </c>
      <c r="S5" s="4" t="s">
        <v>16</v>
      </c>
      <c r="T5" s="4" t="s">
        <v>25</v>
      </c>
      <c r="U5" s="4" t="s">
        <v>26</v>
      </c>
      <c r="V5" s="4" t="s">
        <v>7</v>
      </c>
      <c r="W5" s="4" t="s">
        <v>10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4.17</v>
      </c>
      <c r="AN5" s="4">
        <v>328444</v>
      </c>
      <c r="AO5" s="4">
        <v>0.57999999999999996</v>
      </c>
      <c r="AP5" s="4">
        <v>0.13900000000000001</v>
      </c>
      <c r="AQ5" s="4">
        <v>1.5820000000000001</v>
      </c>
      <c r="AR5" s="4">
        <v>0.379</v>
      </c>
      <c r="AS5" s="4">
        <v>0.627</v>
      </c>
      <c r="AT5" s="4">
        <v>0.15</v>
      </c>
      <c r="AU5" s="4">
        <v>0.30199999999999999</v>
      </c>
      <c r="AV5" s="4">
        <v>7.1999999999999995E-2</v>
      </c>
      <c r="AW5" s="4">
        <v>0.185</v>
      </c>
      <c r="AX5" s="4">
        <v>0</v>
      </c>
    </row>
    <row r="6" spans="1:50" x14ac:dyDescent="0.3">
      <c r="A6" s="4">
        <v>0</v>
      </c>
      <c r="B6" s="17"/>
      <c r="C6" s="17"/>
      <c r="D6" s="4">
        <v>258</v>
      </c>
      <c r="E6" s="4" t="s">
        <v>27</v>
      </c>
      <c r="F6" s="4" t="s">
        <v>28</v>
      </c>
      <c r="G6" s="4" t="s">
        <v>1</v>
      </c>
      <c r="H6" s="4" t="s">
        <v>2</v>
      </c>
      <c r="I6" s="4" t="s">
        <v>29</v>
      </c>
      <c r="J6" s="4">
        <v>2.1469999999999998</v>
      </c>
      <c r="K6" s="4">
        <v>0</v>
      </c>
      <c r="L6" s="17"/>
      <c r="M6" s="16"/>
      <c r="N6" s="4">
        <v>1</v>
      </c>
      <c r="O6" s="4">
        <v>0</v>
      </c>
      <c r="P6" s="4" t="s">
        <v>4</v>
      </c>
      <c r="Q6" s="4" t="s">
        <v>30</v>
      </c>
      <c r="R6" s="4" t="s">
        <v>31</v>
      </c>
      <c r="S6" s="4" t="s">
        <v>16</v>
      </c>
      <c r="T6" s="4" t="s">
        <v>30</v>
      </c>
      <c r="U6" s="4" t="s">
        <v>32</v>
      </c>
      <c r="V6" s="4" t="s">
        <v>16</v>
      </c>
      <c r="W6" s="4" t="s">
        <v>10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1.93</v>
      </c>
      <c r="AN6" s="4">
        <v>2857</v>
      </c>
      <c r="AO6" s="4">
        <v>7.6999999999999999E-2</v>
      </c>
      <c r="AP6" s="4">
        <v>0.04</v>
      </c>
      <c r="AQ6" s="4">
        <v>0.56100000000000005</v>
      </c>
      <c r="AR6" s="4">
        <v>0.29099999999999998</v>
      </c>
      <c r="AS6" s="4">
        <v>0.873</v>
      </c>
      <c r="AT6" s="4">
        <v>0.45300000000000001</v>
      </c>
      <c r="AU6" s="4">
        <v>9.9000000000000005E-2</v>
      </c>
      <c r="AV6" s="4">
        <v>5.0999999999999997E-2</v>
      </c>
      <c r="AW6" s="4">
        <v>5.2999999999999999E-2</v>
      </c>
      <c r="AX6" s="4">
        <v>0</v>
      </c>
    </row>
    <row r="7" spans="1:50" x14ac:dyDescent="0.3">
      <c r="A7" s="4">
        <v>0</v>
      </c>
      <c r="B7" s="17"/>
      <c r="C7" s="4" t="s">
        <v>280</v>
      </c>
      <c r="D7" s="4">
        <v>258</v>
      </c>
      <c r="E7" s="4" t="s">
        <v>33</v>
      </c>
      <c r="F7" s="4" t="s">
        <v>33</v>
      </c>
      <c r="G7" s="4" t="s">
        <v>1</v>
      </c>
      <c r="H7" s="4" t="s">
        <v>19</v>
      </c>
      <c r="I7" s="4" t="s">
        <v>34</v>
      </c>
      <c r="J7" s="4">
        <v>24.693000000000001</v>
      </c>
      <c r="K7" s="4">
        <v>0</v>
      </c>
      <c r="L7" s="4">
        <f>J7</f>
        <v>24.693000000000001</v>
      </c>
      <c r="M7" s="7">
        <f>L7*24/(D$89*1000)*100</f>
        <v>1.113013737220941</v>
      </c>
      <c r="N7" s="4">
        <v>32</v>
      </c>
      <c r="O7" s="4">
        <v>64</v>
      </c>
      <c r="P7" s="4" t="s">
        <v>4</v>
      </c>
      <c r="Q7" s="4" t="s">
        <v>35</v>
      </c>
      <c r="R7" s="4" t="s">
        <v>36</v>
      </c>
      <c r="S7" s="4" t="s">
        <v>37</v>
      </c>
      <c r="T7" s="4" t="s">
        <v>38</v>
      </c>
      <c r="U7" s="4" t="s">
        <v>39</v>
      </c>
      <c r="V7" s="4" t="s">
        <v>40</v>
      </c>
      <c r="W7" s="4" t="s">
        <v>10</v>
      </c>
      <c r="X7" s="4">
        <v>24.32</v>
      </c>
      <c r="Y7" s="4">
        <v>1031330</v>
      </c>
      <c r="Z7" s="4">
        <v>4.51</v>
      </c>
      <c r="AA7" s="4">
        <v>0.185</v>
      </c>
      <c r="AB7" s="4">
        <v>5.665</v>
      </c>
      <c r="AC7" s="4">
        <v>0.23300000000000001</v>
      </c>
      <c r="AD7" s="4">
        <v>4.9370000000000003</v>
      </c>
      <c r="AE7" s="4">
        <v>0.20300000000000001</v>
      </c>
      <c r="AF7" s="4">
        <v>9.9960000000000004</v>
      </c>
      <c r="AG7" s="4">
        <v>0.41099999999999998</v>
      </c>
      <c r="AH7" s="4">
        <v>2E-3</v>
      </c>
      <c r="AI7" s="4">
        <v>0</v>
      </c>
      <c r="AJ7" s="4">
        <v>1.8220000000000001</v>
      </c>
      <c r="AK7" s="4">
        <v>7.4999999999999997E-2</v>
      </c>
      <c r="AL7" s="4">
        <v>4.3999999999999997E-2</v>
      </c>
      <c r="AM7" s="4">
        <v>24.35</v>
      </c>
      <c r="AN7" s="4">
        <v>1955499</v>
      </c>
      <c r="AO7" s="4">
        <v>0.64</v>
      </c>
      <c r="AP7" s="4">
        <v>2.5999999999999999E-2</v>
      </c>
      <c r="AQ7" s="4">
        <v>2.5310000000000001</v>
      </c>
      <c r="AR7" s="4">
        <v>0.104</v>
      </c>
      <c r="AS7" s="4">
        <v>2.698</v>
      </c>
      <c r="AT7" s="4">
        <v>0.111</v>
      </c>
      <c r="AU7" s="4">
        <v>0.66400000000000003</v>
      </c>
      <c r="AV7" s="4">
        <v>2.7E-2</v>
      </c>
      <c r="AW7" s="4">
        <v>6.2E-2</v>
      </c>
      <c r="AX7" s="4">
        <v>79.102000000000004</v>
      </c>
    </row>
    <row r="8" spans="1:50" x14ac:dyDescent="0.3">
      <c r="A8" s="4">
        <v>0</v>
      </c>
      <c r="B8" s="17"/>
      <c r="C8" s="4" t="s">
        <v>268</v>
      </c>
      <c r="D8" s="4">
        <v>258</v>
      </c>
      <c r="E8" s="4" t="s">
        <v>41</v>
      </c>
      <c r="F8" s="4" t="s">
        <v>41</v>
      </c>
      <c r="G8" s="4" t="s">
        <v>1</v>
      </c>
      <c r="H8" s="4" t="s">
        <v>19</v>
      </c>
      <c r="I8" s="4" t="s">
        <v>42</v>
      </c>
      <c r="J8" s="4">
        <v>77.003</v>
      </c>
      <c r="K8" s="4">
        <v>0</v>
      </c>
      <c r="L8" s="4">
        <f>J8</f>
        <v>77.003</v>
      </c>
      <c r="M8" s="7">
        <f>L8*24/(D$89*1000)*100</f>
        <v>3.4708377599815385</v>
      </c>
      <c r="N8" s="4">
        <v>32</v>
      </c>
      <c r="O8" s="4">
        <v>64</v>
      </c>
      <c r="P8" s="4" t="s">
        <v>4</v>
      </c>
      <c r="Q8" s="4" t="s">
        <v>43</v>
      </c>
      <c r="R8" s="4" t="s">
        <v>44</v>
      </c>
      <c r="S8" s="4" t="s">
        <v>45</v>
      </c>
      <c r="T8" s="4" t="s">
        <v>46</v>
      </c>
      <c r="U8" s="4" t="s">
        <v>9</v>
      </c>
      <c r="V8" s="4" t="s">
        <v>7</v>
      </c>
      <c r="W8" s="4" t="s">
        <v>10</v>
      </c>
      <c r="X8" s="4">
        <v>76.63</v>
      </c>
      <c r="Y8" s="4">
        <v>3635905</v>
      </c>
      <c r="Z8" s="4">
        <v>28.777000000000001</v>
      </c>
      <c r="AA8" s="4">
        <v>0.376</v>
      </c>
      <c r="AB8" s="4">
        <v>43.844000000000001</v>
      </c>
      <c r="AC8" s="4">
        <v>0.57199999999999995</v>
      </c>
      <c r="AD8" s="4">
        <v>35.631999999999998</v>
      </c>
      <c r="AE8" s="4">
        <v>0.46500000000000002</v>
      </c>
      <c r="AF8" s="4">
        <v>47.844999999999999</v>
      </c>
      <c r="AG8" s="4">
        <v>0.624</v>
      </c>
      <c r="AH8" s="4">
        <v>1E-3</v>
      </c>
      <c r="AI8" s="4">
        <v>0</v>
      </c>
      <c r="AJ8" s="4">
        <v>6.6210000000000004</v>
      </c>
      <c r="AK8" s="4">
        <v>8.5999999999999993E-2</v>
      </c>
      <c r="AL8" s="4">
        <v>6.0000000000000001E-3</v>
      </c>
      <c r="AM8" s="4">
        <v>76.66</v>
      </c>
      <c r="AN8" s="4">
        <v>7980147</v>
      </c>
      <c r="AO8" s="4">
        <v>9.9039999999999999</v>
      </c>
      <c r="AP8" s="4">
        <v>0.129</v>
      </c>
      <c r="AQ8" s="4">
        <v>22.062999999999999</v>
      </c>
      <c r="AR8" s="4">
        <v>0.28799999999999998</v>
      </c>
      <c r="AS8" s="4">
        <v>1.6919999999999999</v>
      </c>
      <c r="AT8" s="4">
        <v>2.1999999999999999E-2</v>
      </c>
      <c r="AU8" s="4">
        <v>2.4119999999999999</v>
      </c>
      <c r="AV8" s="4">
        <v>3.1E-2</v>
      </c>
      <c r="AW8" s="4">
        <v>2.1999999999999999E-2</v>
      </c>
      <c r="AX8" s="4">
        <v>89.427000000000007</v>
      </c>
    </row>
    <row r="9" spans="1:50" x14ac:dyDescent="0.3">
      <c r="A9" s="4">
        <v>0</v>
      </c>
      <c r="B9" s="17"/>
      <c r="C9" s="4" t="s">
        <v>275</v>
      </c>
      <c r="D9" s="4">
        <v>258</v>
      </c>
      <c r="E9" s="4" t="s">
        <v>47</v>
      </c>
      <c r="F9" s="4" t="s">
        <v>48</v>
      </c>
      <c r="G9" s="4" t="s">
        <v>1</v>
      </c>
      <c r="H9" s="4" t="s">
        <v>49</v>
      </c>
      <c r="I9" s="4" t="s">
        <v>50</v>
      </c>
      <c r="J9" s="4">
        <v>6.5679999999999996</v>
      </c>
      <c r="K9" s="4">
        <v>0</v>
      </c>
      <c r="L9" s="4">
        <f>J9</f>
        <v>6.5679999999999996</v>
      </c>
      <c r="M9" s="7">
        <f t="shared" ref="M9:M37" si="0">L9*24/(D$89*1000)*100</f>
        <v>0.2960464190688511</v>
      </c>
      <c r="N9" s="4">
        <v>32</v>
      </c>
      <c r="O9" s="4">
        <v>0</v>
      </c>
      <c r="P9" s="4" t="s">
        <v>4</v>
      </c>
      <c r="Q9" s="4" t="s">
        <v>51</v>
      </c>
      <c r="R9" s="4" t="s">
        <v>6</v>
      </c>
      <c r="S9" s="4" t="s">
        <v>7</v>
      </c>
      <c r="T9" s="4" t="s">
        <v>52</v>
      </c>
      <c r="U9" s="4" t="s">
        <v>15</v>
      </c>
      <c r="V9" s="4" t="s">
        <v>16</v>
      </c>
      <c r="W9" s="4" t="s">
        <v>10</v>
      </c>
      <c r="X9" s="4">
        <v>6.34</v>
      </c>
      <c r="Y9" s="4">
        <v>210144</v>
      </c>
      <c r="Z9" s="4">
        <v>0.443</v>
      </c>
      <c r="AA9" s="4">
        <v>7.0000000000000007E-2</v>
      </c>
      <c r="AB9" s="4">
        <v>3.9980000000000002</v>
      </c>
      <c r="AC9" s="4">
        <v>0.63100000000000001</v>
      </c>
      <c r="AD9" s="4">
        <v>0.33900000000000002</v>
      </c>
      <c r="AE9" s="4">
        <v>5.2999999999999999E-2</v>
      </c>
      <c r="AF9" s="4">
        <v>1.042</v>
      </c>
      <c r="AG9" s="4">
        <v>0.16400000000000001</v>
      </c>
      <c r="AH9" s="4">
        <v>2E-3</v>
      </c>
      <c r="AI9" s="4">
        <v>0</v>
      </c>
      <c r="AJ9" s="4">
        <v>0.60299999999999998</v>
      </c>
      <c r="AK9" s="4">
        <v>9.5000000000000001E-2</v>
      </c>
      <c r="AL9" s="4">
        <v>7.9000000000000001E-2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60.597000000000001</v>
      </c>
    </row>
    <row r="10" spans="1:50" x14ac:dyDescent="0.3">
      <c r="A10" s="4">
        <v>0</v>
      </c>
      <c r="B10" s="17"/>
      <c r="C10" s="17" t="s">
        <v>273</v>
      </c>
      <c r="D10" s="4">
        <v>258</v>
      </c>
      <c r="E10" s="4" t="s">
        <v>53</v>
      </c>
      <c r="F10" s="4" t="s">
        <v>54</v>
      </c>
      <c r="G10" s="4" t="s">
        <v>1</v>
      </c>
      <c r="H10" s="4" t="s">
        <v>2</v>
      </c>
      <c r="I10" s="4" t="s">
        <v>55</v>
      </c>
      <c r="J10" s="4">
        <v>3.0619999999999998</v>
      </c>
      <c r="K10" s="4">
        <v>0</v>
      </c>
      <c r="L10" s="17">
        <f>SUM(J10:J11)</f>
        <v>6.4379999999999997</v>
      </c>
      <c r="M10" s="16">
        <f t="shared" si="0"/>
        <v>0.29018679140762227</v>
      </c>
      <c r="N10" s="4">
        <v>18</v>
      </c>
      <c r="O10" s="4">
        <v>0</v>
      </c>
      <c r="P10" s="4" t="s">
        <v>4</v>
      </c>
      <c r="Q10" s="4" t="s">
        <v>14</v>
      </c>
      <c r="R10" s="4" t="s">
        <v>15</v>
      </c>
      <c r="S10" s="4" t="s">
        <v>16</v>
      </c>
      <c r="T10" s="4" t="s">
        <v>14</v>
      </c>
      <c r="U10" s="4" t="s">
        <v>15</v>
      </c>
      <c r="V10" s="4" t="s">
        <v>16</v>
      </c>
      <c r="W10" s="4" t="s">
        <v>10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2.83</v>
      </c>
      <c r="AN10" s="4">
        <v>69330</v>
      </c>
      <c r="AO10" s="4">
        <v>0.23699999999999999</v>
      </c>
      <c r="AP10" s="4">
        <v>8.4000000000000005E-2</v>
      </c>
      <c r="AQ10" s="4">
        <v>0.74399999999999999</v>
      </c>
      <c r="AR10" s="4">
        <v>0.26300000000000001</v>
      </c>
      <c r="AS10" s="4">
        <v>0.46300000000000002</v>
      </c>
      <c r="AT10" s="4">
        <v>0.16400000000000001</v>
      </c>
      <c r="AU10" s="4">
        <v>0.28399999999999997</v>
      </c>
      <c r="AV10" s="4">
        <v>0.1</v>
      </c>
      <c r="AW10" s="4">
        <v>0.11</v>
      </c>
      <c r="AX10" s="4">
        <v>0</v>
      </c>
    </row>
    <row r="11" spans="1:50" x14ac:dyDescent="0.3">
      <c r="A11" s="4">
        <v>0</v>
      </c>
      <c r="B11" s="17"/>
      <c r="C11" s="17"/>
      <c r="D11" s="4">
        <v>258</v>
      </c>
      <c r="E11" s="4" t="s">
        <v>56</v>
      </c>
      <c r="F11" s="4" t="s">
        <v>57</v>
      </c>
      <c r="G11" s="4" t="s">
        <v>1</v>
      </c>
      <c r="H11" s="4" t="s">
        <v>2</v>
      </c>
      <c r="I11" s="4" t="s">
        <v>58</v>
      </c>
      <c r="J11" s="4">
        <v>3.3759999999999999</v>
      </c>
      <c r="K11" s="4">
        <v>0</v>
      </c>
      <c r="L11" s="17"/>
      <c r="M11" s="16"/>
      <c r="N11" s="4">
        <v>36</v>
      </c>
      <c r="O11" s="4">
        <v>0</v>
      </c>
      <c r="P11" s="4" t="s">
        <v>4</v>
      </c>
      <c r="Q11" s="4" t="s">
        <v>59</v>
      </c>
      <c r="R11" s="4" t="s">
        <v>6</v>
      </c>
      <c r="S11" s="4" t="s">
        <v>7</v>
      </c>
      <c r="T11" s="4" t="s">
        <v>14</v>
      </c>
      <c r="U11" s="4" t="s">
        <v>15</v>
      </c>
      <c r="V11" s="4" t="s">
        <v>16</v>
      </c>
      <c r="W11" s="4" t="s">
        <v>10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3.15</v>
      </c>
      <c r="AN11" s="4">
        <v>156683</v>
      </c>
      <c r="AO11" s="4">
        <v>0.29299999999999998</v>
      </c>
      <c r="AP11" s="4">
        <v>9.2999999999999999E-2</v>
      </c>
      <c r="AQ11" s="4">
        <v>0.77600000000000002</v>
      </c>
      <c r="AR11" s="4">
        <v>0.246</v>
      </c>
      <c r="AS11" s="4">
        <v>0.999</v>
      </c>
      <c r="AT11" s="4">
        <v>0.317</v>
      </c>
      <c r="AU11" s="4">
        <v>0.45400000000000001</v>
      </c>
      <c r="AV11" s="4">
        <v>0.14399999999999999</v>
      </c>
      <c r="AW11" s="4">
        <v>9.5000000000000001E-2</v>
      </c>
      <c r="AX11" s="4">
        <v>0</v>
      </c>
    </row>
    <row r="12" spans="1:50" x14ac:dyDescent="0.3">
      <c r="A12" s="4">
        <v>0</v>
      </c>
      <c r="B12" s="17"/>
      <c r="C12" s="17" t="s">
        <v>281</v>
      </c>
      <c r="D12" s="4">
        <v>258</v>
      </c>
      <c r="E12" s="4" t="s">
        <v>17</v>
      </c>
      <c r="F12" s="4" t="s">
        <v>18</v>
      </c>
      <c r="G12" s="4" t="s">
        <v>1</v>
      </c>
      <c r="H12" s="4" t="s">
        <v>49</v>
      </c>
      <c r="I12" s="4" t="s">
        <v>60</v>
      </c>
      <c r="J12" s="4">
        <v>15.287000000000001</v>
      </c>
      <c r="K12" s="4">
        <v>0</v>
      </c>
      <c r="L12" s="17">
        <f>SUM(J12:J13)</f>
        <v>42.25</v>
      </c>
      <c r="M12" s="16">
        <f t="shared" si="0"/>
        <v>1.9043789898993542</v>
      </c>
      <c r="N12" s="4">
        <v>32</v>
      </c>
      <c r="O12" s="4">
        <v>0</v>
      </c>
      <c r="P12" s="4" t="s">
        <v>4</v>
      </c>
      <c r="Q12" s="4" t="s">
        <v>61</v>
      </c>
      <c r="R12" s="4" t="s">
        <v>6</v>
      </c>
      <c r="S12" s="4" t="s">
        <v>7</v>
      </c>
      <c r="T12" s="4" t="s">
        <v>62</v>
      </c>
      <c r="U12" s="4" t="s">
        <v>15</v>
      </c>
      <c r="V12" s="4" t="s">
        <v>16</v>
      </c>
      <c r="W12" s="4" t="s">
        <v>10</v>
      </c>
      <c r="X12" s="4">
        <v>15.06</v>
      </c>
      <c r="Y12" s="4">
        <v>717845</v>
      </c>
      <c r="Z12" s="4">
        <v>2.5350000000000001</v>
      </c>
      <c r="AA12" s="4">
        <v>0.16800000000000001</v>
      </c>
      <c r="AB12" s="4">
        <v>2.6659999999999999</v>
      </c>
      <c r="AC12" s="4">
        <v>0.17699999999999999</v>
      </c>
      <c r="AD12" s="4">
        <v>2.331</v>
      </c>
      <c r="AE12" s="4">
        <v>0.155</v>
      </c>
      <c r="AF12" s="4">
        <v>11.948</v>
      </c>
      <c r="AG12" s="4">
        <v>0.79300000000000004</v>
      </c>
      <c r="AH12" s="4">
        <v>1E-3</v>
      </c>
      <c r="AI12" s="4">
        <v>0</v>
      </c>
      <c r="AJ12" s="4">
        <v>4.7169999999999996</v>
      </c>
      <c r="AK12" s="4">
        <v>0.313</v>
      </c>
      <c r="AL12" s="4">
        <v>2.1000000000000001E-2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88.935000000000002</v>
      </c>
    </row>
    <row r="13" spans="1:50" x14ac:dyDescent="0.3">
      <c r="A13" s="4"/>
      <c r="B13" s="17"/>
      <c r="C13" s="17"/>
      <c r="D13" s="4"/>
      <c r="E13" s="4" t="s">
        <v>266</v>
      </c>
      <c r="F13" s="4" t="s">
        <v>266</v>
      </c>
      <c r="G13" s="4"/>
      <c r="H13" s="4"/>
      <c r="I13" s="4"/>
      <c r="J13" s="4">
        <v>26.963000000000001</v>
      </c>
      <c r="K13" s="4"/>
      <c r="L13" s="17"/>
      <c r="M13" s="1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x14ac:dyDescent="0.3">
      <c r="A14" s="4">
        <v>0</v>
      </c>
      <c r="B14" s="17" t="s">
        <v>282</v>
      </c>
      <c r="C14" s="17" t="s">
        <v>282</v>
      </c>
      <c r="D14" s="4">
        <v>258</v>
      </c>
      <c r="E14" s="4" t="s">
        <v>63</v>
      </c>
      <c r="F14" s="4" t="s">
        <v>64</v>
      </c>
      <c r="G14" s="4" t="s">
        <v>1</v>
      </c>
      <c r="H14" s="4" t="s">
        <v>2</v>
      </c>
      <c r="I14" s="4" t="s">
        <v>65</v>
      </c>
      <c r="J14" s="4">
        <v>3.0139999999999998</v>
      </c>
      <c r="K14" s="4">
        <v>0</v>
      </c>
      <c r="L14" s="17">
        <f>SUM(J14:J15)</f>
        <v>12.197999999999999</v>
      </c>
      <c r="M14" s="16">
        <f t="shared" si="0"/>
        <v>0.54981337085898985</v>
      </c>
      <c r="N14" s="4">
        <v>32</v>
      </c>
      <c r="O14" s="4">
        <v>0</v>
      </c>
      <c r="P14" s="4" t="s">
        <v>4</v>
      </c>
      <c r="Q14" s="4" t="s">
        <v>66</v>
      </c>
      <c r="R14" s="4" t="s">
        <v>6</v>
      </c>
      <c r="S14" s="4" t="s">
        <v>7</v>
      </c>
      <c r="T14" s="4" t="s">
        <v>62</v>
      </c>
      <c r="U14" s="4" t="s">
        <v>15</v>
      </c>
      <c r="V14" s="4" t="s">
        <v>16</v>
      </c>
      <c r="W14" s="4" t="s">
        <v>10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2.72</v>
      </c>
      <c r="AN14" s="4">
        <v>113500</v>
      </c>
      <c r="AO14" s="4">
        <v>0.67700000000000005</v>
      </c>
      <c r="AP14" s="4">
        <v>0.249</v>
      </c>
      <c r="AQ14" s="4">
        <v>0.76600000000000001</v>
      </c>
      <c r="AR14" s="4">
        <v>0.28199999999999997</v>
      </c>
      <c r="AS14" s="4">
        <v>1.204</v>
      </c>
      <c r="AT14" s="4">
        <v>0.443</v>
      </c>
      <c r="AU14" s="4">
        <v>0.59299999999999997</v>
      </c>
      <c r="AV14" s="4">
        <v>0.218</v>
      </c>
      <c r="AW14" s="4">
        <v>0.115</v>
      </c>
      <c r="AX14" s="4">
        <v>0</v>
      </c>
    </row>
    <row r="15" spans="1:50" x14ac:dyDescent="0.3">
      <c r="A15" s="4">
        <v>0</v>
      </c>
      <c r="B15" s="17"/>
      <c r="C15" s="17"/>
      <c r="D15" s="4">
        <v>258</v>
      </c>
      <c r="E15" s="4" t="s">
        <v>67</v>
      </c>
      <c r="F15" s="4" t="s">
        <v>67</v>
      </c>
      <c r="G15" s="4" t="s">
        <v>10</v>
      </c>
      <c r="H15" s="4" t="s">
        <v>2</v>
      </c>
      <c r="I15" s="4" t="s">
        <v>68</v>
      </c>
      <c r="J15" s="4">
        <v>9.1839999999999993</v>
      </c>
      <c r="K15" s="4">
        <v>0</v>
      </c>
      <c r="L15" s="17"/>
      <c r="M15" s="16"/>
      <c r="N15" s="4">
        <v>64</v>
      </c>
      <c r="O15" s="4">
        <v>0</v>
      </c>
      <c r="P15" s="4" t="s">
        <v>10</v>
      </c>
      <c r="Q15" s="4" t="s">
        <v>10</v>
      </c>
      <c r="R15" s="4" t="s">
        <v>10</v>
      </c>
      <c r="S15" s="4" t="s">
        <v>10</v>
      </c>
      <c r="T15" s="4" t="s">
        <v>10</v>
      </c>
      <c r="U15" s="4" t="s">
        <v>10</v>
      </c>
      <c r="V15" s="4" t="s">
        <v>10</v>
      </c>
      <c r="W15" s="4" t="s">
        <v>10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8.89</v>
      </c>
      <c r="AN15" s="4">
        <v>409961</v>
      </c>
      <c r="AO15" s="4">
        <v>4.6340000000000003</v>
      </c>
      <c r="AP15" s="4">
        <v>0.52100000000000002</v>
      </c>
      <c r="AQ15" s="4">
        <v>2.3780000000000001</v>
      </c>
      <c r="AR15" s="4">
        <v>0.26700000000000002</v>
      </c>
      <c r="AS15" s="4">
        <v>1.929</v>
      </c>
      <c r="AT15" s="4">
        <v>0.217</v>
      </c>
      <c r="AU15" s="4">
        <v>0.192</v>
      </c>
      <c r="AV15" s="4">
        <v>2.1999999999999999E-2</v>
      </c>
      <c r="AW15" s="4">
        <v>6.3E-2</v>
      </c>
      <c r="AX15" s="4">
        <v>0</v>
      </c>
    </row>
    <row r="16" spans="1:50" x14ac:dyDescent="0.3">
      <c r="A16" s="4">
        <v>0</v>
      </c>
      <c r="B16" s="17" t="s">
        <v>270</v>
      </c>
      <c r="C16" s="17" t="s">
        <v>283</v>
      </c>
      <c r="D16" s="4">
        <v>258</v>
      </c>
      <c r="E16" s="4" t="s">
        <v>0</v>
      </c>
      <c r="F16" s="4" t="s">
        <v>0</v>
      </c>
      <c r="G16" s="4" t="s">
        <v>1</v>
      </c>
      <c r="H16" s="4" t="s">
        <v>2</v>
      </c>
      <c r="I16" s="4" t="s">
        <v>69</v>
      </c>
      <c r="J16" s="4">
        <v>5.133</v>
      </c>
      <c r="K16" s="4">
        <v>0</v>
      </c>
      <c r="L16" s="17">
        <f>SUM(J16:J18)</f>
        <v>20.974999999999998</v>
      </c>
      <c r="M16" s="16">
        <f t="shared" si="0"/>
        <v>0.94542838610979762</v>
      </c>
      <c r="N16" s="4">
        <v>24</v>
      </c>
      <c r="O16" s="4">
        <v>0</v>
      </c>
      <c r="P16" s="4" t="s">
        <v>4</v>
      </c>
      <c r="Q16" s="4" t="s">
        <v>5</v>
      </c>
      <c r="R16" s="4" t="s">
        <v>6</v>
      </c>
      <c r="S16" s="4" t="s">
        <v>7</v>
      </c>
      <c r="T16" s="4" t="s">
        <v>8</v>
      </c>
      <c r="U16" s="4" t="s">
        <v>9</v>
      </c>
      <c r="V16" s="4" t="s">
        <v>7</v>
      </c>
      <c r="W16" s="4" t="s">
        <v>10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4.84</v>
      </c>
      <c r="AN16" s="4">
        <v>131387</v>
      </c>
      <c r="AO16" s="4">
        <v>0.81399999999999995</v>
      </c>
      <c r="AP16" s="4">
        <v>0.16800000000000001</v>
      </c>
      <c r="AQ16" s="4">
        <v>1.595</v>
      </c>
      <c r="AR16" s="4">
        <v>0.32900000000000001</v>
      </c>
      <c r="AS16" s="4">
        <v>1.079</v>
      </c>
      <c r="AT16" s="4">
        <v>0.223</v>
      </c>
      <c r="AU16" s="4">
        <v>1.9890000000000001</v>
      </c>
      <c r="AV16" s="4">
        <v>0.41099999999999998</v>
      </c>
      <c r="AW16" s="4">
        <v>9.1999999999999998E-2</v>
      </c>
      <c r="AX16" s="4">
        <v>0</v>
      </c>
    </row>
    <row r="17" spans="1:50" x14ac:dyDescent="0.3">
      <c r="A17" s="4">
        <v>0</v>
      </c>
      <c r="B17" s="17"/>
      <c r="C17" s="17"/>
      <c r="D17" s="4">
        <v>258</v>
      </c>
      <c r="E17" s="4" t="s">
        <v>17</v>
      </c>
      <c r="F17" s="4" t="s">
        <v>18</v>
      </c>
      <c r="G17" s="4" t="s">
        <v>1</v>
      </c>
      <c r="H17" s="4" t="s">
        <v>19</v>
      </c>
      <c r="I17" s="4" t="s">
        <v>70</v>
      </c>
      <c r="J17" s="4">
        <v>11.417999999999999</v>
      </c>
      <c r="K17" s="4">
        <v>0</v>
      </c>
      <c r="L17" s="17"/>
      <c r="M17" s="16"/>
      <c r="N17" s="4">
        <v>32</v>
      </c>
      <c r="O17" s="4">
        <v>64</v>
      </c>
      <c r="P17" s="4" t="s">
        <v>4</v>
      </c>
      <c r="Q17" s="4" t="s">
        <v>71</v>
      </c>
      <c r="R17" s="4" t="s">
        <v>6</v>
      </c>
      <c r="S17" s="4" t="s">
        <v>7</v>
      </c>
      <c r="T17" s="4" t="s">
        <v>72</v>
      </c>
      <c r="U17" s="4" t="s">
        <v>15</v>
      </c>
      <c r="V17" s="4" t="s">
        <v>16</v>
      </c>
      <c r="W17" s="4" t="s">
        <v>10</v>
      </c>
      <c r="X17" s="4">
        <v>11.07</v>
      </c>
      <c r="Y17" s="4">
        <v>401221</v>
      </c>
      <c r="Z17" s="4">
        <v>1.9339999999999999</v>
      </c>
      <c r="AA17" s="4">
        <v>0.17499999999999999</v>
      </c>
      <c r="AB17" s="4">
        <v>2.9420000000000002</v>
      </c>
      <c r="AC17" s="4">
        <v>0.26600000000000001</v>
      </c>
      <c r="AD17" s="4">
        <v>1.79</v>
      </c>
      <c r="AE17" s="4">
        <v>0.16200000000000001</v>
      </c>
      <c r="AF17" s="4">
        <v>7.3140000000000001</v>
      </c>
      <c r="AG17" s="4">
        <v>0.66100000000000003</v>
      </c>
      <c r="AH17" s="4">
        <v>2E-3</v>
      </c>
      <c r="AI17" s="4">
        <v>0</v>
      </c>
      <c r="AJ17" s="4">
        <v>3.3849999999999998</v>
      </c>
      <c r="AK17" s="4">
        <v>0.30599999999999999</v>
      </c>
      <c r="AL17" s="4">
        <v>0.03</v>
      </c>
      <c r="AM17" s="4">
        <v>11.1</v>
      </c>
      <c r="AN17" s="4">
        <v>1082015</v>
      </c>
      <c r="AO17" s="4">
        <v>0.28899999999999998</v>
      </c>
      <c r="AP17" s="4">
        <v>2.5999999999999999E-2</v>
      </c>
      <c r="AQ17" s="4">
        <v>0.92200000000000004</v>
      </c>
      <c r="AR17" s="4">
        <v>8.3000000000000004E-2</v>
      </c>
      <c r="AS17" s="4">
        <v>0.85199999999999998</v>
      </c>
      <c r="AT17" s="4">
        <v>7.6999999999999999E-2</v>
      </c>
      <c r="AU17" s="4">
        <v>0.13900000000000001</v>
      </c>
      <c r="AV17" s="4">
        <v>1.2999999999999999E-2</v>
      </c>
      <c r="AW17" s="4">
        <v>0.19400000000000001</v>
      </c>
      <c r="AX17" s="4">
        <v>66.552000000000007</v>
      </c>
    </row>
    <row r="18" spans="1:50" x14ac:dyDescent="0.3">
      <c r="A18" s="4">
        <v>0</v>
      </c>
      <c r="B18" s="17"/>
      <c r="C18" s="17"/>
      <c r="D18" s="4">
        <v>258</v>
      </c>
      <c r="E18" s="4" t="s">
        <v>22</v>
      </c>
      <c r="F18" s="4" t="s">
        <v>22</v>
      </c>
      <c r="G18" s="4" t="s">
        <v>1</v>
      </c>
      <c r="H18" s="4" t="s">
        <v>19</v>
      </c>
      <c r="I18" s="4" t="s">
        <v>73</v>
      </c>
      <c r="J18" s="4">
        <v>4.4240000000000004</v>
      </c>
      <c r="K18" s="4">
        <v>0</v>
      </c>
      <c r="L18" s="17"/>
      <c r="M18" s="16"/>
      <c r="N18" s="4">
        <v>60</v>
      </c>
      <c r="O18" s="4">
        <v>0</v>
      </c>
      <c r="P18" s="4" t="s">
        <v>4</v>
      </c>
      <c r="Q18" s="4" t="s">
        <v>62</v>
      </c>
      <c r="R18" s="4" t="s">
        <v>15</v>
      </c>
      <c r="S18" s="4" t="s">
        <v>16</v>
      </c>
      <c r="T18" s="4" t="s">
        <v>74</v>
      </c>
      <c r="U18" s="4" t="s">
        <v>26</v>
      </c>
      <c r="V18" s="4" t="s">
        <v>7</v>
      </c>
      <c r="W18" s="4" t="s">
        <v>10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4.18</v>
      </c>
      <c r="AN18" s="4">
        <v>353943</v>
      </c>
      <c r="AO18" s="4">
        <v>0.46300000000000002</v>
      </c>
      <c r="AP18" s="4">
        <v>0.111</v>
      </c>
      <c r="AQ18" s="4">
        <v>1.6619999999999999</v>
      </c>
      <c r="AR18" s="4">
        <v>0.39800000000000002</v>
      </c>
      <c r="AS18" s="4">
        <v>0.70399999999999996</v>
      </c>
      <c r="AT18" s="4">
        <v>0.16800000000000001</v>
      </c>
      <c r="AU18" s="4">
        <v>0.25</v>
      </c>
      <c r="AV18" s="4">
        <v>0.06</v>
      </c>
      <c r="AW18" s="4">
        <v>0.18</v>
      </c>
      <c r="AX18" s="4">
        <v>0</v>
      </c>
    </row>
    <row r="19" spans="1:50" x14ac:dyDescent="0.3">
      <c r="A19" s="4">
        <v>0</v>
      </c>
      <c r="B19" s="17"/>
      <c r="C19" s="4" t="s">
        <v>284</v>
      </c>
      <c r="D19" s="4">
        <v>258</v>
      </c>
      <c r="E19" s="4" t="s">
        <v>75</v>
      </c>
      <c r="F19" s="4" t="s">
        <v>76</v>
      </c>
      <c r="G19" s="4" t="s">
        <v>1</v>
      </c>
      <c r="H19" s="4" t="s">
        <v>49</v>
      </c>
      <c r="I19" s="4" t="s">
        <v>77</v>
      </c>
      <c r="J19" s="4">
        <v>17.192</v>
      </c>
      <c r="K19" s="4">
        <v>0</v>
      </c>
      <c r="L19" s="4">
        <f>J19</f>
        <v>17.192</v>
      </c>
      <c r="M19" s="7">
        <f t="shared" si="0"/>
        <v>0.77491322116804018</v>
      </c>
      <c r="N19" s="4">
        <v>28</v>
      </c>
      <c r="O19" s="4">
        <v>0</v>
      </c>
      <c r="P19" s="4" t="s">
        <v>4</v>
      </c>
      <c r="Q19" s="4" t="s">
        <v>78</v>
      </c>
      <c r="R19" s="4" t="s">
        <v>79</v>
      </c>
      <c r="S19" s="4" t="s">
        <v>80</v>
      </c>
      <c r="T19" s="4" t="s">
        <v>81</v>
      </c>
      <c r="U19" s="4" t="s">
        <v>15</v>
      </c>
      <c r="V19" s="4" t="s">
        <v>16</v>
      </c>
      <c r="W19" s="4" t="s">
        <v>10</v>
      </c>
      <c r="X19" s="4">
        <v>16.95</v>
      </c>
      <c r="Y19" s="4">
        <v>759948</v>
      </c>
      <c r="Z19" s="4">
        <v>3.556</v>
      </c>
      <c r="AA19" s="4">
        <v>0.21</v>
      </c>
      <c r="AB19" s="4">
        <v>3.98</v>
      </c>
      <c r="AC19" s="4">
        <v>0.23499999999999999</v>
      </c>
      <c r="AD19" s="4">
        <v>4.048</v>
      </c>
      <c r="AE19" s="4">
        <v>0.23899999999999999</v>
      </c>
      <c r="AF19" s="4">
        <v>14.173999999999999</v>
      </c>
      <c r="AG19" s="4">
        <v>0.83599999999999997</v>
      </c>
      <c r="AH19" s="4">
        <v>1E-3</v>
      </c>
      <c r="AI19" s="4">
        <v>0</v>
      </c>
      <c r="AJ19" s="4">
        <v>2.67</v>
      </c>
      <c r="AK19" s="4">
        <v>0.157</v>
      </c>
      <c r="AL19" s="4">
        <v>3.9E-2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83.718999999999994</v>
      </c>
    </row>
    <row r="20" spans="1:50" x14ac:dyDescent="0.3">
      <c r="A20" s="4">
        <v>0</v>
      </c>
      <c r="B20" s="17"/>
      <c r="C20" s="17" t="s">
        <v>285</v>
      </c>
      <c r="D20" s="4">
        <v>258</v>
      </c>
      <c r="E20" s="4" t="s">
        <v>82</v>
      </c>
      <c r="F20" s="4" t="s">
        <v>82</v>
      </c>
      <c r="G20" s="4" t="s">
        <v>1</v>
      </c>
      <c r="H20" s="4" t="s">
        <v>2</v>
      </c>
      <c r="I20" s="4" t="s">
        <v>83</v>
      </c>
      <c r="J20" s="4">
        <v>6.149</v>
      </c>
      <c r="K20" s="4">
        <v>0</v>
      </c>
      <c r="L20" s="17">
        <f>SUM(J20:J21)</f>
        <v>8.5839999999999996</v>
      </c>
      <c r="M20" s="16">
        <f t="shared" si="0"/>
        <v>0.38691572187682971</v>
      </c>
      <c r="N20" s="4">
        <v>3</v>
      </c>
      <c r="O20" s="4">
        <v>0</v>
      </c>
      <c r="P20" s="4" t="s">
        <v>4</v>
      </c>
      <c r="Q20" s="4" t="s">
        <v>84</v>
      </c>
      <c r="R20" s="4" t="s">
        <v>6</v>
      </c>
      <c r="S20" s="4" t="s">
        <v>7</v>
      </c>
      <c r="T20" s="4" t="s">
        <v>85</v>
      </c>
      <c r="U20" s="4" t="s">
        <v>86</v>
      </c>
      <c r="V20" s="4" t="s">
        <v>87</v>
      </c>
      <c r="W20" s="4" t="s">
        <v>10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5.87</v>
      </c>
      <c r="AN20" s="4">
        <v>26533</v>
      </c>
      <c r="AO20" s="4">
        <v>2.1269999999999998</v>
      </c>
      <c r="AP20" s="4">
        <v>0.36199999999999999</v>
      </c>
      <c r="AQ20" s="4">
        <v>1.889</v>
      </c>
      <c r="AR20" s="4">
        <v>0.32200000000000001</v>
      </c>
      <c r="AS20" s="4">
        <v>0.82499999999999996</v>
      </c>
      <c r="AT20" s="4">
        <v>0.14099999999999999</v>
      </c>
      <c r="AU20" s="4">
        <v>0.23400000000000001</v>
      </c>
      <c r="AV20" s="4">
        <v>0.04</v>
      </c>
      <c r="AW20" s="4">
        <v>0.24299999999999999</v>
      </c>
      <c r="AX20" s="4">
        <v>0</v>
      </c>
    </row>
    <row r="21" spans="1:50" x14ac:dyDescent="0.3">
      <c r="A21" s="4">
        <v>0</v>
      </c>
      <c r="B21" s="17"/>
      <c r="C21" s="17"/>
      <c r="D21" s="4">
        <v>258</v>
      </c>
      <c r="E21" s="4" t="s">
        <v>27</v>
      </c>
      <c r="F21" s="4" t="s">
        <v>28</v>
      </c>
      <c r="G21" s="4" t="s">
        <v>1</v>
      </c>
      <c r="H21" s="4" t="s">
        <v>2</v>
      </c>
      <c r="I21" s="4" t="s">
        <v>89</v>
      </c>
      <c r="J21" s="4">
        <v>2.4350000000000001</v>
      </c>
      <c r="K21" s="4">
        <v>0</v>
      </c>
      <c r="L21" s="17"/>
      <c r="M21" s="16"/>
      <c r="N21" s="4">
        <v>1</v>
      </c>
      <c r="O21" s="4">
        <v>0</v>
      </c>
      <c r="P21" s="4" t="s">
        <v>4</v>
      </c>
      <c r="Q21" s="4" t="s">
        <v>90</v>
      </c>
      <c r="R21" s="4" t="s">
        <v>15</v>
      </c>
      <c r="S21" s="4" t="s">
        <v>16</v>
      </c>
      <c r="T21" s="4" t="s">
        <v>90</v>
      </c>
      <c r="U21" s="4" t="s">
        <v>91</v>
      </c>
      <c r="V21" s="4" t="s">
        <v>16</v>
      </c>
      <c r="W21" s="4" t="s">
        <v>10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2.17</v>
      </c>
      <c r="AN21" s="4">
        <v>3242</v>
      </c>
      <c r="AO21" s="4">
        <v>0.22600000000000001</v>
      </c>
      <c r="AP21" s="4">
        <v>0.104</v>
      </c>
      <c r="AQ21" s="4">
        <v>0.66100000000000003</v>
      </c>
      <c r="AR21" s="4">
        <v>0.30499999999999999</v>
      </c>
      <c r="AS21" s="4">
        <v>0.73599999999999999</v>
      </c>
      <c r="AT21" s="4">
        <v>0.33900000000000002</v>
      </c>
      <c r="AU21" s="4">
        <v>0.21</v>
      </c>
      <c r="AV21" s="4">
        <v>9.7000000000000003E-2</v>
      </c>
      <c r="AW21" s="4">
        <v>5.6000000000000001E-2</v>
      </c>
      <c r="AX21" s="4">
        <v>0</v>
      </c>
    </row>
    <row r="22" spans="1:50" x14ac:dyDescent="0.3">
      <c r="A22" s="4">
        <v>0</v>
      </c>
      <c r="B22" s="17"/>
      <c r="C22" s="4" t="s">
        <v>286</v>
      </c>
      <c r="D22" s="4">
        <v>258</v>
      </c>
      <c r="E22" s="4" t="s">
        <v>98</v>
      </c>
      <c r="F22" s="4" t="s">
        <v>98</v>
      </c>
      <c r="G22" s="4" t="s">
        <v>1</v>
      </c>
      <c r="H22" s="4" t="s">
        <v>99</v>
      </c>
      <c r="I22" s="4" t="s">
        <v>100</v>
      </c>
      <c r="J22" s="4">
        <v>35.020000000000003</v>
      </c>
      <c r="K22" s="4">
        <v>0</v>
      </c>
      <c r="L22" s="4">
        <f>J22</f>
        <v>35.020000000000003</v>
      </c>
      <c r="M22" s="7">
        <f t="shared" si="0"/>
        <v>1.578493543817169</v>
      </c>
      <c r="N22" s="4">
        <v>64</v>
      </c>
      <c r="O22" s="4">
        <v>0</v>
      </c>
      <c r="P22" s="4" t="s">
        <v>4</v>
      </c>
      <c r="Q22" s="4" t="s">
        <v>101</v>
      </c>
      <c r="R22" s="4" t="s">
        <v>102</v>
      </c>
      <c r="S22" s="4" t="s">
        <v>103</v>
      </c>
      <c r="T22" s="4" t="s">
        <v>104</v>
      </c>
      <c r="U22" s="4" t="s">
        <v>105</v>
      </c>
      <c r="V22" s="4" t="s">
        <v>40</v>
      </c>
      <c r="W22" s="4" t="s">
        <v>10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27.18</v>
      </c>
      <c r="AN22" s="4">
        <v>2416615</v>
      </c>
      <c r="AO22" s="4">
        <v>3.9809999999999999</v>
      </c>
      <c r="AP22" s="4">
        <v>0.14599999999999999</v>
      </c>
      <c r="AQ22" s="4">
        <v>7.952</v>
      </c>
      <c r="AR22" s="4">
        <v>0.29299999999999998</v>
      </c>
      <c r="AS22" s="4">
        <v>4.1970000000000001</v>
      </c>
      <c r="AT22" s="4">
        <v>0.154</v>
      </c>
      <c r="AU22" s="4">
        <v>8.343</v>
      </c>
      <c r="AV22" s="4">
        <v>0.307</v>
      </c>
      <c r="AW22" s="4">
        <v>7.3999999999999996E-2</v>
      </c>
      <c r="AX22" s="4">
        <v>0</v>
      </c>
    </row>
    <row r="23" spans="1:50" x14ac:dyDescent="0.3">
      <c r="A23" s="4">
        <v>0</v>
      </c>
      <c r="B23" s="17"/>
      <c r="C23" s="17" t="s">
        <v>289</v>
      </c>
      <c r="D23" s="4">
        <v>258</v>
      </c>
      <c r="E23" s="4" t="s">
        <v>106</v>
      </c>
      <c r="F23" s="4" t="s">
        <v>107</v>
      </c>
      <c r="G23" s="4" t="s">
        <v>1</v>
      </c>
      <c r="H23" s="4" t="s">
        <v>19</v>
      </c>
      <c r="I23" s="4" t="s">
        <v>108</v>
      </c>
      <c r="J23" s="4">
        <v>103.071</v>
      </c>
      <c r="K23" s="4">
        <v>0</v>
      </c>
      <c r="L23" s="17">
        <f>SUM(J23:J26)</f>
        <v>188.85399999999998</v>
      </c>
      <c r="M23" s="16">
        <f t="shared" si="0"/>
        <v>8.5124163256438479</v>
      </c>
      <c r="N23" s="4">
        <v>32</v>
      </c>
      <c r="O23" s="4">
        <v>64</v>
      </c>
      <c r="P23" s="4" t="s">
        <v>4</v>
      </c>
      <c r="Q23" s="4" t="s">
        <v>109</v>
      </c>
      <c r="R23" s="4" t="s">
        <v>110</v>
      </c>
      <c r="S23" s="4" t="s">
        <v>111</v>
      </c>
      <c r="T23" s="4" t="s">
        <v>112</v>
      </c>
      <c r="U23" s="4" t="s">
        <v>15</v>
      </c>
      <c r="V23" s="4" t="s">
        <v>16</v>
      </c>
      <c r="W23" s="4" t="s">
        <v>10</v>
      </c>
      <c r="X23" s="4">
        <v>102.75</v>
      </c>
      <c r="Y23" s="4">
        <v>5331750</v>
      </c>
      <c r="Z23" s="4">
        <v>67.004999999999995</v>
      </c>
      <c r="AA23" s="4">
        <v>0.65200000000000002</v>
      </c>
      <c r="AB23" s="4">
        <v>67.320999999999998</v>
      </c>
      <c r="AC23" s="4">
        <v>0.65500000000000003</v>
      </c>
      <c r="AD23" s="4">
        <v>76.230999999999995</v>
      </c>
      <c r="AE23" s="4">
        <v>0.74199999999999999</v>
      </c>
      <c r="AF23" s="4">
        <v>64.033000000000001</v>
      </c>
      <c r="AG23" s="4">
        <v>0.623</v>
      </c>
      <c r="AH23" s="4">
        <v>1E-3</v>
      </c>
      <c r="AI23" s="4">
        <v>0</v>
      </c>
      <c r="AJ23" s="4">
        <v>28.64</v>
      </c>
      <c r="AK23" s="4">
        <v>0.27900000000000003</v>
      </c>
      <c r="AL23" s="4">
        <v>1E-3</v>
      </c>
      <c r="AM23" s="4">
        <v>102.78</v>
      </c>
      <c r="AN23" s="4">
        <v>10604584</v>
      </c>
      <c r="AO23" s="4">
        <v>59.83</v>
      </c>
      <c r="AP23" s="4">
        <v>0.58199999999999996</v>
      </c>
      <c r="AQ23" s="4">
        <v>60.067</v>
      </c>
      <c r="AR23" s="4">
        <v>0.58399999999999996</v>
      </c>
      <c r="AS23" s="4">
        <v>99.066000000000003</v>
      </c>
      <c r="AT23" s="4">
        <v>0.96399999999999997</v>
      </c>
      <c r="AU23" s="4">
        <v>59.588000000000001</v>
      </c>
      <c r="AV23" s="4">
        <v>0.57999999999999996</v>
      </c>
      <c r="AW23" s="4">
        <v>3.0000000000000001E-3</v>
      </c>
      <c r="AX23" s="4">
        <v>97.971000000000004</v>
      </c>
    </row>
    <row r="24" spans="1:50" x14ac:dyDescent="0.3">
      <c r="A24" s="4">
        <v>0</v>
      </c>
      <c r="B24" s="17"/>
      <c r="C24" s="17"/>
      <c r="D24" s="4">
        <v>258</v>
      </c>
      <c r="E24" s="4" t="s">
        <v>113</v>
      </c>
      <c r="F24" s="4" t="s">
        <v>113</v>
      </c>
      <c r="G24" s="4" t="s">
        <v>1</v>
      </c>
      <c r="H24" s="4" t="s">
        <v>2</v>
      </c>
      <c r="I24" s="4" t="s">
        <v>114</v>
      </c>
      <c r="J24" s="4">
        <v>32.781999999999996</v>
      </c>
      <c r="K24" s="4">
        <v>0</v>
      </c>
      <c r="L24" s="17"/>
      <c r="M24" s="16"/>
      <c r="N24" s="4">
        <v>64</v>
      </c>
      <c r="O24" s="4">
        <v>0</v>
      </c>
      <c r="P24" s="4" t="s">
        <v>4</v>
      </c>
      <c r="Q24" s="4" t="s">
        <v>112</v>
      </c>
      <c r="R24" s="4" t="s">
        <v>15</v>
      </c>
      <c r="S24" s="4" t="s">
        <v>16</v>
      </c>
      <c r="T24" s="4" t="s">
        <v>115</v>
      </c>
      <c r="U24" s="4" t="s">
        <v>26</v>
      </c>
      <c r="V24" s="4" t="s">
        <v>7</v>
      </c>
      <c r="W24" s="4" t="s">
        <v>10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32.54</v>
      </c>
      <c r="AN24" s="4">
        <v>3292076</v>
      </c>
      <c r="AO24" s="4">
        <v>28.492000000000001</v>
      </c>
      <c r="AP24" s="4">
        <v>0.876</v>
      </c>
      <c r="AQ24" s="4">
        <v>1.8120000000000001</v>
      </c>
      <c r="AR24" s="4">
        <v>5.6000000000000001E-2</v>
      </c>
      <c r="AS24" s="4">
        <v>5.391</v>
      </c>
      <c r="AT24" s="4">
        <v>0.16600000000000001</v>
      </c>
      <c r="AU24" s="4">
        <v>1.262</v>
      </c>
      <c r="AV24" s="4">
        <v>3.9E-2</v>
      </c>
      <c r="AW24" s="4">
        <v>3.4000000000000002E-2</v>
      </c>
      <c r="AX24" s="4">
        <v>0</v>
      </c>
    </row>
    <row r="25" spans="1:50" x14ac:dyDescent="0.3">
      <c r="A25" s="4">
        <v>0</v>
      </c>
      <c r="B25" s="17"/>
      <c r="C25" s="17"/>
      <c r="D25" s="4">
        <v>258</v>
      </c>
      <c r="E25" s="4" t="s">
        <v>106</v>
      </c>
      <c r="F25" s="4" t="s">
        <v>107</v>
      </c>
      <c r="G25" s="4" t="s">
        <v>1</v>
      </c>
      <c r="H25" s="4" t="s">
        <v>19</v>
      </c>
      <c r="I25" s="4" t="s">
        <v>116</v>
      </c>
      <c r="J25" s="4">
        <v>51.122999999999998</v>
      </c>
      <c r="K25" s="4">
        <v>0</v>
      </c>
      <c r="L25" s="17"/>
      <c r="M25" s="16"/>
      <c r="N25" s="4">
        <v>32</v>
      </c>
      <c r="O25" s="4">
        <v>64</v>
      </c>
      <c r="P25" s="4" t="s">
        <v>4</v>
      </c>
      <c r="Q25" s="4" t="s">
        <v>117</v>
      </c>
      <c r="R25" s="4" t="s">
        <v>110</v>
      </c>
      <c r="S25" s="4" t="s">
        <v>111</v>
      </c>
      <c r="T25" s="4" t="s">
        <v>118</v>
      </c>
      <c r="U25" s="4" t="s">
        <v>15</v>
      </c>
      <c r="V25" s="4" t="s">
        <v>16</v>
      </c>
      <c r="W25" s="4" t="s">
        <v>10</v>
      </c>
      <c r="X25" s="4">
        <v>50.62</v>
      </c>
      <c r="Y25" s="4">
        <v>2482475</v>
      </c>
      <c r="Z25" s="4">
        <v>32.625</v>
      </c>
      <c r="AA25" s="4">
        <v>0.64500000000000002</v>
      </c>
      <c r="AB25" s="4">
        <v>32.6</v>
      </c>
      <c r="AC25" s="4">
        <v>0.64400000000000002</v>
      </c>
      <c r="AD25" s="4">
        <v>37.152999999999999</v>
      </c>
      <c r="AE25" s="4">
        <v>0.73399999999999999</v>
      </c>
      <c r="AF25" s="4">
        <v>17.559999999999999</v>
      </c>
      <c r="AG25" s="4">
        <v>0.34699999999999998</v>
      </c>
      <c r="AH25" s="4">
        <v>1E-3</v>
      </c>
      <c r="AI25" s="4">
        <v>0</v>
      </c>
      <c r="AJ25" s="4">
        <v>14.19</v>
      </c>
      <c r="AK25" s="4">
        <v>0.28000000000000003</v>
      </c>
      <c r="AL25" s="4">
        <v>0</v>
      </c>
      <c r="AM25" s="4">
        <v>50.65</v>
      </c>
      <c r="AN25" s="4">
        <v>4907842</v>
      </c>
      <c r="AO25" s="4">
        <v>30.718</v>
      </c>
      <c r="AP25" s="4">
        <v>0.60599999999999998</v>
      </c>
      <c r="AQ25" s="4">
        <v>27.841999999999999</v>
      </c>
      <c r="AR25" s="4">
        <v>0.55000000000000004</v>
      </c>
      <c r="AS25" s="4">
        <v>46.606000000000002</v>
      </c>
      <c r="AT25" s="4">
        <v>0.92</v>
      </c>
      <c r="AU25" s="4">
        <v>32.406999999999996</v>
      </c>
      <c r="AV25" s="4">
        <v>0.64</v>
      </c>
      <c r="AW25" s="4">
        <v>1E-3</v>
      </c>
      <c r="AX25" s="4">
        <v>91.968000000000004</v>
      </c>
    </row>
    <row r="26" spans="1:50" x14ac:dyDescent="0.3">
      <c r="A26" s="4">
        <v>0</v>
      </c>
      <c r="B26" s="17"/>
      <c r="C26" s="17"/>
      <c r="D26" s="4">
        <v>258</v>
      </c>
      <c r="E26" s="4" t="s">
        <v>27</v>
      </c>
      <c r="F26" s="4" t="s">
        <v>28</v>
      </c>
      <c r="G26" s="4" t="s">
        <v>1</v>
      </c>
      <c r="H26" s="4" t="s">
        <v>2</v>
      </c>
      <c r="I26" s="4" t="s">
        <v>121</v>
      </c>
      <c r="J26" s="4">
        <v>1.8779999999999999</v>
      </c>
      <c r="K26" s="4">
        <v>0</v>
      </c>
      <c r="L26" s="17"/>
      <c r="M26" s="16"/>
      <c r="N26" s="4">
        <v>1</v>
      </c>
      <c r="O26" s="4">
        <v>0</v>
      </c>
      <c r="P26" s="4" t="s">
        <v>4</v>
      </c>
      <c r="Q26" s="4" t="s">
        <v>90</v>
      </c>
      <c r="R26" s="4" t="s">
        <v>15</v>
      </c>
      <c r="S26" s="4" t="s">
        <v>16</v>
      </c>
      <c r="T26" s="4" t="s">
        <v>90</v>
      </c>
      <c r="U26" s="4" t="s">
        <v>91</v>
      </c>
      <c r="V26" s="4" t="s">
        <v>16</v>
      </c>
      <c r="W26" s="4" t="s">
        <v>10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1.58</v>
      </c>
      <c r="AN26" s="4">
        <v>2269</v>
      </c>
      <c r="AO26" s="4">
        <v>0.104</v>
      </c>
      <c r="AP26" s="4">
        <v>6.6000000000000003E-2</v>
      </c>
      <c r="AQ26" s="4">
        <v>0.70399999999999996</v>
      </c>
      <c r="AR26" s="4">
        <v>0.44600000000000001</v>
      </c>
      <c r="AS26" s="4">
        <v>0.61099999999999999</v>
      </c>
      <c r="AT26" s="4">
        <v>0.38700000000000001</v>
      </c>
      <c r="AU26" s="4">
        <v>0.113</v>
      </c>
      <c r="AV26" s="4">
        <v>7.0999999999999994E-2</v>
      </c>
      <c r="AW26" s="4">
        <v>4.8000000000000001E-2</v>
      </c>
      <c r="AX26" s="4">
        <v>0</v>
      </c>
    </row>
    <row r="27" spans="1:50" x14ac:dyDescent="0.3">
      <c r="A27" s="4">
        <v>0</v>
      </c>
      <c r="B27" s="17"/>
      <c r="C27" s="4" t="s">
        <v>287</v>
      </c>
      <c r="D27" s="4">
        <v>258</v>
      </c>
      <c r="E27" s="4" t="s">
        <v>124</v>
      </c>
      <c r="F27" s="4" t="s">
        <v>124</v>
      </c>
      <c r="G27" s="4" t="s">
        <v>1</v>
      </c>
      <c r="H27" s="4" t="s">
        <v>2</v>
      </c>
      <c r="I27" s="4" t="s">
        <v>125</v>
      </c>
      <c r="J27" s="4">
        <v>47.616999999999997</v>
      </c>
      <c r="K27" s="4">
        <v>0</v>
      </c>
      <c r="L27" s="4">
        <f>J27</f>
        <v>47.616999999999997</v>
      </c>
      <c r="M27" s="7">
        <f t="shared" si="0"/>
        <v>2.146291464190238</v>
      </c>
      <c r="N27" s="4">
        <v>64</v>
      </c>
      <c r="O27" s="4">
        <v>0</v>
      </c>
      <c r="P27" s="4" t="s">
        <v>4</v>
      </c>
      <c r="Q27" s="4" t="s">
        <v>126</v>
      </c>
      <c r="R27" s="4" t="s">
        <v>127</v>
      </c>
      <c r="S27" s="4" t="s">
        <v>128</v>
      </c>
      <c r="T27" s="4" t="s">
        <v>129</v>
      </c>
      <c r="U27" s="4" t="s">
        <v>15</v>
      </c>
      <c r="V27" s="4" t="s">
        <v>16</v>
      </c>
      <c r="W27" s="4" t="s">
        <v>10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40.61</v>
      </c>
      <c r="AN27" s="4">
        <v>3313868</v>
      </c>
      <c r="AO27" s="4">
        <v>1.5740000000000001</v>
      </c>
      <c r="AP27" s="4">
        <v>3.9E-2</v>
      </c>
      <c r="AQ27" s="4">
        <v>6.8360000000000003</v>
      </c>
      <c r="AR27" s="4">
        <v>0.16800000000000001</v>
      </c>
      <c r="AS27" s="4">
        <v>5.0199999999999996</v>
      </c>
      <c r="AT27" s="4">
        <v>0.124</v>
      </c>
      <c r="AU27" s="4">
        <v>31.853000000000002</v>
      </c>
      <c r="AV27" s="4">
        <v>0.78400000000000003</v>
      </c>
      <c r="AW27" s="4">
        <v>7.0999999999999994E-2</v>
      </c>
      <c r="AX27" s="4">
        <v>0</v>
      </c>
    </row>
    <row r="28" spans="1:50" x14ac:dyDescent="0.3">
      <c r="A28" s="4"/>
      <c r="B28" s="17"/>
      <c r="C28" s="4" t="s">
        <v>290</v>
      </c>
      <c r="D28" s="4"/>
      <c r="E28" s="4" t="s">
        <v>266</v>
      </c>
      <c r="F28" s="4" t="s">
        <v>266</v>
      </c>
      <c r="G28" s="4"/>
      <c r="H28" s="4"/>
      <c r="I28" s="4"/>
      <c r="J28" s="4">
        <v>42.883000000000003</v>
      </c>
      <c r="K28" s="4"/>
      <c r="L28" s="4">
        <f>J28</f>
        <v>42.883000000000003</v>
      </c>
      <c r="M28" s="7">
        <f t="shared" si="0"/>
        <v>1.932910869203645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x14ac:dyDescent="0.3">
      <c r="A29" s="4">
        <v>0</v>
      </c>
      <c r="B29" s="17"/>
      <c r="C29" s="17" t="s">
        <v>288</v>
      </c>
      <c r="D29" s="4">
        <v>258</v>
      </c>
      <c r="E29" s="4" t="s">
        <v>130</v>
      </c>
      <c r="F29" s="4" t="s">
        <v>131</v>
      </c>
      <c r="G29" s="4" t="s">
        <v>1</v>
      </c>
      <c r="H29" s="4" t="s">
        <v>2</v>
      </c>
      <c r="I29" s="4" t="s">
        <v>132</v>
      </c>
      <c r="J29" s="4">
        <v>3.351</v>
      </c>
      <c r="K29" s="4"/>
      <c r="L29" s="17">
        <f>SUM(J29:J30)</f>
        <v>16.22</v>
      </c>
      <c r="M29" s="16">
        <f t="shared" si="0"/>
        <v>0.73110123588562181</v>
      </c>
      <c r="N29" s="4">
        <v>24</v>
      </c>
      <c r="O29" s="4">
        <v>0</v>
      </c>
      <c r="P29" s="4" t="s">
        <v>4</v>
      </c>
      <c r="Q29" s="4" t="s">
        <v>133</v>
      </c>
      <c r="R29" s="4" t="s">
        <v>6</v>
      </c>
      <c r="S29" s="4" t="s">
        <v>7</v>
      </c>
      <c r="T29" s="4" t="s">
        <v>134</v>
      </c>
      <c r="U29" s="4" t="s">
        <v>135</v>
      </c>
      <c r="V29" s="4" t="s">
        <v>136</v>
      </c>
      <c r="W29" s="4" t="s">
        <v>10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3.11</v>
      </c>
      <c r="AN29" s="4">
        <v>100287</v>
      </c>
      <c r="AO29" s="4">
        <v>0.72699999999999998</v>
      </c>
      <c r="AP29" s="4">
        <v>0.23400000000000001</v>
      </c>
      <c r="AQ29" s="4">
        <v>1.4039999999999999</v>
      </c>
      <c r="AR29" s="4">
        <v>0.45100000000000001</v>
      </c>
      <c r="AS29" s="4">
        <v>0.94399999999999995</v>
      </c>
      <c r="AT29" s="4">
        <v>0.30399999999999999</v>
      </c>
      <c r="AU29" s="4">
        <v>0.34399999999999997</v>
      </c>
      <c r="AV29" s="4">
        <v>0.111</v>
      </c>
      <c r="AW29" s="4">
        <v>0.114</v>
      </c>
      <c r="AX29" s="4">
        <v>0</v>
      </c>
    </row>
    <row r="30" spans="1:50" x14ac:dyDescent="0.3">
      <c r="A30" s="4">
        <v>0</v>
      </c>
      <c r="B30" s="17"/>
      <c r="C30" s="17"/>
      <c r="D30" s="4">
        <v>258</v>
      </c>
      <c r="E30" s="4" t="s">
        <v>75</v>
      </c>
      <c r="F30" s="4" t="s">
        <v>76</v>
      </c>
      <c r="G30" s="4" t="s">
        <v>1</v>
      </c>
      <c r="H30" s="4" t="s">
        <v>49</v>
      </c>
      <c r="I30" s="4" t="s">
        <v>137</v>
      </c>
      <c r="J30" s="4">
        <v>12.869</v>
      </c>
      <c r="K30" s="4">
        <v>0</v>
      </c>
      <c r="L30" s="17"/>
      <c r="M30" s="16"/>
      <c r="N30" s="4">
        <v>28</v>
      </c>
      <c r="O30" s="4">
        <v>0</v>
      </c>
      <c r="P30" s="4" t="s">
        <v>4</v>
      </c>
      <c r="Q30" s="4" t="s">
        <v>138</v>
      </c>
      <c r="R30" s="4" t="s">
        <v>79</v>
      </c>
      <c r="S30" s="4" t="s">
        <v>80</v>
      </c>
      <c r="T30" s="4" t="s">
        <v>62</v>
      </c>
      <c r="U30" s="4" t="s">
        <v>15</v>
      </c>
      <c r="V30" s="4" t="s">
        <v>16</v>
      </c>
      <c r="W30" s="4" t="s">
        <v>10</v>
      </c>
      <c r="X30" s="4">
        <v>12.58</v>
      </c>
      <c r="Y30" s="4">
        <v>526653</v>
      </c>
      <c r="Z30" s="4">
        <v>3.4359999999999999</v>
      </c>
      <c r="AA30" s="4">
        <v>0.27300000000000002</v>
      </c>
      <c r="AB30" s="4">
        <v>3.9740000000000002</v>
      </c>
      <c r="AC30" s="4">
        <v>0.316</v>
      </c>
      <c r="AD30" s="4">
        <v>4.0110000000000001</v>
      </c>
      <c r="AE30" s="4">
        <v>0.31900000000000001</v>
      </c>
      <c r="AF30" s="4">
        <v>10.132999999999999</v>
      </c>
      <c r="AG30" s="4">
        <v>0.80600000000000005</v>
      </c>
      <c r="AH30" s="4">
        <v>1E-3</v>
      </c>
      <c r="AI30" s="4">
        <v>0</v>
      </c>
      <c r="AJ30" s="4">
        <v>2.14</v>
      </c>
      <c r="AK30" s="4">
        <v>0.17</v>
      </c>
      <c r="AL30" s="4">
        <v>0.04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77.507999999999996</v>
      </c>
    </row>
    <row r="31" spans="1:50" x14ac:dyDescent="0.3">
      <c r="A31" s="4">
        <v>0</v>
      </c>
      <c r="B31" s="17"/>
      <c r="C31" s="17" t="s">
        <v>291</v>
      </c>
      <c r="D31" s="4">
        <v>447</v>
      </c>
      <c r="E31" s="4" t="s">
        <v>22</v>
      </c>
      <c r="F31" s="4" t="s">
        <v>22</v>
      </c>
      <c r="G31" s="4" t="s">
        <v>1</v>
      </c>
      <c r="H31" s="4" t="s">
        <v>19</v>
      </c>
      <c r="I31" s="4" t="s">
        <v>88</v>
      </c>
      <c r="J31" s="4">
        <v>0</v>
      </c>
      <c r="K31" s="4">
        <v>4.29</v>
      </c>
      <c r="L31" s="17">
        <v>0</v>
      </c>
      <c r="M31" s="16">
        <v>0</v>
      </c>
      <c r="N31" s="4">
        <v>60</v>
      </c>
      <c r="O31" s="4">
        <v>0</v>
      </c>
      <c r="P31" s="4" t="s">
        <v>4</v>
      </c>
      <c r="Q31" s="4" t="s">
        <v>62</v>
      </c>
      <c r="R31" s="4" t="s">
        <v>15</v>
      </c>
      <c r="S31" s="4" t="s">
        <v>16</v>
      </c>
      <c r="T31" s="4" t="s">
        <v>74</v>
      </c>
      <c r="U31" s="4" t="s">
        <v>26</v>
      </c>
      <c r="V31" s="4" t="s">
        <v>7</v>
      </c>
      <c r="W31" s="4" t="s">
        <v>10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4.03</v>
      </c>
      <c r="AN31" s="4">
        <v>304824</v>
      </c>
      <c r="AO31" s="4">
        <v>0.51200000000000001</v>
      </c>
      <c r="AP31" s="4">
        <v>0.127</v>
      </c>
      <c r="AQ31" s="4">
        <v>1.714</v>
      </c>
      <c r="AR31" s="4">
        <v>0.42499999999999999</v>
      </c>
      <c r="AS31" s="4">
        <v>0.61199999999999999</v>
      </c>
      <c r="AT31" s="4">
        <v>0.152</v>
      </c>
      <c r="AU31" s="4">
        <v>0.3</v>
      </c>
      <c r="AV31" s="4">
        <v>7.3999999999999996E-2</v>
      </c>
      <c r="AW31" s="4">
        <v>0.17</v>
      </c>
      <c r="AX31" s="4">
        <v>0</v>
      </c>
    </row>
    <row r="32" spans="1:50" x14ac:dyDescent="0.3">
      <c r="A32" s="4">
        <v>0</v>
      </c>
      <c r="B32" s="17"/>
      <c r="C32" s="17"/>
      <c r="D32" s="4">
        <v>447</v>
      </c>
      <c r="E32" s="4" t="s">
        <v>113</v>
      </c>
      <c r="F32" s="4" t="s">
        <v>113</v>
      </c>
      <c r="G32" s="4" t="s">
        <v>1</v>
      </c>
      <c r="H32" s="4" t="s">
        <v>2</v>
      </c>
      <c r="I32" s="4" t="s">
        <v>119</v>
      </c>
      <c r="J32" s="4">
        <v>0</v>
      </c>
      <c r="K32" s="4">
        <v>51.655000000000001</v>
      </c>
      <c r="L32" s="17"/>
      <c r="M32" s="16"/>
      <c r="N32" s="4">
        <v>48</v>
      </c>
      <c r="O32" s="4">
        <v>0</v>
      </c>
      <c r="P32" s="4" t="s">
        <v>4</v>
      </c>
      <c r="Q32" s="4" t="s">
        <v>14</v>
      </c>
      <c r="R32" s="4" t="s">
        <v>15</v>
      </c>
      <c r="S32" s="4" t="s">
        <v>16</v>
      </c>
      <c r="T32" s="4" t="s">
        <v>120</v>
      </c>
      <c r="U32" s="4" t="s">
        <v>26</v>
      </c>
      <c r="V32" s="4" t="s">
        <v>7</v>
      </c>
      <c r="W32" s="4" t="s">
        <v>10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8.44</v>
      </c>
      <c r="AN32" s="4">
        <v>155205</v>
      </c>
      <c r="AO32" s="4">
        <v>2.3719999999999999</v>
      </c>
      <c r="AP32" s="4">
        <v>0.28100000000000003</v>
      </c>
      <c r="AQ32" s="4">
        <v>3.56</v>
      </c>
      <c r="AR32" s="4">
        <v>0.42199999999999999</v>
      </c>
      <c r="AS32" s="4">
        <v>1.6559999999999999</v>
      </c>
      <c r="AT32" s="4">
        <v>0.19600000000000001</v>
      </c>
      <c r="AU32" s="4">
        <v>1.5069999999999999</v>
      </c>
      <c r="AV32" s="4">
        <v>0.17899999999999999</v>
      </c>
      <c r="AW32" s="4">
        <v>7.0000000000000007E-2</v>
      </c>
      <c r="AX32" s="4">
        <v>0</v>
      </c>
    </row>
    <row r="33" spans="1:50" x14ac:dyDescent="0.3">
      <c r="A33" s="4">
        <v>0</v>
      </c>
      <c r="B33" s="17"/>
      <c r="C33" s="17"/>
      <c r="D33" s="4">
        <v>447</v>
      </c>
      <c r="E33" s="4" t="s">
        <v>92</v>
      </c>
      <c r="F33" s="4" t="s">
        <v>93</v>
      </c>
      <c r="G33" s="4" t="s">
        <v>1</v>
      </c>
      <c r="H33" s="4" t="s">
        <v>19</v>
      </c>
      <c r="I33" s="4" t="s">
        <v>94</v>
      </c>
      <c r="J33" s="4">
        <v>0</v>
      </c>
      <c r="K33" s="4">
        <v>9.577</v>
      </c>
      <c r="L33" s="17"/>
      <c r="M33" s="16"/>
      <c r="N33" s="4">
        <v>32</v>
      </c>
      <c r="O33" s="4">
        <v>64</v>
      </c>
      <c r="P33" s="4" t="s">
        <v>4</v>
      </c>
      <c r="Q33" s="4" t="s">
        <v>95</v>
      </c>
      <c r="R33" s="4" t="s">
        <v>96</v>
      </c>
      <c r="S33" s="4" t="s">
        <v>97</v>
      </c>
      <c r="T33" s="4" t="s">
        <v>14</v>
      </c>
      <c r="U33" s="4" t="s">
        <v>15</v>
      </c>
      <c r="V33" s="4" t="s">
        <v>16</v>
      </c>
      <c r="W33" s="4" t="s">
        <v>10</v>
      </c>
      <c r="X33" s="4">
        <v>9.1999999999999993</v>
      </c>
      <c r="Y33" s="4">
        <v>389607</v>
      </c>
      <c r="Z33" s="4">
        <v>1.823</v>
      </c>
      <c r="AA33" s="4">
        <v>0.19800000000000001</v>
      </c>
      <c r="AB33" s="4">
        <v>5.71</v>
      </c>
      <c r="AC33" s="4">
        <v>0.621</v>
      </c>
      <c r="AD33" s="4">
        <v>2.7719999999999998</v>
      </c>
      <c r="AE33" s="4">
        <v>0.30099999999999999</v>
      </c>
      <c r="AF33" s="4">
        <v>4.3600000000000003</v>
      </c>
      <c r="AG33" s="4">
        <v>0.47399999999999998</v>
      </c>
      <c r="AH33" s="4">
        <v>2E-3</v>
      </c>
      <c r="AI33" s="4">
        <v>0</v>
      </c>
      <c r="AJ33" s="4">
        <v>0.59399999999999997</v>
      </c>
      <c r="AK33" s="4">
        <v>6.5000000000000002E-2</v>
      </c>
      <c r="AL33" s="4">
        <v>1.2E-2</v>
      </c>
      <c r="AM33" s="4">
        <v>9.23</v>
      </c>
      <c r="AN33" s="4">
        <v>678252</v>
      </c>
      <c r="AO33" s="4">
        <v>1.972</v>
      </c>
      <c r="AP33" s="4">
        <v>0.214</v>
      </c>
      <c r="AQ33" s="4">
        <v>3.0489999999999999</v>
      </c>
      <c r="AR33" s="4">
        <v>0.33</v>
      </c>
      <c r="AS33" s="4">
        <v>5.3760000000000003</v>
      </c>
      <c r="AT33" s="4">
        <v>0.58199999999999996</v>
      </c>
      <c r="AU33" s="4">
        <v>1.766</v>
      </c>
      <c r="AV33" s="4">
        <v>0.191</v>
      </c>
      <c r="AW33" s="4">
        <v>2.3E-2</v>
      </c>
      <c r="AX33" s="4">
        <v>77.048000000000002</v>
      </c>
    </row>
    <row r="34" spans="1:50" x14ac:dyDescent="0.3">
      <c r="A34" s="4">
        <v>0</v>
      </c>
      <c r="B34" s="17"/>
      <c r="C34" s="17"/>
      <c r="D34" s="4">
        <v>447</v>
      </c>
      <c r="E34" s="4" t="s">
        <v>92</v>
      </c>
      <c r="F34" s="4" t="s">
        <v>93</v>
      </c>
      <c r="G34" s="4" t="s">
        <v>1</v>
      </c>
      <c r="H34" s="4" t="s">
        <v>19</v>
      </c>
      <c r="I34" s="4" t="s">
        <v>122</v>
      </c>
      <c r="J34" s="4">
        <v>0</v>
      </c>
      <c r="K34" s="4">
        <v>7.6180000000000003</v>
      </c>
      <c r="L34" s="17"/>
      <c r="M34" s="16"/>
      <c r="N34" s="4">
        <v>32</v>
      </c>
      <c r="O34" s="4">
        <v>64</v>
      </c>
      <c r="P34" s="4" t="s">
        <v>4</v>
      </c>
      <c r="Q34" s="4" t="s">
        <v>123</v>
      </c>
      <c r="R34" s="4" t="s">
        <v>96</v>
      </c>
      <c r="S34" s="4" t="s">
        <v>97</v>
      </c>
      <c r="T34" s="4" t="s">
        <v>62</v>
      </c>
      <c r="U34" s="4" t="s">
        <v>15</v>
      </c>
      <c r="V34" s="4" t="s">
        <v>16</v>
      </c>
      <c r="W34" s="4" t="s">
        <v>10</v>
      </c>
      <c r="X34" s="4">
        <v>7.28</v>
      </c>
      <c r="Y34" s="4">
        <v>329402</v>
      </c>
      <c r="Z34" s="4">
        <v>1.0329999999999999</v>
      </c>
      <c r="AA34" s="4">
        <v>0.14199999999999999</v>
      </c>
      <c r="AB34" s="4">
        <v>4.9710000000000001</v>
      </c>
      <c r="AC34" s="4">
        <v>0.68300000000000005</v>
      </c>
      <c r="AD34" s="4">
        <v>1.194</v>
      </c>
      <c r="AE34" s="4">
        <v>0.16400000000000001</v>
      </c>
      <c r="AF34" s="4">
        <v>2.774</v>
      </c>
      <c r="AG34" s="4">
        <v>0.38100000000000001</v>
      </c>
      <c r="AH34" s="4">
        <v>1E-3</v>
      </c>
      <c r="AI34" s="4">
        <v>0</v>
      </c>
      <c r="AJ34" s="4">
        <v>0.92700000000000005</v>
      </c>
      <c r="AK34" s="4">
        <v>0.127</v>
      </c>
      <c r="AL34" s="4">
        <v>1.2E-2</v>
      </c>
      <c r="AM34" s="4">
        <v>7.3</v>
      </c>
      <c r="AN34" s="4">
        <v>582833</v>
      </c>
      <c r="AO34" s="4">
        <v>1.1499999999999999</v>
      </c>
      <c r="AP34" s="4">
        <v>0.157</v>
      </c>
      <c r="AQ34" s="4">
        <v>2.746</v>
      </c>
      <c r="AR34" s="4">
        <v>0.376</v>
      </c>
      <c r="AS34" s="4">
        <v>4.1639999999999997</v>
      </c>
      <c r="AT34" s="4">
        <v>0.56999999999999995</v>
      </c>
      <c r="AU34" s="4">
        <v>0.96</v>
      </c>
      <c r="AV34" s="4">
        <v>0.13200000000000001</v>
      </c>
      <c r="AW34" s="4">
        <v>0.03</v>
      </c>
      <c r="AX34" s="4">
        <v>81.894000000000005</v>
      </c>
    </row>
    <row r="35" spans="1:50" x14ac:dyDescent="0.3">
      <c r="A35" s="4">
        <v>0</v>
      </c>
      <c r="B35" s="17"/>
      <c r="C35" s="17" t="s">
        <v>292</v>
      </c>
      <c r="D35" s="4">
        <v>258</v>
      </c>
      <c r="E35" s="4" t="s">
        <v>63</v>
      </c>
      <c r="F35" s="4" t="s">
        <v>64</v>
      </c>
      <c r="G35" s="4" t="s">
        <v>1</v>
      </c>
      <c r="H35" s="4" t="s">
        <v>2</v>
      </c>
      <c r="I35" s="4" t="s">
        <v>139</v>
      </c>
      <c r="J35" s="4">
        <v>2.367</v>
      </c>
      <c r="K35" s="4">
        <v>0.13100000000000001</v>
      </c>
      <c r="L35" s="17">
        <f>SUM(J35:J36)</f>
        <v>4.4359999999999999</v>
      </c>
      <c r="M35" s="16">
        <f t="shared" si="0"/>
        <v>0.19994852542469907</v>
      </c>
      <c r="N35" s="4">
        <v>32</v>
      </c>
      <c r="O35" s="4">
        <v>0</v>
      </c>
      <c r="P35" s="4" t="s">
        <v>4</v>
      </c>
      <c r="Q35" s="4" t="s">
        <v>66</v>
      </c>
      <c r="R35" s="4" t="s">
        <v>6</v>
      </c>
      <c r="S35" s="4" t="s">
        <v>7</v>
      </c>
      <c r="T35" s="4" t="s">
        <v>62</v>
      </c>
      <c r="U35" s="4" t="s">
        <v>15</v>
      </c>
      <c r="V35" s="4" t="s">
        <v>16</v>
      </c>
      <c r="W35" s="4" t="s">
        <v>10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2.08</v>
      </c>
      <c r="AN35" s="4">
        <v>89090</v>
      </c>
      <c r="AO35" s="4">
        <v>0.33900000000000002</v>
      </c>
      <c r="AP35" s="4">
        <v>0.16300000000000001</v>
      </c>
      <c r="AQ35" s="4">
        <v>0.68</v>
      </c>
      <c r="AR35" s="4">
        <v>0.32700000000000001</v>
      </c>
      <c r="AS35" s="4">
        <v>0.94599999999999995</v>
      </c>
      <c r="AT35" s="4">
        <v>0.45500000000000002</v>
      </c>
      <c r="AU35" s="4">
        <v>0.58399999999999996</v>
      </c>
      <c r="AV35" s="4">
        <v>0.28100000000000003</v>
      </c>
      <c r="AW35" s="4">
        <v>8.2000000000000003E-2</v>
      </c>
      <c r="AX35" s="4">
        <v>0</v>
      </c>
    </row>
    <row r="36" spans="1:50" x14ac:dyDescent="0.3">
      <c r="A36" s="4">
        <v>0</v>
      </c>
      <c r="B36" s="17"/>
      <c r="C36" s="17"/>
      <c r="D36" s="4">
        <v>258</v>
      </c>
      <c r="E36" s="4" t="s">
        <v>63</v>
      </c>
      <c r="F36" s="4" t="s">
        <v>64</v>
      </c>
      <c r="G36" s="4" t="s">
        <v>1</v>
      </c>
      <c r="H36" s="4" t="s">
        <v>2</v>
      </c>
      <c r="I36" s="4" t="s">
        <v>140</v>
      </c>
      <c r="J36" s="4">
        <v>2.069</v>
      </c>
      <c r="K36" s="4">
        <v>0</v>
      </c>
      <c r="L36" s="17"/>
      <c r="M36" s="16"/>
      <c r="N36" s="4">
        <v>32</v>
      </c>
      <c r="O36" s="4">
        <v>0</v>
      </c>
      <c r="P36" s="4" t="s">
        <v>4</v>
      </c>
      <c r="Q36" s="4" t="s">
        <v>66</v>
      </c>
      <c r="R36" s="4" t="s">
        <v>6</v>
      </c>
      <c r="S36" s="4" t="s">
        <v>7</v>
      </c>
      <c r="T36" s="4" t="s">
        <v>62</v>
      </c>
      <c r="U36" s="4" t="s">
        <v>15</v>
      </c>
      <c r="V36" s="4" t="s">
        <v>16</v>
      </c>
      <c r="W36" s="4" t="s">
        <v>10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1.79</v>
      </c>
      <c r="AN36" s="4">
        <v>71406</v>
      </c>
      <c r="AO36" s="4">
        <v>0.35399999999999998</v>
      </c>
      <c r="AP36" s="4">
        <v>0.19800000000000001</v>
      </c>
      <c r="AQ36" s="4">
        <v>0.73299999999999998</v>
      </c>
      <c r="AR36" s="4">
        <v>0.41</v>
      </c>
      <c r="AS36" s="4">
        <v>0.70399999999999996</v>
      </c>
      <c r="AT36" s="4">
        <v>0.39300000000000002</v>
      </c>
      <c r="AU36" s="4">
        <v>0.49099999999999999</v>
      </c>
      <c r="AV36" s="4">
        <v>0.27400000000000002</v>
      </c>
      <c r="AW36" s="4">
        <v>0</v>
      </c>
      <c r="AX36" s="4">
        <v>0</v>
      </c>
    </row>
    <row r="37" spans="1:50" x14ac:dyDescent="0.3">
      <c r="A37" s="4">
        <v>0</v>
      </c>
      <c r="B37" s="17" t="s">
        <v>282</v>
      </c>
      <c r="C37" s="17" t="s">
        <v>293</v>
      </c>
      <c r="D37" s="4">
        <v>258</v>
      </c>
      <c r="E37" s="4" t="s">
        <v>67</v>
      </c>
      <c r="F37" s="4" t="s">
        <v>67</v>
      </c>
      <c r="G37" s="4" t="s">
        <v>10</v>
      </c>
      <c r="H37" s="4" t="s">
        <v>2</v>
      </c>
      <c r="I37" s="4" t="s">
        <v>141</v>
      </c>
      <c r="J37" s="4">
        <v>8.9629999999999992</v>
      </c>
      <c r="K37" s="4">
        <v>0.93100000000000005</v>
      </c>
      <c r="L37" s="17">
        <f>SUM(J37:J38)</f>
        <v>13.721</v>
      </c>
      <c r="M37" s="16">
        <f t="shared" si="0"/>
        <v>0.6184611626132317</v>
      </c>
      <c r="N37" s="4">
        <v>64</v>
      </c>
      <c r="O37" s="4">
        <v>0</v>
      </c>
      <c r="P37" s="4" t="s">
        <v>10</v>
      </c>
      <c r="Q37" s="4" t="s">
        <v>10</v>
      </c>
      <c r="R37" s="4" t="s">
        <v>10</v>
      </c>
      <c r="S37" s="4" t="s">
        <v>10</v>
      </c>
      <c r="T37" s="4" t="s">
        <v>10</v>
      </c>
      <c r="U37" s="4" t="s">
        <v>10</v>
      </c>
      <c r="V37" s="4" t="s">
        <v>10</v>
      </c>
      <c r="W37" s="4" t="s">
        <v>10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8.68</v>
      </c>
      <c r="AN37" s="4">
        <v>399256</v>
      </c>
      <c r="AO37" s="4">
        <v>4.8780000000000001</v>
      </c>
      <c r="AP37" s="4">
        <v>0.56200000000000006</v>
      </c>
      <c r="AQ37" s="4">
        <v>2.3050000000000002</v>
      </c>
      <c r="AR37" s="4">
        <v>0.26600000000000001</v>
      </c>
      <c r="AS37" s="4">
        <v>2.1259999999999999</v>
      </c>
      <c r="AT37" s="4">
        <v>0.245</v>
      </c>
      <c r="AU37" s="4">
        <v>0.193</v>
      </c>
      <c r="AV37" s="4">
        <v>2.1999999999999999E-2</v>
      </c>
      <c r="AW37" s="4">
        <v>6.2E-2</v>
      </c>
      <c r="AX37" s="4">
        <v>0</v>
      </c>
    </row>
    <row r="38" spans="1:50" x14ac:dyDescent="0.3">
      <c r="A38" s="4">
        <v>0</v>
      </c>
      <c r="B38" s="17"/>
      <c r="C38" s="17"/>
      <c r="D38" s="4">
        <v>258</v>
      </c>
      <c r="E38" s="4" t="s">
        <v>142</v>
      </c>
      <c r="F38" s="4" t="s">
        <v>143</v>
      </c>
      <c r="G38" s="4" t="s">
        <v>1</v>
      </c>
      <c r="H38" s="4" t="s">
        <v>2</v>
      </c>
      <c r="I38" s="4" t="s">
        <v>144</v>
      </c>
      <c r="J38" s="4">
        <v>4.758</v>
      </c>
      <c r="K38" s="4">
        <v>3.6999999999999998E-2</v>
      </c>
      <c r="L38" s="17"/>
      <c r="M38" s="16"/>
      <c r="N38" s="4">
        <v>34</v>
      </c>
      <c r="O38" s="4">
        <v>0</v>
      </c>
      <c r="P38" s="4" t="s">
        <v>4</v>
      </c>
      <c r="Q38" s="4" t="s">
        <v>145</v>
      </c>
      <c r="R38" s="4" t="s">
        <v>6</v>
      </c>
      <c r="S38" s="4" t="s">
        <v>146</v>
      </c>
      <c r="T38" s="4" t="s">
        <v>147</v>
      </c>
      <c r="U38" s="4" t="s">
        <v>15</v>
      </c>
      <c r="V38" s="4" t="s">
        <v>148</v>
      </c>
      <c r="W38" s="4" t="s">
        <v>10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4.5199999999999996</v>
      </c>
      <c r="AN38" s="4">
        <v>220379</v>
      </c>
      <c r="AO38" s="4">
        <v>0</v>
      </c>
      <c r="AP38" s="4">
        <v>0</v>
      </c>
      <c r="AQ38" s="4">
        <v>1.972</v>
      </c>
      <c r="AR38" s="4">
        <v>0.436</v>
      </c>
      <c r="AS38" s="4">
        <v>1.3740000000000001</v>
      </c>
      <c r="AT38" s="4">
        <v>0.30399999999999999</v>
      </c>
      <c r="AU38" s="4">
        <v>0.627</v>
      </c>
      <c r="AV38" s="4">
        <v>0.13900000000000001</v>
      </c>
      <c r="AW38" s="4">
        <v>9.4E-2</v>
      </c>
      <c r="AX38" s="4">
        <v>0</v>
      </c>
    </row>
    <row r="39" spans="1:50" x14ac:dyDescent="0.3">
      <c r="A39" s="4"/>
      <c r="B39" s="4"/>
      <c r="C39" s="4"/>
      <c r="D39" s="4"/>
      <c r="E39" s="5" t="s">
        <v>303</v>
      </c>
      <c r="F39" s="4"/>
      <c r="G39" s="4"/>
      <c r="H39" s="4"/>
      <c r="I39" s="4"/>
      <c r="J39" s="5">
        <f>SUM(J2:J38)</f>
        <v>597.83000000000004</v>
      </c>
      <c r="K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x14ac:dyDescent="0.3">
      <c r="A41" s="4">
        <v>0</v>
      </c>
      <c r="B41" s="17" t="s">
        <v>271</v>
      </c>
      <c r="C41" s="18" t="s">
        <v>295</v>
      </c>
      <c r="D41" s="4">
        <v>258</v>
      </c>
      <c r="E41" s="4" t="s">
        <v>0</v>
      </c>
      <c r="F41" s="4" t="s">
        <v>0</v>
      </c>
      <c r="G41" s="4" t="s">
        <v>1</v>
      </c>
      <c r="H41" s="4" t="s">
        <v>2</v>
      </c>
      <c r="I41" s="4" t="s">
        <v>149</v>
      </c>
      <c r="J41" s="4">
        <v>4.7839999999999998</v>
      </c>
      <c r="K41" s="4">
        <v>0</v>
      </c>
      <c r="L41" s="17">
        <f>SUM(J41:J51)</f>
        <v>72.509999999999991</v>
      </c>
      <c r="M41" s="16">
        <f>L41*69/(D$89*1000)*100</f>
        <v>9.3964200379433436</v>
      </c>
      <c r="N41" s="4">
        <v>24</v>
      </c>
      <c r="O41" s="4">
        <v>0</v>
      </c>
      <c r="P41" s="4" t="s">
        <v>4</v>
      </c>
      <c r="Q41" s="4" t="s">
        <v>5</v>
      </c>
      <c r="R41" s="4" t="s">
        <v>6</v>
      </c>
      <c r="S41" s="4" t="s">
        <v>7</v>
      </c>
      <c r="T41" s="4" t="s">
        <v>8</v>
      </c>
      <c r="U41" s="4" t="s">
        <v>9</v>
      </c>
      <c r="V41" s="4" t="s">
        <v>7</v>
      </c>
      <c r="W41" s="4" t="s">
        <v>10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4.54</v>
      </c>
      <c r="AN41" s="4">
        <v>130329</v>
      </c>
      <c r="AO41" s="4">
        <v>0.80200000000000005</v>
      </c>
      <c r="AP41" s="4">
        <v>0.17699999999999999</v>
      </c>
      <c r="AQ41" s="4">
        <v>1.5069999999999999</v>
      </c>
      <c r="AR41" s="4">
        <v>0.33200000000000002</v>
      </c>
      <c r="AS41" s="4">
        <v>1.1180000000000001</v>
      </c>
      <c r="AT41" s="4">
        <v>0.246</v>
      </c>
      <c r="AU41" s="4">
        <v>1.722</v>
      </c>
      <c r="AV41" s="4">
        <v>0.379</v>
      </c>
      <c r="AW41" s="4">
        <v>8.8999999999999996E-2</v>
      </c>
      <c r="AX41" s="4">
        <v>0</v>
      </c>
    </row>
    <row r="42" spans="1:50" x14ac:dyDescent="0.3">
      <c r="A42" s="4">
        <v>0</v>
      </c>
      <c r="B42" s="17"/>
      <c r="C42" s="18"/>
      <c r="D42" s="4">
        <v>258</v>
      </c>
      <c r="E42" s="4" t="s">
        <v>22</v>
      </c>
      <c r="F42" s="4" t="s">
        <v>22</v>
      </c>
      <c r="G42" s="4" t="s">
        <v>1</v>
      </c>
      <c r="H42" s="4" t="s">
        <v>19</v>
      </c>
      <c r="I42" s="4" t="s">
        <v>150</v>
      </c>
      <c r="J42" s="4">
        <v>4.4359999999999999</v>
      </c>
      <c r="K42" s="4">
        <v>0</v>
      </c>
      <c r="L42" s="17"/>
      <c r="M42" s="16"/>
      <c r="N42" s="4">
        <v>60</v>
      </c>
      <c r="O42" s="4">
        <v>0</v>
      </c>
      <c r="P42" s="4" t="s">
        <v>4</v>
      </c>
      <c r="Q42" s="4" t="s">
        <v>62</v>
      </c>
      <c r="R42" s="4" t="s">
        <v>15</v>
      </c>
      <c r="S42" s="4" t="s">
        <v>16</v>
      </c>
      <c r="T42" s="4" t="s">
        <v>74</v>
      </c>
      <c r="U42" s="4" t="s">
        <v>26</v>
      </c>
      <c r="V42" s="4" t="s">
        <v>7</v>
      </c>
      <c r="W42" s="4" t="s">
        <v>10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4.1900000000000004</v>
      </c>
      <c r="AN42" s="4">
        <v>305699</v>
      </c>
      <c r="AO42" s="4">
        <v>0.505</v>
      </c>
      <c r="AP42" s="4">
        <v>0.12</v>
      </c>
      <c r="AQ42" s="4">
        <v>1.7370000000000001</v>
      </c>
      <c r="AR42" s="4">
        <v>0.41499999999999998</v>
      </c>
      <c r="AS42" s="4">
        <v>0.69</v>
      </c>
      <c r="AT42" s="4">
        <v>0.16500000000000001</v>
      </c>
      <c r="AU42" s="4">
        <v>0.29399999999999998</v>
      </c>
      <c r="AV42" s="4">
        <v>7.0000000000000007E-2</v>
      </c>
      <c r="AW42" s="4">
        <v>0.17499999999999999</v>
      </c>
      <c r="AX42" s="4">
        <v>0</v>
      </c>
    </row>
    <row r="43" spans="1:50" x14ac:dyDescent="0.3">
      <c r="A43" s="4">
        <v>0</v>
      </c>
      <c r="B43" s="17"/>
      <c r="C43" s="18"/>
      <c r="D43" s="4">
        <v>258</v>
      </c>
      <c r="E43" s="4" t="s">
        <v>75</v>
      </c>
      <c r="F43" s="4" t="s">
        <v>76</v>
      </c>
      <c r="G43" s="4" t="s">
        <v>1</v>
      </c>
      <c r="H43" s="4" t="s">
        <v>49</v>
      </c>
      <c r="I43" s="4" t="s">
        <v>151</v>
      </c>
      <c r="J43" s="4">
        <v>18.773</v>
      </c>
      <c r="K43" s="4">
        <v>0</v>
      </c>
      <c r="L43" s="17"/>
      <c r="M43" s="16"/>
      <c r="N43" s="4">
        <v>18</v>
      </c>
      <c r="O43" s="4">
        <v>0</v>
      </c>
      <c r="P43" s="4" t="s">
        <v>4</v>
      </c>
      <c r="Q43" s="4" t="s">
        <v>152</v>
      </c>
      <c r="R43" s="4" t="s">
        <v>79</v>
      </c>
      <c r="S43" s="4" t="s">
        <v>80</v>
      </c>
      <c r="T43" s="4" t="s">
        <v>153</v>
      </c>
      <c r="U43" s="4" t="s">
        <v>15</v>
      </c>
      <c r="V43" s="4" t="s">
        <v>16</v>
      </c>
      <c r="W43" s="4" t="s">
        <v>10</v>
      </c>
      <c r="X43" s="4">
        <v>18.53</v>
      </c>
      <c r="Y43" s="4">
        <v>522973</v>
      </c>
      <c r="Z43" s="4">
        <v>6.5629999999999997</v>
      </c>
      <c r="AA43" s="4">
        <v>0.35399999999999998</v>
      </c>
      <c r="AB43" s="4">
        <v>6.2949999999999999</v>
      </c>
      <c r="AC43" s="4">
        <v>0.34</v>
      </c>
      <c r="AD43" s="4">
        <v>7.6920000000000002</v>
      </c>
      <c r="AE43" s="4">
        <v>0.41499999999999998</v>
      </c>
      <c r="AF43" s="4">
        <v>16.388000000000002</v>
      </c>
      <c r="AG43" s="4">
        <v>0.88400000000000001</v>
      </c>
      <c r="AH43" s="4">
        <v>1E-3</v>
      </c>
      <c r="AI43" s="4">
        <v>0</v>
      </c>
      <c r="AJ43" s="4">
        <v>1.9610000000000001</v>
      </c>
      <c r="AK43" s="4">
        <v>0.106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52.761000000000003</v>
      </c>
    </row>
    <row r="44" spans="1:50" x14ac:dyDescent="0.3">
      <c r="A44" s="4">
        <v>0</v>
      </c>
      <c r="B44" s="17"/>
      <c r="C44" s="18"/>
      <c r="D44" s="4">
        <v>258</v>
      </c>
      <c r="E44" s="4" t="s">
        <v>17</v>
      </c>
      <c r="F44" s="4" t="s">
        <v>18</v>
      </c>
      <c r="G44" s="4" t="s">
        <v>1</v>
      </c>
      <c r="H44" s="4" t="s">
        <v>19</v>
      </c>
      <c r="I44" s="4" t="s">
        <v>154</v>
      </c>
      <c r="J44" s="4">
        <v>6.1459999999999999</v>
      </c>
      <c r="K44" s="4">
        <v>0</v>
      </c>
      <c r="L44" s="17"/>
      <c r="M44" s="16"/>
      <c r="N44" s="4">
        <v>32</v>
      </c>
      <c r="O44" s="4">
        <v>64</v>
      </c>
      <c r="P44" s="4" t="s">
        <v>4</v>
      </c>
      <c r="Q44" s="4" t="s">
        <v>155</v>
      </c>
      <c r="R44" s="4" t="s">
        <v>6</v>
      </c>
      <c r="S44" s="4" t="s">
        <v>7</v>
      </c>
      <c r="T44" s="4" t="s">
        <v>156</v>
      </c>
      <c r="U44" s="4" t="s">
        <v>15</v>
      </c>
      <c r="V44" s="4" t="s">
        <v>16</v>
      </c>
      <c r="W44" s="4" t="s">
        <v>10</v>
      </c>
      <c r="X44" s="4">
        <v>5.78</v>
      </c>
      <c r="Y44" s="4">
        <v>153646</v>
      </c>
      <c r="Z44" s="4">
        <v>0.158</v>
      </c>
      <c r="AA44" s="4">
        <v>2.7E-2</v>
      </c>
      <c r="AB44" s="4">
        <v>3.1789999999999998</v>
      </c>
      <c r="AC44" s="4">
        <v>0.55000000000000004</v>
      </c>
      <c r="AD44" s="4">
        <v>0.13800000000000001</v>
      </c>
      <c r="AE44" s="4">
        <v>2.4E-2</v>
      </c>
      <c r="AF44" s="4">
        <v>1.25</v>
      </c>
      <c r="AG44" s="4">
        <v>0.216</v>
      </c>
      <c r="AH44" s="4">
        <v>2E-3</v>
      </c>
      <c r="AI44" s="4">
        <v>0</v>
      </c>
      <c r="AJ44" s="4">
        <v>1.4</v>
      </c>
      <c r="AK44" s="4">
        <v>0.24199999999999999</v>
      </c>
      <c r="AL44" s="4">
        <v>7.5999999999999998E-2</v>
      </c>
      <c r="AM44" s="4">
        <v>5.81</v>
      </c>
      <c r="AN44" s="4">
        <v>480203</v>
      </c>
      <c r="AO44" s="4">
        <v>0.1</v>
      </c>
      <c r="AP44" s="4">
        <v>1.7000000000000001E-2</v>
      </c>
      <c r="AQ44" s="4">
        <v>1.2689999999999999</v>
      </c>
      <c r="AR44" s="4">
        <v>0.218</v>
      </c>
      <c r="AS44" s="4">
        <v>0.83099999999999996</v>
      </c>
      <c r="AT44" s="4">
        <v>0.14299999999999999</v>
      </c>
      <c r="AU44" s="4">
        <v>3.4000000000000002E-2</v>
      </c>
      <c r="AV44" s="4">
        <v>6.0000000000000001E-3</v>
      </c>
      <c r="AW44" s="4">
        <v>0.22700000000000001</v>
      </c>
      <c r="AX44" s="4">
        <v>47.347000000000001</v>
      </c>
    </row>
    <row r="45" spans="1:50" x14ac:dyDescent="0.3">
      <c r="A45" s="4">
        <v>0</v>
      </c>
      <c r="B45" s="17"/>
      <c r="C45" s="18"/>
      <c r="D45" s="4">
        <v>258</v>
      </c>
      <c r="E45" s="4" t="s">
        <v>27</v>
      </c>
      <c r="F45" s="4" t="s">
        <v>28</v>
      </c>
      <c r="G45" s="4" t="s">
        <v>1</v>
      </c>
      <c r="H45" s="4" t="s">
        <v>2</v>
      </c>
      <c r="I45" s="4" t="s">
        <v>157</v>
      </c>
      <c r="J45" s="4">
        <v>1.62</v>
      </c>
      <c r="K45" s="4">
        <v>0</v>
      </c>
      <c r="L45" s="17"/>
      <c r="M45" s="16"/>
      <c r="N45" s="4">
        <v>1</v>
      </c>
      <c r="O45" s="4">
        <v>0</v>
      </c>
      <c r="P45" s="4" t="s">
        <v>4</v>
      </c>
      <c r="Q45" s="4" t="s">
        <v>156</v>
      </c>
      <c r="R45" s="4" t="s">
        <v>15</v>
      </c>
      <c r="S45" s="4" t="s">
        <v>16</v>
      </c>
      <c r="T45" s="4" t="s">
        <v>156</v>
      </c>
      <c r="U45" s="4" t="s">
        <v>91</v>
      </c>
      <c r="V45" s="4" t="s">
        <v>16</v>
      </c>
      <c r="W45" s="4" t="s">
        <v>10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1.34</v>
      </c>
      <c r="AN45" s="4">
        <v>1896</v>
      </c>
      <c r="AO45" s="4">
        <v>0.104</v>
      </c>
      <c r="AP45" s="4">
        <v>7.8E-2</v>
      </c>
      <c r="AQ45" s="4">
        <v>0.57999999999999996</v>
      </c>
      <c r="AR45" s="4">
        <v>0.432</v>
      </c>
      <c r="AS45" s="4">
        <v>0.372</v>
      </c>
      <c r="AT45" s="4">
        <v>0.27800000000000002</v>
      </c>
      <c r="AU45" s="4">
        <v>0.253</v>
      </c>
      <c r="AV45" s="4">
        <v>0.189</v>
      </c>
      <c r="AW45" s="4">
        <v>4.8000000000000001E-2</v>
      </c>
      <c r="AX45" s="4">
        <v>0</v>
      </c>
    </row>
    <row r="46" spans="1:50" x14ac:dyDescent="0.3">
      <c r="A46" s="4">
        <v>0</v>
      </c>
      <c r="B46" s="17"/>
      <c r="C46" s="18"/>
      <c r="D46" s="4">
        <v>258</v>
      </c>
      <c r="E46" s="4" t="s">
        <v>53</v>
      </c>
      <c r="F46" s="4" t="s">
        <v>54</v>
      </c>
      <c r="G46" s="4" t="s">
        <v>1</v>
      </c>
      <c r="H46" s="4" t="s">
        <v>2</v>
      </c>
      <c r="I46" s="4" t="s">
        <v>158</v>
      </c>
      <c r="J46" s="4">
        <v>2.6739999999999999</v>
      </c>
      <c r="K46" s="4">
        <v>0</v>
      </c>
      <c r="L46" s="17"/>
      <c r="M46" s="16"/>
      <c r="N46" s="4">
        <v>1</v>
      </c>
      <c r="O46" s="4">
        <v>0</v>
      </c>
      <c r="P46" s="4" t="s">
        <v>4</v>
      </c>
      <c r="Q46" s="4" t="s">
        <v>156</v>
      </c>
      <c r="R46" s="4" t="s">
        <v>91</v>
      </c>
      <c r="S46" s="4" t="s">
        <v>16</v>
      </c>
      <c r="T46" s="4" t="s">
        <v>156</v>
      </c>
      <c r="U46" s="4" t="s">
        <v>91</v>
      </c>
      <c r="V46" s="4" t="s">
        <v>16</v>
      </c>
      <c r="W46" s="4" t="s">
        <v>10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2.4</v>
      </c>
      <c r="AN46" s="4">
        <v>3630</v>
      </c>
      <c r="AO46" s="4">
        <v>0.24199999999999999</v>
      </c>
      <c r="AP46" s="4">
        <v>0.10100000000000001</v>
      </c>
      <c r="AQ46" s="4">
        <v>0.60899999999999999</v>
      </c>
      <c r="AR46" s="4">
        <v>0.254</v>
      </c>
      <c r="AS46" s="4">
        <v>0.23</v>
      </c>
      <c r="AT46" s="4">
        <v>9.6000000000000002E-2</v>
      </c>
      <c r="AU46" s="4">
        <v>0.224</v>
      </c>
      <c r="AV46" s="4">
        <v>9.2999999999999999E-2</v>
      </c>
      <c r="AW46" s="4">
        <v>0.11799999999999999</v>
      </c>
      <c r="AX46" s="4">
        <v>0</v>
      </c>
    </row>
    <row r="47" spans="1:50" x14ac:dyDescent="0.3">
      <c r="A47" s="4">
        <v>0</v>
      </c>
      <c r="B47" s="17"/>
      <c r="C47" s="18"/>
      <c r="D47" s="4">
        <v>258</v>
      </c>
      <c r="E47" s="4" t="s">
        <v>17</v>
      </c>
      <c r="F47" s="4" t="s">
        <v>18</v>
      </c>
      <c r="G47" s="4" t="s">
        <v>1</v>
      </c>
      <c r="H47" s="4" t="s">
        <v>19</v>
      </c>
      <c r="I47" s="4" t="s">
        <v>159</v>
      </c>
      <c r="J47" s="4">
        <v>6.3810000000000002</v>
      </c>
      <c r="K47" s="4">
        <v>0</v>
      </c>
      <c r="L47" s="17"/>
      <c r="M47" s="16"/>
      <c r="N47" s="4">
        <v>32</v>
      </c>
      <c r="O47" s="4">
        <v>64</v>
      </c>
      <c r="P47" s="4" t="s">
        <v>4</v>
      </c>
      <c r="Q47" s="4" t="s">
        <v>160</v>
      </c>
      <c r="R47" s="4" t="s">
        <v>6</v>
      </c>
      <c r="S47" s="4" t="s">
        <v>7</v>
      </c>
      <c r="T47" s="4" t="s">
        <v>161</v>
      </c>
      <c r="U47" s="4" t="s">
        <v>15</v>
      </c>
      <c r="V47" s="4" t="s">
        <v>16</v>
      </c>
      <c r="W47" s="4" t="s">
        <v>10</v>
      </c>
      <c r="X47" s="4">
        <v>6.06</v>
      </c>
      <c r="Y47" s="4">
        <v>185249</v>
      </c>
      <c r="Z47" s="4">
        <v>0.32800000000000001</v>
      </c>
      <c r="AA47" s="4">
        <v>5.3999999999999999E-2</v>
      </c>
      <c r="AB47" s="4">
        <v>2.9169999999999998</v>
      </c>
      <c r="AC47" s="4">
        <v>0.48099999999999998</v>
      </c>
      <c r="AD47" s="4">
        <v>0.33200000000000002</v>
      </c>
      <c r="AE47" s="4">
        <v>5.5E-2</v>
      </c>
      <c r="AF47" s="4">
        <v>2.2000000000000002</v>
      </c>
      <c r="AG47" s="4">
        <v>0.36299999999999999</v>
      </c>
      <c r="AH47" s="4">
        <v>2E-3</v>
      </c>
      <c r="AI47" s="4">
        <v>0</v>
      </c>
      <c r="AJ47" s="4">
        <v>2.9969999999999999</v>
      </c>
      <c r="AK47" s="4">
        <v>0.495</v>
      </c>
      <c r="AL47" s="4">
        <v>0</v>
      </c>
      <c r="AM47" s="4">
        <v>6.08</v>
      </c>
      <c r="AN47" s="4">
        <v>519121</v>
      </c>
      <c r="AO47" s="4">
        <v>0.28999999999999998</v>
      </c>
      <c r="AP47" s="4">
        <v>4.8000000000000001E-2</v>
      </c>
      <c r="AQ47" s="4">
        <v>1.22</v>
      </c>
      <c r="AR47" s="4">
        <v>0.20100000000000001</v>
      </c>
      <c r="AS47" s="4">
        <v>1.02</v>
      </c>
      <c r="AT47" s="4">
        <v>0.16800000000000001</v>
      </c>
      <c r="AU47" s="4">
        <v>9.1999999999999998E-2</v>
      </c>
      <c r="AV47" s="4">
        <v>1.4999999999999999E-2</v>
      </c>
      <c r="AW47" s="4">
        <v>0</v>
      </c>
      <c r="AX47" s="4">
        <v>54.984000000000002</v>
      </c>
    </row>
    <row r="48" spans="1:50" x14ac:dyDescent="0.3">
      <c r="A48" s="4">
        <v>0</v>
      </c>
      <c r="B48" s="17"/>
      <c r="C48" s="18"/>
      <c r="D48" s="4">
        <v>258</v>
      </c>
      <c r="E48" s="4" t="s">
        <v>17</v>
      </c>
      <c r="F48" s="4" t="s">
        <v>18</v>
      </c>
      <c r="G48" s="4" t="s">
        <v>1</v>
      </c>
      <c r="H48" s="4" t="s">
        <v>49</v>
      </c>
      <c r="I48" s="4" t="s">
        <v>162</v>
      </c>
      <c r="J48" s="4">
        <v>3.484</v>
      </c>
      <c r="K48" s="4">
        <v>0</v>
      </c>
      <c r="L48" s="17"/>
      <c r="M48" s="16"/>
      <c r="N48" s="4">
        <v>32</v>
      </c>
      <c r="O48" s="4">
        <v>0</v>
      </c>
      <c r="P48" s="4" t="s">
        <v>4</v>
      </c>
      <c r="Q48" s="4" t="s">
        <v>163</v>
      </c>
      <c r="R48" s="4" t="s">
        <v>6</v>
      </c>
      <c r="S48" s="4" t="s">
        <v>7</v>
      </c>
      <c r="T48" s="4" t="s">
        <v>14</v>
      </c>
      <c r="U48" s="4" t="s">
        <v>15</v>
      </c>
      <c r="V48" s="4" t="s">
        <v>16</v>
      </c>
      <c r="W48" s="4" t="s">
        <v>10</v>
      </c>
      <c r="X48" s="4">
        <v>3.23</v>
      </c>
      <c r="Y48" s="4">
        <v>144564</v>
      </c>
      <c r="Z48" s="4">
        <v>9.8000000000000004E-2</v>
      </c>
      <c r="AA48" s="4">
        <v>0.03</v>
      </c>
      <c r="AB48" s="4">
        <v>1.4530000000000001</v>
      </c>
      <c r="AC48" s="4">
        <v>0.45</v>
      </c>
      <c r="AD48" s="4">
        <v>7.9000000000000001E-2</v>
      </c>
      <c r="AE48" s="4">
        <v>2.5000000000000001E-2</v>
      </c>
      <c r="AF48" s="4">
        <v>0.81299999999999994</v>
      </c>
      <c r="AG48" s="4">
        <v>0.252</v>
      </c>
      <c r="AH48" s="4">
        <v>1E-3</v>
      </c>
      <c r="AI48" s="4">
        <v>0</v>
      </c>
      <c r="AJ48" s="4">
        <v>1.0940000000000001</v>
      </c>
      <c r="AK48" s="4">
        <v>0.33900000000000002</v>
      </c>
      <c r="AL48" s="4">
        <v>6.3E-2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78.587000000000003</v>
      </c>
    </row>
    <row r="49" spans="1:50" x14ac:dyDescent="0.3">
      <c r="A49" s="4">
        <v>0</v>
      </c>
      <c r="B49" s="17"/>
      <c r="C49" s="18"/>
      <c r="D49" s="4">
        <v>258</v>
      </c>
      <c r="E49" s="4" t="s">
        <v>17</v>
      </c>
      <c r="F49" s="4" t="s">
        <v>18</v>
      </c>
      <c r="G49" s="4" t="s">
        <v>1</v>
      </c>
      <c r="H49" s="4" t="s">
        <v>19</v>
      </c>
      <c r="I49" s="4" t="s">
        <v>164</v>
      </c>
      <c r="J49" s="4">
        <v>16.861000000000001</v>
      </c>
      <c r="K49" s="4">
        <v>0</v>
      </c>
      <c r="L49" s="17"/>
      <c r="M49" s="16"/>
      <c r="N49" s="4">
        <v>32</v>
      </c>
      <c r="O49" s="4">
        <v>64</v>
      </c>
      <c r="P49" s="4" t="s">
        <v>4</v>
      </c>
      <c r="Q49" s="4" t="s">
        <v>21</v>
      </c>
      <c r="R49" s="4" t="s">
        <v>6</v>
      </c>
      <c r="S49" s="4" t="s">
        <v>7</v>
      </c>
      <c r="T49" s="4" t="s">
        <v>14</v>
      </c>
      <c r="U49" s="4" t="s">
        <v>15</v>
      </c>
      <c r="V49" s="4" t="s">
        <v>16</v>
      </c>
      <c r="W49" s="4" t="s">
        <v>10</v>
      </c>
      <c r="X49" s="4">
        <v>16.510000000000002</v>
      </c>
      <c r="Y49" s="4">
        <v>658656</v>
      </c>
      <c r="Z49" s="4">
        <v>2.9689999999999999</v>
      </c>
      <c r="AA49" s="4">
        <v>0.18</v>
      </c>
      <c r="AB49" s="4">
        <v>3.19</v>
      </c>
      <c r="AC49" s="4">
        <v>0.193</v>
      </c>
      <c r="AD49" s="4">
        <v>2.7330000000000001</v>
      </c>
      <c r="AE49" s="4">
        <v>0.16600000000000001</v>
      </c>
      <c r="AF49" s="4">
        <v>13.321</v>
      </c>
      <c r="AG49" s="4">
        <v>0.80700000000000005</v>
      </c>
      <c r="AH49" s="4">
        <v>2E-3</v>
      </c>
      <c r="AI49" s="4">
        <v>0</v>
      </c>
      <c r="AJ49" s="4">
        <v>3.9729999999999999</v>
      </c>
      <c r="AK49" s="4">
        <v>0.24099999999999999</v>
      </c>
      <c r="AL49" s="4">
        <v>0</v>
      </c>
      <c r="AM49" s="4">
        <v>16.54</v>
      </c>
      <c r="AN49" s="4">
        <v>1663058</v>
      </c>
      <c r="AO49" s="4">
        <v>0.19600000000000001</v>
      </c>
      <c r="AP49" s="4">
        <v>1.2E-2</v>
      </c>
      <c r="AQ49" s="4">
        <v>1.26</v>
      </c>
      <c r="AR49" s="4">
        <v>7.5999999999999998E-2</v>
      </c>
      <c r="AS49" s="4">
        <v>0.88400000000000001</v>
      </c>
      <c r="AT49" s="4">
        <v>5.2999999999999999E-2</v>
      </c>
      <c r="AU49" s="4">
        <v>0.17</v>
      </c>
      <c r="AV49" s="4">
        <v>0.01</v>
      </c>
      <c r="AW49" s="4">
        <v>0</v>
      </c>
      <c r="AX49" s="4">
        <v>73.984999999999999</v>
      </c>
    </row>
    <row r="50" spans="1:50" x14ac:dyDescent="0.3">
      <c r="A50" s="4">
        <v>0</v>
      </c>
      <c r="B50" s="17"/>
      <c r="C50" s="18"/>
      <c r="D50" s="4">
        <v>258</v>
      </c>
      <c r="E50" s="4" t="s">
        <v>11</v>
      </c>
      <c r="F50" s="4" t="s">
        <v>12</v>
      </c>
      <c r="G50" s="4" t="s">
        <v>1</v>
      </c>
      <c r="H50" s="4" t="s">
        <v>2</v>
      </c>
      <c r="I50" s="4" t="s">
        <v>165</v>
      </c>
      <c r="J50" s="4">
        <v>2.819</v>
      </c>
      <c r="K50" s="4">
        <v>0</v>
      </c>
      <c r="L50" s="17"/>
      <c r="M50" s="16"/>
      <c r="N50" s="4">
        <v>18</v>
      </c>
      <c r="O50" s="4">
        <v>0</v>
      </c>
      <c r="P50" s="4" t="s">
        <v>4</v>
      </c>
      <c r="Q50" s="4" t="s">
        <v>166</v>
      </c>
      <c r="R50" s="4" t="s">
        <v>15</v>
      </c>
      <c r="S50" s="4" t="s">
        <v>167</v>
      </c>
      <c r="T50" s="4" t="s">
        <v>166</v>
      </c>
      <c r="U50" s="4" t="s">
        <v>15</v>
      </c>
      <c r="V50" s="4" t="s">
        <v>167</v>
      </c>
      <c r="W50" s="4" t="s">
        <v>10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2.5499999999999998</v>
      </c>
      <c r="AN50" s="4">
        <v>63758</v>
      </c>
      <c r="AO50" s="4">
        <v>0.39700000000000002</v>
      </c>
      <c r="AP50" s="4">
        <v>0.156</v>
      </c>
      <c r="AQ50" s="4">
        <v>0.60499999999999998</v>
      </c>
      <c r="AR50" s="4">
        <v>0.23699999999999999</v>
      </c>
      <c r="AS50" s="4">
        <v>0.27800000000000002</v>
      </c>
      <c r="AT50" s="4">
        <v>0.109</v>
      </c>
      <c r="AU50" s="4">
        <v>0.28000000000000003</v>
      </c>
      <c r="AV50" s="4">
        <v>0.11</v>
      </c>
      <c r="AW50" s="4">
        <v>0.13100000000000001</v>
      </c>
      <c r="AX50" s="4">
        <v>0</v>
      </c>
    </row>
    <row r="51" spans="1:50" x14ac:dyDescent="0.3">
      <c r="A51" s="4">
        <v>0</v>
      </c>
      <c r="B51" s="17"/>
      <c r="C51" s="18"/>
      <c r="D51" s="4">
        <v>258</v>
      </c>
      <c r="E51" s="4" t="s">
        <v>142</v>
      </c>
      <c r="F51" s="4" t="s">
        <v>143</v>
      </c>
      <c r="G51" s="4" t="s">
        <v>1</v>
      </c>
      <c r="H51" s="4" t="s">
        <v>2</v>
      </c>
      <c r="I51" s="4" t="s">
        <v>168</v>
      </c>
      <c r="J51" s="4">
        <v>4.532</v>
      </c>
      <c r="K51" s="4">
        <v>0</v>
      </c>
      <c r="L51" s="17"/>
      <c r="M51" s="16"/>
      <c r="N51" s="4">
        <v>58</v>
      </c>
      <c r="O51" s="4">
        <v>0</v>
      </c>
      <c r="P51" s="4" t="s">
        <v>4</v>
      </c>
      <c r="Q51" s="4" t="s">
        <v>169</v>
      </c>
      <c r="R51" s="4" t="s">
        <v>170</v>
      </c>
      <c r="S51" s="4" t="s">
        <v>87</v>
      </c>
      <c r="T51" s="4" t="s">
        <v>153</v>
      </c>
      <c r="U51" s="4" t="s">
        <v>15</v>
      </c>
      <c r="V51" s="4" t="s">
        <v>16</v>
      </c>
      <c r="W51" s="4" t="s">
        <v>10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4.26</v>
      </c>
      <c r="AN51" s="4">
        <v>340198</v>
      </c>
      <c r="AO51" s="4">
        <v>0</v>
      </c>
      <c r="AP51" s="4">
        <v>0</v>
      </c>
      <c r="AQ51" s="4">
        <v>1.8160000000000001</v>
      </c>
      <c r="AR51" s="4">
        <v>0.42599999999999999</v>
      </c>
      <c r="AS51" s="4">
        <v>0.77800000000000002</v>
      </c>
      <c r="AT51" s="4">
        <v>0.183</v>
      </c>
      <c r="AU51" s="4">
        <v>0.3</v>
      </c>
      <c r="AV51" s="4">
        <v>7.0000000000000007E-2</v>
      </c>
      <c r="AW51" s="4">
        <v>6.3E-2</v>
      </c>
      <c r="AX51" s="4">
        <v>0</v>
      </c>
    </row>
    <row r="52" spans="1:50" x14ac:dyDescent="0.3">
      <c r="A52" s="4">
        <v>0</v>
      </c>
      <c r="B52" s="17"/>
      <c r="C52" s="4" t="s">
        <v>296</v>
      </c>
      <c r="D52" s="4">
        <v>258</v>
      </c>
      <c r="E52" s="4" t="s">
        <v>171</v>
      </c>
      <c r="F52" s="4" t="s">
        <v>171</v>
      </c>
      <c r="G52" s="4" t="s">
        <v>1</v>
      </c>
      <c r="H52" s="4" t="s">
        <v>19</v>
      </c>
      <c r="I52" s="4" t="s">
        <v>172</v>
      </c>
      <c r="J52" s="4">
        <v>8.952</v>
      </c>
      <c r="K52" s="4">
        <v>0</v>
      </c>
      <c r="L52" s="4">
        <f>J52</f>
        <v>8.952</v>
      </c>
      <c r="M52" s="7">
        <f>L52*69/(D$89*1000)*100</f>
        <v>1.1600710547465012</v>
      </c>
      <c r="N52" s="4">
        <v>64</v>
      </c>
      <c r="O52" s="4">
        <v>0</v>
      </c>
      <c r="P52" s="4" t="s">
        <v>4</v>
      </c>
      <c r="Q52" s="4" t="s">
        <v>173</v>
      </c>
      <c r="R52" s="4" t="s">
        <v>174</v>
      </c>
      <c r="S52" s="4" t="s">
        <v>175</v>
      </c>
      <c r="T52" s="4" t="s">
        <v>153</v>
      </c>
      <c r="U52" s="4" t="s">
        <v>15</v>
      </c>
      <c r="V52" s="4" t="s">
        <v>16</v>
      </c>
      <c r="W52" s="4" t="s">
        <v>10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8.68</v>
      </c>
      <c r="AN52" s="4">
        <v>837684</v>
      </c>
      <c r="AO52" s="4">
        <v>2.0739999999999998</v>
      </c>
      <c r="AP52" s="4">
        <v>0.23899999999999999</v>
      </c>
      <c r="AQ52" s="4">
        <v>4.5490000000000004</v>
      </c>
      <c r="AR52" s="4">
        <v>0.52400000000000002</v>
      </c>
      <c r="AS52" s="4">
        <v>3.0390000000000001</v>
      </c>
      <c r="AT52" s="4">
        <v>0.35</v>
      </c>
      <c r="AU52" s="4">
        <v>0.95299999999999996</v>
      </c>
      <c r="AV52" s="4">
        <v>0.11</v>
      </c>
      <c r="AW52" s="4">
        <v>7.4999999999999997E-2</v>
      </c>
      <c r="AX52" s="4">
        <v>0</v>
      </c>
    </row>
    <row r="53" spans="1:50" x14ac:dyDescent="0.3">
      <c r="A53" s="4">
        <v>0</v>
      </c>
      <c r="B53" s="17"/>
      <c r="C53" s="17" t="s">
        <v>297</v>
      </c>
      <c r="D53" s="4">
        <v>258</v>
      </c>
      <c r="E53" s="4" t="s">
        <v>176</v>
      </c>
      <c r="F53" s="4" t="s">
        <v>177</v>
      </c>
      <c r="G53" s="4" t="s">
        <v>1</v>
      </c>
      <c r="H53" s="4" t="s">
        <v>2</v>
      </c>
      <c r="I53" s="4" t="s">
        <v>178</v>
      </c>
      <c r="J53" s="4">
        <v>2.6280000000000001</v>
      </c>
      <c r="K53" s="4">
        <v>0</v>
      </c>
      <c r="L53" s="17">
        <f>SUM(J53:J59)</f>
        <v>40.097999999999999</v>
      </c>
      <c r="M53" s="16">
        <f t="shared" ref="M53:M85" si="1">L53*69/(D$89*1000)*100</f>
        <v>5.1962163933450851</v>
      </c>
      <c r="N53" s="4">
        <v>24</v>
      </c>
      <c r="O53" s="4">
        <v>0</v>
      </c>
      <c r="P53" s="4" t="s">
        <v>4</v>
      </c>
      <c r="Q53" s="4" t="s">
        <v>179</v>
      </c>
      <c r="R53" s="4" t="s">
        <v>180</v>
      </c>
      <c r="S53" s="4" t="s">
        <v>181</v>
      </c>
      <c r="T53" s="4" t="s">
        <v>52</v>
      </c>
      <c r="U53" s="4" t="s">
        <v>15</v>
      </c>
      <c r="V53" s="4" t="s">
        <v>167</v>
      </c>
      <c r="W53" s="4" t="s">
        <v>10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2.39</v>
      </c>
      <c r="AN53" s="4">
        <v>77554</v>
      </c>
      <c r="AO53" s="4">
        <v>0</v>
      </c>
      <c r="AP53" s="4">
        <v>0</v>
      </c>
      <c r="AQ53" s="4">
        <v>0.64200000000000002</v>
      </c>
      <c r="AR53" s="4">
        <v>0.26800000000000002</v>
      </c>
      <c r="AS53" s="4">
        <v>0.70599999999999996</v>
      </c>
      <c r="AT53" s="4">
        <v>0.29499999999999998</v>
      </c>
      <c r="AU53" s="4">
        <v>0.28299999999999997</v>
      </c>
      <c r="AV53" s="4">
        <v>0.11899999999999999</v>
      </c>
      <c r="AW53" s="4">
        <v>0.14799999999999999</v>
      </c>
      <c r="AX53" s="4">
        <v>0</v>
      </c>
    </row>
    <row r="54" spans="1:50" x14ac:dyDescent="0.3">
      <c r="A54" s="4">
        <v>0</v>
      </c>
      <c r="B54" s="17"/>
      <c r="C54" s="17"/>
      <c r="D54" s="4">
        <v>258</v>
      </c>
      <c r="E54" s="4" t="s">
        <v>176</v>
      </c>
      <c r="F54" s="4" t="s">
        <v>177</v>
      </c>
      <c r="G54" s="4" t="s">
        <v>1</v>
      </c>
      <c r="H54" s="4" t="s">
        <v>2</v>
      </c>
      <c r="I54" s="4" t="s">
        <v>182</v>
      </c>
      <c r="J54" s="4">
        <v>2.125</v>
      </c>
      <c r="K54" s="4">
        <v>0</v>
      </c>
      <c r="L54" s="17"/>
      <c r="M54" s="16"/>
      <c r="N54" s="4">
        <v>24</v>
      </c>
      <c r="O54" s="4">
        <v>0</v>
      </c>
      <c r="P54" s="4" t="s">
        <v>4</v>
      </c>
      <c r="Q54" s="4" t="s">
        <v>179</v>
      </c>
      <c r="R54" s="4" t="s">
        <v>180</v>
      </c>
      <c r="S54" s="4" t="s">
        <v>181</v>
      </c>
      <c r="T54" s="4" t="s">
        <v>52</v>
      </c>
      <c r="U54" s="4" t="s">
        <v>15</v>
      </c>
      <c r="V54" s="4" t="s">
        <v>167</v>
      </c>
      <c r="W54" s="4" t="s">
        <v>10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1.88</v>
      </c>
      <c r="AN54" s="4">
        <v>52217</v>
      </c>
      <c r="AO54" s="4">
        <v>0</v>
      </c>
      <c r="AP54" s="4">
        <v>0</v>
      </c>
      <c r="AQ54" s="4">
        <v>0.997</v>
      </c>
      <c r="AR54" s="4">
        <v>0.53100000000000003</v>
      </c>
      <c r="AS54" s="4">
        <v>0.6</v>
      </c>
      <c r="AT54" s="4">
        <v>0.31900000000000001</v>
      </c>
      <c r="AU54" s="4">
        <v>0.312</v>
      </c>
      <c r="AV54" s="4">
        <v>0.16600000000000001</v>
      </c>
      <c r="AW54" s="4">
        <v>0</v>
      </c>
      <c r="AX54" s="4">
        <v>0</v>
      </c>
    </row>
    <row r="55" spans="1:50" x14ac:dyDescent="0.3">
      <c r="A55" s="4">
        <v>0</v>
      </c>
      <c r="B55" s="17"/>
      <c r="C55" s="17"/>
      <c r="D55" s="4">
        <v>258</v>
      </c>
      <c r="E55" s="4" t="s">
        <v>176</v>
      </c>
      <c r="F55" s="4" t="s">
        <v>177</v>
      </c>
      <c r="G55" s="4" t="s">
        <v>1</v>
      </c>
      <c r="H55" s="4" t="s">
        <v>2</v>
      </c>
      <c r="I55" s="4" t="s">
        <v>183</v>
      </c>
      <c r="J55" s="4">
        <v>2.0790000000000002</v>
      </c>
      <c r="K55" s="4">
        <v>0</v>
      </c>
      <c r="L55" s="17"/>
      <c r="M55" s="16"/>
      <c r="N55" s="4">
        <v>24</v>
      </c>
      <c r="O55" s="4">
        <v>0</v>
      </c>
      <c r="P55" s="4" t="s">
        <v>4</v>
      </c>
      <c r="Q55" s="4" t="s">
        <v>179</v>
      </c>
      <c r="R55" s="4" t="s">
        <v>180</v>
      </c>
      <c r="S55" s="4" t="s">
        <v>181</v>
      </c>
      <c r="T55" s="4" t="s">
        <v>52</v>
      </c>
      <c r="U55" s="4" t="s">
        <v>15</v>
      </c>
      <c r="V55" s="4" t="s">
        <v>167</v>
      </c>
      <c r="W55" s="4" t="s">
        <v>10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1.83</v>
      </c>
      <c r="AN55" s="4">
        <v>53780</v>
      </c>
      <c r="AO55" s="4">
        <v>0</v>
      </c>
      <c r="AP55" s="4">
        <v>0</v>
      </c>
      <c r="AQ55" s="4">
        <v>0.75600000000000001</v>
      </c>
      <c r="AR55" s="4">
        <v>0.41299999999999998</v>
      </c>
      <c r="AS55" s="4">
        <v>0.81699999999999995</v>
      </c>
      <c r="AT55" s="4">
        <v>0.44600000000000001</v>
      </c>
      <c r="AU55" s="4">
        <v>0.28000000000000003</v>
      </c>
      <c r="AV55" s="4">
        <v>0.153</v>
      </c>
      <c r="AW55" s="4">
        <v>0</v>
      </c>
      <c r="AX55" s="4">
        <v>0</v>
      </c>
    </row>
    <row r="56" spans="1:50" x14ac:dyDescent="0.3">
      <c r="A56" s="4">
        <v>0</v>
      </c>
      <c r="B56" s="17"/>
      <c r="C56" s="17"/>
      <c r="D56" s="4">
        <v>258</v>
      </c>
      <c r="E56" s="4" t="s">
        <v>184</v>
      </c>
      <c r="F56" s="4" t="s">
        <v>28</v>
      </c>
      <c r="G56" s="4" t="s">
        <v>1</v>
      </c>
      <c r="H56" s="4" t="s">
        <v>2</v>
      </c>
      <c r="I56" s="4" t="s">
        <v>185</v>
      </c>
      <c r="J56" s="4">
        <v>2.4940000000000002</v>
      </c>
      <c r="K56" s="4">
        <v>0</v>
      </c>
      <c r="L56" s="17"/>
      <c r="M56" s="16"/>
      <c r="N56" s="4">
        <v>18</v>
      </c>
      <c r="O56" s="4">
        <v>0</v>
      </c>
      <c r="P56" s="4" t="s">
        <v>4</v>
      </c>
      <c r="Q56" s="4" t="s">
        <v>166</v>
      </c>
      <c r="R56" s="4" t="s">
        <v>15</v>
      </c>
      <c r="S56" s="4" t="s">
        <v>167</v>
      </c>
      <c r="T56" s="4" t="s">
        <v>166</v>
      </c>
      <c r="U56" s="4" t="s">
        <v>91</v>
      </c>
      <c r="V56" s="4" t="s">
        <v>167</v>
      </c>
      <c r="W56" s="4" t="s">
        <v>10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2.25</v>
      </c>
      <c r="AN56" s="4">
        <v>53607</v>
      </c>
      <c r="AO56" s="4">
        <v>0.30399999999999999</v>
      </c>
      <c r="AP56" s="4">
        <v>0.13500000000000001</v>
      </c>
      <c r="AQ56" s="4">
        <v>0.71699999999999997</v>
      </c>
      <c r="AR56" s="4">
        <v>0.31900000000000001</v>
      </c>
      <c r="AS56" s="4">
        <v>0.81599999999999995</v>
      </c>
      <c r="AT56" s="4">
        <v>0.36299999999999999</v>
      </c>
      <c r="AU56" s="4">
        <v>0.30099999999999999</v>
      </c>
      <c r="AV56" s="4">
        <v>0.13400000000000001</v>
      </c>
      <c r="AW56" s="4">
        <v>5.5E-2</v>
      </c>
      <c r="AX56" s="4">
        <v>0</v>
      </c>
    </row>
    <row r="57" spans="1:50" x14ac:dyDescent="0.3">
      <c r="A57" s="4">
        <v>0</v>
      </c>
      <c r="B57" s="17"/>
      <c r="C57" s="17"/>
      <c r="D57" s="4">
        <v>258</v>
      </c>
      <c r="E57" s="4" t="s">
        <v>184</v>
      </c>
      <c r="F57" s="4" t="s">
        <v>28</v>
      </c>
      <c r="G57" s="4" t="s">
        <v>1</v>
      </c>
      <c r="H57" s="4" t="s">
        <v>2</v>
      </c>
      <c r="I57" s="4" t="s">
        <v>186</v>
      </c>
      <c r="J57" s="4">
        <v>2.766</v>
      </c>
      <c r="K57" s="4">
        <v>0</v>
      </c>
      <c r="L57" s="17"/>
      <c r="M57" s="16"/>
      <c r="N57" s="4">
        <v>1</v>
      </c>
      <c r="O57" s="4">
        <v>0</v>
      </c>
      <c r="P57" s="4" t="s">
        <v>4</v>
      </c>
      <c r="Q57" s="4" t="s">
        <v>187</v>
      </c>
      <c r="R57" s="4" t="s">
        <v>31</v>
      </c>
      <c r="S57" s="4" t="s">
        <v>16</v>
      </c>
      <c r="T57" s="4" t="s">
        <v>187</v>
      </c>
      <c r="U57" s="4" t="s">
        <v>32</v>
      </c>
      <c r="V57" s="4" t="s">
        <v>16</v>
      </c>
      <c r="W57" s="4" t="s">
        <v>10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2.33</v>
      </c>
      <c r="AN57" s="4">
        <v>3527</v>
      </c>
      <c r="AO57" s="4">
        <v>0.23200000000000001</v>
      </c>
      <c r="AP57" s="4">
        <v>0.1</v>
      </c>
      <c r="AQ57" s="4">
        <v>0.66500000000000004</v>
      </c>
      <c r="AR57" s="4">
        <v>0.28599999999999998</v>
      </c>
      <c r="AS57" s="4">
        <v>0.87</v>
      </c>
      <c r="AT57" s="4">
        <v>0.373</v>
      </c>
      <c r="AU57" s="4">
        <v>0.218</v>
      </c>
      <c r="AV57" s="4">
        <v>9.4E-2</v>
      </c>
      <c r="AW57" s="4">
        <v>5.0999999999999997E-2</v>
      </c>
      <c r="AX57" s="4">
        <v>0</v>
      </c>
    </row>
    <row r="58" spans="1:50" x14ac:dyDescent="0.3">
      <c r="A58" s="4">
        <v>0</v>
      </c>
      <c r="B58" s="17"/>
      <c r="C58" s="17"/>
      <c r="D58" s="4">
        <v>258</v>
      </c>
      <c r="E58" s="4" t="s">
        <v>184</v>
      </c>
      <c r="F58" s="4" t="s">
        <v>28</v>
      </c>
      <c r="G58" s="4" t="s">
        <v>1</v>
      </c>
      <c r="H58" s="4" t="s">
        <v>2</v>
      </c>
      <c r="I58" s="4" t="s">
        <v>188</v>
      </c>
      <c r="J58" s="4">
        <v>1.879</v>
      </c>
      <c r="K58" s="4">
        <v>0</v>
      </c>
      <c r="L58" s="17"/>
      <c r="M58" s="16"/>
      <c r="N58" s="4">
        <v>1</v>
      </c>
      <c r="O58" s="4">
        <v>0</v>
      </c>
      <c r="P58" s="4" t="s">
        <v>4</v>
      </c>
      <c r="Q58" s="4" t="s">
        <v>30</v>
      </c>
      <c r="R58" s="4" t="s">
        <v>31</v>
      </c>
      <c r="S58" s="4" t="s">
        <v>16</v>
      </c>
      <c r="T58" s="4" t="s">
        <v>30</v>
      </c>
      <c r="U58" s="4" t="s">
        <v>32</v>
      </c>
      <c r="V58" s="4" t="s">
        <v>16</v>
      </c>
      <c r="W58" s="4" t="s">
        <v>10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1.59</v>
      </c>
      <c r="AN58" s="4">
        <v>2296</v>
      </c>
      <c r="AO58" s="4">
        <v>4.9000000000000002E-2</v>
      </c>
      <c r="AP58" s="4">
        <v>3.1E-2</v>
      </c>
      <c r="AQ58" s="4">
        <v>0.70499999999999996</v>
      </c>
      <c r="AR58" s="4">
        <v>0.443</v>
      </c>
      <c r="AS58" s="4">
        <v>0.65200000000000002</v>
      </c>
      <c r="AT58" s="4">
        <v>0.41</v>
      </c>
      <c r="AU58" s="4">
        <v>0.23899999999999999</v>
      </c>
      <c r="AV58" s="4">
        <v>0.15</v>
      </c>
      <c r="AW58" s="4">
        <v>0</v>
      </c>
      <c r="AX58" s="4">
        <v>0</v>
      </c>
    </row>
    <row r="59" spans="1:50" x14ac:dyDescent="0.3">
      <c r="A59" s="4">
        <v>0</v>
      </c>
      <c r="B59" s="17"/>
      <c r="C59" s="17"/>
      <c r="D59" s="4">
        <v>258</v>
      </c>
      <c r="E59" s="4" t="s">
        <v>189</v>
      </c>
      <c r="F59" s="4" t="s">
        <v>190</v>
      </c>
      <c r="G59" s="4" t="s">
        <v>1</v>
      </c>
      <c r="H59" s="4" t="s">
        <v>2</v>
      </c>
      <c r="I59" s="4" t="s">
        <v>191</v>
      </c>
      <c r="J59" s="4">
        <v>26.126999999999999</v>
      </c>
      <c r="K59" s="4">
        <v>0</v>
      </c>
      <c r="L59" s="17"/>
      <c r="M59" s="16"/>
      <c r="N59" s="4">
        <v>64</v>
      </c>
      <c r="O59" s="4">
        <v>0</v>
      </c>
      <c r="P59" s="4" t="s">
        <v>4</v>
      </c>
      <c r="Q59" s="4" t="s">
        <v>192</v>
      </c>
      <c r="R59" s="4" t="s">
        <v>193</v>
      </c>
      <c r="S59" s="4" t="s">
        <v>194</v>
      </c>
      <c r="T59" s="4" t="s">
        <v>195</v>
      </c>
      <c r="U59" s="4" t="s">
        <v>9</v>
      </c>
      <c r="V59" s="4" t="s">
        <v>196</v>
      </c>
      <c r="W59" s="4" t="s">
        <v>10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25.82</v>
      </c>
      <c r="AN59" s="4">
        <v>2364827</v>
      </c>
      <c r="AO59" s="4">
        <v>13.247</v>
      </c>
      <c r="AP59" s="4">
        <v>0.51300000000000001</v>
      </c>
      <c r="AQ59" s="4">
        <v>14.146000000000001</v>
      </c>
      <c r="AR59" s="4">
        <v>0.54800000000000004</v>
      </c>
      <c r="AS59" s="4">
        <v>9.5909999999999993</v>
      </c>
      <c r="AT59" s="4">
        <v>0.371</v>
      </c>
      <c r="AU59" s="4">
        <v>3.968</v>
      </c>
      <c r="AV59" s="4">
        <v>0.154</v>
      </c>
      <c r="AW59" s="4">
        <v>0.02</v>
      </c>
      <c r="AX59" s="4">
        <v>0</v>
      </c>
    </row>
    <row r="60" spans="1:50" x14ac:dyDescent="0.3">
      <c r="A60" s="4">
        <v>0</v>
      </c>
      <c r="B60" s="17"/>
      <c r="C60" s="4" t="s">
        <v>298</v>
      </c>
      <c r="D60" s="4">
        <v>258</v>
      </c>
      <c r="E60" s="4" t="s">
        <v>197</v>
      </c>
      <c r="F60" s="4" t="s">
        <v>197</v>
      </c>
      <c r="G60" s="4" t="s">
        <v>10</v>
      </c>
      <c r="H60" s="4" t="s">
        <v>2</v>
      </c>
      <c r="I60" s="4" t="s">
        <v>198</v>
      </c>
      <c r="J60" s="4">
        <v>3.0710000000000002</v>
      </c>
      <c r="K60" s="4">
        <v>0</v>
      </c>
      <c r="L60" s="4">
        <f>J60</f>
        <v>3.0710000000000002</v>
      </c>
      <c r="M60" s="7">
        <f t="shared" si="1"/>
        <v>0.39796450057266591</v>
      </c>
      <c r="N60" s="4">
        <v>9</v>
      </c>
      <c r="O60" s="4">
        <v>0</v>
      </c>
      <c r="P60" s="4" t="s">
        <v>10</v>
      </c>
      <c r="Q60" s="4" t="s">
        <v>10</v>
      </c>
      <c r="R60" s="4" t="s">
        <v>10</v>
      </c>
      <c r="S60" s="4" t="s">
        <v>10</v>
      </c>
      <c r="T60" s="4" t="s">
        <v>10</v>
      </c>
      <c r="U60" s="4" t="s">
        <v>10</v>
      </c>
      <c r="V60" s="4" t="s">
        <v>10</v>
      </c>
      <c r="W60" s="4" t="s">
        <v>10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2.77</v>
      </c>
      <c r="AN60" s="4">
        <v>32563</v>
      </c>
      <c r="AO60" s="4">
        <v>0.63300000000000001</v>
      </c>
      <c r="AP60" s="4">
        <v>0.22900000000000001</v>
      </c>
      <c r="AQ60" s="4">
        <v>0.72199999999999998</v>
      </c>
      <c r="AR60" s="4">
        <v>0.26100000000000001</v>
      </c>
      <c r="AS60" s="4">
        <v>0.89500000000000002</v>
      </c>
      <c r="AT60" s="4">
        <v>0.32300000000000001</v>
      </c>
      <c r="AU60" s="4">
        <v>0.502</v>
      </c>
      <c r="AV60" s="4">
        <v>0.18099999999999999</v>
      </c>
      <c r="AW60" s="4">
        <v>0.11799999999999999</v>
      </c>
      <c r="AX60" s="4">
        <v>0</v>
      </c>
    </row>
    <row r="61" spans="1:50" x14ac:dyDescent="0.3">
      <c r="A61" s="4">
        <v>0</v>
      </c>
      <c r="B61" s="17"/>
      <c r="C61" s="17" t="s">
        <v>299</v>
      </c>
      <c r="D61" s="4">
        <v>258</v>
      </c>
      <c r="E61" s="4" t="s">
        <v>17</v>
      </c>
      <c r="F61" s="4" t="s">
        <v>18</v>
      </c>
      <c r="G61" s="4" t="s">
        <v>1</v>
      </c>
      <c r="H61" s="4" t="s">
        <v>49</v>
      </c>
      <c r="I61" s="4" t="s">
        <v>199</v>
      </c>
      <c r="J61" s="4">
        <v>14.002000000000001</v>
      </c>
      <c r="K61" s="4">
        <v>0</v>
      </c>
      <c r="L61" s="17">
        <f>SUM(J61:J62)</f>
        <v>41.374000000000002</v>
      </c>
      <c r="M61" s="16">
        <f t="shared" si="1"/>
        <v>5.3615705785390686</v>
      </c>
      <c r="N61" s="4">
        <v>32</v>
      </c>
      <c r="O61" s="4">
        <v>0</v>
      </c>
      <c r="P61" s="4" t="s">
        <v>4</v>
      </c>
      <c r="Q61" s="4" t="s">
        <v>61</v>
      </c>
      <c r="R61" s="4" t="s">
        <v>6</v>
      </c>
      <c r="S61" s="4" t="s">
        <v>7</v>
      </c>
      <c r="T61" s="4" t="s">
        <v>62</v>
      </c>
      <c r="U61" s="4" t="s">
        <v>15</v>
      </c>
      <c r="V61" s="4" t="s">
        <v>16</v>
      </c>
      <c r="W61" s="4" t="s">
        <v>10</v>
      </c>
      <c r="X61" s="4">
        <v>13.75</v>
      </c>
      <c r="Y61" s="4">
        <v>666317</v>
      </c>
      <c r="Z61" s="4">
        <v>2.504</v>
      </c>
      <c r="AA61" s="4">
        <v>0.182</v>
      </c>
      <c r="AB61" s="4">
        <v>2.702</v>
      </c>
      <c r="AC61" s="4">
        <v>0.19600000000000001</v>
      </c>
      <c r="AD61" s="4">
        <v>2.2930000000000001</v>
      </c>
      <c r="AE61" s="4">
        <v>0.16700000000000001</v>
      </c>
      <c r="AF61" s="4">
        <v>11.548999999999999</v>
      </c>
      <c r="AG61" s="4">
        <v>0.84</v>
      </c>
      <c r="AH61" s="4">
        <v>1E-3</v>
      </c>
      <c r="AI61" s="4">
        <v>0</v>
      </c>
      <c r="AJ61" s="4">
        <v>3.2029999999999998</v>
      </c>
      <c r="AK61" s="4">
        <v>0.23300000000000001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90.126999999999995</v>
      </c>
    </row>
    <row r="62" spans="1:50" x14ac:dyDescent="0.3">
      <c r="A62" s="4"/>
      <c r="B62" s="17"/>
      <c r="C62" s="17"/>
      <c r="D62" s="4"/>
      <c r="E62" s="4" t="s">
        <v>266</v>
      </c>
      <c r="F62" s="4"/>
      <c r="G62" s="4"/>
      <c r="H62" s="4"/>
      <c r="I62" s="4"/>
      <c r="J62" s="4">
        <v>27.372</v>
      </c>
      <c r="K62" s="4"/>
      <c r="L62" s="17"/>
      <c r="M62" s="1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x14ac:dyDescent="0.3">
      <c r="A63" s="4">
        <v>0</v>
      </c>
      <c r="B63" s="4" t="s">
        <v>282</v>
      </c>
      <c r="C63" s="4" t="s">
        <v>282</v>
      </c>
      <c r="D63" s="4">
        <v>258</v>
      </c>
      <c r="E63" s="4" t="s">
        <v>67</v>
      </c>
      <c r="F63" s="4" t="s">
        <v>67</v>
      </c>
      <c r="G63" s="4" t="s">
        <v>10</v>
      </c>
      <c r="H63" s="4" t="s">
        <v>2</v>
      </c>
      <c r="I63" s="4" t="s">
        <v>200</v>
      </c>
      <c r="J63" s="4">
        <v>10.15</v>
      </c>
      <c r="K63" s="4">
        <v>0</v>
      </c>
      <c r="L63" s="4">
        <f>J63</f>
        <v>10.15</v>
      </c>
      <c r="M63" s="7">
        <f t="shared" si="1"/>
        <v>1.3153173822248647</v>
      </c>
      <c r="N63" s="4">
        <v>64</v>
      </c>
      <c r="O63" s="4">
        <v>0</v>
      </c>
      <c r="P63" s="4" t="s">
        <v>10</v>
      </c>
      <c r="Q63" s="4" t="s">
        <v>10</v>
      </c>
      <c r="R63" s="4" t="s">
        <v>10</v>
      </c>
      <c r="S63" s="4" t="s">
        <v>10</v>
      </c>
      <c r="T63" s="4" t="s">
        <v>10</v>
      </c>
      <c r="U63" s="4" t="s">
        <v>10</v>
      </c>
      <c r="V63" s="4" t="s">
        <v>10</v>
      </c>
      <c r="W63" s="4" t="s">
        <v>10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9.9</v>
      </c>
      <c r="AN63" s="4">
        <v>444400</v>
      </c>
      <c r="AO63" s="4">
        <v>5.9089999999999998</v>
      </c>
      <c r="AP63" s="4">
        <v>0.59699999999999998</v>
      </c>
      <c r="AQ63" s="4">
        <v>2.7170000000000001</v>
      </c>
      <c r="AR63" s="4">
        <v>0.27400000000000002</v>
      </c>
      <c r="AS63" s="4">
        <v>2.415</v>
      </c>
      <c r="AT63" s="4">
        <v>0.24399999999999999</v>
      </c>
      <c r="AU63" s="4">
        <v>0.19800000000000001</v>
      </c>
      <c r="AV63" s="4">
        <v>0.02</v>
      </c>
      <c r="AW63" s="4">
        <v>5.0999999999999997E-2</v>
      </c>
      <c r="AX63" s="4">
        <v>0</v>
      </c>
    </row>
    <row r="64" spans="1:50" x14ac:dyDescent="0.3">
      <c r="A64" s="4">
        <v>0</v>
      </c>
      <c r="B64" s="17" t="s">
        <v>272</v>
      </c>
      <c r="C64" s="17" t="s">
        <v>283</v>
      </c>
      <c r="D64" s="4">
        <v>258</v>
      </c>
      <c r="E64" s="4" t="s">
        <v>0</v>
      </c>
      <c r="F64" s="4" t="s">
        <v>0</v>
      </c>
      <c r="G64" s="4" t="s">
        <v>1</v>
      </c>
      <c r="H64" s="4" t="s">
        <v>2</v>
      </c>
      <c r="I64" s="4" t="s">
        <v>201</v>
      </c>
      <c r="J64" s="4">
        <v>4.9420000000000002</v>
      </c>
      <c r="K64" s="4">
        <v>0</v>
      </c>
      <c r="L64" s="17">
        <f>SUM(J64:J66)</f>
        <v>20.637</v>
      </c>
      <c r="M64" s="16">
        <f t="shared" si="1"/>
        <v>2.6743058932979831</v>
      </c>
      <c r="N64" s="4">
        <v>24</v>
      </c>
      <c r="O64" s="4">
        <v>0</v>
      </c>
      <c r="P64" s="4" t="s">
        <v>4</v>
      </c>
      <c r="Q64" s="4" t="s">
        <v>5</v>
      </c>
      <c r="R64" s="4" t="s">
        <v>6</v>
      </c>
      <c r="S64" s="4" t="s">
        <v>7</v>
      </c>
      <c r="T64" s="4" t="s">
        <v>8</v>
      </c>
      <c r="U64" s="4" t="s">
        <v>9</v>
      </c>
      <c r="V64" s="4" t="s">
        <v>7</v>
      </c>
      <c r="W64" s="4" t="s">
        <v>10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4.6900000000000004</v>
      </c>
      <c r="AN64" s="4">
        <v>132091</v>
      </c>
      <c r="AO64" s="4">
        <v>0.79600000000000004</v>
      </c>
      <c r="AP64" s="4">
        <v>0.17</v>
      </c>
      <c r="AQ64" s="4">
        <v>1.5569999999999999</v>
      </c>
      <c r="AR64" s="4">
        <v>0.33200000000000002</v>
      </c>
      <c r="AS64" s="4">
        <v>1.103</v>
      </c>
      <c r="AT64" s="4">
        <v>0.23499999999999999</v>
      </c>
      <c r="AU64" s="4">
        <v>1.86</v>
      </c>
      <c r="AV64" s="4">
        <v>0.39700000000000002</v>
      </c>
      <c r="AW64" s="4">
        <v>8.7999999999999995E-2</v>
      </c>
      <c r="AX64" s="4">
        <v>0</v>
      </c>
    </row>
    <row r="65" spans="1:50" x14ac:dyDescent="0.3">
      <c r="A65" s="4">
        <v>0</v>
      </c>
      <c r="B65" s="17"/>
      <c r="C65" s="17"/>
      <c r="D65" s="4">
        <v>258</v>
      </c>
      <c r="E65" s="4" t="s">
        <v>17</v>
      </c>
      <c r="F65" s="4" t="s">
        <v>18</v>
      </c>
      <c r="G65" s="4" t="s">
        <v>1</v>
      </c>
      <c r="H65" s="4" t="s">
        <v>19</v>
      </c>
      <c r="I65" s="4" t="s">
        <v>202</v>
      </c>
      <c r="J65" s="4">
        <v>11.518000000000001</v>
      </c>
      <c r="K65" s="4">
        <v>0</v>
      </c>
      <c r="L65" s="17"/>
      <c r="M65" s="16"/>
      <c r="N65" s="4">
        <v>32</v>
      </c>
      <c r="O65" s="4">
        <v>64</v>
      </c>
      <c r="P65" s="4" t="s">
        <v>4</v>
      </c>
      <c r="Q65" s="4" t="s">
        <v>71</v>
      </c>
      <c r="R65" s="4" t="s">
        <v>6</v>
      </c>
      <c r="S65" s="4" t="s">
        <v>7</v>
      </c>
      <c r="T65" s="4" t="s">
        <v>72</v>
      </c>
      <c r="U65" s="4" t="s">
        <v>15</v>
      </c>
      <c r="V65" s="4" t="s">
        <v>16</v>
      </c>
      <c r="W65" s="4" t="s">
        <v>10</v>
      </c>
      <c r="X65" s="4">
        <v>11.16</v>
      </c>
      <c r="Y65" s="4">
        <v>382919</v>
      </c>
      <c r="Z65" s="4">
        <v>2.0430000000000001</v>
      </c>
      <c r="AA65" s="4">
        <v>0.183</v>
      </c>
      <c r="AB65" s="4">
        <v>2.6859999999999999</v>
      </c>
      <c r="AC65" s="4">
        <v>0.24099999999999999</v>
      </c>
      <c r="AD65" s="4">
        <v>1.89</v>
      </c>
      <c r="AE65" s="4">
        <v>0.16900000000000001</v>
      </c>
      <c r="AF65" s="4">
        <v>8.1029999999999998</v>
      </c>
      <c r="AG65" s="4">
        <v>0.72599999999999998</v>
      </c>
      <c r="AH65" s="4">
        <v>2E-3</v>
      </c>
      <c r="AI65" s="4">
        <v>0</v>
      </c>
      <c r="AJ65" s="4">
        <v>3.516</v>
      </c>
      <c r="AK65" s="4">
        <v>0.315</v>
      </c>
      <c r="AL65" s="4">
        <v>0</v>
      </c>
      <c r="AM65" s="4">
        <v>11.19</v>
      </c>
      <c r="AN65" s="4">
        <v>1071833</v>
      </c>
      <c r="AO65" s="4">
        <v>0.27900000000000003</v>
      </c>
      <c r="AP65" s="4">
        <v>2.5000000000000001E-2</v>
      </c>
      <c r="AQ65" s="4">
        <v>0.77700000000000002</v>
      </c>
      <c r="AR65" s="4">
        <v>6.9000000000000006E-2</v>
      </c>
      <c r="AS65" s="4">
        <v>0.60099999999999998</v>
      </c>
      <c r="AT65" s="4">
        <v>5.3999999999999999E-2</v>
      </c>
      <c r="AU65" s="4">
        <v>0.18099999999999999</v>
      </c>
      <c r="AV65" s="4">
        <v>1.6E-2</v>
      </c>
      <c r="AW65" s="4">
        <v>0.19600000000000001</v>
      </c>
      <c r="AX65" s="4">
        <v>62.965000000000003</v>
      </c>
    </row>
    <row r="66" spans="1:50" x14ac:dyDescent="0.3">
      <c r="A66" s="4">
        <v>0</v>
      </c>
      <c r="B66" s="17"/>
      <c r="C66" s="17"/>
      <c r="D66" s="4">
        <v>258</v>
      </c>
      <c r="E66" s="4" t="s">
        <v>22</v>
      </c>
      <c r="F66" s="4" t="s">
        <v>22</v>
      </c>
      <c r="G66" s="4" t="s">
        <v>1</v>
      </c>
      <c r="H66" s="4" t="s">
        <v>19</v>
      </c>
      <c r="I66" s="4" t="s">
        <v>203</v>
      </c>
      <c r="J66" s="4">
        <v>4.1769999999999996</v>
      </c>
      <c r="K66" s="4">
        <v>0</v>
      </c>
      <c r="L66" s="17"/>
      <c r="M66" s="16"/>
      <c r="N66" s="4">
        <v>60</v>
      </c>
      <c r="O66" s="4">
        <v>0</v>
      </c>
      <c r="P66" s="4" t="s">
        <v>4</v>
      </c>
      <c r="Q66" s="4" t="s">
        <v>62</v>
      </c>
      <c r="R66" s="4" t="s">
        <v>15</v>
      </c>
      <c r="S66" s="4" t="s">
        <v>16</v>
      </c>
      <c r="T66" s="4" t="s">
        <v>74</v>
      </c>
      <c r="U66" s="4" t="s">
        <v>26</v>
      </c>
      <c r="V66" s="4" t="s">
        <v>7</v>
      </c>
      <c r="W66" s="4" t="s">
        <v>10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3.89</v>
      </c>
      <c r="AN66" s="4">
        <v>309116</v>
      </c>
      <c r="AO66" s="4">
        <v>0.51</v>
      </c>
      <c r="AP66" s="4">
        <v>0.13100000000000001</v>
      </c>
      <c r="AQ66" s="4">
        <v>1.47</v>
      </c>
      <c r="AR66" s="4">
        <v>0.378</v>
      </c>
      <c r="AS66" s="4">
        <v>0.81299999999999994</v>
      </c>
      <c r="AT66" s="4">
        <v>0.20899999999999999</v>
      </c>
      <c r="AU66" s="4">
        <v>0.253</v>
      </c>
      <c r="AV66" s="4">
        <v>6.5000000000000002E-2</v>
      </c>
      <c r="AW66" s="4">
        <v>0.18</v>
      </c>
      <c r="AX66" s="4">
        <v>0</v>
      </c>
    </row>
    <row r="67" spans="1:50" x14ac:dyDescent="0.3">
      <c r="A67" s="4">
        <v>0</v>
      </c>
      <c r="B67" s="17"/>
      <c r="C67" s="4" t="s">
        <v>284</v>
      </c>
      <c r="D67" s="4">
        <v>258</v>
      </c>
      <c r="E67" s="4" t="s">
        <v>75</v>
      </c>
      <c r="F67" s="4" t="s">
        <v>76</v>
      </c>
      <c r="G67" s="4" t="s">
        <v>1</v>
      </c>
      <c r="H67" s="4" t="s">
        <v>49</v>
      </c>
      <c r="I67" s="4" t="s">
        <v>204</v>
      </c>
      <c r="J67" s="4">
        <v>16.876999999999999</v>
      </c>
      <c r="K67" s="4">
        <v>0</v>
      </c>
      <c r="L67" s="4">
        <f>J67</f>
        <v>16.876999999999999</v>
      </c>
      <c r="M67" s="7">
        <f t="shared" si="1"/>
        <v>2.1870553162373438</v>
      </c>
      <c r="N67" s="4">
        <v>28</v>
      </c>
      <c r="O67" s="4">
        <v>0</v>
      </c>
      <c r="P67" s="4" t="s">
        <v>4</v>
      </c>
      <c r="Q67" s="4" t="s">
        <v>78</v>
      </c>
      <c r="R67" s="4" t="s">
        <v>79</v>
      </c>
      <c r="S67" s="4" t="s">
        <v>80</v>
      </c>
      <c r="T67" s="4" t="s">
        <v>81</v>
      </c>
      <c r="U67" s="4" t="s">
        <v>15</v>
      </c>
      <c r="V67" s="4" t="s">
        <v>16</v>
      </c>
      <c r="W67" s="4" t="s">
        <v>10</v>
      </c>
      <c r="X67" s="4">
        <v>16.59</v>
      </c>
      <c r="Y67" s="4">
        <v>721262</v>
      </c>
      <c r="Z67" s="4">
        <v>3.6739999999999999</v>
      </c>
      <c r="AA67" s="4">
        <v>0.221</v>
      </c>
      <c r="AB67" s="4">
        <v>3.9830000000000001</v>
      </c>
      <c r="AC67" s="4">
        <v>0.24</v>
      </c>
      <c r="AD67" s="4">
        <v>4.1790000000000003</v>
      </c>
      <c r="AE67" s="4">
        <v>0.252</v>
      </c>
      <c r="AF67" s="4">
        <v>14.052</v>
      </c>
      <c r="AG67" s="4">
        <v>0.84699999999999998</v>
      </c>
      <c r="AH67" s="4">
        <v>1E-3</v>
      </c>
      <c r="AI67" s="4">
        <v>0</v>
      </c>
      <c r="AJ67" s="4">
        <v>2.4670000000000001</v>
      </c>
      <c r="AK67" s="4">
        <v>0.14899999999999999</v>
      </c>
      <c r="AL67" s="4">
        <v>4.1000000000000002E-2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80.94</v>
      </c>
    </row>
    <row r="68" spans="1:50" x14ac:dyDescent="0.3">
      <c r="A68" s="4">
        <v>0</v>
      </c>
      <c r="B68" s="17"/>
      <c r="C68" s="17" t="s">
        <v>285</v>
      </c>
      <c r="D68" s="4">
        <v>258</v>
      </c>
      <c r="E68" s="4" t="s">
        <v>82</v>
      </c>
      <c r="F68" s="4" t="s">
        <v>82</v>
      </c>
      <c r="G68" s="4" t="s">
        <v>1</v>
      </c>
      <c r="H68" s="4" t="s">
        <v>2</v>
      </c>
      <c r="I68" s="4" t="s">
        <v>205</v>
      </c>
      <c r="J68" s="4">
        <v>5.2530000000000001</v>
      </c>
      <c r="K68" s="4">
        <v>0</v>
      </c>
      <c r="L68" s="17">
        <f>SUM(J68:J69)</f>
        <v>7.2069999999999999</v>
      </c>
      <c r="M68" s="16">
        <f t="shared" si="1"/>
        <v>0.93394013533936937</v>
      </c>
      <c r="N68" s="4">
        <v>3</v>
      </c>
      <c r="O68" s="4">
        <v>0</v>
      </c>
      <c r="P68" s="4" t="s">
        <v>4</v>
      </c>
      <c r="Q68" s="4" t="s">
        <v>84</v>
      </c>
      <c r="R68" s="4" t="s">
        <v>6</v>
      </c>
      <c r="S68" s="4" t="s">
        <v>7</v>
      </c>
      <c r="T68" s="4" t="s">
        <v>85</v>
      </c>
      <c r="U68" s="4" t="s">
        <v>86</v>
      </c>
      <c r="V68" s="4" t="s">
        <v>87</v>
      </c>
      <c r="W68" s="4" t="s">
        <v>10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5</v>
      </c>
      <c r="AN68" s="4">
        <v>22838</v>
      </c>
      <c r="AO68" s="4">
        <v>2.0409999999999999</v>
      </c>
      <c r="AP68" s="4">
        <v>0.40799999999999997</v>
      </c>
      <c r="AQ68" s="4">
        <v>1.8129999999999999</v>
      </c>
      <c r="AR68" s="4">
        <v>0.36299999999999999</v>
      </c>
      <c r="AS68" s="4">
        <v>0.79600000000000004</v>
      </c>
      <c r="AT68" s="4">
        <v>0.159</v>
      </c>
      <c r="AU68" s="4">
        <v>0.26</v>
      </c>
      <c r="AV68" s="4">
        <v>5.1999999999999998E-2</v>
      </c>
      <c r="AW68" s="4">
        <v>0.24399999999999999</v>
      </c>
      <c r="AX68" s="4">
        <v>0</v>
      </c>
    </row>
    <row r="69" spans="1:50" x14ac:dyDescent="0.3">
      <c r="A69" s="4">
        <v>0</v>
      </c>
      <c r="B69" s="17"/>
      <c r="C69" s="17"/>
      <c r="D69" s="4">
        <v>258</v>
      </c>
      <c r="E69" s="4" t="s">
        <v>27</v>
      </c>
      <c r="F69" s="4" t="s">
        <v>28</v>
      </c>
      <c r="G69" s="4" t="s">
        <v>1</v>
      </c>
      <c r="H69" s="4" t="s">
        <v>2</v>
      </c>
      <c r="I69" s="4" t="s">
        <v>207</v>
      </c>
      <c r="J69" s="4">
        <v>1.954</v>
      </c>
      <c r="K69" s="4">
        <v>0</v>
      </c>
      <c r="L69" s="17"/>
      <c r="M69" s="16"/>
      <c r="N69" s="4">
        <v>1</v>
      </c>
      <c r="O69" s="4">
        <v>0</v>
      </c>
      <c r="P69" s="4" t="s">
        <v>4</v>
      </c>
      <c r="Q69" s="4" t="s">
        <v>90</v>
      </c>
      <c r="R69" s="4" t="s">
        <v>15</v>
      </c>
      <c r="S69" s="4" t="s">
        <v>16</v>
      </c>
      <c r="T69" s="4" t="s">
        <v>90</v>
      </c>
      <c r="U69" s="4" t="s">
        <v>91</v>
      </c>
      <c r="V69" s="4" t="s">
        <v>16</v>
      </c>
      <c r="W69" s="4" t="s">
        <v>10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1.72</v>
      </c>
      <c r="AN69" s="4">
        <v>2511</v>
      </c>
      <c r="AO69" s="4">
        <v>0.03</v>
      </c>
      <c r="AP69" s="4">
        <v>1.7999999999999999E-2</v>
      </c>
      <c r="AQ69" s="4">
        <v>0.67100000000000004</v>
      </c>
      <c r="AR69" s="4">
        <v>0.39</v>
      </c>
      <c r="AS69" s="4">
        <v>0.76200000000000001</v>
      </c>
      <c r="AT69" s="4">
        <v>0.443</v>
      </c>
      <c r="AU69" s="4">
        <v>0.223</v>
      </c>
      <c r="AV69" s="4">
        <v>0.129</v>
      </c>
      <c r="AW69" s="4">
        <v>5.0999999999999997E-2</v>
      </c>
      <c r="AX69" s="4">
        <v>0</v>
      </c>
    </row>
    <row r="70" spans="1:50" x14ac:dyDescent="0.3">
      <c r="A70" s="4">
        <v>0</v>
      </c>
      <c r="B70" s="17"/>
      <c r="C70" s="4" t="s">
        <v>286</v>
      </c>
      <c r="D70" s="4">
        <v>258</v>
      </c>
      <c r="E70" s="4" t="s">
        <v>98</v>
      </c>
      <c r="F70" s="4" t="s">
        <v>98</v>
      </c>
      <c r="G70" s="4" t="s">
        <v>1</v>
      </c>
      <c r="H70" s="4" t="s">
        <v>99</v>
      </c>
      <c r="I70" s="4" t="s">
        <v>209</v>
      </c>
      <c r="J70" s="4">
        <v>34.83</v>
      </c>
      <c r="K70" s="4">
        <v>0</v>
      </c>
      <c r="L70" s="4">
        <f>J70</f>
        <v>34.83</v>
      </c>
      <c r="M70" s="7">
        <f t="shared" si="1"/>
        <v>4.5135472337824663</v>
      </c>
      <c r="N70" s="4">
        <v>64</v>
      </c>
      <c r="O70" s="4">
        <v>0</v>
      </c>
      <c r="P70" s="4" t="s">
        <v>4</v>
      </c>
      <c r="Q70" s="4" t="s">
        <v>101</v>
      </c>
      <c r="R70" s="4" t="s">
        <v>102</v>
      </c>
      <c r="S70" s="4" t="s">
        <v>103</v>
      </c>
      <c r="T70" s="4" t="s">
        <v>104</v>
      </c>
      <c r="U70" s="4" t="s">
        <v>105</v>
      </c>
      <c r="V70" s="4" t="s">
        <v>40</v>
      </c>
      <c r="W70" s="4" t="s">
        <v>10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27.09</v>
      </c>
      <c r="AN70" s="4">
        <v>2437472</v>
      </c>
      <c r="AO70" s="4">
        <v>3.9860000000000002</v>
      </c>
      <c r="AP70" s="4">
        <v>0.14699999999999999</v>
      </c>
      <c r="AQ70" s="4">
        <v>7.5979999999999999</v>
      </c>
      <c r="AR70" s="4">
        <v>0.28000000000000003</v>
      </c>
      <c r="AS70" s="4">
        <v>4.7789999999999999</v>
      </c>
      <c r="AT70" s="4">
        <v>0.17599999999999999</v>
      </c>
      <c r="AU70" s="4">
        <v>8.7550000000000008</v>
      </c>
      <c r="AV70" s="4">
        <v>0.32300000000000001</v>
      </c>
      <c r="AW70" s="4">
        <v>7.3999999999999996E-2</v>
      </c>
      <c r="AX70" s="4">
        <v>0</v>
      </c>
    </row>
    <row r="71" spans="1:50" x14ac:dyDescent="0.3">
      <c r="A71" s="4">
        <v>0</v>
      </c>
      <c r="B71" s="17"/>
      <c r="C71" s="17" t="s">
        <v>289</v>
      </c>
      <c r="D71" s="4">
        <v>258</v>
      </c>
      <c r="E71" s="4" t="s">
        <v>106</v>
      </c>
      <c r="F71" s="4" t="s">
        <v>107</v>
      </c>
      <c r="G71" s="4" t="s">
        <v>1</v>
      </c>
      <c r="H71" s="4" t="s">
        <v>19</v>
      </c>
      <c r="I71" s="4" t="s">
        <v>210</v>
      </c>
      <c r="J71" s="4">
        <v>98.334000000000003</v>
      </c>
      <c r="K71" s="4">
        <v>0</v>
      </c>
      <c r="L71" s="17">
        <f>SUM(J71:J74)</f>
        <v>182.69300000000001</v>
      </c>
      <c r="M71" s="16">
        <f t="shared" si="1"/>
        <v>23.674805764611548</v>
      </c>
      <c r="N71" s="4">
        <v>32</v>
      </c>
      <c r="O71" s="4">
        <v>64</v>
      </c>
      <c r="P71" s="4" t="s">
        <v>4</v>
      </c>
      <c r="Q71" s="4" t="s">
        <v>109</v>
      </c>
      <c r="R71" s="4" t="s">
        <v>110</v>
      </c>
      <c r="S71" s="4" t="s">
        <v>111</v>
      </c>
      <c r="T71" s="4" t="s">
        <v>112</v>
      </c>
      <c r="U71" s="4" t="s">
        <v>15</v>
      </c>
      <c r="V71" s="4" t="s">
        <v>16</v>
      </c>
      <c r="W71" s="4" t="s">
        <v>10</v>
      </c>
      <c r="X71" s="4">
        <v>97.98</v>
      </c>
      <c r="Y71" s="4">
        <v>5045564</v>
      </c>
      <c r="Z71" s="4">
        <v>65.123000000000005</v>
      </c>
      <c r="AA71" s="4">
        <v>0.66500000000000004</v>
      </c>
      <c r="AB71" s="4">
        <v>65.093000000000004</v>
      </c>
      <c r="AC71" s="4">
        <v>0.66400000000000003</v>
      </c>
      <c r="AD71" s="4">
        <v>73.753</v>
      </c>
      <c r="AE71" s="4">
        <v>0.753</v>
      </c>
      <c r="AF71" s="4">
        <v>59.667000000000002</v>
      </c>
      <c r="AG71" s="4">
        <v>0.60899999999999999</v>
      </c>
      <c r="AH71" s="4">
        <v>1E-3</v>
      </c>
      <c r="AI71" s="4">
        <v>0</v>
      </c>
      <c r="AJ71" s="4">
        <v>27.731999999999999</v>
      </c>
      <c r="AK71" s="4">
        <v>0.28299999999999997</v>
      </c>
      <c r="AL71" s="4">
        <v>1E-3</v>
      </c>
      <c r="AM71" s="4">
        <v>98</v>
      </c>
      <c r="AN71" s="4">
        <v>10027934</v>
      </c>
      <c r="AO71" s="4">
        <v>57.569000000000003</v>
      </c>
      <c r="AP71" s="4">
        <v>0.58699999999999997</v>
      </c>
      <c r="AQ71" s="4">
        <v>58.247999999999998</v>
      </c>
      <c r="AR71" s="4">
        <v>0.59399999999999997</v>
      </c>
      <c r="AS71" s="4">
        <v>94.173000000000002</v>
      </c>
      <c r="AT71" s="4">
        <v>0.96099999999999997</v>
      </c>
      <c r="AU71" s="4">
        <v>58.116999999999997</v>
      </c>
      <c r="AV71" s="4">
        <v>0.59299999999999997</v>
      </c>
      <c r="AW71" s="4">
        <v>3.0000000000000001E-3</v>
      </c>
      <c r="AX71" s="4">
        <v>97.179000000000002</v>
      </c>
    </row>
    <row r="72" spans="1:50" x14ac:dyDescent="0.3">
      <c r="A72" s="4">
        <v>0</v>
      </c>
      <c r="B72" s="17"/>
      <c r="C72" s="17"/>
      <c r="D72" s="4">
        <v>258</v>
      </c>
      <c r="E72" s="4" t="s">
        <v>113</v>
      </c>
      <c r="F72" s="4" t="s">
        <v>113</v>
      </c>
      <c r="G72" s="4" t="s">
        <v>1</v>
      </c>
      <c r="H72" s="4" t="s">
        <v>2</v>
      </c>
      <c r="I72" s="4" t="s">
        <v>211</v>
      </c>
      <c r="J72" s="4">
        <v>33.145000000000003</v>
      </c>
      <c r="K72" s="4">
        <v>0</v>
      </c>
      <c r="L72" s="17"/>
      <c r="M72" s="16"/>
      <c r="N72" s="4">
        <v>64</v>
      </c>
      <c r="O72" s="4">
        <v>0</v>
      </c>
      <c r="P72" s="4" t="s">
        <v>4</v>
      </c>
      <c r="Q72" s="4" t="s">
        <v>112</v>
      </c>
      <c r="R72" s="4" t="s">
        <v>15</v>
      </c>
      <c r="S72" s="4" t="s">
        <v>16</v>
      </c>
      <c r="T72" s="4" t="s">
        <v>115</v>
      </c>
      <c r="U72" s="4" t="s">
        <v>26</v>
      </c>
      <c r="V72" s="4" t="s">
        <v>7</v>
      </c>
      <c r="W72" s="4" t="s">
        <v>10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32.86</v>
      </c>
      <c r="AN72" s="4">
        <v>3304521</v>
      </c>
      <c r="AO72" s="4">
        <v>28.64</v>
      </c>
      <c r="AP72" s="4">
        <v>0.872</v>
      </c>
      <c r="AQ72" s="4">
        <v>1.7909999999999999</v>
      </c>
      <c r="AR72" s="4">
        <v>5.5E-2</v>
      </c>
      <c r="AS72" s="4">
        <v>5.319</v>
      </c>
      <c r="AT72" s="4">
        <v>0.16200000000000001</v>
      </c>
      <c r="AU72" s="4">
        <v>1.2849999999999999</v>
      </c>
      <c r="AV72" s="4">
        <v>3.9E-2</v>
      </c>
      <c r="AW72" s="4">
        <v>3.2000000000000001E-2</v>
      </c>
      <c r="AX72" s="4">
        <v>0</v>
      </c>
    </row>
    <row r="73" spans="1:50" x14ac:dyDescent="0.3">
      <c r="A73" s="4">
        <v>0</v>
      </c>
      <c r="B73" s="17"/>
      <c r="C73" s="17"/>
      <c r="D73" s="4">
        <v>258</v>
      </c>
      <c r="E73" s="4" t="s">
        <v>106</v>
      </c>
      <c r="F73" s="4" t="s">
        <v>107</v>
      </c>
      <c r="G73" s="4" t="s">
        <v>1</v>
      </c>
      <c r="H73" s="4" t="s">
        <v>19</v>
      </c>
      <c r="I73" s="4" t="s">
        <v>212</v>
      </c>
      <c r="J73" s="4">
        <v>49.747</v>
      </c>
      <c r="K73" s="4">
        <v>0</v>
      </c>
      <c r="L73" s="17"/>
      <c r="M73" s="16"/>
      <c r="N73" s="4">
        <v>32</v>
      </c>
      <c r="O73" s="4">
        <v>64</v>
      </c>
      <c r="P73" s="4" t="s">
        <v>4</v>
      </c>
      <c r="Q73" s="4" t="s">
        <v>117</v>
      </c>
      <c r="R73" s="4" t="s">
        <v>110</v>
      </c>
      <c r="S73" s="4" t="s">
        <v>111</v>
      </c>
      <c r="T73" s="4" t="s">
        <v>118</v>
      </c>
      <c r="U73" s="4" t="s">
        <v>15</v>
      </c>
      <c r="V73" s="4" t="s">
        <v>16</v>
      </c>
      <c r="W73" s="4" t="s">
        <v>10</v>
      </c>
      <c r="X73" s="4">
        <v>49.41</v>
      </c>
      <c r="Y73" s="4">
        <v>2430702</v>
      </c>
      <c r="Z73" s="4">
        <v>31.481999999999999</v>
      </c>
      <c r="AA73" s="4">
        <v>0.63700000000000001</v>
      </c>
      <c r="AB73" s="4">
        <v>31.135000000000002</v>
      </c>
      <c r="AC73" s="4">
        <v>0.63</v>
      </c>
      <c r="AD73" s="4">
        <v>35.420999999999999</v>
      </c>
      <c r="AE73" s="4">
        <v>0.71699999999999997</v>
      </c>
      <c r="AF73" s="4">
        <v>17.655999999999999</v>
      </c>
      <c r="AG73" s="4">
        <v>0.35699999999999998</v>
      </c>
      <c r="AH73" s="4">
        <v>1E-3</v>
      </c>
      <c r="AI73" s="4">
        <v>0</v>
      </c>
      <c r="AJ73" s="4">
        <v>13.598000000000001</v>
      </c>
      <c r="AK73" s="4">
        <v>0.27500000000000002</v>
      </c>
      <c r="AL73" s="4">
        <v>0</v>
      </c>
      <c r="AM73" s="4">
        <v>49.44</v>
      </c>
      <c r="AN73" s="4">
        <v>4803138</v>
      </c>
      <c r="AO73" s="4">
        <v>29.239000000000001</v>
      </c>
      <c r="AP73" s="4">
        <v>0.59099999999999997</v>
      </c>
      <c r="AQ73" s="4">
        <v>26.920999999999999</v>
      </c>
      <c r="AR73" s="4">
        <v>0.54500000000000004</v>
      </c>
      <c r="AS73" s="4">
        <v>45.18</v>
      </c>
      <c r="AT73" s="4">
        <v>0.91400000000000003</v>
      </c>
      <c r="AU73" s="4">
        <v>31.038</v>
      </c>
      <c r="AV73" s="4">
        <v>0.628</v>
      </c>
      <c r="AW73" s="4">
        <v>1E-3</v>
      </c>
      <c r="AX73" s="4">
        <v>92.54</v>
      </c>
    </row>
    <row r="74" spans="1:50" x14ac:dyDescent="0.3">
      <c r="A74" s="4">
        <v>0</v>
      </c>
      <c r="B74" s="17"/>
      <c r="C74" s="17"/>
      <c r="D74" s="4">
        <v>258</v>
      </c>
      <c r="E74" s="4" t="s">
        <v>27</v>
      </c>
      <c r="F74" s="4" t="s">
        <v>28</v>
      </c>
      <c r="G74" s="4" t="s">
        <v>1</v>
      </c>
      <c r="H74" s="4" t="s">
        <v>2</v>
      </c>
      <c r="I74" s="4" t="s">
        <v>214</v>
      </c>
      <c r="J74" s="4">
        <v>1.4670000000000001</v>
      </c>
      <c r="K74" s="4">
        <v>0</v>
      </c>
      <c r="L74" s="17"/>
      <c r="M74" s="16"/>
      <c r="N74" s="4">
        <v>1</v>
      </c>
      <c r="O74" s="4">
        <v>0</v>
      </c>
      <c r="P74" s="4" t="s">
        <v>4</v>
      </c>
      <c r="Q74" s="4" t="s">
        <v>90</v>
      </c>
      <c r="R74" s="4" t="s">
        <v>15</v>
      </c>
      <c r="S74" s="4" t="s">
        <v>16</v>
      </c>
      <c r="T74" s="4" t="s">
        <v>90</v>
      </c>
      <c r="U74" s="4" t="s">
        <v>91</v>
      </c>
      <c r="V74" s="4" t="s">
        <v>16</v>
      </c>
      <c r="W74" s="4" t="s">
        <v>10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1.22</v>
      </c>
      <c r="AN74" s="4">
        <v>1680</v>
      </c>
      <c r="AO74" s="4">
        <v>0.109</v>
      </c>
      <c r="AP74" s="4">
        <v>8.8999999999999996E-2</v>
      </c>
      <c r="AQ74" s="4">
        <v>0.59199999999999997</v>
      </c>
      <c r="AR74" s="4">
        <v>0.48499999999999999</v>
      </c>
      <c r="AS74" s="4">
        <v>0.36699999999999999</v>
      </c>
      <c r="AT74" s="4">
        <v>0.30099999999999999</v>
      </c>
      <c r="AU74" s="4">
        <v>0.107</v>
      </c>
      <c r="AV74" s="4">
        <v>8.7999999999999995E-2</v>
      </c>
      <c r="AW74" s="4">
        <v>5.1999999999999998E-2</v>
      </c>
      <c r="AX74" s="4">
        <v>0</v>
      </c>
    </row>
    <row r="75" spans="1:50" x14ac:dyDescent="0.3">
      <c r="A75" s="4">
        <v>0</v>
      </c>
      <c r="B75" s="17"/>
      <c r="C75" s="4" t="s">
        <v>287</v>
      </c>
      <c r="D75" s="4">
        <v>258</v>
      </c>
      <c r="E75" s="4" t="s">
        <v>124</v>
      </c>
      <c r="F75" s="4" t="s">
        <v>124</v>
      </c>
      <c r="G75" s="4" t="s">
        <v>1</v>
      </c>
      <c r="H75" s="4" t="s">
        <v>2</v>
      </c>
      <c r="I75" s="4" t="s">
        <v>216</v>
      </c>
      <c r="J75" s="4">
        <v>49.959000000000003</v>
      </c>
      <c r="K75" s="4">
        <v>0</v>
      </c>
      <c r="L75" s="4">
        <f>J75</f>
        <v>49.959000000000003</v>
      </c>
      <c r="M75" s="7">
        <f t="shared" si="1"/>
        <v>6.4740828668543857</v>
      </c>
      <c r="N75" s="4">
        <v>64</v>
      </c>
      <c r="O75" s="4">
        <v>0</v>
      </c>
      <c r="P75" s="4" t="s">
        <v>4</v>
      </c>
      <c r="Q75" s="4" t="s">
        <v>126</v>
      </c>
      <c r="R75" s="4" t="s">
        <v>127</v>
      </c>
      <c r="S75" s="4" t="s">
        <v>128</v>
      </c>
      <c r="T75" s="4" t="s">
        <v>129</v>
      </c>
      <c r="U75" s="4" t="s">
        <v>15</v>
      </c>
      <c r="V75" s="4" t="s">
        <v>16</v>
      </c>
      <c r="W75" s="4" t="s">
        <v>10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42.98</v>
      </c>
      <c r="AN75" s="4">
        <v>3240710</v>
      </c>
      <c r="AO75" s="4">
        <v>1.6419999999999999</v>
      </c>
      <c r="AP75" s="4">
        <v>3.7999999999999999E-2</v>
      </c>
      <c r="AQ75" s="4">
        <v>7.2359999999999998</v>
      </c>
      <c r="AR75" s="4">
        <v>0.16800000000000001</v>
      </c>
      <c r="AS75" s="4">
        <v>4.8319999999999999</v>
      </c>
      <c r="AT75" s="4">
        <v>0.112</v>
      </c>
      <c r="AU75" s="4">
        <v>33.844999999999999</v>
      </c>
      <c r="AV75" s="4">
        <v>0.78700000000000003</v>
      </c>
      <c r="AW75" s="4">
        <v>7.0000000000000007E-2</v>
      </c>
      <c r="AX75" s="4">
        <v>0</v>
      </c>
    </row>
    <row r="76" spans="1:50" x14ac:dyDescent="0.3">
      <c r="A76" s="4"/>
      <c r="B76" s="17"/>
      <c r="C76" s="4" t="s">
        <v>290</v>
      </c>
      <c r="D76" s="4"/>
      <c r="E76" s="4" t="s">
        <v>266</v>
      </c>
      <c r="F76" s="4" t="s">
        <v>266</v>
      </c>
      <c r="G76" s="4"/>
      <c r="H76" s="4"/>
      <c r="I76" s="4"/>
      <c r="J76" s="4">
        <v>43.790999999999997</v>
      </c>
      <c r="K76" s="4"/>
      <c r="L76" s="4">
        <f>J76</f>
        <v>43.790999999999997</v>
      </c>
      <c r="M76" s="7">
        <f t="shared" si="1"/>
        <v>5.6747845798038465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3">
      <c r="A77" s="4">
        <v>0</v>
      </c>
      <c r="B77" s="17"/>
      <c r="C77" s="17" t="s">
        <v>288</v>
      </c>
      <c r="D77" s="4">
        <v>258</v>
      </c>
      <c r="E77" s="4" t="s">
        <v>130</v>
      </c>
      <c r="F77" s="4" t="s">
        <v>131</v>
      </c>
      <c r="G77" s="4" t="s">
        <v>1</v>
      </c>
      <c r="H77" s="4" t="s">
        <v>2</v>
      </c>
      <c r="I77" s="4" t="s">
        <v>217</v>
      </c>
      <c r="J77" s="4">
        <v>3.593</v>
      </c>
      <c r="K77" s="4"/>
      <c r="L77" s="17">
        <f>SUM(J77:J78)</f>
        <v>16.05</v>
      </c>
      <c r="M77" s="16">
        <f t="shared" si="1"/>
        <v>2.0798861068678893</v>
      </c>
      <c r="N77" s="4">
        <v>24</v>
      </c>
      <c r="O77" s="4">
        <v>0</v>
      </c>
      <c r="P77" s="4" t="s">
        <v>4</v>
      </c>
      <c r="Q77" s="4" t="s">
        <v>133</v>
      </c>
      <c r="R77" s="4" t="s">
        <v>6</v>
      </c>
      <c r="S77" s="4" t="s">
        <v>7</v>
      </c>
      <c r="T77" s="4" t="s">
        <v>134</v>
      </c>
      <c r="U77" s="4" t="s">
        <v>135</v>
      </c>
      <c r="V77" s="4" t="s">
        <v>136</v>
      </c>
      <c r="W77" s="4" t="s">
        <v>10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3.32</v>
      </c>
      <c r="AN77" s="4">
        <v>112459</v>
      </c>
      <c r="AO77" s="4">
        <v>0.95299999999999996</v>
      </c>
      <c r="AP77" s="4">
        <v>0.28699999999999998</v>
      </c>
      <c r="AQ77" s="4">
        <v>1.389</v>
      </c>
      <c r="AR77" s="4">
        <v>0.41799999999999998</v>
      </c>
      <c r="AS77" s="4">
        <v>1.0129999999999999</v>
      </c>
      <c r="AT77" s="4">
        <v>0.30499999999999999</v>
      </c>
      <c r="AU77" s="4">
        <v>0.28599999999999998</v>
      </c>
      <c r="AV77" s="4">
        <v>8.5999999999999993E-2</v>
      </c>
      <c r="AW77" s="4">
        <v>0.115</v>
      </c>
      <c r="AX77" s="4">
        <v>0</v>
      </c>
    </row>
    <row r="78" spans="1:50" x14ac:dyDescent="0.3">
      <c r="A78" s="4">
        <v>0</v>
      </c>
      <c r="B78" s="17"/>
      <c r="C78" s="17"/>
      <c r="D78" s="4">
        <v>258</v>
      </c>
      <c r="E78" s="4" t="s">
        <v>75</v>
      </c>
      <c r="F78" s="4" t="s">
        <v>76</v>
      </c>
      <c r="G78" s="4" t="s">
        <v>1</v>
      </c>
      <c r="H78" s="4" t="s">
        <v>49</v>
      </c>
      <c r="I78" s="4" t="s">
        <v>218</v>
      </c>
      <c r="J78" s="4">
        <v>12.457000000000001</v>
      </c>
      <c r="K78" s="4">
        <v>0</v>
      </c>
      <c r="L78" s="17"/>
      <c r="M78" s="16"/>
      <c r="N78" s="4">
        <v>28</v>
      </c>
      <c r="O78" s="4">
        <v>0</v>
      </c>
      <c r="P78" s="4" t="s">
        <v>4</v>
      </c>
      <c r="Q78" s="4" t="s">
        <v>138</v>
      </c>
      <c r="R78" s="4" t="s">
        <v>79</v>
      </c>
      <c r="S78" s="4" t="s">
        <v>80</v>
      </c>
      <c r="T78" s="4" t="s">
        <v>62</v>
      </c>
      <c r="U78" s="4" t="s">
        <v>15</v>
      </c>
      <c r="V78" s="4" t="s">
        <v>16</v>
      </c>
      <c r="W78" s="4" t="s">
        <v>10</v>
      </c>
      <c r="X78" s="4">
        <v>12.19</v>
      </c>
      <c r="Y78" s="4">
        <v>536959</v>
      </c>
      <c r="Z78" s="4">
        <v>3.2679999999999998</v>
      </c>
      <c r="AA78" s="4">
        <v>0.26800000000000002</v>
      </c>
      <c r="AB78" s="4">
        <v>3.7650000000000001</v>
      </c>
      <c r="AC78" s="4">
        <v>0.309</v>
      </c>
      <c r="AD78" s="4">
        <v>3.8130000000000002</v>
      </c>
      <c r="AE78" s="4">
        <v>0.313</v>
      </c>
      <c r="AF78" s="4">
        <v>9.7560000000000002</v>
      </c>
      <c r="AG78" s="4">
        <v>0.8</v>
      </c>
      <c r="AH78" s="4">
        <v>1E-3</v>
      </c>
      <c r="AI78" s="4">
        <v>0</v>
      </c>
      <c r="AJ78" s="4">
        <v>1.9850000000000001</v>
      </c>
      <c r="AK78" s="4">
        <v>0.16300000000000001</v>
      </c>
      <c r="AL78" s="4">
        <v>0.04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81.638000000000005</v>
      </c>
    </row>
    <row r="79" spans="1:50" x14ac:dyDescent="0.3">
      <c r="A79" s="4">
        <v>0</v>
      </c>
      <c r="B79" s="17"/>
      <c r="C79" s="17" t="s">
        <v>291</v>
      </c>
      <c r="D79" s="4">
        <v>447</v>
      </c>
      <c r="E79" s="4" t="s">
        <v>22</v>
      </c>
      <c r="F79" s="4" t="s">
        <v>22</v>
      </c>
      <c r="G79" s="4" t="s">
        <v>1</v>
      </c>
      <c r="H79" s="4" t="s">
        <v>19</v>
      </c>
      <c r="I79" s="4" t="s">
        <v>206</v>
      </c>
      <c r="J79" s="4">
        <v>0</v>
      </c>
      <c r="K79" s="4">
        <v>4.5659999999999998</v>
      </c>
      <c r="L79" s="17">
        <v>0</v>
      </c>
      <c r="M79" s="16">
        <f t="shared" si="1"/>
        <v>0</v>
      </c>
      <c r="N79" s="4">
        <v>60</v>
      </c>
      <c r="O79" s="4">
        <v>0</v>
      </c>
      <c r="P79" s="4" t="s">
        <v>4</v>
      </c>
      <c r="Q79" s="4" t="s">
        <v>62</v>
      </c>
      <c r="R79" s="4" t="s">
        <v>15</v>
      </c>
      <c r="S79" s="4" t="s">
        <v>16</v>
      </c>
      <c r="T79" s="4" t="s">
        <v>74</v>
      </c>
      <c r="U79" s="4" t="s">
        <v>26</v>
      </c>
      <c r="V79" s="4" t="s">
        <v>7</v>
      </c>
      <c r="W79" s="4" t="s">
        <v>10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4.26</v>
      </c>
      <c r="AN79" s="4">
        <v>321463</v>
      </c>
      <c r="AO79" s="4">
        <v>0.54300000000000004</v>
      </c>
      <c r="AP79" s="4">
        <v>0.127</v>
      </c>
      <c r="AQ79" s="4">
        <v>1.802</v>
      </c>
      <c r="AR79" s="4">
        <v>0.42299999999999999</v>
      </c>
      <c r="AS79" s="4">
        <v>0.623</v>
      </c>
      <c r="AT79" s="4">
        <v>0.14599999999999999</v>
      </c>
      <c r="AU79" s="4">
        <v>0.312</v>
      </c>
      <c r="AV79" s="4">
        <v>7.2999999999999995E-2</v>
      </c>
      <c r="AW79" s="4">
        <v>0.17399999999999999</v>
      </c>
      <c r="AX79" s="4">
        <v>0</v>
      </c>
    </row>
    <row r="80" spans="1:50" x14ac:dyDescent="0.3">
      <c r="A80" s="4">
        <v>0</v>
      </c>
      <c r="B80" s="17"/>
      <c r="C80" s="17"/>
      <c r="D80" s="4">
        <v>447</v>
      </c>
      <c r="E80" s="4" t="s">
        <v>92</v>
      </c>
      <c r="F80" s="4" t="s">
        <v>93</v>
      </c>
      <c r="G80" s="4" t="s">
        <v>1</v>
      </c>
      <c r="H80" s="4" t="s">
        <v>19</v>
      </c>
      <c r="I80" s="4" t="s">
        <v>208</v>
      </c>
      <c r="J80" s="4">
        <v>0</v>
      </c>
      <c r="K80" s="4">
        <v>8.827</v>
      </c>
      <c r="L80" s="17"/>
      <c r="M80" s="16"/>
      <c r="N80" s="4">
        <v>32</v>
      </c>
      <c r="O80" s="4">
        <v>64</v>
      </c>
      <c r="P80" s="4" t="s">
        <v>4</v>
      </c>
      <c r="Q80" s="4" t="s">
        <v>95</v>
      </c>
      <c r="R80" s="4" t="s">
        <v>96</v>
      </c>
      <c r="S80" s="4" t="s">
        <v>97</v>
      </c>
      <c r="T80" s="4" t="s">
        <v>14</v>
      </c>
      <c r="U80" s="4" t="s">
        <v>15</v>
      </c>
      <c r="V80" s="4" t="s">
        <v>16</v>
      </c>
      <c r="W80" s="4" t="s">
        <v>10</v>
      </c>
      <c r="X80" s="4">
        <v>8.48</v>
      </c>
      <c r="Y80" s="4">
        <v>388302</v>
      </c>
      <c r="Z80" s="4">
        <v>1.6859999999999999</v>
      </c>
      <c r="AA80" s="4">
        <v>0.19900000000000001</v>
      </c>
      <c r="AB80" s="4">
        <v>5.548</v>
      </c>
      <c r="AC80" s="4">
        <v>0.65400000000000003</v>
      </c>
      <c r="AD80" s="4">
        <v>2.5960000000000001</v>
      </c>
      <c r="AE80" s="4">
        <v>0.30599999999999999</v>
      </c>
      <c r="AF80" s="4">
        <v>4.008</v>
      </c>
      <c r="AG80" s="4">
        <v>0.47299999999999998</v>
      </c>
      <c r="AH80" s="4">
        <v>1E-3</v>
      </c>
      <c r="AI80" s="4">
        <v>0</v>
      </c>
      <c r="AJ80" s="4">
        <v>0.42499999999999999</v>
      </c>
      <c r="AK80" s="4">
        <v>0.05</v>
      </c>
      <c r="AL80" s="4">
        <v>1.2E-2</v>
      </c>
      <c r="AM80" s="4">
        <v>8.51</v>
      </c>
      <c r="AN80" s="4">
        <v>687008</v>
      </c>
      <c r="AO80" s="4">
        <v>1.829</v>
      </c>
      <c r="AP80" s="4">
        <v>0.215</v>
      </c>
      <c r="AQ80" s="4">
        <v>2.8769999999999998</v>
      </c>
      <c r="AR80" s="4">
        <v>0.33800000000000002</v>
      </c>
      <c r="AS80" s="4">
        <v>5.4530000000000003</v>
      </c>
      <c r="AT80" s="4">
        <v>0.64100000000000001</v>
      </c>
      <c r="AU80" s="4">
        <v>1.6220000000000001</v>
      </c>
      <c r="AV80" s="4">
        <v>0.191</v>
      </c>
      <c r="AW80" s="4">
        <v>2.5000000000000001E-2</v>
      </c>
      <c r="AX80" s="4">
        <v>83.314999999999998</v>
      </c>
    </row>
    <row r="81" spans="1:50" x14ac:dyDescent="0.3">
      <c r="A81" s="4">
        <v>0</v>
      </c>
      <c r="B81" s="17"/>
      <c r="C81" s="17"/>
      <c r="D81" s="4">
        <v>447</v>
      </c>
      <c r="E81" s="4" t="s">
        <v>113</v>
      </c>
      <c r="F81" s="4" t="s">
        <v>113</v>
      </c>
      <c r="G81" s="4" t="s">
        <v>1</v>
      </c>
      <c r="H81" s="4" t="s">
        <v>2</v>
      </c>
      <c r="I81" s="4" t="s">
        <v>213</v>
      </c>
      <c r="J81" s="4">
        <v>0</v>
      </c>
      <c r="K81" s="4">
        <v>49.052</v>
      </c>
      <c r="L81" s="17"/>
      <c r="M81" s="16"/>
      <c r="N81" s="4">
        <v>48</v>
      </c>
      <c r="O81" s="4">
        <v>0</v>
      </c>
      <c r="P81" s="4" t="s">
        <v>4</v>
      </c>
      <c r="Q81" s="4" t="s">
        <v>14</v>
      </c>
      <c r="R81" s="4" t="s">
        <v>15</v>
      </c>
      <c r="S81" s="4" t="s">
        <v>16</v>
      </c>
      <c r="T81" s="4" t="s">
        <v>120</v>
      </c>
      <c r="U81" s="4" t="s">
        <v>26</v>
      </c>
      <c r="V81" s="4" t="s">
        <v>7</v>
      </c>
      <c r="W81" s="4" t="s">
        <v>10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5.35</v>
      </c>
      <c r="AN81" s="4">
        <v>148573</v>
      </c>
      <c r="AO81" s="4">
        <v>1.6240000000000001</v>
      </c>
      <c r="AP81" s="4">
        <v>0.30399999999999999</v>
      </c>
      <c r="AQ81" s="4">
        <v>2.3940000000000001</v>
      </c>
      <c r="AR81" s="4">
        <v>0.44700000000000001</v>
      </c>
      <c r="AS81" s="4">
        <v>1.2230000000000001</v>
      </c>
      <c r="AT81" s="4">
        <v>0.22900000000000001</v>
      </c>
      <c r="AU81" s="4">
        <v>0.54400000000000004</v>
      </c>
      <c r="AV81" s="4">
        <v>0.10199999999999999</v>
      </c>
      <c r="AW81" s="4">
        <v>6.2E-2</v>
      </c>
      <c r="AX81" s="4">
        <v>0</v>
      </c>
    </row>
    <row r="82" spans="1:50" x14ac:dyDescent="0.3">
      <c r="A82" s="4">
        <v>0</v>
      </c>
      <c r="B82" s="17"/>
      <c r="C82" s="17"/>
      <c r="D82" s="4">
        <v>447</v>
      </c>
      <c r="E82" s="4" t="s">
        <v>92</v>
      </c>
      <c r="F82" s="4" t="s">
        <v>93</v>
      </c>
      <c r="G82" s="4" t="s">
        <v>1</v>
      </c>
      <c r="H82" s="4" t="s">
        <v>19</v>
      </c>
      <c r="I82" s="4" t="s">
        <v>215</v>
      </c>
      <c r="J82" s="4">
        <v>0</v>
      </c>
      <c r="K82" s="4">
        <v>7.68</v>
      </c>
      <c r="L82" s="17"/>
      <c r="M82" s="16"/>
      <c r="N82" s="4">
        <v>32</v>
      </c>
      <c r="O82" s="4">
        <v>64</v>
      </c>
      <c r="P82" s="4" t="s">
        <v>4</v>
      </c>
      <c r="Q82" s="4" t="s">
        <v>123</v>
      </c>
      <c r="R82" s="4" t="s">
        <v>96</v>
      </c>
      <c r="S82" s="4" t="s">
        <v>97</v>
      </c>
      <c r="T82" s="4" t="s">
        <v>62</v>
      </c>
      <c r="U82" s="4" t="s">
        <v>15</v>
      </c>
      <c r="V82" s="4" t="s">
        <v>16</v>
      </c>
      <c r="W82" s="4" t="s">
        <v>10</v>
      </c>
      <c r="X82" s="4">
        <v>7.32</v>
      </c>
      <c r="Y82" s="4">
        <v>339509</v>
      </c>
      <c r="Z82" s="4">
        <v>1.01</v>
      </c>
      <c r="AA82" s="4">
        <v>0.13800000000000001</v>
      </c>
      <c r="AB82" s="4">
        <v>5.077</v>
      </c>
      <c r="AC82" s="4">
        <v>0.69399999999999995</v>
      </c>
      <c r="AD82" s="4">
        <v>1.181</v>
      </c>
      <c r="AE82" s="4">
        <v>0.161</v>
      </c>
      <c r="AF82" s="4">
        <v>2.7519999999999998</v>
      </c>
      <c r="AG82" s="4">
        <v>0.376</v>
      </c>
      <c r="AH82" s="4">
        <v>1E-3</v>
      </c>
      <c r="AI82" s="4">
        <v>0</v>
      </c>
      <c r="AJ82" s="4">
        <v>1.3169999999999999</v>
      </c>
      <c r="AK82" s="4">
        <v>0.18</v>
      </c>
      <c r="AL82" s="4">
        <v>1.4999999999999999E-2</v>
      </c>
      <c r="AM82" s="4">
        <v>7.34</v>
      </c>
      <c r="AN82" s="4">
        <v>596268</v>
      </c>
      <c r="AO82" s="4">
        <v>1.1850000000000001</v>
      </c>
      <c r="AP82" s="4">
        <v>0.161</v>
      </c>
      <c r="AQ82" s="4">
        <v>2.6040000000000001</v>
      </c>
      <c r="AR82" s="4">
        <v>0.35499999999999998</v>
      </c>
      <c r="AS82" s="4">
        <v>4.1529999999999996</v>
      </c>
      <c r="AT82" s="4">
        <v>0.56599999999999995</v>
      </c>
      <c r="AU82" s="4">
        <v>0.93500000000000005</v>
      </c>
      <c r="AV82" s="4">
        <v>0.127</v>
      </c>
      <c r="AW82" s="4">
        <v>3.1E-2</v>
      </c>
      <c r="AX82" s="4">
        <v>83.724999999999994</v>
      </c>
    </row>
    <row r="83" spans="1:50" x14ac:dyDescent="0.3">
      <c r="A83" s="4">
        <v>0</v>
      </c>
      <c r="B83" s="17"/>
      <c r="C83" s="17" t="s">
        <v>292</v>
      </c>
      <c r="D83" s="4">
        <v>258</v>
      </c>
      <c r="E83" s="4" t="s">
        <v>63</v>
      </c>
      <c r="F83" s="4" t="s">
        <v>64</v>
      </c>
      <c r="G83" s="4" t="s">
        <v>1</v>
      </c>
      <c r="H83" s="4" t="s">
        <v>2</v>
      </c>
      <c r="I83" s="4" t="s">
        <v>219</v>
      </c>
      <c r="J83" s="4">
        <v>2.968</v>
      </c>
      <c r="K83" s="4">
        <v>0</v>
      </c>
      <c r="L83" s="17">
        <f>SUM(J83:J84)</f>
        <v>4.8949999999999996</v>
      </c>
      <c r="M83" s="16">
        <f t="shared" si="1"/>
        <v>0.63433286561484847</v>
      </c>
      <c r="N83" s="4">
        <v>32</v>
      </c>
      <c r="O83" s="4">
        <v>0</v>
      </c>
      <c r="P83" s="4" t="s">
        <v>4</v>
      </c>
      <c r="Q83" s="4" t="s">
        <v>66</v>
      </c>
      <c r="R83" s="4" t="s">
        <v>6</v>
      </c>
      <c r="S83" s="4" t="s">
        <v>7</v>
      </c>
      <c r="T83" s="4" t="s">
        <v>62</v>
      </c>
      <c r="U83" s="4" t="s">
        <v>15</v>
      </c>
      <c r="V83" s="4" t="s">
        <v>16</v>
      </c>
      <c r="W83" s="4" t="s">
        <v>10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2.71</v>
      </c>
      <c r="AN83" s="4">
        <v>121690</v>
      </c>
      <c r="AO83" s="4">
        <v>0.49</v>
      </c>
      <c r="AP83" s="4">
        <v>0.18099999999999999</v>
      </c>
      <c r="AQ83" s="4">
        <v>0.65400000000000003</v>
      </c>
      <c r="AR83" s="4">
        <v>0.24099999999999999</v>
      </c>
      <c r="AS83" s="4">
        <v>1.056</v>
      </c>
      <c r="AT83" s="4">
        <v>0.39</v>
      </c>
      <c r="AU83" s="4">
        <v>0.53900000000000003</v>
      </c>
      <c r="AV83" s="4">
        <v>0.19900000000000001</v>
      </c>
      <c r="AW83" s="4">
        <v>0.08</v>
      </c>
      <c r="AX83" s="4">
        <v>0</v>
      </c>
    </row>
    <row r="84" spans="1:50" x14ac:dyDescent="0.3">
      <c r="A84" s="4">
        <v>0</v>
      </c>
      <c r="B84" s="17"/>
      <c r="C84" s="17"/>
      <c r="D84" s="4">
        <v>258</v>
      </c>
      <c r="E84" s="4" t="s">
        <v>63</v>
      </c>
      <c r="F84" s="4" t="s">
        <v>64</v>
      </c>
      <c r="G84" s="4" t="s">
        <v>1</v>
      </c>
      <c r="H84" s="4" t="s">
        <v>2</v>
      </c>
      <c r="I84" s="4" t="s">
        <v>220</v>
      </c>
      <c r="J84" s="4">
        <v>1.927</v>
      </c>
      <c r="K84" s="4">
        <v>0</v>
      </c>
      <c r="L84" s="17"/>
      <c r="M84" s="16"/>
      <c r="N84" s="4">
        <v>32</v>
      </c>
      <c r="O84" s="4">
        <v>0</v>
      </c>
      <c r="P84" s="4" t="s">
        <v>4</v>
      </c>
      <c r="Q84" s="4" t="s">
        <v>66</v>
      </c>
      <c r="R84" s="4" t="s">
        <v>6</v>
      </c>
      <c r="S84" s="4" t="s">
        <v>7</v>
      </c>
      <c r="T84" s="4" t="s">
        <v>62</v>
      </c>
      <c r="U84" s="4" t="s">
        <v>15</v>
      </c>
      <c r="V84" s="4" t="s">
        <v>16</v>
      </c>
      <c r="W84" s="4" t="s">
        <v>10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1.67</v>
      </c>
      <c r="AN84" s="4">
        <v>62909</v>
      </c>
      <c r="AO84" s="4">
        <v>0.376</v>
      </c>
      <c r="AP84" s="4">
        <v>0.22500000000000001</v>
      </c>
      <c r="AQ84" s="4">
        <v>0.78900000000000003</v>
      </c>
      <c r="AR84" s="4">
        <v>0.47299999999999998</v>
      </c>
      <c r="AS84" s="4">
        <v>0.56499999999999995</v>
      </c>
      <c r="AT84" s="4">
        <v>0.33900000000000002</v>
      </c>
      <c r="AU84" s="4">
        <v>0.501</v>
      </c>
      <c r="AV84" s="4">
        <v>0.3</v>
      </c>
      <c r="AW84" s="4">
        <v>0</v>
      </c>
      <c r="AX84" s="4">
        <v>0</v>
      </c>
    </row>
    <row r="85" spans="1:50" x14ac:dyDescent="0.3">
      <c r="A85" s="4">
        <v>0</v>
      </c>
      <c r="B85" s="4" t="s">
        <v>282</v>
      </c>
      <c r="C85" s="6" t="s">
        <v>269</v>
      </c>
      <c r="D85" s="4">
        <v>258</v>
      </c>
      <c r="E85" s="4" t="s">
        <v>67</v>
      </c>
      <c r="F85" s="4" t="s">
        <v>67</v>
      </c>
      <c r="G85" s="4" t="s">
        <v>10</v>
      </c>
      <c r="H85" s="4" t="s">
        <v>2</v>
      </c>
      <c r="I85" s="4" t="s">
        <v>221</v>
      </c>
      <c r="J85" s="4">
        <v>10.641999999999999</v>
      </c>
      <c r="K85" s="4">
        <v>0</v>
      </c>
      <c r="L85" s="4">
        <f>J85</f>
        <v>10.641999999999999</v>
      </c>
      <c r="M85" s="7">
        <f t="shared" si="1"/>
        <v>1.3790746385849271</v>
      </c>
      <c r="N85" s="4">
        <v>64</v>
      </c>
      <c r="O85" s="4">
        <v>0</v>
      </c>
      <c r="P85" s="4" t="s">
        <v>10</v>
      </c>
      <c r="Q85" s="4" t="s">
        <v>10</v>
      </c>
      <c r="R85" s="4" t="s">
        <v>10</v>
      </c>
      <c r="S85" s="4" t="s">
        <v>10</v>
      </c>
      <c r="T85" s="4" t="s">
        <v>10</v>
      </c>
      <c r="U85" s="4" t="s">
        <v>10</v>
      </c>
      <c r="V85" s="4" t="s">
        <v>10</v>
      </c>
      <c r="W85" s="4" t="s">
        <v>10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10.39</v>
      </c>
      <c r="AN85" s="4">
        <v>471245</v>
      </c>
      <c r="AO85" s="4">
        <v>6.1589999999999998</v>
      </c>
      <c r="AP85" s="4">
        <v>0.59299999999999997</v>
      </c>
      <c r="AQ85" s="4">
        <v>2.589</v>
      </c>
      <c r="AR85" s="4">
        <v>0.249</v>
      </c>
      <c r="AS85" s="4">
        <v>2.3410000000000002</v>
      </c>
      <c r="AT85" s="4">
        <v>0.22500000000000001</v>
      </c>
      <c r="AU85" s="4">
        <v>0.19500000000000001</v>
      </c>
      <c r="AV85" s="4">
        <v>1.9E-2</v>
      </c>
      <c r="AW85" s="4">
        <v>0.05</v>
      </c>
      <c r="AX85" s="4">
        <v>0</v>
      </c>
    </row>
    <row r="86" spans="1:50" x14ac:dyDescent="0.3">
      <c r="A86" s="4"/>
      <c r="B86" s="4"/>
      <c r="C86" s="4"/>
      <c r="D86" s="4"/>
      <c r="E86" s="4"/>
      <c r="F86" s="4"/>
      <c r="G86" s="4"/>
      <c r="H86" s="4"/>
      <c r="I86" s="4"/>
      <c r="J86" s="5">
        <f>SUM(J41:J85)</f>
        <v>563.73599999999999</v>
      </c>
      <c r="K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9" spans="1:50" x14ac:dyDescent="0.3">
      <c r="B89" s="3" t="s">
        <v>267</v>
      </c>
      <c r="C89" s="3"/>
      <c r="D89" s="3">
        <f>(J86*69+J39*24)/1000</f>
        <v>53.245703999999996</v>
      </c>
    </row>
    <row r="92" spans="1:50" x14ac:dyDescent="0.3">
      <c r="B92" s="8"/>
    </row>
    <row r="94" spans="1:50" x14ac:dyDescent="0.3">
      <c r="E94" s="8" t="s">
        <v>302</v>
      </c>
      <c r="F94" s="2" t="s">
        <v>301</v>
      </c>
    </row>
    <row r="95" spans="1:50" x14ac:dyDescent="0.3">
      <c r="E95" s="8" t="s">
        <v>304</v>
      </c>
      <c r="F95" s="8" t="s">
        <v>305</v>
      </c>
    </row>
    <row r="99" spans="2:2" x14ac:dyDescent="0.3">
      <c r="B99" s="4"/>
    </row>
    <row r="100" spans="2:2" x14ac:dyDescent="0.3">
      <c r="B100" s="4"/>
    </row>
    <row r="101" spans="2:2" x14ac:dyDescent="0.3">
      <c r="B101" s="4"/>
    </row>
    <row r="102" spans="2:2" x14ac:dyDescent="0.3">
      <c r="B102" s="4"/>
    </row>
    <row r="103" spans="2:2" x14ac:dyDescent="0.3">
      <c r="B103" s="4"/>
    </row>
    <row r="104" spans="2:2" x14ac:dyDescent="0.3">
      <c r="B104" s="4"/>
    </row>
  </sheetData>
  <mergeCells count="66">
    <mergeCell ref="B16:B36"/>
    <mergeCell ref="B37:B38"/>
    <mergeCell ref="B41:B62"/>
    <mergeCell ref="B64:B84"/>
    <mergeCell ref="C2:C6"/>
    <mergeCell ref="C10:C11"/>
    <mergeCell ref="C12:C13"/>
    <mergeCell ref="B2:B13"/>
    <mergeCell ref="B14:B15"/>
    <mergeCell ref="C14:C15"/>
    <mergeCell ref="C16:C18"/>
    <mergeCell ref="C20:C21"/>
    <mergeCell ref="C23:C26"/>
    <mergeCell ref="C29:C30"/>
    <mergeCell ref="C31:C34"/>
    <mergeCell ref="C71:C74"/>
    <mergeCell ref="L20:L21"/>
    <mergeCell ref="C37:C38"/>
    <mergeCell ref="C41:C51"/>
    <mergeCell ref="C53:C59"/>
    <mergeCell ref="C61:C62"/>
    <mergeCell ref="C35:C36"/>
    <mergeCell ref="L41:L51"/>
    <mergeCell ref="L23:L26"/>
    <mergeCell ref="L29:L30"/>
    <mergeCell ref="L31:L34"/>
    <mergeCell ref="L35:L36"/>
    <mergeCell ref="L37:L38"/>
    <mergeCell ref="L2:L6"/>
    <mergeCell ref="L10:L11"/>
    <mergeCell ref="L12:L13"/>
    <mergeCell ref="L14:L15"/>
    <mergeCell ref="L16:L18"/>
    <mergeCell ref="C77:C78"/>
    <mergeCell ref="C79:C82"/>
    <mergeCell ref="C83:C84"/>
    <mergeCell ref="C64:C66"/>
    <mergeCell ref="C68:C69"/>
    <mergeCell ref="L79:L82"/>
    <mergeCell ref="L83:L84"/>
    <mergeCell ref="M2:M6"/>
    <mergeCell ref="M10:M11"/>
    <mergeCell ref="M12:M13"/>
    <mergeCell ref="M14:M15"/>
    <mergeCell ref="M16:M18"/>
    <mergeCell ref="M20:M21"/>
    <mergeCell ref="M23:M26"/>
    <mergeCell ref="M29:M30"/>
    <mergeCell ref="L53:L59"/>
    <mergeCell ref="L61:L62"/>
    <mergeCell ref="L64:L66"/>
    <mergeCell ref="L68:L69"/>
    <mergeCell ref="L71:L74"/>
    <mergeCell ref="L77:L78"/>
    <mergeCell ref="M77:M78"/>
    <mergeCell ref="M79:M82"/>
    <mergeCell ref="M83:M84"/>
    <mergeCell ref="M31:M34"/>
    <mergeCell ref="M35:M36"/>
    <mergeCell ref="M37:M38"/>
    <mergeCell ref="M41:M51"/>
    <mergeCell ref="M53:M59"/>
    <mergeCell ref="M61:M62"/>
    <mergeCell ref="M64:M66"/>
    <mergeCell ref="M68:M69"/>
    <mergeCell ref="M71:M74"/>
  </mergeCells>
  <phoneticPr fontId="1" type="noConversion"/>
  <conditionalFormatting sqref="M2:M8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{66902F81-38B5-4667-A272-E763071DACA7}</x14:id>
        </ext>
      </extLst>
    </cfRule>
  </conditionalFormatting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902F81-38B5-4667-A272-E763071DAC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M2:M85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04"/>
  <sheetViews>
    <sheetView topLeftCell="A70" zoomScaleNormal="100" workbookViewId="0">
      <selection activeCell="F140" sqref="F140"/>
    </sheetView>
  </sheetViews>
  <sheetFormatPr defaultRowHeight="13.9" x14ac:dyDescent="0.3"/>
  <cols>
    <col min="1" max="1" width="9.06640625" style="2"/>
    <col min="2" max="2" width="16.46484375" style="2" customWidth="1"/>
    <col min="3" max="3" width="16.53125" style="2" customWidth="1"/>
    <col min="4" max="4" width="9.06640625" style="2"/>
    <col min="5" max="5" width="23.9296875" style="2" customWidth="1"/>
    <col min="6" max="8" width="9.06640625" style="2"/>
    <col min="9" max="9" width="10" style="2" customWidth="1"/>
    <col min="10" max="11" width="9.06640625" style="2"/>
    <col min="12" max="12" width="9.06640625" style="4"/>
    <col min="13" max="13" width="16.53125" style="2" customWidth="1"/>
    <col min="14" max="16" width="9.06640625" style="2"/>
    <col min="17" max="17" width="21.06640625" style="2" customWidth="1"/>
    <col min="18" max="16384" width="9.06640625" style="2"/>
  </cols>
  <sheetData>
    <row r="1" spans="1:50" x14ac:dyDescent="0.3">
      <c r="A1" s="4" t="s">
        <v>222</v>
      </c>
      <c r="B1" s="4" t="s">
        <v>276</v>
      </c>
      <c r="C1" s="4" t="s">
        <v>277</v>
      </c>
      <c r="D1" s="4" t="s">
        <v>223</v>
      </c>
      <c r="E1" s="4" t="s">
        <v>224</v>
      </c>
      <c r="F1" s="4" t="s">
        <v>225</v>
      </c>
      <c r="G1" s="4" t="s">
        <v>226</v>
      </c>
      <c r="H1" s="4" t="s">
        <v>227</v>
      </c>
      <c r="I1" s="4" t="s">
        <v>228</v>
      </c>
      <c r="J1" s="4" t="s">
        <v>278</v>
      </c>
      <c r="K1" s="4" t="s">
        <v>279</v>
      </c>
      <c r="L1" s="4" t="s">
        <v>442</v>
      </c>
      <c r="M1" s="4" t="s">
        <v>443</v>
      </c>
      <c r="N1" s="4" t="s">
        <v>229</v>
      </c>
      <c r="O1" s="4" t="s">
        <v>230</v>
      </c>
      <c r="P1" s="4" t="s">
        <v>231</v>
      </c>
      <c r="Q1" s="4" t="s">
        <v>232</v>
      </c>
      <c r="R1" s="4" t="s">
        <v>233</v>
      </c>
      <c r="S1" s="4" t="s">
        <v>234</v>
      </c>
      <c r="T1" s="4" t="s">
        <v>235</v>
      </c>
      <c r="U1" s="4" t="s">
        <v>236</v>
      </c>
      <c r="V1" s="4" t="s">
        <v>237</v>
      </c>
      <c r="W1" s="4" t="s">
        <v>238</v>
      </c>
      <c r="X1" s="4" t="s">
        <v>239</v>
      </c>
      <c r="Y1" s="4" t="s">
        <v>240</v>
      </c>
      <c r="Z1" s="4" t="s">
        <v>241</v>
      </c>
      <c r="AA1" s="4" t="s">
        <v>242</v>
      </c>
      <c r="AB1" s="4" t="s">
        <v>243</v>
      </c>
      <c r="AC1" s="4" t="s">
        <v>244</v>
      </c>
      <c r="AD1" s="4" t="s">
        <v>245</v>
      </c>
      <c r="AE1" s="4" t="s">
        <v>246</v>
      </c>
      <c r="AF1" s="4" t="s">
        <v>247</v>
      </c>
      <c r="AG1" s="4" t="s">
        <v>248</v>
      </c>
      <c r="AH1" s="4" t="s">
        <v>249</v>
      </c>
      <c r="AI1" s="4" t="s">
        <v>250</v>
      </c>
      <c r="AJ1" s="4" t="s">
        <v>251</v>
      </c>
      <c r="AK1" s="4" t="s">
        <v>252</v>
      </c>
      <c r="AL1" s="4" t="s">
        <v>253</v>
      </c>
      <c r="AM1" s="4" t="s">
        <v>254</v>
      </c>
      <c r="AN1" s="4" t="s">
        <v>255</v>
      </c>
      <c r="AO1" s="4" t="s">
        <v>256</v>
      </c>
      <c r="AP1" s="4" t="s">
        <v>257</v>
      </c>
      <c r="AQ1" s="4" t="s">
        <v>258</v>
      </c>
      <c r="AR1" s="4" t="s">
        <v>259</v>
      </c>
      <c r="AS1" s="4" t="s">
        <v>260</v>
      </c>
      <c r="AT1" s="4" t="s">
        <v>261</v>
      </c>
      <c r="AU1" s="4" t="s">
        <v>262</v>
      </c>
      <c r="AV1" s="4" t="s">
        <v>263</v>
      </c>
      <c r="AW1" s="4" t="s">
        <v>264</v>
      </c>
      <c r="AX1" s="4" t="s">
        <v>265</v>
      </c>
    </row>
    <row r="2" spans="1:50" x14ac:dyDescent="0.3">
      <c r="A2" s="4">
        <v>0</v>
      </c>
      <c r="B2" s="17" t="s">
        <v>274</v>
      </c>
      <c r="C2" s="17" t="s">
        <v>273</v>
      </c>
      <c r="D2" s="2">
        <v>442</v>
      </c>
      <c r="E2" s="2" t="s">
        <v>0</v>
      </c>
      <c r="F2" s="2" t="s">
        <v>0</v>
      </c>
      <c r="G2" s="2" t="s">
        <v>1</v>
      </c>
      <c r="H2" s="2" t="s">
        <v>2</v>
      </c>
      <c r="I2" s="2" t="s">
        <v>309</v>
      </c>
      <c r="J2" s="2">
        <v>3.5379999999999998</v>
      </c>
      <c r="K2" s="2">
        <v>0</v>
      </c>
      <c r="L2" s="17">
        <f>SUM(J2:J6)</f>
        <v>30.450999999999997</v>
      </c>
      <c r="M2" s="16">
        <f>L2*24/(D89*1000)*100</f>
        <v>1.3309548123445392</v>
      </c>
      <c r="N2" s="2">
        <v>8</v>
      </c>
      <c r="O2" s="2">
        <v>0</v>
      </c>
      <c r="P2" s="2" t="s">
        <v>4</v>
      </c>
      <c r="Q2" s="2" t="s">
        <v>345</v>
      </c>
      <c r="R2" s="2" t="s">
        <v>6</v>
      </c>
      <c r="S2" s="2" t="s">
        <v>7</v>
      </c>
      <c r="T2" s="2" t="s">
        <v>346</v>
      </c>
      <c r="U2" s="2" t="s">
        <v>9</v>
      </c>
      <c r="V2" s="2" t="s">
        <v>7</v>
      </c>
      <c r="W2" s="2" t="s">
        <v>10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3.29</v>
      </c>
      <c r="AN2" s="2">
        <v>35613</v>
      </c>
      <c r="AO2" s="2">
        <v>0.67600000000000005</v>
      </c>
      <c r="AP2" s="2">
        <v>0.20499999999999999</v>
      </c>
      <c r="AQ2" s="2">
        <v>1.6319999999999999</v>
      </c>
      <c r="AR2" s="2">
        <v>0.496</v>
      </c>
      <c r="AS2" s="2">
        <v>0.872</v>
      </c>
      <c r="AT2" s="2">
        <v>0.26500000000000001</v>
      </c>
      <c r="AU2" s="2">
        <v>0.67</v>
      </c>
      <c r="AV2" s="2">
        <v>0.20399999999999999</v>
      </c>
      <c r="AW2" s="2">
        <v>9.2999999999999999E-2</v>
      </c>
      <c r="AX2" s="2">
        <v>0</v>
      </c>
    </row>
    <row r="3" spans="1:50" x14ac:dyDescent="0.3">
      <c r="A3" s="4">
        <v>0</v>
      </c>
      <c r="B3" s="17"/>
      <c r="C3" s="17"/>
      <c r="D3" s="2">
        <v>442</v>
      </c>
      <c r="E3" s="2" t="s">
        <v>11</v>
      </c>
      <c r="F3" s="2" t="s">
        <v>12</v>
      </c>
      <c r="G3" s="2" t="s">
        <v>1</v>
      </c>
      <c r="H3" s="2" t="s">
        <v>2</v>
      </c>
      <c r="I3" s="2" t="s">
        <v>310</v>
      </c>
      <c r="J3" s="2">
        <v>2.7090000000000001</v>
      </c>
      <c r="K3" s="2">
        <v>0</v>
      </c>
      <c r="L3" s="17"/>
      <c r="M3" s="16"/>
      <c r="N3" s="2">
        <v>6</v>
      </c>
      <c r="O3" s="2">
        <v>0</v>
      </c>
      <c r="P3" s="2" t="s">
        <v>4</v>
      </c>
      <c r="Q3" s="2" t="s">
        <v>347</v>
      </c>
      <c r="R3" s="2" t="s">
        <v>15</v>
      </c>
      <c r="S3" s="2" t="s">
        <v>16</v>
      </c>
      <c r="T3" s="2" t="s">
        <v>347</v>
      </c>
      <c r="U3" s="2" t="s">
        <v>15</v>
      </c>
      <c r="V3" s="2" t="s">
        <v>16</v>
      </c>
      <c r="W3" s="2" t="s">
        <v>10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2.4700000000000002</v>
      </c>
      <c r="AN3" s="2">
        <v>18817</v>
      </c>
      <c r="AO3" s="2">
        <v>0.219</v>
      </c>
      <c r="AP3" s="2">
        <v>8.8999999999999996E-2</v>
      </c>
      <c r="AQ3" s="2">
        <v>0.74</v>
      </c>
      <c r="AR3" s="2">
        <v>0.3</v>
      </c>
      <c r="AS3" s="2">
        <v>0.64700000000000002</v>
      </c>
      <c r="AT3" s="2">
        <v>0.26200000000000001</v>
      </c>
      <c r="AU3" s="2">
        <v>0.27500000000000002</v>
      </c>
      <c r="AV3" s="2">
        <v>0.111</v>
      </c>
      <c r="AW3" s="2">
        <v>0.12</v>
      </c>
      <c r="AX3" s="2">
        <v>0</v>
      </c>
    </row>
    <row r="4" spans="1:50" x14ac:dyDescent="0.3">
      <c r="A4" s="4">
        <v>0</v>
      </c>
      <c r="B4" s="17"/>
      <c r="C4" s="17"/>
      <c r="D4" s="2">
        <v>442</v>
      </c>
      <c r="E4" s="2" t="s">
        <v>17</v>
      </c>
      <c r="F4" s="2" t="s">
        <v>18</v>
      </c>
      <c r="G4" s="2" t="s">
        <v>1</v>
      </c>
      <c r="H4" s="2" t="s">
        <v>19</v>
      </c>
      <c r="I4" s="2" t="s">
        <v>311</v>
      </c>
      <c r="J4" s="2">
        <v>17.236999999999998</v>
      </c>
      <c r="K4" s="2">
        <v>0</v>
      </c>
      <c r="L4" s="17"/>
      <c r="M4" s="16"/>
      <c r="N4" s="2">
        <v>32</v>
      </c>
      <c r="O4" s="2">
        <v>64</v>
      </c>
      <c r="P4" s="2" t="s">
        <v>4</v>
      </c>
      <c r="Q4" s="2" t="s">
        <v>348</v>
      </c>
      <c r="R4" s="2" t="s">
        <v>6</v>
      </c>
      <c r="S4" s="2" t="s">
        <v>7</v>
      </c>
      <c r="T4" s="2" t="s">
        <v>347</v>
      </c>
      <c r="U4" s="2" t="s">
        <v>15</v>
      </c>
      <c r="V4" s="2" t="s">
        <v>16</v>
      </c>
      <c r="W4" s="2" t="s">
        <v>10</v>
      </c>
      <c r="X4" s="2">
        <v>16.87</v>
      </c>
      <c r="Y4" s="2">
        <v>650066</v>
      </c>
      <c r="Z4" s="2">
        <v>2.645</v>
      </c>
      <c r="AA4" s="2">
        <v>0.157</v>
      </c>
      <c r="AB4" s="2">
        <v>2.7229999999999999</v>
      </c>
      <c r="AC4" s="2">
        <v>0.161</v>
      </c>
      <c r="AD4" s="2">
        <v>2.74</v>
      </c>
      <c r="AE4" s="2">
        <v>0.16200000000000001</v>
      </c>
      <c r="AF4" s="2">
        <v>13.574999999999999</v>
      </c>
      <c r="AG4" s="2">
        <v>0.80500000000000005</v>
      </c>
      <c r="AH4" s="2">
        <v>2E-3</v>
      </c>
      <c r="AI4" s="2">
        <v>0</v>
      </c>
      <c r="AJ4" s="2">
        <v>3.6709999999999998</v>
      </c>
      <c r="AK4" s="2">
        <v>0.218</v>
      </c>
      <c r="AL4" s="2">
        <v>0.03</v>
      </c>
      <c r="AM4" s="2">
        <v>16.89</v>
      </c>
      <c r="AN4" s="2">
        <v>1693151</v>
      </c>
      <c r="AO4" s="2">
        <v>0.27100000000000002</v>
      </c>
      <c r="AP4" s="2">
        <v>1.6E-2</v>
      </c>
      <c r="AQ4" s="2">
        <v>0.92500000000000004</v>
      </c>
      <c r="AR4" s="2">
        <v>5.5E-2</v>
      </c>
      <c r="AS4" s="2">
        <v>0.78700000000000003</v>
      </c>
      <c r="AT4" s="2">
        <v>4.7E-2</v>
      </c>
      <c r="AU4" s="2">
        <v>9.2999999999999999E-2</v>
      </c>
      <c r="AV4" s="2">
        <v>5.0000000000000001E-3</v>
      </c>
      <c r="AW4" s="2">
        <v>0.183</v>
      </c>
      <c r="AX4" s="2">
        <v>71.427000000000007</v>
      </c>
    </row>
    <row r="5" spans="1:50" x14ac:dyDescent="0.3">
      <c r="A5" s="4">
        <v>0</v>
      </c>
      <c r="B5" s="17"/>
      <c r="C5" s="17"/>
      <c r="D5" s="2">
        <v>442</v>
      </c>
      <c r="E5" s="2" t="s">
        <v>22</v>
      </c>
      <c r="F5" s="2" t="s">
        <v>22</v>
      </c>
      <c r="G5" s="2" t="s">
        <v>1</v>
      </c>
      <c r="H5" s="2" t="s">
        <v>19</v>
      </c>
      <c r="I5" s="2" t="s">
        <v>312</v>
      </c>
      <c r="J5" s="2">
        <v>4.2640000000000002</v>
      </c>
      <c r="K5" s="2">
        <v>0</v>
      </c>
      <c r="L5" s="17"/>
      <c r="M5" s="16"/>
      <c r="N5" s="2">
        <v>56</v>
      </c>
      <c r="O5" s="2">
        <v>0</v>
      </c>
      <c r="P5" s="2" t="s">
        <v>4</v>
      </c>
      <c r="Q5" s="2" t="s">
        <v>349</v>
      </c>
      <c r="R5" s="2" t="s">
        <v>15</v>
      </c>
      <c r="S5" s="2" t="s">
        <v>16</v>
      </c>
      <c r="T5" s="2" t="s">
        <v>350</v>
      </c>
      <c r="U5" s="2" t="s">
        <v>26</v>
      </c>
      <c r="V5" s="2" t="s">
        <v>7</v>
      </c>
      <c r="W5" s="2" t="s">
        <v>10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3.97</v>
      </c>
      <c r="AN5" s="2">
        <v>284810</v>
      </c>
      <c r="AO5" s="2">
        <v>0.47899999999999998</v>
      </c>
      <c r="AP5" s="2">
        <v>0.121</v>
      </c>
      <c r="AQ5" s="2">
        <v>1.746</v>
      </c>
      <c r="AR5" s="2">
        <v>0.44</v>
      </c>
      <c r="AS5" s="2">
        <v>0.57599999999999996</v>
      </c>
      <c r="AT5" s="2">
        <v>0.14499999999999999</v>
      </c>
      <c r="AU5" s="2">
        <v>0.26700000000000002</v>
      </c>
      <c r="AV5" s="2">
        <v>6.7000000000000004E-2</v>
      </c>
      <c r="AW5" s="2">
        <v>0.187</v>
      </c>
      <c r="AX5" s="2">
        <v>0</v>
      </c>
    </row>
    <row r="6" spans="1:50" x14ac:dyDescent="0.3">
      <c r="A6" s="4">
        <v>0</v>
      </c>
      <c r="B6" s="17"/>
      <c r="C6" s="17"/>
      <c r="D6" s="2">
        <v>442</v>
      </c>
      <c r="E6" s="2" t="s">
        <v>27</v>
      </c>
      <c r="F6" s="2" t="s">
        <v>28</v>
      </c>
      <c r="G6" s="2" t="s">
        <v>1</v>
      </c>
      <c r="H6" s="2" t="s">
        <v>2</v>
      </c>
      <c r="I6" s="2" t="s">
        <v>313</v>
      </c>
      <c r="J6" s="2">
        <v>2.7029999999999998</v>
      </c>
      <c r="K6" s="2">
        <v>0</v>
      </c>
      <c r="L6" s="17"/>
      <c r="M6" s="16"/>
      <c r="N6" s="2">
        <v>1</v>
      </c>
      <c r="O6" s="2">
        <v>0</v>
      </c>
      <c r="P6" s="2" t="s">
        <v>4</v>
      </c>
      <c r="Q6" s="2" t="s">
        <v>351</v>
      </c>
      <c r="R6" s="2" t="s">
        <v>31</v>
      </c>
      <c r="S6" s="2" t="s">
        <v>16</v>
      </c>
      <c r="T6" s="2" t="s">
        <v>351</v>
      </c>
      <c r="U6" s="2" t="s">
        <v>32</v>
      </c>
      <c r="V6" s="2" t="s">
        <v>16</v>
      </c>
      <c r="W6" s="2" t="s">
        <v>10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2.42</v>
      </c>
      <c r="AN6" s="2">
        <v>3672</v>
      </c>
      <c r="AO6" s="2">
        <v>8.2000000000000003E-2</v>
      </c>
      <c r="AP6" s="2">
        <v>3.4000000000000002E-2</v>
      </c>
      <c r="AQ6" s="2">
        <v>0.72199999999999998</v>
      </c>
      <c r="AR6" s="2">
        <v>0.29799999999999999</v>
      </c>
      <c r="AS6" s="2">
        <v>1.08</v>
      </c>
      <c r="AT6" s="2">
        <v>0.44600000000000001</v>
      </c>
      <c r="AU6" s="2">
        <v>0.22800000000000001</v>
      </c>
      <c r="AV6" s="2">
        <v>9.4E-2</v>
      </c>
      <c r="AW6" s="2">
        <v>5.2999999999999999E-2</v>
      </c>
      <c r="AX6" s="2">
        <v>0</v>
      </c>
    </row>
    <row r="7" spans="1:50" x14ac:dyDescent="0.3">
      <c r="A7" s="4">
        <v>0</v>
      </c>
      <c r="B7" s="17"/>
      <c r="C7" s="4" t="s">
        <v>280</v>
      </c>
      <c r="D7" s="2">
        <v>442</v>
      </c>
      <c r="E7" s="2" t="s">
        <v>33</v>
      </c>
      <c r="F7" s="2" t="s">
        <v>33</v>
      </c>
      <c r="G7" s="2" t="s">
        <v>1</v>
      </c>
      <c r="H7" s="2" t="s">
        <v>19</v>
      </c>
      <c r="I7" s="2" t="s">
        <v>314</v>
      </c>
      <c r="J7" s="2">
        <v>23.297999999999998</v>
      </c>
      <c r="K7" s="2">
        <v>0</v>
      </c>
      <c r="L7" s="4">
        <f>J7</f>
        <v>23.297999999999998</v>
      </c>
      <c r="M7" s="7">
        <f>L7*24/(D$89*1000)*100</f>
        <v>1.0183109000690642</v>
      </c>
      <c r="N7" s="2">
        <v>32</v>
      </c>
      <c r="O7" s="2">
        <v>64</v>
      </c>
      <c r="P7" s="2" t="s">
        <v>4</v>
      </c>
      <c r="Q7" s="2" t="s">
        <v>352</v>
      </c>
      <c r="R7" s="2" t="s">
        <v>36</v>
      </c>
      <c r="S7" s="2" t="s">
        <v>37</v>
      </c>
      <c r="T7" s="2" t="s">
        <v>353</v>
      </c>
      <c r="U7" s="2" t="s">
        <v>39</v>
      </c>
      <c r="V7" s="2" t="s">
        <v>40</v>
      </c>
      <c r="W7" s="2" t="s">
        <v>10</v>
      </c>
      <c r="X7" s="2">
        <v>22.98</v>
      </c>
      <c r="Y7" s="2">
        <v>987603</v>
      </c>
      <c r="Z7" s="2">
        <v>3.53</v>
      </c>
      <c r="AA7" s="2">
        <v>0.154</v>
      </c>
      <c r="AB7" s="2">
        <v>6.2220000000000004</v>
      </c>
      <c r="AC7" s="2">
        <v>0.27100000000000002</v>
      </c>
      <c r="AD7" s="2">
        <v>4.2050000000000001</v>
      </c>
      <c r="AE7" s="2">
        <v>0.183</v>
      </c>
      <c r="AF7" s="2">
        <v>9.0020000000000007</v>
      </c>
      <c r="AG7" s="2">
        <v>0.39200000000000002</v>
      </c>
      <c r="AH7" s="2">
        <v>1E-3</v>
      </c>
      <c r="AI7" s="2">
        <v>0</v>
      </c>
      <c r="AJ7" s="2">
        <v>1.5669999999999999</v>
      </c>
      <c r="AK7" s="2">
        <v>6.8000000000000005E-2</v>
      </c>
      <c r="AL7" s="2">
        <v>4.3999999999999997E-2</v>
      </c>
      <c r="AM7" s="2">
        <v>23.01</v>
      </c>
      <c r="AN7" s="2">
        <v>1859672</v>
      </c>
      <c r="AO7" s="2">
        <v>0.18099999999999999</v>
      </c>
      <c r="AP7" s="2">
        <v>8.0000000000000002E-3</v>
      </c>
      <c r="AQ7" s="2">
        <v>2.7189999999999999</v>
      </c>
      <c r="AR7" s="2">
        <v>0.11799999999999999</v>
      </c>
      <c r="AS7" s="2">
        <v>2.4140000000000001</v>
      </c>
      <c r="AT7" s="2">
        <v>0.105</v>
      </c>
      <c r="AU7" s="2">
        <v>0.34</v>
      </c>
      <c r="AV7" s="2">
        <v>1.4999999999999999E-2</v>
      </c>
      <c r="AW7" s="2">
        <v>6.8000000000000005E-2</v>
      </c>
      <c r="AX7" s="2">
        <v>80.284000000000006</v>
      </c>
    </row>
    <row r="8" spans="1:50" x14ac:dyDescent="0.3">
      <c r="A8" s="4">
        <v>0</v>
      </c>
      <c r="B8" s="17"/>
      <c r="C8" s="4" t="s">
        <v>268</v>
      </c>
      <c r="D8" s="11">
        <v>442</v>
      </c>
      <c r="E8" s="11" t="s">
        <v>41</v>
      </c>
      <c r="F8" s="11" t="s">
        <v>41</v>
      </c>
      <c r="G8" s="11" t="s">
        <v>1</v>
      </c>
      <c r="H8" s="11" t="s">
        <v>19</v>
      </c>
      <c r="I8" s="11" t="s">
        <v>315</v>
      </c>
      <c r="J8" s="11">
        <v>514.48099999999999</v>
      </c>
      <c r="K8" s="11">
        <v>0</v>
      </c>
      <c r="L8" s="12">
        <f>J8</f>
        <v>514.48099999999999</v>
      </c>
      <c r="M8" s="13">
        <f>L8*24/(D$89*1000)*100</f>
        <v>22.486977859834848</v>
      </c>
      <c r="N8" s="11">
        <v>32</v>
      </c>
      <c r="O8" s="11">
        <v>64</v>
      </c>
      <c r="P8" s="11" t="s">
        <v>4</v>
      </c>
      <c r="Q8" s="11" t="s">
        <v>354</v>
      </c>
      <c r="R8" s="11" t="s">
        <v>44</v>
      </c>
      <c r="S8" s="11" t="s">
        <v>45</v>
      </c>
      <c r="T8" s="11" t="s">
        <v>355</v>
      </c>
      <c r="U8" s="11" t="s">
        <v>9</v>
      </c>
      <c r="V8" s="11" t="s">
        <v>7</v>
      </c>
      <c r="W8" s="11" t="s">
        <v>10</v>
      </c>
      <c r="X8" s="14">
        <v>514.16</v>
      </c>
      <c r="Y8" s="11">
        <v>26762000</v>
      </c>
      <c r="Z8" s="11">
        <v>172.02500000000001</v>
      </c>
      <c r="AA8" s="11">
        <v>0.33500000000000002</v>
      </c>
      <c r="AB8" s="11">
        <v>231.464</v>
      </c>
      <c r="AC8" s="11">
        <v>0.45</v>
      </c>
      <c r="AD8" s="11">
        <v>212.10900000000001</v>
      </c>
      <c r="AE8" s="11">
        <v>0.41299999999999998</v>
      </c>
      <c r="AF8" s="14">
        <v>379.72699999999998</v>
      </c>
      <c r="AG8" s="11">
        <v>0.73899999999999999</v>
      </c>
      <c r="AH8" s="11">
        <v>1E-3</v>
      </c>
      <c r="AI8" s="11">
        <v>0</v>
      </c>
      <c r="AJ8" s="11">
        <v>40.89</v>
      </c>
      <c r="AK8" s="11">
        <v>0.08</v>
      </c>
      <c r="AL8" s="11">
        <v>1E-3</v>
      </c>
      <c r="AM8" s="14">
        <v>514.19000000000005</v>
      </c>
      <c r="AN8" s="11">
        <v>54143874</v>
      </c>
      <c r="AO8" s="11">
        <v>59.478999999999999</v>
      </c>
      <c r="AP8" s="11">
        <v>0.11600000000000001</v>
      </c>
      <c r="AQ8" s="11">
        <v>109.312</v>
      </c>
      <c r="AR8" s="11">
        <v>0.21299999999999999</v>
      </c>
      <c r="AS8" s="11">
        <v>1.69</v>
      </c>
      <c r="AT8" s="11">
        <v>3.0000000000000001E-3</v>
      </c>
      <c r="AU8" s="11">
        <v>8.31</v>
      </c>
      <c r="AV8" s="11">
        <v>1.6E-2</v>
      </c>
      <c r="AW8" s="11">
        <v>4.0000000000000001E-3</v>
      </c>
      <c r="AX8" s="11">
        <v>98.518000000000001</v>
      </c>
    </row>
    <row r="9" spans="1:50" x14ac:dyDescent="0.3">
      <c r="A9" s="4">
        <v>0</v>
      </c>
      <c r="B9" s="17"/>
      <c r="C9" s="4" t="s">
        <v>275</v>
      </c>
      <c r="D9" s="2">
        <v>442</v>
      </c>
      <c r="E9" s="2" t="s">
        <v>47</v>
      </c>
      <c r="F9" s="2" t="s">
        <v>48</v>
      </c>
      <c r="G9" s="2" t="s">
        <v>1</v>
      </c>
      <c r="H9" s="2" t="s">
        <v>49</v>
      </c>
      <c r="I9" s="2" t="s">
        <v>316</v>
      </c>
      <c r="J9" s="2">
        <v>6.0060000000000002</v>
      </c>
      <c r="K9" s="2">
        <v>0</v>
      </c>
      <c r="L9" s="4">
        <f>J9</f>
        <v>6.0060000000000002</v>
      </c>
      <c r="M9" s="7">
        <f t="shared" ref="M9:M37" si="0">L9*24/(D$89*1000)*100</f>
        <v>0.26251074194414975</v>
      </c>
      <c r="N9" s="2">
        <v>32</v>
      </c>
      <c r="O9" s="2">
        <v>0</v>
      </c>
      <c r="P9" s="2" t="s">
        <v>4</v>
      </c>
      <c r="Q9" s="2" t="s">
        <v>356</v>
      </c>
      <c r="R9" s="2" t="s">
        <v>6</v>
      </c>
      <c r="S9" s="2" t="s">
        <v>7</v>
      </c>
      <c r="T9" s="2" t="s">
        <v>357</v>
      </c>
      <c r="U9" s="2" t="s">
        <v>15</v>
      </c>
      <c r="V9" s="2" t="s">
        <v>16</v>
      </c>
      <c r="W9" s="2" t="s">
        <v>10</v>
      </c>
      <c r="X9" s="2">
        <v>5.72</v>
      </c>
      <c r="Y9" s="2">
        <v>189554</v>
      </c>
      <c r="Z9" s="2">
        <v>0.35099999999999998</v>
      </c>
      <c r="AA9" s="2">
        <v>6.0999999999999999E-2</v>
      </c>
      <c r="AB9" s="2">
        <v>3.5779999999999998</v>
      </c>
      <c r="AC9" s="2">
        <v>0.625</v>
      </c>
      <c r="AD9" s="2">
        <v>0.31</v>
      </c>
      <c r="AE9" s="2">
        <v>5.3999999999999999E-2</v>
      </c>
      <c r="AF9" s="2">
        <v>1.0249999999999999</v>
      </c>
      <c r="AG9" s="2">
        <v>0.17899999999999999</v>
      </c>
      <c r="AH9" s="2">
        <v>2E-3</v>
      </c>
      <c r="AI9" s="2">
        <v>0</v>
      </c>
      <c r="AJ9" s="2">
        <v>0.5</v>
      </c>
      <c r="AK9" s="2">
        <v>8.6999999999999994E-2</v>
      </c>
      <c r="AL9" s="2">
        <v>7.9000000000000001E-2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59.774000000000001</v>
      </c>
    </row>
    <row r="10" spans="1:50" x14ac:dyDescent="0.3">
      <c r="A10" s="4">
        <v>0</v>
      </c>
      <c r="B10" s="17"/>
      <c r="C10" s="17" t="s">
        <v>273</v>
      </c>
      <c r="D10" s="2">
        <v>442</v>
      </c>
      <c r="E10" s="2" t="s">
        <v>53</v>
      </c>
      <c r="F10" s="2" t="s">
        <v>54</v>
      </c>
      <c r="G10" s="2" t="s">
        <v>1</v>
      </c>
      <c r="H10" s="2" t="s">
        <v>2</v>
      </c>
      <c r="I10" s="2" t="s">
        <v>317</v>
      </c>
      <c r="J10" s="2">
        <v>3.1339999999999999</v>
      </c>
      <c r="K10" s="2">
        <v>0</v>
      </c>
      <c r="L10" s="17">
        <f>SUM(J10:J11)</f>
        <v>6</v>
      </c>
      <c r="M10" s="16">
        <f t="shared" si="0"/>
        <v>0.26224849345069901</v>
      </c>
      <c r="N10" s="2">
        <v>6</v>
      </c>
      <c r="O10" s="2">
        <v>0</v>
      </c>
      <c r="P10" s="2" t="s">
        <v>4</v>
      </c>
      <c r="Q10" s="2" t="s">
        <v>347</v>
      </c>
      <c r="R10" s="2" t="s">
        <v>15</v>
      </c>
      <c r="S10" s="2" t="s">
        <v>16</v>
      </c>
      <c r="T10" s="2" t="s">
        <v>347</v>
      </c>
      <c r="U10" s="2" t="s">
        <v>15</v>
      </c>
      <c r="V10" s="2" t="s">
        <v>16</v>
      </c>
      <c r="W10" s="2" t="s">
        <v>10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2.85</v>
      </c>
      <c r="AN10" s="2">
        <v>24534</v>
      </c>
      <c r="AO10" s="2">
        <v>0.151</v>
      </c>
      <c r="AP10" s="2">
        <v>5.2999999999999999E-2</v>
      </c>
      <c r="AQ10" s="2">
        <v>0.62</v>
      </c>
      <c r="AR10" s="2">
        <v>0.218</v>
      </c>
      <c r="AS10" s="2">
        <v>0.63300000000000001</v>
      </c>
      <c r="AT10" s="2">
        <v>0.222</v>
      </c>
      <c r="AU10" s="2">
        <v>0.24</v>
      </c>
      <c r="AV10" s="2">
        <v>8.4000000000000005E-2</v>
      </c>
      <c r="AW10" s="2">
        <v>0.11799999999999999</v>
      </c>
      <c r="AX10" s="2">
        <v>0</v>
      </c>
    </row>
    <row r="11" spans="1:50" x14ac:dyDescent="0.3">
      <c r="A11" s="4">
        <v>0</v>
      </c>
      <c r="B11" s="17"/>
      <c r="C11" s="17"/>
      <c r="D11" s="2">
        <v>442</v>
      </c>
      <c r="E11" s="2" t="s">
        <v>56</v>
      </c>
      <c r="F11" s="2" t="s">
        <v>57</v>
      </c>
      <c r="G11" s="2" t="s">
        <v>1</v>
      </c>
      <c r="H11" s="2" t="s">
        <v>2</v>
      </c>
      <c r="I11" s="2" t="s">
        <v>318</v>
      </c>
      <c r="J11" s="2">
        <v>2.8660000000000001</v>
      </c>
      <c r="K11" s="2">
        <v>0</v>
      </c>
      <c r="L11" s="17"/>
      <c r="M11" s="16"/>
      <c r="N11" s="2">
        <v>24</v>
      </c>
      <c r="O11" s="2">
        <v>0</v>
      </c>
      <c r="P11" s="2" t="s">
        <v>4</v>
      </c>
      <c r="Q11" s="2" t="s">
        <v>358</v>
      </c>
      <c r="R11" s="2" t="s">
        <v>6</v>
      </c>
      <c r="S11" s="2" t="s">
        <v>7</v>
      </c>
      <c r="T11" s="2" t="s">
        <v>347</v>
      </c>
      <c r="U11" s="2" t="s">
        <v>15</v>
      </c>
      <c r="V11" s="2" t="s">
        <v>16</v>
      </c>
      <c r="W11" s="2" t="s">
        <v>10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2.58</v>
      </c>
      <c r="AN11" s="2">
        <v>83250</v>
      </c>
      <c r="AO11" s="2">
        <v>0.27100000000000002</v>
      </c>
      <c r="AP11" s="2">
        <v>0.105</v>
      </c>
      <c r="AQ11" s="2">
        <v>0.56200000000000006</v>
      </c>
      <c r="AR11" s="2">
        <v>0.218</v>
      </c>
      <c r="AS11" s="2">
        <v>0.83799999999999997</v>
      </c>
      <c r="AT11" s="2">
        <v>0.32500000000000001</v>
      </c>
      <c r="AU11" s="2">
        <v>0.32800000000000001</v>
      </c>
      <c r="AV11" s="2">
        <v>0.127</v>
      </c>
      <c r="AW11" s="2">
        <v>9.2999999999999999E-2</v>
      </c>
      <c r="AX11" s="2">
        <v>0</v>
      </c>
    </row>
    <row r="12" spans="1:50" x14ac:dyDescent="0.3">
      <c r="A12" s="4">
        <v>0</v>
      </c>
      <c r="B12" s="17"/>
      <c r="C12" s="17" t="s">
        <v>281</v>
      </c>
      <c r="D12" s="2">
        <v>442</v>
      </c>
      <c r="E12" s="2" t="s">
        <v>17</v>
      </c>
      <c r="F12" s="2" t="s">
        <v>18</v>
      </c>
      <c r="G12" s="2" t="s">
        <v>1</v>
      </c>
      <c r="H12" s="2" t="s">
        <v>49</v>
      </c>
      <c r="I12" s="2" t="s">
        <v>319</v>
      </c>
      <c r="J12" s="2">
        <v>13.791</v>
      </c>
      <c r="K12" s="2">
        <v>0</v>
      </c>
      <c r="L12" s="17">
        <f>SUM(J12:J13)</f>
        <v>35.25</v>
      </c>
      <c r="M12" s="16">
        <f t="shared" si="0"/>
        <v>1.5407098990228567</v>
      </c>
      <c r="N12" s="2">
        <v>32</v>
      </c>
      <c r="O12" s="2">
        <v>0</v>
      </c>
      <c r="P12" s="2" t="s">
        <v>4</v>
      </c>
      <c r="Q12" s="2" t="s">
        <v>359</v>
      </c>
      <c r="R12" s="2" t="s">
        <v>6</v>
      </c>
      <c r="S12" s="2" t="s">
        <v>7</v>
      </c>
      <c r="T12" s="2" t="s">
        <v>360</v>
      </c>
      <c r="U12" s="2" t="s">
        <v>15</v>
      </c>
      <c r="V12" s="2" t="s">
        <v>16</v>
      </c>
      <c r="W12" s="2" t="s">
        <v>10</v>
      </c>
      <c r="X12" s="2">
        <v>13.51</v>
      </c>
      <c r="Y12" s="2">
        <v>646617</v>
      </c>
      <c r="Z12" s="2">
        <v>1.63</v>
      </c>
      <c r="AA12" s="2">
        <v>0.121</v>
      </c>
      <c r="AB12" s="2">
        <v>2.8260000000000001</v>
      </c>
      <c r="AC12" s="2">
        <v>0.20899999999999999</v>
      </c>
      <c r="AD12" s="2">
        <v>2.1930000000000001</v>
      </c>
      <c r="AE12" s="2">
        <v>0.16200000000000001</v>
      </c>
      <c r="AF12" s="2">
        <v>10.406000000000001</v>
      </c>
      <c r="AG12" s="2">
        <v>0.77</v>
      </c>
      <c r="AH12" s="2">
        <v>1E-3</v>
      </c>
      <c r="AI12" s="2">
        <v>0</v>
      </c>
      <c r="AJ12" s="2">
        <v>3.069</v>
      </c>
      <c r="AK12" s="2">
        <v>0.22700000000000001</v>
      </c>
      <c r="AL12" s="2">
        <v>2.1000000000000001E-2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88.801000000000002</v>
      </c>
    </row>
    <row r="13" spans="1:50" x14ac:dyDescent="0.3">
      <c r="A13" s="4"/>
      <c r="B13" s="17"/>
      <c r="C13" s="17"/>
      <c r="E13" s="2" t="s">
        <v>320</v>
      </c>
      <c r="F13" s="2" t="s">
        <v>320</v>
      </c>
      <c r="J13" s="2">
        <v>21.459</v>
      </c>
      <c r="K13" s="2">
        <v>0</v>
      </c>
      <c r="L13" s="17"/>
      <c r="M13" s="16"/>
    </row>
    <row r="14" spans="1:50" x14ac:dyDescent="0.3">
      <c r="A14" s="4">
        <v>0</v>
      </c>
      <c r="B14" s="17" t="s">
        <v>282</v>
      </c>
      <c r="C14" s="17" t="s">
        <v>282</v>
      </c>
      <c r="D14" s="2">
        <v>442</v>
      </c>
      <c r="E14" s="2" t="s">
        <v>63</v>
      </c>
      <c r="F14" s="2" t="s">
        <v>64</v>
      </c>
      <c r="G14" s="2" t="s">
        <v>1</v>
      </c>
      <c r="H14" s="2" t="s">
        <v>2</v>
      </c>
      <c r="I14" s="2" t="s">
        <v>321</v>
      </c>
      <c r="J14" s="2">
        <v>3.7050000000000001</v>
      </c>
      <c r="K14" s="2">
        <v>0</v>
      </c>
      <c r="L14" s="17">
        <f>SUM(J14:J15)</f>
        <v>21.439</v>
      </c>
      <c r="M14" s="16">
        <f t="shared" si="0"/>
        <v>0.9370575751815895</v>
      </c>
      <c r="N14" s="2">
        <v>32</v>
      </c>
      <c r="O14" s="2">
        <v>0</v>
      </c>
      <c r="P14" s="2" t="s">
        <v>4</v>
      </c>
      <c r="Q14" s="2" t="s">
        <v>361</v>
      </c>
      <c r="R14" s="2" t="s">
        <v>6</v>
      </c>
      <c r="S14" s="2" t="s">
        <v>7</v>
      </c>
      <c r="T14" s="2" t="s">
        <v>360</v>
      </c>
      <c r="U14" s="2" t="s">
        <v>15</v>
      </c>
      <c r="V14" s="2" t="s">
        <v>16</v>
      </c>
      <c r="W14" s="2" t="s">
        <v>10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3.32</v>
      </c>
      <c r="AN14" s="2">
        <v>148970</v>
      </c>
      <c r="AO14" s="2">
        <v>0.19500000000000001</v>
      </c>
      <c r="AP14" s="2">
        <v>5.8999999999999997E-2</v>
      </c>
      <c r="AQ14" s="2">
        <v>0.78500000000000003</v>
      </c>
      <c r="AR14" s="2">
        <v>0.23599999999999999</v>
      </c>
      <c r="AS14" s="2">
        <v>1.452</v>
      </c>
      <c r="AT14" s="2">
        <v>0.437</v>
      </c>
      <c r="AU14" s="2">
        <v>0.45600000000000002</v>
      </c>
      <c r="AV14" s="2">
        <v>0.13700000000000001</v>
      </c>
      <c r="AW14" s="2">
        <v>0.11</v>
      </c>
      <c r="AX14" s="2">
        <v>0</v>
      </c>
    </row>
    <row r="15" spans="1:50" x14ac:dyDescent="0.3">
      <c r="A15" s="4">
        <v>0</v>
      </c>
      <c r="B15" s="17"/>
      <c r="C15" s="17"/>
      <c r="D15" s="2">
        <v>442</v>
      </c>
      <c r="E15" s="2" t="s">
        <v>67</v>
      </c>
      <c r="F15" s="2" t="s">
        <v>67</v>
      </c>
      <c r="G15" s="2" t="s">
        <v>10</v>
      </c>
      <c r="H15" s="2" t="s">
        <v>2</v>
      </c>
      <c r="I15" s="2" t="s">
        <v>322</v>
      </c>
      <c r="J15" s="2">
        <v>17.734000000000002</v>
      </c>
      <c r="K15" s="2">
        <v>0</v>
      </c>
      <c r="L15" s="17"/>
      <c r="M15" s="16"/>
      <c r="N15" s="2">
        <v>64</v>
      </c>
      <c r="O15" s="2">
        <v>0</v>
      </c>
      <c r="P15" s="2" t="s">
        <v>10</v>
      </c>
      <c r="Q15" s="2" t="s">
        <v>10</v>
      </c>
      <c r="R15" s="2" t="s">
        <v>10</v>
      </c>
      <c r="S15" s="2" t="s">
        <v>10</v>
      </c>
      <c r="T15" s="2" t="s">
        <v>10</v>
      </c>
      <c r="U15" s="2" t="s">
        <v>10</v>
      </c>
      <c r="V15" s="2" t="s">
        <v>10</v>
      </c>
      <c r="W15" s="2" t="s">
        <v>10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17.489999999999998</v>
      </c>
      <c r="AN15" s="2">
        <v>387104</v>
      </c>
      <c r="AO15" s="2">
        <v>7.8879999999999999</v>
      </c>
      <c r="AP15" s="2">
        <v>0.45100000000000001</v>
      </c>
      <c r="AQ15" s="2">
        <v>5.2210000000000001</v>
      </c>
      <c r="AR15" s="2">
        <v>0.29899999999999999</v>
      </c>
      <c r="AS15" s="2">
        <v>3.7629999999999999</v>
      </c>
      <c r="AT15" s="2">
        <v>0.215</v>
      </c>
      <c r="AU15" s="2">
        <v>0.14399999999999999</v>
      </c>
      <c r="AV15" s="2">
        <v>8.0000000000000002E-3</v>
      </c>
      <c r="AW15" s="2">
        <v>5.8000000000000003E-2</v>
      </c>
      <c r="AX15" s="2">
        <v>0</v>
      </c>
    </row>
    <row r="16" spans="1:50" x14ac:dyDescent="0.3">
      <c r="A16" s="4">
        <v>0</v>
      </c>
      <c r="B16" s="17" t="s">
        <v>270</v>
      </c>
      <c r="C16" s="17" t="s">
        <v>283</v>
      </c>
      <c r="D16" s="2">
        <v>442</v>
      </c>
      <c r="E16" s="2" t="s">
        <v>0</v>
      </c>
      <c r="F16" s="2" t="s">
        <v>0</v>
      </c>
      <c r="G16" s="2" t="s">
        <v>1</v>
      </c>
      <c r="H16" s="2" t="s">
        <v>2</v>
      </c>
      <c r="I16" s="2" t="s">
        <v>323</v>
      </c>
      <c r="J16" s="2">
        <v>4.2779999999999996</v>
      </c>
      <c r="K16" s="2">
        <v>0</v>
      </c>
      <c r="L16" s="17">
        <f>SUM(J16:J18)</f>
        <v>19.422000000000001</v>
      </c>
      <c r="M16" s="16">
        <f t="shared" si="0"/>
        <v>0.84889837329991291</v>
      </c>
      <c r="N16" s="2">
        <v>8</v>
      </c>
      <c r="O16" s="2">
        <v>0</v>
      </c>
      <c r="P16" s="2" t="s">
        <v>4</v>
      </c>
      <c r="Q16" s="2" t="s">
        <v>345</v>
      </c>
      <c r="R16" s="2" t="s">
        <v>6</v>
      </c>
      <c r="S16" s="2" t="s">
        <v>7</v>
      </c>
      <c r="T16" s="2" t="s">
        <v>346</v>
      </c>
      <c r="U16" s="2" t="s">
        <v>9</v>
      </c>
      <c r="V16" s="2" t="s">
        <v>7</v>
      </c>
      <c r="W16" s="2" t="s">
        <v>10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4.03</v>
      </c>
      <c r="AN16" s="2">
        <v>49010</v>
      </c>
      <c r="AO16" s="2">
        <v>1.3029999999999999</v>
      </c>
      <c r="AP16" s="2">
        <v>0.32300000000000001</v>
      </c>
      <c r="AQ16" s="2">
        <v>1.105</v>
      </c>
      <c r="AR16" s="2">
        <v>0.27400000000000002</v>
      </c>
      <c r="AS16" s="2">
        <v>0.93899999999999995</v>
      </c>
      <c r="AT16" s="2">
        <v>0.23300000000000001</v>
      </c>
      <c r="AU16" s="2">
        <v>0.56799999999999995</v>
      </c>
      <c r="AV16" s="2">
        <v>0.14099999999999999</v>
      </c>
      <c r="AW16" s="2">
        <v>9.4E-2</v>
      </c>
      <c r="AX16" s="2">
        <v>0</v>
      </c>
    </row>
    <row r="17" spans="1:50" x14ac:dyDescent="0.3">
      <c r="A17" s="4">
        <v>0</v>
      </c>
      <c r="B17" s="17"/>
      <c r="C17" s="17"/>
      <c r="D17" s="2">
        <v>442</v>
      </c>
      <c r="E17" s="2" t="s">
        <v>17</v>
      </c>
      <c r="F17" s="2" t="s">
        <v>18</v>
      </c>
      <c r="G17" s="2" t="s">
        <v>1</v>
      </c>
      <c r="H17" s="2" t="s">
        <v>19</v>
      </c>
      <c r="I17" s="2" t="s">
        <v>324</v>
      </c>
      <c r="J17" s="2">
        <v>10.061999999999999</v>
      </c>
      <c r="K17" s="2">
        <v>0</v>
      </c>
      <c r="L17" s="17"/>
      <c r="M17" s="16"/>
      <c r="N17" s="2">
        <v>32</v>
      </c>
      <c r="O17" s="2">
        <v>64</v>
      </c>
      <c r="P17" s="2" t="s">
        <v>4</v>
      </c>
      <c r="Q17" s="2" t="s">
        <v>362</v>
      </c>
      <c r="R17" s="2" t="s">
        <v>6</v>
      </c>
      <c r="S17" s="2" t="s">
        <v>7</v>
      </c>
      <c r="T17" s="2" t="s">
        <v>363</v>
      </c>
      <c r="U17" s="2" t="s">
        <v>15</v>
      </c>
      <c r="V17" s="2" t="s">
        <v>16</v>
      </c>
      <c r="W17" s="2" t="s">
        <v>10</v>
      </c>
      <c r="X17" s="2">
        <v>9.69</v>
      </c>
      <c r="Y17" s="2">
        <v>372643</v>
      </c>
      <c r="Z17" s="2">
        <v>1.177</v>
      </c>
      <c r="AA17" s="2">
        <v>0.121</v>
      </c>
      <c r="AB17" s="2">
        <v>2.544</v>
      </c>
      <c r="AC17" s="2">
        <v>0.26300000000000001</v>
      </c>
      <c r="AD17" s="2">
        <v>1.593</v>
      </c>
      <c r="AE17" s="2">
        <v>0.16400000000000001</v>
      </c>
      <c r="AF17" s="2">
        <v>6.0970000000000004</v>
      </c>
      <c r="AG17" s="2">
        <v>0.629</v>
      </c>
      <c r="AH17" s="2">
        <v>2E-3</v>
      </c>
      <c r="AI17" s="2">
        <v>0</v>
      </c>
      <c r="AJ17" s="2">
        <v>2.637</v>
      </c>
      <c r="AK17" s="2">
        <v>0.27200000000000002</v>
      </c>
      <c r="AL17" s="2">
        <v>0.03</v>
      </c>
      <c r="AM17" s="2">
        <v>9.7200000000000006</v>
      </c>
      <c r="AN17" s="2">
        <v>943061</v>
      </c>
      <c r="AO17" s="2">
        <v>0.13200000000000001</v>
      </c>
      <c r="AP17" s="2">
        <v>1.4E-2</v>
      </c>
      <c r="AQ17" s="2">
        <v>1.2809999999999999</v>
      </c>
      <c r="AR17" s="2">
        <v>0.13200000000000001</v>
      </c>
      <c r="AS17" s="2">
        <v>0.54700000000000004</v>
      </c>
      <c r="AT17" s="2">
        <v>5.6000000000000001E-2</v>
      </c>
      <c r="AU17" s="2">
        <v>8.8999999999999996E-2</v>
      </c>
      <c r="AV17" s="2">
        <v>8.9999999999999993E-3</v>
      </c>
      <c r="AW17" s="2">
        <v>0.19800000000000001</v>
      </c>
      <c r="AX17" s="2">
        <v>70.141000000000005</v>
      </c>
    </row>
    <row r="18" spans="1:50" x14ac:dyDescent="0.3">
      <c r="A18" s="4">
        <v>0</v>
      </c>
      <c r="B18" s="17"/>
      <c r="C18" s="17"/>
      <c r="D18" s="2">
        <v>442</v>
      </c>
      <c r="E18" s="2" t="s">
        <v>22</v>
      </c>
      <c r="F18" s="2" t="s">
        <v>22</v>
      </c>
      <c r="G18" s="2" t="s">
        <v>1</v>
      </c>
      <c r="H18" s="2" t="s">
        <v>19</v>
      </c>
      <c r="I18" s="2" t="s">
        <v>325</v>
      </c>
      <c r="J18" s="2">
        <v>5.0819999999999999</v>
      </c>
      <c r="K18" s="2">
        <v>0</v>
      </c>
      <c r="L18" s="17"/>
      <c r="M18" s="16"/>
      <c r="N18" s="2">
        <v>56</v>
      </c>
      <c r="O18" s="2">
        <v>0</v>
      </c>
      <c r="P18" s="2" t="s">
        <v>4</v>
      </c>
      <c r="Q18" s="2" t="s">
        <v>360</v>
      </c>
      <c r="R18" s="2" t="s">
        <v>15</v>
      </c>
      <c r="S18" s="2" t="s">
        <v>16</v>
      </c>
      <c r="T18" s="2" t="s">
        <v>364</v>
      </c>
      <c r="U18" s="2" t="s">
        <v>26</v>
      </c>
      <c r="V18" s="2" t="s">
        <v>7</v>
      </c>
      <c r="W18" s="2" t="s">
        <v>10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4.79</v>
      </c>
      <c r="AN18" s="2">
        <v>341591</v>
      </c>
      <c r="AO18" s="2">
        <v>0.42</v>
      </c>
      <c r="AP18" s="2">
        <v>8.7999999999999995E-2</v>
      </c>
      <c r="AQ18" s="2">
        <v>1.526</v>
      </c>
      <c r="AR18" s="2">
        <v>0.318</v>
      </c>
      <c r="AS18" s="2">
        <v>0.59699999999999998</v>
      </c>
      <c r="AT18" s="2">
        <v>0.125</v>
      </c>
      <c r="AU18" s="2">
        <v>0.27</v>
      </c>
      <c r="AV18" s="2">
        <v>5.6000000000000001E-2</v>
      </c>
      <c r="AW18" s="2">
        <v>0.183</v>
      </c>
      <c r="AX18" s="2">
        <v>0</v>
      </c>
    </row>
    <row r="19" spans="1:50" x14ac:dyDescent="0.3">
      <c r="A19" s="4">
        <v>0</v>
      </c>
      <c r="B19" s="17"/>
      <c r="C19" s="4" t="s">
        <v>284</v>
      </c>
      <c r="D19" s="2">
        <v>442</v>
      </c>
      <c r="E19" s="2" t="s">
        <v>75</v>
      </c>
      <c r="F19" s="2" t="s">
        <v>76</v>
      </c>
      <c r="G19" s="2" t="s">
        <v>1</v>
      </c>
      <c r="H19" s="2" t="s">
        <v>49</v>
      </c>
      <c r="I19" s="2" t="s">
        <v>326</v>
      </c>
      <c r="J19" s="2">
        <v>16.151</v>
      </c>
      <c r="K19" s="2">
        <v>0</v>
      </c>
      <c r="L19" s="4">
        <f>J19</f>
        <v>16.151</v>
      </c>
      <c r="M19" s="7">
        <f t="shared" si="0"/>
        <v>0.70592923628704007</v>
      </c>
      <c r="N19" s="2">
        <v>28</v>
      </c>
      <c r="O19" s="2">
        <v>0</v>
      </c>
      <c r="P19" s="2" t="s">
        <v>4</v>
      </c>
      <c r="Q19" s="2" t="s">
        <v>365</v>
      </c>
      <c r="R19" s="2" t="s">
        <v>79</v>
      </c>
      <c r="S19" s="2" t="s">
        <v>80</v>
      </c>
      <c r="T19" s="2" t="s">
        <v>366</v>
      </c>
      <c r="U19" s="2" t="s">
        <v>15</v>
      </c>
      <c r="V19" s="2" t="s">
        <v>16</v>
      </c>
      <c r="W19" s="2" t="s">
        <v>10</v>
      </c>
      <c r="X19" s="2">
        <v>15.85</v>
      </c>
      <c r="Y19" s="2">
        <v>687603</v>
      </c>
      <c r="Z19" s="2">
        <v>3.1</v>
      </c>
      <c r="AA19" s="2">
        <v>0.19600000000000001</v>
      </c>
      <c r="AB19" s="2">
        <v>6.6040000000000001</v>
      </c>
      <c r="AC19" s="2">
        <v>0.41699999999999998</v>
      </c>
      <c r="AD19" s="2">
        <v>4.3440000000000003</v>
      </c>
      <c r="AE19" s="2">
        <v>0.27400000000000002</v>
      </c>
      <c r="AF19" s="2">
        <v>13.269</v>
      </c>
      <c r="AG19" s="2">
        <v>0.83699999999999997</v>
      </c>
      <c r="AH19" s="2">
        <v>1E-3</v>
      </c>
      <c r="AI19" s="2">
        <v>0</v>
      </c>
      <c r="AJ19" s="2">
        <v>1.4319999999999999</v>
      </c>
      <c r="AK19" s="2">
        <v>0.09</v>
      </c>
      <c r="AL19" s="2">
        <v>2.1999999999999999E-2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80.631</v>
      </c>
    </row>
    <row r="20" spans="1:50" x14ac:dyDescent="0.3">
      <c r="A20" s="4">
        <v>0</v>
      </c>
      <c r="B20" s="17"/>
      <c r="C20" s="17" t="s">
        <v>285</v>
      </c>
      <c r="D20" s="2">
        <v>442</v>
      </c>
      <c r="E20" s="2" t="s">
        <v>82</v>
      </c>
      <c r="F20" s="2" t="s">
        <v>82</v>
      </c>
      <c r="G20" s="2" t="s">
        <v>1</v>
      </c>
      <c r="H20" s="2" t="s">
        <v>2</v>
      </c>
      <c r="I20" s="2" t="s">
        <v>327</v>
      </c>
      <c r="J20" s="2">
        <v>5.9260000000000002</v>
      </c>
      <c r="K20" s="2">
        <v>0</v>
      </c>
      <c r="L20" s="17">
        <f>SUM(J20:J21)</f>
        <v>8.1300000000000008</v>
      </c>
      <c r="M20" s="16">
        <f t="shared" si="0"/>
        <v>0.35534670862569717</v>
      </c>
      <c r="N20" s="2">
        <v>1</v>
      </c>
      <c r="O20" s="2">
        <v>0</v>
      </c>
      <c r="P20" s="2" t="s">
        <v>4</v>
      </c>
      <c r="Q20" s="2" t="s">
        <v>367</v>
      </c>
      <c r="R20" s="2" t="s">
        <v>6</v>
      </c>
      <c r="S20" s="2" t="s">
        <v>7</v>
      </c>
      <c r="T20" s="2" t="s">
        <v>368</v>
      </c>
      <c r="U20" s="2" t="s">
        <v>86</v>
      </c>
      <c r="V20" s="2" t="s">
        <v>87</v>
      </c>
      <c r="W20" s="2" t="s">
        <v>10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5.7</v>
      </c>
      <c r="AN20" s="2">
        <v>9079</v>
      </c>
      <c r="AO20" s="2">
        <v>2.2120000000000002</v>
      </c>
      <c r="AP20" s="2">
        <v>0.38800000000000001</v>
      </c>
      <c r="AQ20" s="2">
        <v>1.702</v>
      </c>
      <c r="AR20" s="2">
        <v>0.29899999999999999</v>
      </c>
      <c r="AS20" s="2">
        <v>0.72499999999999998</v>
      </c>
      <c r="AT20" s="2">
        <v>0.127</v>
      </c>
      <c r="AU20" s="2">
        <v>0.193</v>
      </c>
      <c r="AV20" s="2">
        <v>3.4000000000000002E-2</v>
      </c>
      <c r="AW20" s="2">
        <v>0.24299999999999999</v>
      </c>
      <c r="AX20" s="2">
        <v>0</v>
      </c>
    </row>
    <row r="21" spans="1:50" x14ac:dyDescent="0.3">
      <c r="A21" s="4">
        <v>0</v>
      </c>
      <c r="B21" s="17"/>
      <c r="C21" s="17"/>
      <c r="D21" s="2">
        <v>442</v>
      </c>
      <c r="E21" s="2" t="s">
        <v>27</v>
      </c>
      <c r="F21" s="2" t="s">
        <v>28</v>
      </c>
      <c r="G21" s="2" t="s">
        <v>1</v>
      </c>
      <c r="H21" s="2" t="s">
        <v>2</v>
      </c>
      <c r="I21" s="2" t="s">
        <v>328</v>
      </c>
      <c r="J21" s="2">
        <v>2.2040000000000002</v>
      </c>
      <c r="K21" s="2">
        <v>0</v>
      </c>
      <c r="L21" s="17"/>
      <c r="M21" s="16"/>
      <c r="N21" s="2">
        <v>1</v>
      </c>
      <c r="O21" s="2">
        <v>0</v>
      </c>
      <c r="P21" s="2" t="s">
        <v>4</v>
      </c>
      <c r="Q21" s="2" t="s">
        <v>369</v>
      </c>
      <c r="R21" s="2" t="s">
        <v>15</v>
      </c>
      <c r="S21" s="2" t="s">
        <v>16</v>
      </c>
      <c r="T21" s="2" t="s">
        <v>369</v>
      </c>
      <c r="U21" s="2" t="s">
        <v>91</v>
      </c>
      <c r="V21" s="2" t="s">
        <v>16</v>
      </c>
      <c r="W21" s="2" t="s">
        <v>10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1.98</v>
      </c>
      <c r="AN21" s="2">
        <v>2929</v>
      </c>
      <c r="AO21" s="2">
        <v>0.22600000000000001</v>
      </c>
      <c r="AP21" s="2">
        <v>0.114</v>
      </c>
      <c r="AQ21" s="2">
        <v>0.55400000000000005</v>
      </c>
      <c r="AR21" s="2">
        <v>0.28000000000000003</v>
      </c>
      <c r="AS21" s="2">
        <v>0.34</v>
      </c>
      <c r="AT21" s="2">
        <v>0.17199999999999999</v>
      </c>
      <c r="AU21" s="2">
        <v>0.2</v>
      </c>
      <c r="AV21" s="2">
        <v>0.10100000000000001</v>
      </c>
      <c r="AW21" s="2">
        <v>5.8999999999999997E-2</v>
      </c>
      <c r="AX21" s="2">
        <v>0</v>
      </c>
    </row>
    <row r="22" spans="1:50" x14ac:dyDescent="0.3">
      <c r="A22" s="4">
        <v>0</v>
      </c>
      <c r="B22" s="17"/>
      <c r="C22" s="4" t="s">
        <v>286</v>
      </c>
      <c r="D22" s="2">
        <v>442</v>
      </c>
      <c r="E22" s="2" t="s">
        <v>98</v>
      </c>
      <c r="F22" s="2" t="s">
        <v>98</v>
      </c>
      <c r="G22" s="2" t="s">
        <v>1</v>
      </c>
      <c r="H22" s="2" t="s">
        <v>99</v>
      </c>
      <c r="I22" s="2" t="s">
        <v>329</v>
      </c>
      <c r="J22" s="2">
        <v>32.090000000000003</v>
      </c>
      <c r="K22" s="2">
        <v>0</v>
      </c>
      <c r="L22" s="4">
        <f>J22</f>
        <v>32.090000000000003</v>
      </c>
      <c r="M22" s="7">
        <f t="shared" si="0"/>
        <v>1.4025923591388221</v>
      </c>
      <c r="N22" s="2">
        <v>64</v>
      </c>
      <c r="O22" s="2">
        <v>0</v>
      </c>
      <c r="P22" s="2" t="s">
        <v>4</v>
      </c>
      <c r="Q22" s="2" t="s">
        <v>370</v>
      </c>
      <c r="R22" s="2" t="s">
        <v>102</v>
      </c>
      <c r="S22" s="2" t="s">
        <v>103</v>
      </c>
      <c r="T22" s="2" t="s">
        <v>371</v>
      </c>
      <c r="U22" s="2" t="s">
        <v>105</v>
      </c>
      <c r="V22" s="2" t="s">
        <v>40</v>
      </c>
      <c r="W22" s="2" t="s">
        <v>10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24.99</v>
      </c>
      <c r="AN22" s="2">
        <v>2218091</v>
      </c>
      <c r="AO22" s="2">
        <v>3.4929999999999999</v>
      </c>
      <c r="AP22" s="2">
        <v>0.14000000000000001</v>
      </c>
      <c r="AQ22" s="2">
        <v>8.0760000000000005</v>
      </c>
      <c r="AR22" s="2">
        <v>0.32300000000000001</v>
      </c>
      <c r="AS22" s="2">
        <v>4.0750000000000002</v>
      </c>
      <c r="AT22" s="2">
        <v>0.16300000000000001</v>
      </c>
      <c r="AU22" s="2">
        <v>6.4740000000000002</v>
      </c>
      <c r="AV22" s="2">
        <v>0.25900000000000001</v>
      </c>
      <c r="AW22" s="2">
        <v>7.6999999999999999E-2</v>
      </c>
      <c r="AX22" s="2">
        <v>0</v>
      </c>
    </row>
    <row r="23" spans="1:50" x14ac:dyDescent="0.3">
      <c r="A23" s="4">
        <v>0</v>
      </c>
      <c r="B23" s="17"/>
      <c r="C23" s="17" t="s">
        <v>289</v>
      </c>
      <c r="D23" s="2">
        <v>442</v>
      </c>
      <c r="E23" s="2" t="s">
        <v>106</v>
      </c>
      <c r="F23" s="2" t="s">
        <v>107</v>
      </c>
      <c r="G23" s="2" t="s">
        <v>1</v>
      </c>
      <c r="H23" s="2" t="s">
        <v>19</v>
      </c>
      <c r="I23" s="2" t="s">
        <v>330</v>
      </c>
      <c r="J23" s="2">
        <v>76.8</v>
      </c>
      <c r="K23" s="2">
        <v>0</v>
      </c>
      <c r="L23" s="17">
        <f>SUM(J23:J26)</f>
        <v>132.274</v>
      </c>
      <c r="M23" s="16">
        <f t="shared" si="0"/>
        <v>5.7814428704496272</v>
      </c>
      <c r="N23" s="2">
        <v>32</v>
      </c>
      <c r="O23" s="2">
        <v>64</v>
      </c>
      <c r="P23" s="2" t="s">
        <v>4</v>
      </c>
      <c r="Q23" s="2" t="s">
        <v>372</v>
      </c>
      <c r="R23" s="2" t="s">
        <v>110</v>
      </c>
      <c r="S23" s="2" t="s">
        <v>111</v>
      </c>
      <c r="T23" s="2" t="s">
        <v>373</v>
      </c>
      <c r="U23" s="2" t="s">
        <v>15</v>
      </c>
      <c r="V23" s="2" t="s">
        <v>16</v>
      </c>
      <c r="W23" s="2" t="s">
        <v>10</v>
      </c>
      <c r="X23" s="2">
        <v>76.44</v>
      </c>
      <c r="Y23" s="2">
        <v>3913012</v>
      </c>
      <c r="Z23" s="2">
        <v>46.05</v>
      </c>
      <c r="AA23" s="2">
        <v>0.60199999999999998</v>
      </c>
      <c r="AB23" s="2">
        <v>54.784999999999997</v>
      </c>
      <c r="AC23" s="2">
        <v>0.71699999999999997</v>
      </c>
      <c r="AD23" s="2">
        <v>59.04</v>
      </c>
      <c r="AE23" s="2">
        <v>0.77200000000000002</v>
      </c>
      <c r="AF23" s="2">
        <v>34.597000000000001</v>
      </c>
      <c r="AG23" s="2">
        <v>0.45300000000000001</v>
      </c>
      <c r="AH23" s="2">
        <v>1E-3</v>
      </c>
      <c r="AI23" s="2">
        <v>0</v>
      </c>
      <c r="AJ23" s="2">
        <v>19.905999999999999</v>
      </c>
      <c r="AK23" s="2">
        <v>0.26</v>
      </c>
      <c r="AL23" s="2">
        <v>1E-3</v>
      </c>
      <c r="AM23" s="2">
        <v>76.47</v>
      </c>
      <c r="AN23" s="2">
        <v>7765948</v>
      </c>
      <c r="AO23" s="2">
        <v>46.88</v>
      </c>
      <c r="AP23" s="2">
        <v>0.61299999999999999</v>
      </c>
      <c r="AQ23" s="2">
        <v>48.009</v>
      </c>
      <c r="AR23" s="2">
        <v>0.628</v>
      </c>
      <c r="AS23" s="2">
        <v>72.448999999999998</v>
      </c>
      <c r="AT23" s="2">
        <v>0.94699999999999995</v>
      </c>
      <c r="AU23" s="2">
        <v>47.241</v>
      </c>
      <c r="AV23" s="2">
        <v>0.61799999999999999</v>
      </c>
      <c r="AW23" s="2">
        <v>4.0000000000000001E-3</v>
      </c>
      <c r="AX23" s="2">
        <v>96.497</v>
      </c>
    </row>
    <row r="24" spans="1:50" x14ac:dyDescent="0.3">
      <c r="A24" s="4">
        <v>0</v>
      </c>
      <c r="B24" s="17"/>
      <c r="C24" s="17"/>
      <c r="D24" s="2">
        <v>442</v>
      </c>
      <c r="E24" s="2" t="s">
        <v>113</v>
      </c>
      <c r="F24" s="2" t="s">
        <v>113</v>
      </c>
      <c r="G24" s="2" t="s">
        <v>1</v>
      </c>
      <c r="H24" s="2" t="s">
        <v>2</v>
      </c>
      <c r="I24" s="2" t="s">
        <v>331</v>
      </c>
      <c r="J24" s="2">
        <v>14.747</v>
      </c>
      <c r="K24" s="2">
        <v>0</v>
      </c>
      <c r="L24" s="17"/>
      <c r="M24" s="16"/>
      <c r="N24" s="2">
        <v>64</v>
      </c>
      <c r="O24" s="2">
        <v>0</v>
      </c>
      <c r="P24" s="2" t="s">
        <v>4</v>
      </c>
      <c r="Q24" s="2" t="s">
        <v>373</v>
      </c>
      <c r="R24" s="2" t="s">
        <v>15</v>
      </c>
      <c r="S24" s="2" t="s">
        <v>16</v>
      </c>
      <c r="T24" s="2" t="s">
        <v>374</v>
      </c>
      <c r="U24" s="2" t="s">
        <v>26</v>
      </c>
      <c r="V24" s="2" t="s">
        <v>7</v>
      </c>
      <c r="W24" s="2" t="s">
        <v>10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14.47</v>
      </c>
      <c r="AN24" s="2">
        <v>1389849</v>
      </c>
      <c r="AO24" s="2">
        <v>10.116</v>
      </c>
      <c r="AP24" s="2">
        <v>0.69899999999999995</v>
      </c>
      <c r="AQ24" s="2">
        <v>1.4350000000000001</v>
      </c>
      <c r="AR24" s="2">
        <v>9.9000000000000005E-2</v>
      </c>
      <c r="AS24" s="2">
        <v>3</v>
      </c>
      <c r="AT24" s="2">
        <v>0.20699999999999999</v>
      </c>
      <c r="AU24" s="2">
        <v>0.58499999999999996</v>
      </c>
      <c r="AV24" s="2">
        <v>0.04</v>
      </c>
      <c r="AW24" s="2">
        <v>5.2999999999999999E-2</v>
      </c>
      <c r="AX24" s="2">
        <v>0</v>
      </c>
    </row>
    <row r="25" spans="1:50" x14ac:dyDescent="0.3">
      <c r="A25" s="4">
        <v>0</v>
      </c>
      <c r="B25" s="17"/>
      <c r="C25" s="17"/>
      <c r="D25" s="2">
        <v>442</v>
      </c>
      <c r="E25" s="2" t="s">
        <v>106</v>
      </c>
      <c r="F25" s="2" t="s">
        <v>107</v>
      </c>
      <c r="G25" s="2" t="s">
        <v>1</v>
      </c>
      <c r="H25" s="2" t="s">
        <v>19</v>
      </c>
      <c r="I25" s="2" t="s">
        <v>332</v>
      </c>
      <c r="J25" s="2">
        <v>39.198</v>
      </c>
      <c r="K25" s="2">
        <v>0</v>
      </c>
      <c r="L25" s="17"/>
      <c r="M25" s="16"/>
      <c r="N25" s="2">
        <v>32</v>
      </c>
      <c r="O25" s="2">
        <v>64</v>
      </c>
      <c r="P25" s="2" t="s">
        <v>4</v>
      </c>
      <c r="Q25" s="2" t="s">
        <v>375</v>
      </c>
      <c r="R25" s="2" t="s">
        <v>110</v>
      </c>
      <c r="S25" s="2" t="s">
        <v>111</v>
      </c>
      <c r="T25" s="2" t="s">
        <v>376</v>
      </c>
      <c r="U25" s="2" t="s">
        <v>15</v>
      </c>
      <c r="V25" s="2" t="s">
        <v>16</v>
      </c>
      <c r="W25" s="2" t="s">
        <v>10</v>
      </c>
      <c r="X25" s="2">
        <v>38.89</v>
      </c>
      <c r="Y25" s="2">
        <v>1906566</v>
      </c>
      <c r="Z25" s="2">
        <v>22.577000000000002</v>
      </c>
      <c r="AA25" s="2">
        <v>0.58099999999999996</v>
      </c>
      <c r="AB25" s="2">
        <v>25.391999999999999</v>
      </c>
      <c r="AC25" s="2">
        <v>0.65300000000000002</v>
      </c>
      <c r="AD25" s="2">
        <v>28.701000000000001</v>
      </c>
      <c r="AE25" s="2">
        <v>0.73799999999999999</v>
      </c>
      <c r="AF25" s="2">
        <v>9.9849999999999994</v>
      </c>
      <c r="AG25" s="2">
        <v>0.25700000000000001</v>
      </c>
      <c r="AH25" s="2">
        <v>1E-3</v>
      </c>
      <c r="AI25" s="2">
        <v>0</v>
      </c>
      <c r="AJ25" s="2">
        <v>10.093</v>
      </c>
      <c r="AK25" s="2">
        <v>0.26</v>
      </c>
      <c r="AL25" s="2">
        <v>0</v>
      </c>
      <c r="AM25" s="2">
        <v>38.909999999999997</v>
      </c>
      <c r="AN25" s="2">
        <v>3751444</v>
      </c>
      <c r="AO25" s="2">
        <v>23.818999999999999</v>
      </c>
      <c r="AP25" s="2">
        <v>0.61199999999999999</v>
      </c>
      <c r="AQ25" s="2">
        <v>22.739000000000001</v>
      </c>
      <c r="AR25" s="2">
        <v>0.58399999999999996</v>
      </c>
      <c r="AS25" s="2">
        <v>34.363999999999997</v>
      </c>
      <c r="AT25" s="2">
        <v>0.88300000000000001</v>
      </c>
      <c r="AU25" s="2">
        <v>25.248999999999999</v>
      </c>
      <c r="AV25" s="2">
        <v>0.64900000000000002</v>
      </c>
      <c r="AW25" s="2">
        <v>2E-3</v>
      </c>
      <c r="AX25" s="2">
        <v>92.12</v>
      </c>
    </row>
    <row r="26" spans="1:50" x14ac:dyDescent="0.3">
      <c r="A26" s="4">
        <v>0</v>
      </c>
      <c r="B26" s="17"/>
      <c r="C26" s="17"/>
      <c r="D26" s="2">
        <v>442</v>
      </c>
      <c r="E26" s="2" t="s">
        <v>27</v>
      </c>
      <c r="F26" s="2" t="s">
        <v>28</v>
      </c>
      <c r="G26" s="2" t="s">
        <v>1</v>
      </c>
      <c r="H26" s="2" t="s">
        <v>2</v>
      </c>
      <c r="I26" s="2" t="s">
        <v>333</v>
      </c>
      <c r="J26" s="2">
        <v>1.5289999999999999</v>
      </c>
      <c r="K26" s="2">
        <v>0</v>
      </c>
      <c r="L26" s="17"/>
      <c r="M26" s="16"/>
      <c r="N26" s="2">
        <v>1</v>
      </c>
      <c r="O26" s="2">
        <v>0</v>
      </c>
      <c r="P26" s="2" t="s">
        <v>4</v>
      </c>
      <c r="Q26" s="2" t="s">
        <v>369</v>
      </c>
      <c r="R26" s="2" t="s">
        <v>15</v>
      </c>
      <c r="S26" s="2" t="s">
        <v>16</v>
      </c>
      <c r="T26" s="2" t="s">
        <v>369</v>
      </c>
      <c r="U26" s="2" t="s">
        <v>91</v>
      </c>
      <c r="V26" s="2" t="s">
        <v>16</v>
      </c>
      <c r="W26" s="2" t="s">
        <v>10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1.22</v>
      </c>
      <c r="AN26" s="2">
        <v>1687</v>
      </c>
      <c r="AO26" s="2">
        <v>0.108</v>
      </c>
      <c r="AP26" s="2">
        <v>8.8999999999999996E-2</v>
      </c>
      <c r="AQ26" s="2">
        <v>0.59799999999999998</v>
      </c>
      <c r="AR26" s="2">
        <v>0.49</v>
      </c>
      <c r="AS26" s="2">
        <v>0.36199999999999999</v>
      </c>
      <c r="AT26" s="2">
        <v>0.29599999999999999</v>
      </c>
      <c r="AU26" s="2">
        <v>9.5000000000000001E-2</v>
      </c>
      <c r="AV26" s="2">
        <v>7.8E-2</v>
      </c>
      <c r="AW26" s="2">
        <v>5.6000000000000001E-2</v>
      </c>
      <c r="AX26" s="2">
        <v>0</v>
      </c>
    </row>
    <row r="27" spans="1:50" x14ac:dyDescent="0.3">
      <c r="A27" s="4">
        <v>0</v>
      </c>
      <c r="B27" s="17"/>
      <c r="C27" s="4" t="s">
        <v>287</v>
      </c>
      <c r="D27" s="2">
        <v>442</v>
      </c>
      <c r="E27" s="2" t="s">
        <v>124</v>
      </c>
      <c r="F27" s="2" t="s">
        <v>124</v>
      </c>
      <c r="G27" s="2" t="s">
        <v>1</v>
      </c>
      <c r="H27" s="2" t="s">
        <v>2</v>
      </c>
      <c r="I27" s="2" t="s">
        <v>334</v>
      </c>
      <c r="J27" s="2">
        <v>26.555</v>
      </c>
      <c r="K27" s="2">
        <v>0</v>
      </c>
      <c r="L27" s="4">
        <f>J27</f>
        <v>26.555</v>
      </c>
      <c r="M27" s="7">
        <f t="shared" si="0"/>
        <v>1.1606681239305519</v>
      </c>
      <c r="N27" s="2">
        <v>64</v>
      </c>
      <c r="O27" s="2">
        <v>0</v>
      </c>
      <c r="P27" s="2" t="s">
        <v>4</v>
      </c>
      <c r="Q27" s="2" t="s">
        <v>377</v>
      </c>
      <c r="R27" s="2" t="s">
        <v>127</v>
      </c>
      <c r="S27" s="2" t="s">
        <v>128</v>
      </c>
      <c r="T27" s="2" t="s">
        <v>378</v>
      </c>
      <c r="U27" s="2" t="s">
        <v>15</v>
      </c>
      <c r="V27" s="2" t="s">
        <v>16</v>
      </c>
      <c r="W27" s="2" t="s">
        <v>10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19.760000000000002</v>
      </c>
      <c r="AN27" s="2">
        <v>1813938</v>
      </c>
      <c r="AO27" s="2">
        <v>0.69799999999999995</v>
      </c>
      <c r="AP27" s="2">
        <v>3.5000000000000003E-2</v>
      </c>
      <c r="AQ27" s="2">
        <v>5.4169999999999998</v>
      </c>
      <c r="AR27" s="2">
        <v>0.27400000000000002</v>
      </c>
      <c r="AS27" s="2">
        <v>3.0019999999999998</v>
      </c>
      <c r="AT27" s="2">
        <v>0.152</v>
      </c>
      <c r="AU27" s="2">
        <v>12.228</v>
      </c>
      <c r="AV27" s="2">
        <v>0.61899999999999999</v>
      </c>
      <c r="AW27" s="2">
        <v>8.8999999999999996E-2</v>
      </c>
      <c r="AX27" s="2">
        <v>0</v>
      </c>
    </row>
    <row r="28" spans="1:50" x14ac:dyDescent="0.3">
      <c r="A28" s="4"/>
      <c r="B28" s="17"/>
      <c r="C28" s="4" t="s">
        <v>290</v>
      </c>
      <c r="E28" s="2" t="s">
        <v>320</v>
      </c>
      <c r="F28" s="2" t="s">
        <v>320</v>
      </c>
      <c r="J28" s="2">
        <v>36.695</v>
      </c>
      <c r="K28" s="2">
        <v>0</v>
      </c>
      <c r="L28" s="4">
        <f>J28</f>
        <v>36.695</v>
      </c>
      <c r="M28" s="7">
        <f t="shared" si="0"/>
        <v>1.6038680778622336</v>
      </c>
    </row>
    <row r="29" spans="1:50" x14ac:dyDescent="0.3">
      <c r="A29" s="4">
        <v>0</v>
      </c>
      <c r="B29" s="17"/>
      <c r="C29" s="17" t="s">
        <v>288</v>
      </c>
      <c r="D29" s="2">
        <v>442</v>
      </c>
      <c r="E29" s="2" t="s">
        <v>130</v>
      </c>
      <c r="F29" s="2" t="s">
        <v>131</v>
      </c>
      <c r="G29" s="2" t="s">
        <v>1</v>
      </c>
      <c r="H29" s="2" t="s">
        <v>2</v>
      </c>
      <c r="I29" s="2" t="s">
        <v>335</v>
      </c>
      <c r="J29" s="2">
        <v>3.629</v>
      </c>
      <c r="K29" s="2">
        <v>0</v>
      </c>
      <c r="L29" s="17">
        <f>SUM(J29:J30)</f>
        <v>15.696</v>
      </c>
      <c r="M29" s="16">
        <f t="shared" si="0"/>
        <v>0.68604205886702874</v>
      </c>
      <c r="N29" s="2">
        <v>8</v>
      </c>
      <c r="O29" s="2">
        <v>0</v>
      </c>
      <c r="P29" s="2" t="s">
        <v>4</v>
      </c>
      <c r="Q29" s="2" t="s">
        <v>379</v>
      </c>
      <c r="R29" s="2" t="s">
        <v>6</v>
      </c>
      <c r="S29" s="2" t="s">
        <v>7</v>
      </c>
      <c r="T29" s="2" t="s">
        <v>380</v>
      </c>
      <c r="U29" s="2" t="s">
        <v>135</v>
      </c>
      <c r="V29" s="2" t="s">
        <v>136</v>
      </c>
      <c r="W29" s="2" t="s">
        <v>10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3.31</v>
      </c>
      <c r="AN29" s="2">
        <v>38854</v>
      </c>
      <c r="AO29" s="2">
        <v>0.75</v>
      </c>
      <c r="AP29" s="2">
        <v>0.22700000000000001</v>
      </c>
      <c r="AQ29" s="2">
        <v>1.411</v>
      </c>
      <c r="AR29" s="2">
        <v>0.42599999999999999</v>
      </c>
      <c r="AS29" s="2">
        <v>1.1160000000000001</v>
      </c>
      <c r="AT29" s="2">
        <v>0.33700000000000002</v>
      </c>
      <c r="AU29" s="2">
        <v>0.28199999999999997</v>
      </c>
      <c r="AV29" s="2">
        <v>8.5000000000000006E-2</v>
      </c>
      <c r="AW29" s="2">
        <v>0.11799999999999999</v>
      </c>
      <c r="AX29" s="2">
        <v>0</v>
      </c>
    </row>
    <row r="30" spans="1:50" x14ac:dyDescent="0.3">
      <c r="A30" s="4">
        <v>0</v>
      </c>
      <c r="B30" s="17"/>
      <c r="C30" s="17"/>
      <c r="D30" s="2">
        <v>442</v>
      </c>
      <c r="E30" s="2" t="s">
        <v>75</v>
      </c>
      <c r="F30" s="2" t="s">
        <v>76</v>
      </c>
      <c r="G30" s="2" t="s">
        <v>1</v>
      </c>
      <c r="H30" s="2" t="s">
        <v>49</v>
      </c>
      <c r="I30" s="2" t="s">
        <v>336</v>
      </c>
      <c r="J30" s="2">
        <v>12.067</v>
      </c>
      <c r="K30" s="2">
        <v>0</v>
      </c>
      <c r="L30" s="17"/>
      <c r="M30" s="16"/>
      <c r="N30" s="2">
        <v>28</v>
      </c>
      <c r="O30" s="2">
        <v>0</v>
      </c>
      <c r="P30" s="2" t="s">
        <v>4</v>
      </c>
      <c r="Q30" s="2" t="s">
        <v>381</v>
      </c>
      <c r="R30" s="2" t="s">
        <v>79</v>
      </c>
      <c r="S30" s="2" t="s">
        <v>80</v>
      </c>
      <c r="T30" s="2" t="s">
        <v>360</v>
      </c>
      <c r="U30" s="2" t="s">
        <v>15</v>
      </c>
      <c r="V30" s="2" t="s">
        <v>16</v>
      </c>
      <c r="W30" s="2" t="s">
        <v>10</v>
      </c>
      <c r="X30" s="2">
        <v>11.83</v>
      </c>
      <c r="Y30" s="2">
        <v>502262</v>
      </c>
      <c r="Z30" s="2">
        <v>2.8809999999999998</v>
      </c>
      <c r="AA30" s="2">
        <v>0.24399999999999999</v>
      </c>
      <c r="AB30" s="2">
        <v>4.0869999999999997</v>
      </c>
      <c r="AC30" s="2">
        <v>0.34499999999999997</v>
      </c>
      <c r="AD30" s="2">
        <v>3.7490000000000001</v>
      </c>
      <c r="AE30" s="2">
        <v>0.317</v>
      </c>
      <c r="AF30" s="2">
        <v>9.3030000000000008</v>
      </c>
      <c r="AG30" s="2">
        <v>0.78600000000000003</v>
      </c>
      <c r="AH30" s="2">
        <v>1E-3</v>
      </c>
      <c r="AI30" s="2">
        <v>0</v>
      </c>
      <c r="AJ30" s="2">
        <v>1.6850000000000001</v>
      </c>
      <c r="AK30" s="2">
        <v>0.14199999999999999</v>
      </c>
      <c r="AL30" s="2">
        <v>4.1000000000000002E-2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78.831000000000003</v>
      </c>
    </row>
    <row r="31" spans="1:50" x14ac:dyDescent="0.3">
      <c r="A31" s="4">
        <v>0</v>
      </c>
      <c r="B31" s="17"/>
      <c r="C31" s="17" t="s">
        <v>291</v>
      </c>
      <c r="D31" s="2">
        <v>439</v>
      </c>
      <c r="E31" s="2" t="s">
        <v>22</v>
      </c>
      <c r="F31" s="2" t="s">
        <v>22</v>
      </c>
      <c r="G31" s="2" t="s">
        <v>1</v>
      </c>
      <c r="H31" s="2" t="s">
        <v>19</v>
      </c>
      <c r="I31" s="2" t="s">
        <v>337</v>
      </c>
      <c r="J31" s="2">
        <v>0</v>
      </c>
      <c r="K31" s="2">
        <v>4.1710000000000003</v>
      </c>
      <c r="L31" s="17">
        <v>0</v>
      </c>
      <c r="M31" s="16">
        <v>0</v>
      </c>
      <c r="N31" s="2">
        <v>56</v>
      </c>
      <c r="O31" s="2">
        <v>0</v>
      </c>
      <c r="P31" s="2" t="s">
        <v>4</v>
      </c>
      <c r="Q31" s="2" t="s">
        <v>360</v>
      </c>
      <c r="R31" s="2" t="s">
        <v>15</v>
      </c>
      <c r="S31" s="2" t="s">
        <v>16</v>
      </c>
      <c r="T31" s="2" t="s">
        <v>364</v>
      </c>
      <c r="U31" s="2" t="s">
        <v>26</v>
      </c>
      <c r="V31" s="2" t="s">
        <v>7</v>
      </c>
      <c r="W31" s="2" t="s">
        <v>10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3.86</v>
      </c>
      <c r="AN31" s="2">
        <v>273642</v>
      </c>
      <c r="AO31" s="2">
        <v>0.42499999999999999</v>
      </c>
      <c r="AP31" s="2">
        <v>0.11</v>
      </c>
      <c r="AQ31" s="2">
        <v>1.5049999999999999</v>
      </c>
      <c r="AR31" s="2">
        <v>0.39</v>
      </c>
      <c r="AS31" s="2">
        <v>0.79400000000000004</v>
      </c>
      <c r="AT31" s="2">
        <v>0.20599999999999999</v>
      </c>
      <c r="AU31" s="2">
        <v>0.29799999999999999</v>
      </c>
      <c r="AV31" s="2">
        <v>7.6999999999999999E-2</v>
      </c>
      <c r="AW31" s="2">
        <v>0.17399999999999999</v>
      </c>
      <c r="AX31" s="2">
        <v>0</v>
      </c>
    </row>
    <row r="32" spans="1:50" x14ac:dyDescent="0.3">
      <c r="A32" s="4">
        <v>0</v>
      </c>
      <c r="B32" s="17"/>
      <c r="C32" s="17"/>
      <c r="D32" s="2">
        <v>439</v>
      </c>
      <c r="E32" s="2" t="s">
        <v>92</v>
      </c>
      <c r="F32" s="2" t="s">
        <v>93</v>
      </c>
      <c r="G32" s="2" t="s">
        <v>1</v>
      </c>
      <c r="H32" s="2" t="s">
        <v>19</v>
      </c>
      <c r="I32" s="2" t="s">
        <v>338</v>
      </c>
      <c r="J32" s="2">
        <v>0</v>
      </c>
      <c r="K32" s="2">
        <v>8.3529999999999998</v>
      </c>
      <c r="L32" s="17"/>
      <c r="M32" s="16"/>
      <c r="N32" s="2">
        <v>32</v>
      </c>
      <c r="O32" s="2">
        <v>64</v>
      </c>
      <c r="P32" s="2" t="s">
        <v>4</v>
      </c>
      <c r="Q32" s="2" t="s">
        <v>382</v>
      </c>
      <c r="R32" s="2" t="s">
        <v>96</v>
      </c>
      <c r="S32" s="2" t="s">
        <v>97</v>
      </c>
      <c r="T32" s="2" t="s">
        <v>347</v>
      </c>
      <c r="U32" s="2" t="s">
        <v>15</v>
      </c>
      <c r="V32" s="2" t="s">
        <v>16</v>
      </c>
      <c r="W32" s="2" t="s">
        <v>10</v>
      </c>
      <c r="X32" s="2">
        <v>8.02</v>
      </c>
      <c r="Y32" s="2">
        <v>398885</v>
      </c>
      <c r="Z32" s="2">
        <v>1.1200000000000001</v>
      </c>
      <c r="AA32" s="2">
        <v>0.14000000000000001</v>
      </c>
      <c r="AB32" s="2">
        <v>4.6609999999999996</v>
      </c>
      <c r="AC32" s="2">
        <v>0.58099999999999996</v>
      </c>
      <c r="AD32" s="2">
        <v>1.837</v>
      </c>
      <c r="AE32" s="2">
        <v>0.22900000000000001</v>
      </c>
      <c r="AF32" s="2">
        <v>3.2509999999999999</v>
      </c>
      <c r="AG32" s="2">
        <v>0.40500000000000003</v>
      </c>
      <c r="AH32" s="2">
        <v>1E-3</v>
      </c>
      <c r="AI32" s="2">
        <v>0</v>
      </c>
      <c r="AJ32" s="2">
        <v>0.41099999999999998</v>
      </c>
      <c r="AK32" s="2">
        <v>5.0999999999999997E-2</v>
      </c>
      <c r="AL32" s="2">
        <v>1.2999999999999999E-2</v>
      </c>
      <c r="AM32" s="2">
        <v>8.0399999999999991</v>
      </c>
      <c r="AN32" s="2">
        <v>710227</v>
      </c>
      <c r="AO32" s="2">
        <v>1.7330000000000001</v>
      </c>
      <c r="AP32" s="2">
        <v>0.216</v>
      </c>
      <c r="AQ32" s="2">
        <v>2.6520000000000001</v>
      </c>
      <c r="AR32" s="2">
        <v>0.33</v>
      </c>
      <c r="AS32" s="2">
        <v>4.38</v>
      </c>
      <c r="AT32" s="2">
        <v>0.54500000000000004</v>
      </c>
      <c r="AU32" s="2">
        <v>1.3879999999999999</v>
      </c>
      <c r="AV32" s="2">
        <v>0.17299999999999999</v>
      </c>
      <c r="AW32" s="2">
        <v>2.1999999999999999E-2</v>
      </c>
      <c r="AX32" s="2">
        <v>90.441999999999993</v>
      </c>
    </row>
    <row r="33" spans="1:50" x14ac:dyDescent="0.3">
      <c r="A33" s="4">
        <v>0</v>
      </c>
      <c r="B33" s="17"/>
      <c r="C33" s="17"/>
      <c r="D33" s="2">
        <v>439</v>
      </c>
      <c r="E33" s="2" t="s">
        <v>113</v>
      </c>
      <c r="F33" s="2" t="s">
        <v>113</v>
      </c>
      <c r="G33" s="2" t="s">
        <v>1</v>
      </c>
      <c r="H33" s="2" t="s">
        <v>2</v>
      </c>
      <c r="I33" s="2" t="s">
        <v>339</v>
      </c>
      <c r="J33" s="2">
        <v>0</v>
      </c>
      <c r="K33" s="2">
        <v>38.457999999999998</v>
      </c>
      <c r="L33" s="17"/>
      <c r="M33" s="16"/>
      <c r="N33" s="2">
        <v>24</v>
      </c>
      <c r="O33" s="2">
        <v>0</v>
      </c>
      <c r="P33" s="2" t="s">
        <v>4</v>
      </c>
      <c r="Q33" s="2" t="s">
        <v>347</v>
      </c>
      <c r="R33" s="2" t="s">
        <v>15</v>
      </c>
      <c r="S33" s="2" t="s">
        <v>16</v>
      </c>
      <c r="T33" s="2" t="s">
        <v>383</v>
      </c>
      <c r="U33" s="2" t="s">
        <v>26</v>
      </c>
      <c r="V33" s="2" t="s">
        <v>7</v>
      </c>
      <c r="W33" s="2" t="s">
        <v>10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4.6900000000000004</v>
      </c>
      <c r="AN33" s="2">
        <v>69103</v>
      </c>
      <c r="AO33" s="2">
        <v>0.86799999999999999</v>
      </c>
      <c r="AP33" s="2">
        <v>0.185</v>
      </c>
      <c r="AQ33" s="2">
        <v>2.355</v>
      </c>
      <c r="AR33" s="2">
        <v>0.502</v>
      </c>
      <c r="AS33" s="2">
        <v>1.198</v>
      </c>
      <c r="AT33" s="2">
        <v>0.255</v>
      </c>
      <c r="AU33" s="2">
        <v>0.71799999999999997</v>
      </c>
      <c r="AV33" s="2">
        <v>0.153</v>
      </c>
      <c r="AW33" s="2">
        <v>6.0999999999999999E-2</v>
      </c>
      <c r="AX33" s="2">
        <v>0</v>
      </c>
    </row>
    <row r="34" spans="1:50" x14ac:dyDescent="0.3">
      <c r="A34" s="4">
        <v>0</v>
      </c>
      <c r="B34" s="17"/>
      <c r="C34" s="17"/>
      <c r="D34" s="2">
        <v>439</v>
      </c>
      <c r="E34" s="2" t="s">
        <v>92</v>
      </c>
      <c r="F34" s="2" t="s">
        <v>93</v>
      </c>
      <c r="G34" s="2" t="s">
        <v>1</v>
      </c>
      <c r="H34" s="2" t="s">
        <v>19</v>
      </c>
      <c r="I34" s="2" t="s">
        <v>340</v>
      </c>
      <c r="J34" s="2">
        <v>0</v>
      </c>
      <c r="K34" s="2">
        <v>7.4260000000000002</v>
      </c>
      <c r="L34" s="17"/>
      <c r="M34" s="16"/>
      <c r="N34" s="2">
        <v>32</v>
      </c>
      <c r="O34" s="2">
        <v>64</v>
      </c>
      <c r="P34" s="2" t="s">
        <v>4</v>
      </c>
      <c r="Q34" s="2" t="s">
        <v>384</v>
      </c>
      <c r="R34" s="2" t="s">
        <v>96</v>
      </c>
      <c r="S34" s="2" t="s">
        <v>97</v>
      </c>
      <c r="T34" s="2" t="s">
        <v>360</v>
      </c>
      <c r="U34" s="2" t="s">
        <v>15</v>
      </c>
      <c r="V34" s="2" t="s">
        <v>16</v>
      </c>
      <c r="W34" s="2" t="s">
        <v>10</v>
      </c>
      <c r="X34" s="2">
        <v>7.01</v>
      </c>
      <c r="Y34" s="2">
        <v>313552</v>
      </c>
      <c r="Z34" s="2">
        <v>0.81599999999999995</v>
      </c>
      <c r="AA34" s="2">
        <v>0.11600000000000001</v>
      </c>
      <c r="AB34" s="2">
        <v>4.9809999999999999</v>
      </c>
      <c r="AC34" s="2">
        <v>0.71099999999999997</v>
      </c>
      <c r="AD34" s="2">
        <v>1.0860000000000001</v>
      </c>
      <c r="AE34" s="2">
        <v>0.155</v>
      </c>
      <c r="AF34" s="2">
        <v>2.5</v>
      </c>
      <c r="AG34" s="2">
        <v>0.35699999999999998</v>
      </c>
      <c r="AH34" s="2">
        <v>1E-3</v>
      </c>
      <c r="AI34" s="2">
        <v>0</v>
      </c>
      <c r="AJ34" s="2">
        <v>0.81899999999999995</v>
      </c>
      <c r="AK34" s="2">
        <v>0.11700000000000001</v>
      </c>
      <c r="AL34" s="2">
        <v>1.4E-2</v>
      </c>
      <c r="AM34" s="2">
        <v>7.04</v>
      </c>
      <c r="AN34" s="2">
        <v>557182</v>
      </c>
      <c r="AO34" s="2">
        <v>1.1779999999999999</v>
      </c>
      <c r="AP34" s="2">
        <v>0.16700000000000001</v>
      </c>
      <c r="AQ34" s="2">
        <v>2.7949999999999999</v>
      </c>
      <c r="AR34" s="2">
        <v>0.39700000000000002</v>
      </c>
      <c r="AS34" s="2">
        <v>3.8170000000000002</v>
      </c>
      <c r="AT34" s="2">
        <v>0.54200000000000004</v>
      </c>
      <c r="AU34" s="2">
        <v>0.95899999999999996</v>
      </c>
      <c r="AV34" s="2">
        <v>0.13600000000000001</v>
      </c>
      <c r="AW34" s="2">
        <v>2.8000000000000001E-2</v>
      </c>
      <c r="AX34" s="2">
        <v>79.968999999999994</v>
      </c>
    </row>
    <row r="35" spans="1:50" x14ac:dyDescent="0.3">
      <c r="A35" s="4">
        <v>0</v>
      </c>
      <c r="B35" s="17"/>
      <c r="C35" s="17" t="s">
        <v>292</v>
      </c>
      <c r="D35" s="2">
        <v>442</v>
      </c>
      <c r="E35" s="2" t="s">
        <v>63</v>
      </c>
      <c r="F35" s="2" t="s">
        <v>64</v>
      </c>
      <c r="G35" s="2" t="s">
        <v>1</v>
      </c>
      <c r="H35" s="2" t="s">
        <v>2</v>
      </c>
      <c r="I35" s="2" t="s">
        <v>341</v>
      </c>
      <c r="J35" s="2">
        <v>2.0150000000000001</v>
      </c>
      <c r="K35" s="2">
        <v>0</v>
      </c>
      <c r="L35" s="17">
        <f>SUM(J35:J36)</f>
        <v>3.5460000000000003</v>
      </c>
      <c r="M35" s="16">
        <f t="shared" si="0"/>
        <v>0.15498885962936312</v>
      </c>
      <c r="N35" s="2">
        <v>32</v>
      </c>
      <c r="O35" s="2">
        <v>0</v>
      </c>
      <c r="P35" s="2" t="s">
        <v>4</v>
      </c>
      <c r="Q35" s="2" t="s">
        <v>361</v>
      </c>
      <c r="R35" s="2" t="s">
        <v>6</v>
      </c>
      <c r="S35" s="2" t="s">
        <v>7</v>
      </c>
      <c r="T35" s="2" t="s">
        <v>360</v>
      </c>
      <c r="U35" s="2" t="s">
        <v>15</v>
      </c>
      <c r="V35" s="2" t="s">
        <v>16</v>
      </c>
      <c r="W35" s="2" t="s">
        <v>10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1.79</v>
      </c>
      <c r="AN35" s="2">
        <v>73736</v>
      </c>
      <c r="AO35" s="2">
        <v>0.245</v>
      </c>
      <c r="AP35" s="2">
        <v>0.13700000000000001</v>
      </c>
      <c r="AQ35" s="2">
        <v>0.68500000000000005</v>
      </c>
      <c r="AR35" s="2">
        <v>0.38200000000000001</v>
      </c>
      <c r="AS35" s="2">
        <v>0.78500000000000003</v>
      </c>
      <c r="AT35" s="2">
        <v>0.439</v>
      </c>
      <c r="AU35" s="2">
        <v>0.46200000000000002</v>
      </c>
      <c r="AV35" s="2">
        <v>0.25800000000000001</v>
      </c>
      <c r="AW35" s="2">
        <v>8.5000000000000006E-2</v>
      </c>
      <c r="AX35" s="2">
        <v>0</v>
      </c>
    </row>
    <row r="36" spans="1:50" x14ac:dyDescent="0.3">
      <c r="A36" s="4">
        <v>0</v>
      </c>
      <c r="B36" s="17"/>
      <c r="C36" s="17"/>
      <c r="D36" s="2">
        <v>442</v>
      </c>
      <c r="E36" s="2" t="s">
        <v>63</v>
      </c>
      <c r="F36" s="2" t="s">
        <v>64</v>
      </c>
      <c r="G36" s="2" t="s">
        <v>1</v>
      </c>
      <c r="H36" s="2" t="s">
        <v>2</v>
      </c>
      <c r="I36" s="2" t="s">
        <v>342</v>
      </c>
      <c r="J36" s="2">
        <v>1.5309999999999999</v>
      </c>
      <c r="K36" s="2">
        <v>0</v>
      </c>
      <c r="L36" s="17"/>
      <c r="M36" s="16"/>
      <c r="N36" s="2">
        <v>32</v>
      </c>
      <c r="O36" s="2">
        <v>0</v>
      </c>
      <c r="P36" s="2" t="s">
        <v>4</v>
      </c>
      <c r="Q36" s="2" t="s">
        <v>361</v>
      </c>
      <c r="R36" s="2" t="s">
        <v>6</v>
      </c>
      <c r="S36" s="2" t="s">
        <v>7</v>
      </c>
      <c r="T36" s="2" t="s">
        <v>360</v>
      </c>
      <c r="U36" s="2" t="s">
        <v>15</v>
      </c>
      <c r="V36" s="2" t="s">
        <v>16</v>
      </c>
      <c r="W36" s="2" t="s">
        <v>10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1.3</v>
      </c>
      <c r="AN36" s="2">
        <v>48805</v>
      </c>
      <c r="AO36" s="2">
        <v>0.219</v>
      </c>
      <c r="AP36" s="2">
        <v>0.16800000000000001</v>
      </c>
      <c r="AQ36" s="2">
        <v>0.79700000000000004</v>
      </c>
      <c r="AR36" s="2">
        <v>0.61299999999999999</v>
      </c>
      <c r="AS36" s="2">
        <v>0.34300000000000003</v>
      </c>
      <c r="AT36" s="2">
        <v>0.26400000000000001</v>
      </c>
      <c r="AU36" s="2">
        <v>0.4</v>
      </c>
      <c r="AV36" s="2">
        <v>0.307</v>
      </c>
      <c r="AW36" s="2">
        <v>0</v>
      </c>
      <c r="AX36" s="2">
        <v>0</v>
      </c>
    </row>
    <row r="37" spans="1:50" x14ac:dyDescent="0.3">
      <c r="A37" s="4">
        <v>0</v>
      </c>
      <c r="B37" s="17" t="s">
        <v>282</v>
      </c>
      <c r="C37" s="17" t="s">
        <v>293</v>
      </c>
      <c r="D37" s="2">
        <v>442</v>
      </c>
      <c r="E37" s="2" t="s">
        <v>344</v>
      </c>
      <c r="F37" s="2" t="s">
        <v>67</v>
      </c>
      <c r="G37" s="2" t="s">
        <v>10</v>
      </c>
      <c r="H37" s="2" t="s">
        <v>2</v>
      </c>
      <c r="I37" s="2" t="s">
        <v>343</v>
      </c>
      <c r="J37" s="2">
        <v>14.497</v>
      </c>
      <c r="K37" s="2">
        <v>0</v>
      </c>
      <c r="L37" s="17">
        <f>SUM(J37:J38)</f>
        <v>19.254999999999999</v>
      </c>
      <c r="M37" s="16">
        <f t="shared" si="0"/>
        <v>0.8415991235655349</v>
      </c>
      <c r="N37" s="2">
        <v>64</v>
      </c>
      <c r="O37" s="2">
        <v>0</v>
      </c>
      <c r="P37" s="2" t="s">
        <v>10</v>
      </c>
      <c r="Q37" s="2" t="s">
        <v>10</v>
      </c>
      <c r="R37" s="2" t="s">
        <v>10</v>
      </c>
      <c r="S37" s="2" t="s">
        <v>10</v>
      </c>
      <c r="T37" s="2" t="s">
        <v>10</v>
      </c>
      <c r="U37" s="2" t="s">
        <v>10</v>
      </c>
      <c r="V37" s="2" t="s">
        <v>10</v>
      </c>
      <c r="W37" s="2" t="s">
        <v>10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14.27</v>
      </c>
      <c r="AN37" s="2">
        <v>286757</v>
      </c>
      <c r="AO37" s="2">
        <v>7.9029999999999996</v>
      </c>
      <c r="AP37" s="2">
        <v>0.55400000000000005</v>
      </c>
      <c r="AQ37" s="2">
        <v>4.71</v>
      </c>
      <c r="AR37" s="2">
        <v>0.33</v>
      </c>
      <c r="AS37" s="2">
        <v>2.3929999999999998</v>
      </c>
      <c r="AT37" s="2">
        <v>0.16800000000000001</v>
      </c>
      <c r="AU37" s="2">
        <v>0.152</v>
      </c>
      <c r="AV37" s="2">
        <v>1.0999999999999999E-2</v>
      </c>
      <c r="AW37" s="2">
        <v>5.7000000000000002E-2</v>
      </c>
      <c r="AX37" s="2">
        <v>0</v>
      </c>
    </row>
    <row r="38" spans="1:50" x14ac:dyDescent="0.3">
      <c r="A38" s="4">
        <v>0</v>
      </c>
      <c r="B38" s="17"/>
      <c r="C38" s="17"/>
      <c r="D38" s="4">
        <v>258</v>
      </c>
      <c r="E38" s="4" t="s">
        <v>142</v>
      </c>
      <c r="F38" s="4" t="s">
        <v>143</v>
      </c>
      <c r="G38" s="4" t="s">
        <v>1</v>
      </c>
      <c r="H38" s="4" t="s">
        <v>2</v>
      </c>
      <c r="I38" s="4" t="s">
        <v>144</v>
      </c>
      <c r="J38" s="4">
        <v>4.758</v>
      </c>
      <c r="K38" s="4">
        <v>3.6999999999999998E-2</v>
      </c>
      <c r="L38" s="17"/>
      <c r="M38" s="16"/>
      <c r="N38" s="4">
        <v>34</v>
      </c>
      <c r="O38" s="4">
        <v>0</v>
      </c>
      <c r="P38" s="4" t="s">
        <v>4</v>
      </c>
      <c r="Q38" s="4" t="s">
        <v>145</v>
      </c>
      <c r="R38" s="4" t="s">
        <v>6</v>
      </c>
      <c r="S38" s="4" t="s">
        <v>146</v>
      </c>
      <c r="T38" s="4" t="s">
        <v>147</v>
      </c>
      <c r="U38" s="4" t="s">
        <v>15</v>
      </c>
      <c r="V38" s="4" t="s">
        <v>148</v>
      </c>
      <c r="W38" s="4" t="s">
        <v>10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4.5199999999999996</v>
      </c>
      <c r="AN38" s="4">
        <v>220379</v>
      </c>
      <c r="AO38" s="4">
        <v>0</v>
      </c>
      <c r="AP38" s="4">
        <v>0</v>
      </c>
      <c r="AQ38" s="4">
        <v>1.972</v>
      </c>
      <c r="AR38" s="4">
        <v>0.436</v>
      </c>
      <c r="AS38" s="4">
        <v>1.3740000000000001</v>
      </c>
      <c r="AT38" s="4">
        <v>0.30399999999999999</v>
      </c>
      <c r="AU38" s="4">
        <v>0.627</v>
      </c>
      <c r="AV38" s="4">
        <v>0.13900000000000001</v>
      </c>
      <c r="AW38" s="4">
        <v>9.4E-2</v>
      </c>
      <c r="AX38" s="4">
        <v>0</v>
      </c>
    </row>
    <row r="39" spans="1:50" x14ac:dyDescent="0.3">
      <c r="A39" s="4"/>
      <c r="B39" s="4"/>
      <c r="C39" s="4"/>
      <c r="D39" s="4"/>
      <c r="E39" s="5" t="s">
        <v>303</v>
      </c>
      <c r="F39" s="4"/>
      <c r="G39" s="4"/>
      <c r="H39" s="4"/>
      <c r="I39" s="4"/>
      <c r="J39" s="5">
        <f>SUM(J2:J38)</f>
        <v>946.73899999999992</v>
      </c>
      <c r="K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x14ac:dyDescent="0.3">
      <c r="A41" s="4">
        <v>0</v>
      </c>
      <c r="B41" s="17" t="s">
        <v>271</v>
      </c>
      <c r="C41" s="18" t="s">
        <v>295</v>
      </c>
      <c r="D41" s="2">
        <v>442</v>
      </c>
      <c r="E41" s="2" t="s">
        <v>0</v>
      </c>
      <c r="F41" s="2" t="s">
        <v>0</v>
      </c>
      <c r="G41" s="2" t="s">
        <v>1</v>
      </c>
      <c r="H41" s="2" t="s">
        <v>2</v>
      </c>
      <c r="I41" s="2" t="s">
        <v>385</v>
      </c>
      <c r="J41" s="2">
        <v>3.3759999999999999</v>
      </c>
      <c r="K41" s="2">
        <v>0</v>
      </c>
      <c r="L41" s="17">
        <f>SUM(J41:J51)</f>
        <v>68.126000000000005</v>
      </c>
      <c r="M41" s="16">
        <f>L41*69/(D$89*1000)*100</f>
        <v>8.5607633310606968</v>
      </c>
      <c r="N41" s="2">
        <v>8</v>
      </c>
      <c r="O41" s="2">
        <v>0</v>
      </c>
      <c r="P41" s="2" t="s">
        <v>4</v>
      </c>
      <c r="Q41" s="2" t="s">
        <v>345</v>
      </c>
      <c r="R41" s="2" t="s">
        <v>6</v>
      </c>
      <c r="S41" s="2" t="s">
        <v>7</v>
      </c>
      <c r="T41" s="2" t="s">
        <v>346</v>
      </c>
      <c r="U41" s="2" t="s">
        <v>9</v>
      </c>
      <c r="V41" s="2" t="s">
        <v>7</v>
      </c>
      <c r="W41" s="2" t="s">
        <v>10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3.08</v>
      </c>
      <c r="AN41" s="2">
        <v>32259</v>
      </c>
      <c r="AO41" s="2">
        <v>0.70299999999999996</v>
      </c>
      <c r="AP41" s="2">
        <v>0.22800000000000001</v>
      </c>
      <c r="AQ41" s="2">
        <v>1.339</v>
      </c>
      <c r="AR41" s="2">
        <v>0.435</v>
      </c>
      <c r="AS41" s="2">
        <v>0.97699999999999998</v>
      </c>
      <c r="AT41" s="2">
        <v>0.317</v>
      </c>
      <c r="AU41" s="2">
        <v>0.65</v>
      </c>
      <c r="AV41" s="2">
        <v>0.21099999999999999</v>
      </c>
      <c r="AW41" s="2">
        <v>9.2999999999999999E-2</v>
      </c>
      <c r="AX41" s="2">
        <v>0</v>
      </c>
    </row>
    <row r="42" spans="1:50" x14ac:dyDescent="0.3">
      <c r="A42" s="4">
        <v>0</v>
      </c>
      <c r="B42" s="17"/>
      <c r="C42" s="18"/>
      <c r="D42" s="2">
        <v>442</v>
      </c>
      <c r="E42" s="2" t="s">
        <v>22</v>
      </c>
      <c r="F42" s="2" t="s">
        <v>22</v>
      </c>
      <c r="G42" s="2" t="s">
        <v>1</v>
      </c>
      <c r="H42" s="2" t="s">
        <v>19</v>
      </c>
      <c r="I42" s="2" t="s">
        <v>386</v>
      </c>
      <c r="J42" s="2">
        <v>4.0650000000000004</v>
      </c>
      <c r="K42" s="2">
        <v>0</v>
      </c>
      <c r="L42" s="17"/>
      <c r="M42" s="16"/>
      <c r="N42" s="2">
        <v>56</v>
      </c>
      <c r="O42" s="2">
        <v>0</v>
      </c>
      <c r="P42" s="2" t="s">
        <v>4</v>
      </c>
      <c r="Q42" s="2" t="s">
        <v>360</v>
      </c>
      <c r="R42" s="2" t="s">
        <v>15</v>
      </c>
      <c r="S42" s="2" t="s">
        <v>16</v>
      </c>
      <c r="T42" s="2" t="s">
        <v>364</v>
      </c>
      <c r="U42" s="2" t="s">
        <v>26</v>
      </c>
      <c r="V42" s="2" t="s">
        <v>7</v>
      </c>
      <c r="W42" s="2" t="s">
        <v>10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3.77</v>
      </c>
      <c r="AN42" s="2">
        <v>273998</v>
      </c>
      <c r="AO42" s="2">
        <v>0.45500000000000002</v>
      </c>
      <c r="AP42" s="2">
        <v>0.121</v>
      </c>
      <c r="AQ42" s="2">
        <v>1.63</v>
      </c>
      <c r="AR42" s="2">
        <v>0.432</v>
      </c>
      <c r="AS42" s="2">
        <v>0.59499999999999997</v>
      </c>
      <c r="AT42" s="2">
        <v>0.158</v>
      </c>
      <c r="AU42" s="2">
        <v>0.221</v>
      </c>
      <c r="AV42" s="2">
        <v>5.8999999999999997E-2</v>
      </c>
      <c r="AW42" s="2">
        <v>0.17799999999999999</v>
      </c>
      <c r="AX42" s="2">
        <v>0</v>
      </c>
    </row>
    <row r="43" spans="1:50" x14ac:dyDescent="0.3">
      <c r="A43" s="4">
        <v>0</v>
      </c>
      <c r="B43" s="17"/>
      <c r="C43" s="18"/>
      <c r="D43" s="2">
        <v>442</v>
      </c>
      <c r="E43" s="2" t="s">
        <v>75</v>
      </c>
      <c r="F43" s="2" t="s">
        <v>76</v>
      </c>
      <c r="G43" s="2" t="s">
        <v>1</v>
      </c>
      <c r="H43" s="2" t="s">
        <v>49</v>
      </c>
      <c r="I43" s="2" t="s">
        <v>387</v>
      </c>
      <c r="J43" s="2">
        <v>17.277000000000001</v>
      </c>
      <c r="K43" s="2">
        <v>0</v>
      </c>
      <c r="L43" s="17"/>
      <c r="M43" s="16"/>
      <c r="N43" s="2">
        <v>18</v>
      </c>
      <c r="O43" s="2">
        <v>0</v>
      </c>
      <c r="P43" s="2" t="s">
        <v>4</v>
      </c>
      <c r="Q43" s="2" t="s">
        <v>428</v>
      </c>
      <c r="R43" s="2" t="s">
        <v>79</v>
      </c>
      <c r="S43" s="2" t="s">
        <v>80</v>
      </c>
      <c r="T43" s="2" t="s">
        <v>429</v>
      </c>
      <c r="U43" s="2" t="s">
        <v>15</v>
      </c>
      <c r="V43" s="2" t="s">
        <v>16</v>
      </c>
      <c r="W43" s="2" t="s">
        <v>10</v>
      </c>
      <c r="X43" s="2">
        <v>16.98</v>
      </c>
      <c r="Y43" s="2">
        <v>491846</v>
      </c>
      <c r="Z43" s="2">
        <v>5.4290000000000003</v>
      </c>
      <c r="AA43" s="2">
        <v>0.32</v>
      </c>
      <c r="AB43" s="2">
        <v>6.1219999999999999</v>
      </c>
      <c r="AC43" s="2">
        <v>0.36099999999999999</v>
      </c>
      <c r="AD43" s="2">
        <v>7.0460000000000003</v>
      </c>
      <c r="AE43" s="2">
        <v>0.41499999999999998</v>
      </c>
      <c r="AF43" s="2">
        <v>14.952</v>
      </c>
      <c r="AG43" s="2">
        <v>0.88100000000000001</v>
      </c>
      <c r="AH43" s="2">
        <v>1E-3</v>
      </c>
      <c r="AI43" s="2">
        <v>0</v>
      </c>
      <c r="AJ43" s="2">
        <v>1.62</v>
      </c>
      <c r="AK43" s="2">
        <v>9.5000000000000001E-2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53.917000000000002</v>
      </c>
    </row>
    <row r="44" spans="1:50" x14ac:dyDescent="0.3">
      <c r="A44" s="4">
        <v>0</v>
      </c>
      <c r="B44" s="17"/>
      <c r="C44" s="18"/>
      <c r="D44" s="2">
        <v>442</v>
      </c>
      <c r="E44" s="2" t="s">
        <v>17</v>
      </c>
      <c r="F44" s="2" t="s">
        <v>18</v>
      </c>
      <c r="G44" s="2" t="s">
        <v>1</v>
      </c>
      <c r="H44" s="2" t="s">
        <v>19</v>
      </c>
      <c r="I44" s="2" t="s">
        <v>388</v>
      </c>
      <c r="J44" s="2">
        <v>6.09</v>
      </c>
      <c r="K44" s="2">
        <v>0</v>
      </c>
      <c r="L44" s="17"/>
      <c r="M44" s="16"/>
      <c r="N44" s="2">
        <v>32</v>
      </c>
      <c r="O44" s="2">
        <v>64</v>
      </c>
      <c r="P44" s="2" t="s">
        <v>4</v>
      </c>
      <c r="Q44" s="2" t="s">
        <v>430</v>
      </c>
      <c r="R44" s="2" t="s">
        <v>6</v>
      </c>
      <c r="S44" s="2" t="s">
        <v>7</v>
      </c>
      <c r="T44" s="2" t="s">
        <v>431</v>
      </c>
      <c r="U44" s="2" t="s">
        <v>15</v>
      </c>
      <c r="V44" s="2" t="s">
        <v>16</v>
      </c>
      <c r="W44" s="2" t="s">
        <v>10</v>
      </c>
      <c r="X44" s="2">
        <v>5.61</v>
      </c>
      <c r="Y44" s="2">
        <v>155639</v>
      </c>
      <c r="Z44" s="2">
        <v>0.151</v>
      </c>
      <c r="AA44" s="2">
        <v>2.7E-2</v>
      </c>
      <c r="AB44" s="2">
        <v>3.0059999999999998</v>
      </c>
      <c r="AC44" s="2">
        <v>0.53600000000000003</v>
      </c>
      <c r="AD44" s="2">
        <v>0.1</v>
      </c>
      <c r="AE44" s="2">
        <v>1.7999999999999999E-2</v>
      </c>
      <c r="AF44" s="2">
        <v>1.2969999999999999</v>
      </c>
      <c r="AG44" s="2">
        <v>0.23100000000000001</v>
      </c>
      <c r="AH44" s="2">
        <v>2E-3</v>
      </c>
      <c r="AI44" s="2">
        <v>0</v>
      </c>
      <c r="AJ44" s="2">
        <v>1.2789999999999999</v>
      </c>
      <c r="AK44" s="2">
        <v>0.22800000000000001</v>
      </c>
      <c r="AL44" s="2">
        <v>7.3999999999999996E-2</v>
      </c>
      <c r="AM44" s="2">
        <v>5.64</v>
      </c>
      <c r="AN44" s="2">
        <v>474772</v>
      </c>
      <c r="AO44" s="2">
        <v>3.5000000000000003E-2</v>
      </c>
      <c r="AP44" s="2">
        <v>6.0000000000000001E-3</v>
      </c>
      <c r="AQ44" s="2">
        <v>1.1559999999999999</v>
      </c>
      <c r="AR44" s="2">
        <v>0.20499999999999999</v>
      </c>
      <c r="AS44" s="2">
        <v>0.81899999999999995</v>
      </c>
      <c r="AT44" s="2">
        <v>0.14499999999999999</v>
      </c>
      <c r="AU44" s="2">
        <v>1.2999999999999999E-2</v>
      </c>
      <c r="AV44" s="2">
        <v>2E-3</v>
      </c>
      <c r="AW44" s="2">
        <v>0.224</v>
      </c>
      <c r="AX44" s="2">
        <v>48.402000000000001</v>
      </c>
    </row>
    <row r="45" spans="1:50" x14ac:dyDescent="0.3">
      <c r="A45" s="4">
        <v>0</v>
      </c>
      <c r="B45" s="17"/>
      <c r="C45" s="18"/>
      <c r="D45" s="2">
        <v>442</v>
      </c>
      <c r="E45" s="2" t="s">
        <v>27</v>
      </c>
      <c r="F45" s="2" t="s">
        <v>28</v>
      </c>
      <c r="G45" s="2" t="s">
        <v>1</v>
      </c>
      <c r="H45" s="2" t="s">
        <v>2</v>
      </c>
      <c r="I45" s="2" t="s">
        <v>389</v>
      </c>
      <c r="J45" s="2">
        <v>1.9730000000000001</v>
      </c>
      <c r="K45" s="2">
        <v>0</v>
      </c>
      <c r="L45" s="17"/>
      <c r="M45" s="16"/>
      <c r="N45" s="2">
        <v>1</v>
      </c>
      <c r="O45" s="2">
        <v>0</v>
      </c>
      <c r="P45" s="2" t="s">
        <v>4</v>
      </c>
      <c r="Q45" s="2" t="s">
        <v>431</v>
      </c>
      <c r="R45" s="2" t="s">
        <v>15</v>
      </c>
      <c r="S45" s="2" t="s">
        <v>16</v>
      </c>
      <c r="T45" s="2" t="s">
        <v>431</v>
      </c>
      <c r="U45" s="2" t="s">
        <v>91</v>
      </c>
      <c r="V45" s="2" t="s">
        <v>16</v>
      </c>
      <c r="W45" s="2" t="s">
        <v>10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1.72</v>
      </c>
      <c r="AN45" s="2">
        <v>2509</v>
      </c>
      <c r="AO45" s="2">
        <v>0.104</v>
      </c>
      <c r="AP45" s="2">
        <v>0.06</v>
      </c>
      <c r="AQ45" s="2">
        <v>0.70399999999999996</v>
      </c>
      <c r="AR45" s="2">
        <v>0.40899999999999997</v>
      </c>
      <c r="AS45" s="2">
        <v>0.66200000000000003</v>
      </c>
      <c r="AT45" s="2">
        <v>0.38500000000000001</v>
      </c>
      <c r="AU45" s="2">
        <v>0.20899999999999999</v>
      </c>
      <c r="AV45" s="2">
        <v>0.122</v>
      </c>
      <c r="AW45" s="2">
        <v>4.8000000000000001E-2</v>
      </c>
      <c r="AX45" s="2">
        <v>0</v>
      </c>
    </row>
    <row r="46" spans="1:50" x14ac:dyDescent="0.3">
      <c r="A46" s="4">
        <v>0</v>
      </c>
      <c r="B46" s="17"/>
      <c r="C46" s="18"/>
      <c r="D46" s="2">
        <v>442</v>
      </c>
      <c r="E46" s="2" t="s">
        <v>53</v>
      </c>
      <c r="F46" s="2" t="s">
        <v>54</v>
      </c>
      <c r="G46" s="2" t="s">
        <v>1</v>
      </c>
      <c r="H46" s="2" t="s">
        <v>2</v>
      </c>
      <c r="I46" s="2" t="s">
        <v>390</v>
      </c>
      <c r="J46" s="2">
        <v>2.5590000000000002</v>
      </c>
      <c r="K46" s="2">
        <v>0</v>
      </c>
      <c r="L46" s="17"/>
      <c r="M46" s="16"/>
      <c r="N46" s="2">
        <v>1</v>
      </c>
      <c r="O46" s="2">
        <v>0</v>
      </c>
      <c r="P46" s="2" t="s">
        <v>4</v>
      </c>
      <c r="Q46" s="2" t="s">
        <v>431</v>
      </c>
      <c r="R46" s="2" t="s">
        <v>91</v>
      </c>
      <c r="S46" s="2" t="s">
        <v>16</v>
      </c>
      <c r="T46" s="2" t="s">
        <v>431</v>
      </c>
      <c r="U46" s="2" t="s">
        <v>91</v>
      </c>
      <c r="V46" s="2" t="s">
        <v>16</v>
      </c>
      <c r="W46" s="2" t="s">
        <v>10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2.31</v>
      </c>
      <c r="AN46" s="2">
        <v>3493</v>
      </c>
      <c r="AO46" s="2">
        <v>0.24</v>
      </c>
      <c r="AP46" s="2">
        <v>0.104</v>
      </c>
      <c r="AQ46" s="2">
        <v>0.73499999999999999</v>
      </c>
      <c r="AR46" s="2">
        <v>0.318</v>
      </c>
      <c r="AS46" s="2">
        <v>0.23699999999999999</v>
      </c>
      <c r="AT46" s="2">
        <v>0.10199999999999999</v>
      </c>
      <c r="AU46" s="2">
        <v>0.20399999999999999</v>
      </c>
      <c r="AV46" s="2">
        <v>8.7999999999999995E-2</v>
      </c>
      <c r="AW46" s="2">
        <v>0.11899999999999999</v>
      </c>
      <c r="AX46" s="2">
        <v>0</v>
      </c>
    </row>
    <row r="47" spans="1:50" x14ac:dyDescent="0.3">
      <c r="A47" s="4">
        <v>0</v>
      </c>
      <c r="B47" s="17"/>
      <c r="C47" s="18"/>
      <c r="D47" s="2">
        <v>442</v>
      </c>
      <c r="E47" s="2" t="s">
        <v>17</v>
      </c>
      <c r="F47" s="2" t="s">
        <v>18</v>
      </c>
      <c r="G47" s="2" t="s">
        <v>1</v>
      </c>
      <c r="H47" s="2" t="s">
        <v>19</v>
      </c>
      <c r="I47" s="2" t="s">
        <v>391</v>
      </c>
      <c r="J47" s="2">
        <v>5.9420000000000002</v>
      </c>
      <c r="K47" s="2">
        <v>0</v>
      </c>
      <c r="L47" s="17"/>
      <c r="M47" s="16"/>
      <c r="N47" s="2">
        <v>32</v>
      </c>
      <c r="O47" s="2">
        <v>64</v>
      </c>
      <c r="P47" s="2" t="s">
        <v>4</v>
      </c>
      <c r="Q47" s="2" t="s">
        <v>432</v>
      </c>
      <c r="R47" s="2" t="s">
        <v>6</v>
      </c>
      <c r="S47" s="2" t="s">
        <v>7</v>
      </c>
      <c r="T47" s="2" t="s">
        <v>433</v>
      </c>
      <c r="U47" s="2" t="s">
        <v>15</v>
      </c>
      <c r="V47" s="2" t="s">
        <v>16</v>
      </c>
      <c r="W47" s="2" t="s">
        <v>10</v>
      </c>
      <c r="X47" s="2">
        <v>5.6</v>
      </c>
      <c r="Y47" s="2">
        <v>172858</v>
      </c>
      <c r="Z47" s="2">
        <v>0.21099999999999999</v>
      </c>
      <c r="AA47" s="2">
        <v>3.7999999999999999E-2</v>
      </c>
      <c r="AB47" s="2">
        <v>2.93</v>
      </c>
      <c r="AC47" s="2">
        <v>0.52300000000000002</v>
      </c>
      <c r="AD47" s="2">
        <v>0.3</v>
      </c>
      <c r="AE47" s="2">
        <v>5.3999999999999999E-2</v>
      </c>
      <c r="AF47" s="2">
        <v>1.861</v>
      </c>
      <c r="AG47" s="2">
        <v>0.33200000000000002</v>
      </c>
      <c r="AH47" s="2">
        <v>2E-3</v>
      </c>
      <c r="AI47" s="2">
        <v>0</v>
      </c>
      <c r="AJ47" s="2">
        <v>2.407</v>
      </c>
      <c r="AK47" s="2">
        <v>0.43</v>
      </c>
      <c r="AL47" s="2">
        <v>0</v>
      </c>
      <c r="AM47" s="2">
        <v>5.63</v>
      </c>
      <c r="AN47" s="2">
        <v>441346</v>
      </c>
      <c r="AO47" s="2">
        <v>0.105</v>
      </c>
      <c r="AP47" s="2">
        <v>1.9E-2</v>
      </c>
      <c r="AQ47" s="2">
        <v>1.2010000000000001</v>
      </c>
      <c r="AR47" s="2">
        <v>0.21299999999999999</v>
      </c>
      <c r="AS47" s="2">
        <v>0.91500000000000004</v>
      </c>
      <c r="AT47" s="2">
        <v>0.16300000000000001</v>
      </c>
      <c r="AU47" s="2">
        <v>3.3000000000000002E-2</v>
      </c>
      <c r="AV47" s="2">
        <v>6.0000000000000001E-3</v>
      </c>
      <c r="AW47" s="2">
        <v>0</v>
      </c>
      <c r="AX47" s="2">
        <v>55.095999999999997</v>
      </c>
    </row>
    <row r="48" spans="1:50" x14ac:dyDescent="0.3">
      <c r="A48" s="4">
        <v>0</v>
      </c>
      <c r="B48" s="17"/>
      <c r="C48" s="18"/>
      <c r="D48" s="2">
        <v>442</v>
      </c>
      <c r="E48" s="2" t="s">
        <v>17</v>
      </c>
      <c r="F48" s="2" t="s">
        <v>18</v>
      </c>
      <c r="G48" s="2" t="s">
        <v>1</v>
      </c>
      <c r="H48" s="2" t="s">
        <v>49</v>
      </c>
      <c r="I48" s="2" t="s">
        <v>392</v>
      </c>
      <c r="J48" s="2">
        <v>3.7309999999999999</v>
      </c>
      <c r="K48" s="2">
        <v>0</v>
      </c>
      <c r="L48" s="17"/>
      <c r="M48" s="16"/>
      <c r="N48" s="2">
        <v>32</v>
      </c>
      <c r="O48" s="2">
        <v>0</v>
      </c>
      <c r="P48" s="2" t="s">
        <v>4</v>
      </c>
      <c r="Q48" s="2" t="s">
        <v>434</v>
      </c>
      <c r="R48" s="2" t="s">
        <v>6</v>
      </c>
      <c r="S48" s="2" t="s">
        <v>7</v>
      </c>
      <c r="T48" s="2" t="s">
        <v>347</v>
      </c>
      <c r="U48" s="2" t="s">
        <v>15</v>
      </c>
      <c r="V48" s="2" t="s">
        <v>16</v>
      </c>
      <c r="W48" s="2" t="s">
        <v>10</v>
      </c>
      <c r="X48" s="2">
        <v>3.46</v>
      </c>
      <c r="Y48" s="2">
        <v>145671</v>
      </c>
      <c r="Z48" s="2">
        <v>8.5999999999999993E-2</v>
      </c>
      <c r="AA48" s="2">
        <v>2.5000000000000001E-2</v>
      </c>
      <c r="AB48" s="2">
        <v>1.6890000000000001</v>
      </c>
      <c r="AC48" s="2">
        <v>0.48799999999999999</v>
      </c>
      <c r="AD48" s="2">
        <v>7.1999999999999995E-2</v>
      </c>
      <c r="AE48" s="2">
        <v>2.1000000000000001E-2</v>
      </c>
      <c r="AF48" s="2">
        <v>0.66</v>
      </c>
      <c r="AG48" s="2">
        <v>0.191</v>
      </c>
      <c r="AH48" s="2">
        <v>2E-3</v>
      </c>
      <c r="AI48" s="2">
        <v>0</v>
      </c>
      <c r="AJ48" s="2">
        <v>0.89300000000000002</v>
      </c>
      <c r="AK48" s="2">
        <v>0.25800000000000001</v>
      </c>
      <c r="AL48" s="2">
        <v>6.3E-2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73.945999999999998</v>
      </c>
    </row>
    <row r="49" spans="1:50" x14ac:dyDescent="0.3">
      <c r="A49" s="4">
        <v>0</v>
      </c>
      <c r="B49" s="17"/>
      <c r="C49" s="18"/>
      <c r="D49" s="2">
        <v>442</v>
      </c>
      <c r="E49" s="2" t="s">
        <v>17</v>
      </c>
      <c r="F49" s="2" t="s">
        <v>18</v>
      </c>
      <c r="G49" s="2" t="s">
        <v>1</v>
      </c>
      <c r="H49" s="2" t="s">
        <v>19</v>
      </c>
      <c r="I49" s="2" t="s">
        <v>393</v>
      </c>
      <c r="J49" s="2">
        <v>15.749000000000001</v>
      </c>
      <c r="K49" s="2">
        <v>0</v>
      </c>
      <c r="L49" s="17"/>
      <c r="M49" s="16"/>
      <c r="N49" s="2">
        <v>32</v>
      </c>
      <c r="O49" s="2">
        <v>64</v>
      </c>
      <c r="P49" s="2" t="s">
        <v>4</v>
      </c>
      <c r="Q49" s="2" t="s">
        <v>348</v>
      </c>
      <c r="R49" s="2" t="s">
        <v>6</v>
      </c>
      <c r="S49" s="2" t="s">
        <v>7</v>
      </c>
      <c r="T49" s="2" t="s">
        <v>347</v>
      </c>
      <c r="U49" s="2" t="s">
        <v>15</v>
      </c>
      <c r="V49" s="2" t="s">
        <v>16</v>
      </c>
      <c r="W49" s="2" t="s">
        <v>10</v>
      </c>
      <c r="X49" s="2">
        <v>15.41</v>
      </c>
      <c r="Y49" s="2">
        <v>613108</v>
      </c>
      <c r="Z49" s="2">
        <v>2.5619999999999998</v>
      </c>
      <c r="AA49" s="2">
        <v>0.16600000000000001</v>
      </c>
      <c r="AB49" s="2">
        <v>3.06</v>
      </c>
      <c r="AC49" s="2">
        <v>0.19900000000000001</v>
      </c>
      <c r="AD49" s="2">
        <v>2.6539999999999999</v>
      </c>
      <c r="AE49" s="2">
        <v>0.17199999999999999</v>
      </c>
      <c r="AF49" s="2">
        <v>12.505000000000001</v>
      </c>
      <c r="AG49" s="2">
        <v>0.81100000000000005</v>
      </c>
      <c r="AH49" s="2">
        <v>2E-3</v>
      </c>
      <c r="AI49" s="2">
        <v>0</v>
      </c>
      <c r="AJ49" s="2">
        <v>3.5030000000000001</v>
      </c>
      <c r="AK49" s="2">
        <v>0.22700000000000001</v>
      </c>
      <c r="AL49" s="2">
        <v>0</v>
      </c>
      <c r="AM49" s="2">
        <v>15.44</v>
      </c>
      <c r="AN49" s="2">
        <v>1544412</v>
      </c>
      <c r="AO49" s="2">
        <v>0.26900000000000002</v>
      </c>
      <c r="AP49" s="2">
        <v>1.7000000000000001E-2</v>
      </c>
      <c r="AQ49" s="2">
        <v>1.1240000000000001</v>
      </c>
      <c r="AR49" s="2">
        <v>7.2999999999999995E-2</v>
      </c>
      <c r="AS49" s="2">
        <v>0.97299999999999998</v>
      </c>
      <c r="AT49" s="2">
        <v>6.3E-2</v>
      </c>
      <c r="AU49" s="2">
        <v>0.16</v>
      </c>
      <c r="AV49" s="2">
        <v>0.01</v>
      </c>
      <c r="AW49" s="2">
        <v>0</v>
      </c>
      <c r="AX49" s="2">
        <v>73.730999999999995</v>
      </c>
    </row>
    <row r="50" spans="1:50" x14ac:dyDescent="0.3">
      <c r="A50" s="4">
        <v>0</v>
      </c>
      <c r="B50" s="17"/>
      <c r="C50" s="18"/>
      <c r="D50" s="2">
        <v>442</v>
      </c>
      <c r="E50" s="2" t="s">
        <v>11</v>
      </c>
      <c r="F50" s="2" t="s">
        <v>12</v>
      </c>
      <c r="G50" s="2" t="s">
        <v>1</v>
      </c>
      <c r="H50" s="2" t="s">
        <v>2</v>
      </c>
      <c r="I50" s="2" t="s">
        <v>394</v>
      </c>
      <c r="J50" s="2">
        <v>2.8439999999999999</v>
      </c>
      <c r="K50" s="2">
        <v>0</v>
      </c>
      <c r="L50" s="17"/>
      <c r="M50" s="16"/>
      <c r="N50" s="2">
        <v>6</v>
      </c>
      <c r="O50" s="2">
        <v>0</v>
      </c>
      <c r="P50" s="2" t="s">
        <v>4</v>
      </c>
      <c r="Q50" s="2" t="s">
        <v>435</v>
      </c>
      <c r="R50" s="2" t="s">
        <v>15</v>
      </c>
      <c r="S50" s="2" t="s">
        <v>167</v>
      </c>
      <c r="T50" s="2" t="s">
        <v>435</v>
      </c>
      <c r="U50" s="2" t="s">
        <v>15</v>
      </c>
      <c r="V50" s="2" t="s">
        <v>167</v>
      </c>
      <c r="W50" s="2" t="s">
        <v>10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2.59</v>
      </c>
      <c r="AN50" s="2">
        <v>21913</v>
      </c>
      <c r="AO50" s="2">
        <v>0.38600000000000001</v>
      </c>
      <c r="AP50" s="2">
        <v>0.14899999999999999</v>
      </c>
      <c r="AQ50" s="2">
        <v>0.48499999999999999</v>
      </c>
      <c r="AR50" s="2">
        <v>0.187</v>
      </c>
      <c r="AS50" s="2">
        <v>0.39700000000000002</v>
      </c>
      <c r="AT50" s="2">
        <v>0.153</v>
      </c>
      <c r="AU50" s="2">
        <v>0.27900000000000003</v>
      </c>
      <c r="AV50" s="2">
        <v>0.108</v>
      </c>
      <c r="AW50" s="2">
        <v>0.13</v>
      </c>
      <c r="AX50" s="2">
        <v>0</v>
      </c>
    </row>
    <row r="51" spans="1:50" x14ac:dyDescent="0.3">
      <c r="A51" s="4">
        <v>0</v>
      </c>
      <c r="B51" s="17"/>
      <c r="C51" s="18"/>
      <c r="D51" s="2">
        <v>442</v>
      </c>
      <c r="E51" s="2" t="s">
        <v>142</v>
      </c>
      <c r="F51" s="2" t="s">
        <v>143</v>
      </c>
      <c r="G51" s="2" t="s">
        <v>1</v>
      </c>
      <c r="H51" s="2" t="s">
        <v>2</v>
      </c>
      <c r="I51" s="2" t="s">
        <v>395</v>
      </c>
      <c r="J51" s="2">
        <v>4.5199999999999996</v>
      </c>
      <c r="K51" s="2">
        <v>0</v>
      </c>
      <c r="L51" s="17"/>
      <c r="M51" s="16"/>
      <c r="N51" s="2">
        <v>32</v>
      </c>
      <c r="O51" s="2">
        <v>0</v>
      </c>
      <c r="P51" s="2" t="s">
        <v>4</v>
      </c>
      <c r="Q51" s="2" t="s">
        <v>436</v>
      </c>
      <c r="R51" s="2" t="s">
        <v>170</v>
      </c>
      <c r="S51" s="2" t="s">
        <v>87</v>
      </c>
      <c r="T51" s="2" t="s">
        <v>429</v>
      </c>
      <c r="U51" s="2" t="s">
        <v>15</v>
      </c>
      <c r="V51" s="2" t="s">
        <v>16</v>
      </c>
      <c r="W51" s="2" t="s">
        <v>10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4.26</v>
      </c>
      <c r="AN51" s="2">
        <v>198819</v>
      </c>
      <c r="AO51" s="2">
        <v>0</v>
      </c>
      <c r="AP51" s="2">
        <v>0</v>
      </c>
      <c r="AQ51" s="2">
        <v>1.5649999999999999</v>
      </c>
      <c r="AR51" s="2">
        <v>0.36699999999999999</v>
      </c>
      <c r="AS51" s="2">
        <v>0.81200000000000006</v>
      </c>
      <c r="AT51" s="2">
        <v>0.191</v>
      </c>
      <c r="AU51" s="2">
        <v>0.30099999999999999</v>
      </c>
      <c r="AV51" s="2">
        <v>7.0999999999999994E-2</v>
      </c>
      <c r="AW51" s="2">
        <v>0.06</v>
      </c>
      <c r="AX51" s="2">
        <v>0</v>
      </c>
    </row>
    <row r="52" spans="1:50" x14ac:dyDescent="0.3">
      <c r="A52" s="4">
        <v>0</v>
      </c>
      <c r="B52" s="17"/>
      <c r="C52" s="4" t="s">
        <v>296</v>
      </c>
      <c r="D52" s="2">
        <v>442</v>
      </c>
      <c r="E52" s="2" t="s">
        <v>171</v>
      </c>
      <c r="F52" s="2" t="s">
        <v>171</v>
      </c>
      <c r="G52" s="2" t="s">
        <v>1</v>
      </c>
      <c r="H52" s="2" t="s">
        <v>19</v>
      </c>
      <c r="I52" s="2" t="s">
        <v>396</v>
      </c>
      <c r="J52" s="2">
        <v>7.5010000000000003</v>
      </c>
      <c r="K52" s="2">
        <v>0</v>
      </c>
      <c r="L52" s="4">
        <f>J52</f>
        <v>7.5010000000000003</v>
      </c>
      <c r="M52" s="7">
        <f>L52*69/(D$89*1000)*100</f>
        <v>0.94258118407489488</v>
      </c>
      <c r="N52" s="2">
        <v>64</v>
      </c>
      <c r="O52" s="2">
        <v>0</v>
      </c>
      <c r="P52" s="2" t="s">
        <v>4</v>
      </c>
      <c r="Q52" s="2" t="s">
        <v>437</v>
      </c>
      <c r="R52" s="2" t="s">
        <v>174</v>
      </c>
      <c r="S52" s="2" t="s">
        <v>175</v>
      </c>
      <c r="T52" s="2" t="s">
        <v>429</v>
      </c>
      <c r="U52" s="2" t="s">
        <v>15</v>
      </c>
      <c r="V52" s="2" t="s">
        <v>16</v>
      </c>
      <c r="W52" s="2" t="s">
        <v>10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7.24</v>
      </c>
      <c r="AN52" s="2">
        <v>587288</v>
      </c>
      <c r="AO52" s="2">
        <v>1.54</v>
      </c>
      <c r="AP52" s="2">
        <v>0.21299999999999999</v>
      </c>
      <c r="AQ52" s="2">
        <v>3.7530000000000001</v>
      </c>
      <c r="AR52" s="2">
        <v>0.51800000000000002</v>
      </c>
      <c r="AS52" s="2">
        <v>2.5059999999999998</v>
      </c>
      <c r="AT52" s="2">
        <v>0.34599999999999997</v>
      </c>
      <c r="AU52" s="2">
        <v>0.315</v>
      </c>
      <c r="AV52" s="2">
        <v>4.3999999999999997E-2</v>
      </c>
      <c r="AW52" s="2">
        <v>0.125</v>
      </c>
      <c r="AX52" s="2">
        <v>0</v>
      </c>
    </row>
    <row r="53" spans="1:50" x14ac:dyDescent="0.3">
      <c r="A53" s="4">
        <v>0</v>
      </c>
      <c r="B53" s="17"/>
      <c r="C53" s="17" t="s">
        <v>297</v>
      </c>
      <c r="D53" s="2">
        <v>442</v>
      </c>
      <c r="E53" s="2" t="s">
        <v>176</v>
      </c>
      <c r="F53" s="2" t="s">
        <v>177</v>
      </c>
      <c r="G53" s="2" t="s">
        <v>1</v>
      </c>
      <c r="H53" s="2" t="s">
        <v>2</v>
      </c>
      <c r="I53" s="2" t="s">
        <v>397</v>
      </c>
      <c r="J53" s="2">
        <v>2.5710000000000002</v>
      </c>
      <c r="K53" s="2">
        <v>0</v>
      </c>
      <c r="L53" s="17">
        <f>SUM(J53:J59)</f>
        <v>27.524999999999999</v>
      </c>
      <c r="M53" s="16">
        <f t="shared" ref="M53:M85" si="1">L53*69/(D$89*1000)*100</f>
        <v>3.45881177065211</v>
      </c>
      <c r="N53" s="2">
        <v>8</v>
      </c>
      <c r="O53" s="2">
        <v>0</v>
      </c>
      <c r="P53" s="2" t="s">
        <v>4</v>
      </c>
      <c r="Q53" s="2" t="s">
        <v>438</v>
      </c>
      <c r="R53" s="2" t="s">
        <v>180</v>
      </c>
      <c r="S53" s="2" t="s">
        <v>181</v>
      </c>
      <c r="T53" s="2" t="s">
        <v>357</v>
      </c>
      <c r="U53" s="2" t="s">
        <v>15</v>
      </c>
      <c r="V53" s="2" t="s">
        <v>167</v>
      </c>
      <c r="W53" s="2" t="s">
        <v>10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2.3199999999999998</v>
      </c>
      <c r="AN53" s="2">
        <v>25068</v>
      </c>
      <c r="AO53" s="2">
        <v>0</v>
      </c>
      <c r="AP53" s="2">
        <v>0</v>
      </c>
      <c r="AQ53" s="2">
        <v>0.60699999999999998</v>
      </c>
      <c r="AR53" s="2">
        <v>0.26100000000000001</v>
      </c>
      <c r="AS53" s="2">
        <v>0.63500000000000001</v>
      </c>
      <c r="AT53" s="2">
        <v>0.27400000000000002</v>
      </c>
      <c r="AU53" s="2">
        <v>0.249</v>
      </c>
      <c r="AV53" s="2">
        <v>0.107</v>
      </c>
      <c r="AW53" s="2">
        <v>0.155</v>
      </c>
      <c r="AX53" s="2">
        <v>0</v>
      </c>
    </row>
    <row r="54" spans="1:50" x14ac:dyDescent="0.3">
      <c r="A54" s="4">
        <v>0</v>
      </c>
      <c r="B54" s="17"/>
      <c r="C54" s="17"/>
      <c r="D54" s="2">
        <v>442</v>
      </c>
      <c r="E54" s="2" t="s">
        <v>176</v>
      </c>
      <c r="F54" s="2" t="s">
        <v>177</v>
      </c>
      <c r="G54" s="2" t="s">
        <v>1</v>
      </c>
      <c r="H54" s="2" t="s">
        <v>2</v>
      </c>
      <c r="I54" s="2" t="s">
        <v>398</v>
      </c>
      <c r="J54" s="2">
        <v>1.9750000000000001</v>
      </c>
      <c r="K54" s="2">
        <v>0</v>
      </c>
      <c r="L54" s="17"/>
      <c r="M54" s="16"/>
      <c r="N54" s="2">
        <v>8</v>
      </c>
      <c r="O54" s="2">
        <v>0</v>
      </c>
      <c r="P54" s="2" t="s">
        <v>4</v>
      </c>
      <c r="Q54" s="2" t="s">
        <v>438</v>
      </c>
      <c r="R54" s="2" t="s">
        <v>180</v>
      </c>
      <c r="S54" s="2" t="s">
        <v>181</v>
      </c>
      <c r="T54" s="2" t="s">
        <v>357</v>
      </c>
      <c r="U54" s="2" t="s">
        <v>15</v>
      </c>
      <c r="V54" s="2" t="s">
        <v>167</v>
      </c>
      <c r="W54" s="2" t="s">
        <v>10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1.72</v>
      </c>
      <c r="AN54" s="2">
        <v>16197</v>
      </c>
      <c r="AO54" s="2">
        <v>0</v>
      </c>
      <c r="AP54" s="2">
        <v>0</v>
      </c>
      <c r="AQ54" s="2">
        <v>0.73499999999999999</v>
      </c>
      <c r="AR54" s="2">
        <v>0.42699999999999999</v>
      </c>
      <c r="AS54" s="2">
        <v>0.69499999999999995</v>
      </c>
      <c r="AT54" s="2">
        <v>0.40400000000000003</v>
      </c>
      <c r="AU54" s="2">
        <v>0.32400000000000001</v>
      </c>
      <c r="AV54" s="2">
        <v>0.188</v>
      </c>
      <c r="AW54" s="2">
        <v>0</v>
      </c>
      <c r="AX54" s="2">
        <v>0</v>
      </c>
    </row>
    <row r="55" spans="1:50" x14ac:dyDescent="0.3">
      <c r="A55" s="4">
        <v>0</v>
      </c>
      <c r="B55" s="17"/>
      <c r="C55" s="17"/>
      <c r="D55" s="2">
        <v>442</v>
      </c>
      <c r="E55" s="2" t="s">
        <v>176</v>
      </c>
      <c r="F55" s="2" t="s">
        <v>177</v>
      </c>
      <c r="G55" s="2" t="s">
        <v>1</v>
      </c>
      <c r="H55" s="2" t="s">
        <v>2</v>
      </c>
      <c r="I55" s="2" t="s">
        <v>399</v>
      </c>
      <c r="J55" s="2">
        <v>1.9990000000000001</v>
      </c>
      <c r="K55" s="2">
        <v>0</v>
      </c>
      <c r="L55" s="17"/>
      <c r="M55" s="16"/>
      <c r="N55" s="2">
        <v>8</v>
      </c>
      <c r="O55" s="2">
        <v>0</v>
      </c>
      <c r="P55" s="2" t="s">
        <v>4</v>
      </c>
      <c r="Q55" s="2" t="s">
        <v>438</v>
      </c>
      <c r="R55" s="2" t="s">
        <v>180</v>
      </c>
      <c r="S55" s="2" t="s">
        <v>181</v>
      </c>
      <c r="T55" s="2" t="s">
        <v>357</v>
      </c>
      <c r="U55" s="2" t="s">
        <v>15</v>
      </c>
      <c r="V55" s="2" t="s">
        <v>167</v>
      </c>
      <c r="W55" s="2" t="s">
        <v>10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1.74</v>
      </c>
      <c r="AN55" s="2">
        <v>16517</v>
      </c>
      <c r="AO55" s="2">
        <v>0</v>
      </c>
      <c r="AP55" s="2">
        <v>0</v>
      </c>
      <c r="AQ55" s="2">
        <v>0.69199999999999995</v>
      </c>
      <c r="AR55" s="2">
        <v>0.39800000000000002</v>
      </c>
      <c r="AS55" s="2">
        <v>0.755</v>
      </c>
      <c r="AT55" s="2">
        <v>0.434</v>
      </c>
      <c r="AU55" s="2">
        <v>0.316</v>
      </c>
      <c r="AV55" s="2">
        <v>0.18099999999999999</v>
      </c>
      <c r="AW55" s="2">
        <v>0</v>
      </c>
      <c r="AX55" s="2">
        <v>0</v>
      </c>
    </row>
    <row r="56" spans="1:50" x14ac:dyDescent="0.3">
      <c r="A56" s="4">
        <v>0</v>
      </c>
      <c r="B56" s="17"/>
      <c r="C56" s="17"/>
      <c r="D56" s="2">
        <v>442</v>
      </c>
      <c r="E56" s="2" t="s">
        <v>184</v>
      </c>
      <c r="F56" s="2" t="s">
        <v>28</v>
      </c>
      <c r="G56" s="2" t="s">
        <v>1</v>
      </c>
      <c r="H56" s="2" t="s">
        <v>2</v>
      </c>
      <c r="I56" s="2" t="s">
        <v>400</v>
      </c>
      <c r="J56" s="2">
        <v>2.3620000000000001</v>
      </c>
      <c r="K56" s="2">
        <v>0</v>
      </c>
      <c r="L56" s="17"/>
      <c r="M56" s="16"/>
      <c r="N56" s="2">
        <v>6</v>
      </c>
      <c r="O56" s="2">
        <v>0</v>
      </c>
      <c r="P56" s="2" t="s">
        <v>4</v>
      </c>
      <c r="Q56" s="2" t="s">
        <v>435</v>
      </c>
      <c r="R56" s="2" t="s">
        <v>15</v>
      </c>
      <c r="S56" s="2" t="s">
        <v>167</v>
      </c>
      <c r="T56" s="2" t="s">
        <v>435</v>
      </c>
      <c r="U56" s="2" t="s">
        <v>91</v>
      </c>
      <c r="V56" s="2" t="s">
        <v>167</v>
      </c>
      <c r="W56" s="2" t="s">
        <v>10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2.1</v>
      </c>
      <c r="AN56" s="2">
        <v>15022</v>
      </c>
      <c r="AO56" s="2">
        <v>0.191</v>
      </c>
      <c r="AP56" s="2">
        <v>9.0999999999999998E-2</v>
      </c>
      <c r="AQ56" s="2">
        <v>0.75900000000000001</v>
      </c>
      <c r="AR56" s="2">
        <v>0.36099999999999999</v>
      </c>
      <c r="AS56" s="2">
        <v>0.66800000000000004</v>
      </c>
      <c r="AT56" s="2">
        <v>0.318</v>
      </c>
      <c r="AU56" s="2">
        <v>0.28799999999999998</v>
      </c>
      <c r="AV56" s="2">
        <v>0.13700000000000001</v>
      </c>
      <c r="AW56" s="2">
        <v>5.5E-2</v>
      </c>
      <c r="AX56" s="2">
        <v>0</v>
      </c>
    </row>
    <row r="57" spans="1:50" x14ac:dyDescent="0.3">
      <c r="A57" s="4">
        <v>0</v>
      </c>
      <c r="B57" s="17"/>
      <c r="C57" s="17"/>
      <c r="D57" s="2">
        <v>442</v>
      </c>
      <c r="E57" s="2" t="s">
        <v>184</v>
      </c>
      <c r="F57" s="2" t="s">
        <v>28</v>
      </c>
      <c r="G57" s="2" t="s">
        <v>1</v>
      </c>
      <c r="H57" s="2" t="s">
        <v>2</v>
      </c>
      <c r="I57" s="2" t="s">
        <v>401</v>
      </c>
      <c r="J57" s="2">
        <v>2.141</v>
      </c>
      <c r="K57" s="2">
        <v>0</v>
      </c>
      <c r="L57" s="17"/>
      <c r="M57" s="16"/>
      <c r="N57" s="2">
        <v>1</v>
      </c>
      <c r="O57" s="2">
        <v>0</v>
      </c>
      <c r="P57" s="2" t="s">
        <v>4</v>
      </c>
      <c r="Q57" s="2" t="s">
        <v>439</v>
      </c>
      <c r="R57" s="2" t="s">
        <v>31</v>
      </c>
      <c r="S57" s="2" t="s">
        <v>16</v>
      </c>
      <c r="T57" s="2" t="s">
        <v>439</v>
      </c>
      <c r="U57" s="2" t="s">
        <v>32</v>
      </c>
      <c r="V57" s="2" t="s">
        <v>16</v>
      </c>
      <c r="W57" s="2" t="s">
        <v>10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1.89</v>
      </c>
      <c r="AN57" s="2">
        <v>2799</v>
      </c>
      <c r="AO57" s="2">
        <v>0.23599999999999999</v>
      </c>
      <c r="AP57" s="2">
        <v>0.125</v>
      </c>
      <c r="AQ57" s="2">
        <v>0.56399999999999995</v>
      </c>
      <c r="AR57" s="2">
        <v>0.29799999999999999</v>
      </c>
      <c r="AS57" s="2">
        <v>0.59599999999999997</v>
      </c>
      <c r="AT57" s="2">
        <v>0.315</v>
      </c>
      <c r="AU57" s="2">
        <v>8.7999999999999995E-2</v>
      </c>
      <c r="AV57" s="2">
        <v>4.5999999999999999E-2</v>
      </c>
      <c r="AW57" s="2">
        <v>5.0999999999999997E-2</v>
      </c>
      <c r="AX57" s="2">
        <v>0</v>
      </c>
    </row>
    <row r="58" spans="1:50" x14ac:dyDescent="0.3">
      <c r="A58" s="4">
        <v>0</v>
      </c>
      <c r="B58" s="17"/>
      <c r="C58" s="17"/>
      <c r="D58" s="2">
        <v>442</v>
      </c>
      <c r="E58" s="2" t="s">
        <v>184</v>
      </c>
      <c r="F58" s="2" t="s">
        <v>28</v>
      </c>
      <c r="G58" s="2" t="s">
        <v>1</v>
      </c>
      <c r="H58" s="2" t="s">
        <v>2</v>
      </c>
      <c r="I58" s="2" t="s">
        <v>402</v>
      </c>
      <c r="J58" s="2">
        <v>1.464</v>
      </c>
      <c r="K58" s="2">
        <v>0</v>
      </c>
      <c r="L58" s="17"/>
      <c r="M58" s="16"/>
      <c r="N58" s="2">
        <v>1</v>
      </c>
      <c r="O58" s="2">
        <v>0</v>
      </c>
      <c r="P58" s="2" t="s">
        <v>4</v>
      </c>
      <c r="Q58" s="2" t="s">
        <v>351</v>
      </c>
      <c r="R58" s="2" t="s">
        <v>31</v>
      </c>
      <c r="S58" s="2" t="s">
        <v>16</v>
      </c>
      <c r="T58" s="2" t="s">
        <v>351</v>
      </c>
      <c r="U58" s="2" t="s">
        <v>32</v>
      </c>
      <c r="V58" s="2" t="s">
        <v>16</v>
      </c>
      <c r="W58" s="2" t="s">
        <v>10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1.19</v>
      </c>
      <c r="AN58" s="2">
        <v>1640</v>
      </c>
      <c r="AO58" s="2">
        <v>5.1999999999999998E-2</v>
      </c>
      <c r="AP58" s="2">
        <v>4.2999999999999997E-2</v>
      </c>
      <c r="AQ58" s="2">
        <v>0.59899999999999998</v>
      </c>
      <c r="AR58" s="2">
        <v>0.504</v>
      </c>
      <c r="AS58" s="2">
        <v>0.373</v>
      </c>
      <c r="AT58" s="2">
        <v>0.313</v>
      </c>
      <c r="AU58" s="2">
        <v>0.216</v>
      </c>
      <c r="AV58" s="2">
        <v>0.18099999999999999</v>
      </c>
      <c r="AW58" s="2">
        <v>0</v>
      </c>
      <c r="AX58" s="2">
        <v>0</v>
      </c>
    </row>
    <row r="59" spans="1:50" x14ac:dyDescent="0.3">
      <c r="A59" s="4">
        <v>0</v>
      </c>
      <c r="B59" s="17"/>
      <c r="C59" s="17"/>
      <c r="D59" s="2">
        <v>442</v>
      </c>
      <c r="E59" s="2" t="s">
        <v>189</v>
      </c>
      <c r="F59" s="2" t="s">
        <v>190</v>
      </c>
      <c r="G59" s="2" t="s">
        <v>1</v>
      </c>
      <c r="H59" s="2" t="s">
        <v>2</v>
      </c>
      <c r="I59" s="2" t="s">
        <v>403</v>
      </c>
      <c r="J59" s="2">
        <v>15.013</v>
      </c>
      <c r="K59" s="2">
        <v>0</v>
      </c>
      <c r="L59" s="17"/>
      <c r="M59" s="16"/>
      <c r="N59" s="2">
        <v>64</v>
      </c>
      <c r="O59" s="2">
        <v>0</v>
      </c>
      <c r="P59" s="2" t="s">
        <v>4</v>
      </c>
      <c r="Q59" s="2" t="s">
        <v>440</v>
      </c>
      <c r="R59" s="2" t="s">
        <v>193</v>
      </c>
      <c r="S59" s="2" t="s">
        <v>194</v>
      </c>
      <c r="T59" s="2" t="s">
        <v>441</v>
      </c>
      <c r="U59" s="2" t="s">
        <v>9</v>
      </c>
      <c r="V59" s="2" t="s">
        <v>196</v>
      </c>
      <c r="W59" s="2" t="s">
        <v>10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14.73</v>
      </c>
      <c r="AN59" s="2">
        <v>1308242</v>
      </c>
      <c r="AO59" s="2">
        <v>7.3979999999999997</v>
      </c>
      <c r="AP59" s="2">
        <v>0.502</v>
      </c>
      <c r="AQ59" s="2">
        <v>7.8250000000000002</v>
      </c>
      <c r="AR59" s="2">
        <v>0.53100000000000003</v>
      </c>
      <c r="AS59" s="2">
        <v>4.0110000000000001</v>
      </c>
      <c r="AT59" s="2">
        <v>0.27200000000000002</v>
      </c>
      <c r="AU59" s="2">
        <v>1.821</v>
      </c>
      <c r="AV59" s="2">
        <v>0.124</v>
      </c>
      <c r="AW59" s="2">
        <v>0.04</v>
      </c>
      <c r="AX59" s="2">
        <v>0</v>
      </c>
    </row>
    <row r="60" spans="1:50" x14ac:dyDescent="0.3">
      <c r="A60" s="4">
        <v>0</v>
      </c>
      <c r="B60" s="17"/>
      <c r="C60" s="4" t="s">
        <v>298</v>
      </c>
      <c r="D60" s="2">
        <v>442</v>
      </c>
      <c r="E60" s="2" t="s">
        <v>197</v>
      </c>
      <c r="F60" s="2" t="s">
        <v>197</v>
      </c>
      <c r="G60" s="2" t="s">
        <v>10</v>
      </c>
      <c r="H60" s="2" t="s">
        <v>2</v>
      </c>
      <c r="I60" s="2" t="s">
        <v>404</v>
      </c>
      <c r="J60" s="2">
        <v>3.7429999999999999</v>
      </c>
      <c r="K60" s="2">
        <v>0</v>
      </c>
      <c r="L60" s="4">
        <f>J60</f>
        <v>3.7429999999999999</v>
      </c>
      <c r="M60" s="7">
        <f t="shared" si="1"/>
        <v>0.47034813651410889</v>
      </c>
      <c r="N60" s="2">
        <v>3</v>
      </c>
      <c r="O60" s="2">
        <v>0</v>
      </c>
      <c r="P60" s="2" t="s">
        <v>10</v>
      </c>
      <c r="Q60" s="2" t="s">
        <v>10</v>
      </c>
      <c r="R60" s="2" t="s">
        <v>10</v>
      </c>
      <c r="S60" s="2" t="s">
        <v>10</v>
      </c>
      <c r="T60" s="2" t="s">
        <v>10</v>
      </c>
      <c r="U60" s="2" t="s">
        <v>10</v>
      </c>
      <c r="V60" s="2" t="s">
        <v>10</v>
      </c>
      <c r="W60" s="2" t="s">
        <v>10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3.46</v>
      </c>
      <c r="AN60" s="2">
        <v>15750</v>
      </c>
      <c r="AO60" s="2">
        <v>0.71599999999999997</v>
      </c>
      <c r="AP60" s="2">
        <v>0.20699999999999999</v>
      </c>
      <c r="AQ60" s="2">
        <v>0.80100000000000005</v>
      </c>
      <c r="AR60" s="2">
        <v>0.23100000000000001</v>
      </c>
      <c r="AS60" s="2">
        <v>0.83199999999999996</v>
      </c>
      <c r="AT60" s="2">
        <v>0.24</v>
      </c>
      <c r="AU60" s="2">
        <v>0.45800000000000002</v>
      </c>
      <c r="AV60" s="2">
        <v>0.13200000000000001</v>
      </c>
      <c r="AW60" s="2">
        <v>0.111</v>
      </c>
      <c r="AX60" s="2">
        <v>0</v>
      </c>
    </row>
    <row r="61" spans="1:50" x14ac:dyDescent="0.3">
      <c r="A61" s="4">
        <v>0</v>
      </c>
      <c r="B61" s="17"/>
      <c r="C61" s="17" t="s">
        <v>299</v>
      </c>
      <c r="D61" s="2">
        <v>442</v>
      </c>
      <c r="E61" s="2" t="s">
        <v>17</v>
      </c>
      <c r="F61" s="2" t="s">
        <v>18</v>
      </c>
      <c r="G61" s="2" t="s">
        <v>1</v>
      </c>
      <c r="H61" s="2" t="s">
        <v>49</v>
      </c>
      <c r="I61" s="2" t="s">
        <v>405</v>
      </c>
      <c r="J61" s="2">
        <v>12.805</v>
      </c>
      <c r="K61" s="2">
        <v>0</v>
      </c>
      <c r="L61" s="17">
        <f>SUM(J61:J62)</f>
        <v>34</v>
      </c>
      <c r="M61" s="16">
        <f t="shared" si="1"/>
        <v>4.2724650391343051</v>
      </c>
      <c r="N61" s="2">
        <v>32</v>
      </c>
      <c r="O61" s="2">
        <v>0</v>
      </c>
      <c r="P61" s="2" t="s">
        <v>4</v>
      </c>
      <c r="Q61" s="2" t="s">
        <v>359</v>
      </c>
      <c r="R61" s="2" t="s">
        <v>6</v>
      </c>
      <c r="S61" s="2" t="s">
        <v>7</v>
      </c>
      <c r="T61" s="2" t="s">
        <v>360</v>
      </c>
      <c r="U61" s="2" t="s">
        <v>15</v>
      </c>
      <c r="V61" s="2" t="s">
        <v>16</v>
      </c>
      <c r="W61" s="2" t="s">
        <v>10</v>
      </c>
      <c r="X61" s="2">
        <v>12.52</v>
      </c>
      <c r="Y61" s="2">
        <v>602008</v>
      </c>
      <c r="Z61" s="2">
        <v>1.637</v>
      </c>
      <c r="AA61" s="2">
        <v>0.13100000000000001</v>
      </c>
      <c r="AB61" s="2">
        <v>2.6509999999999998</v>
      </c>
      <c r="AC61" s="2">
        <v>0.21199999999999999</v>
      </c>
      <c r="AD61" s="2">
        <v>2.1829999999999998</v>
      </c>
      <c r="AE61" s="2">
        <v>0.17399999999999999</v>
      </c>
      <c r="AF61" s="2">
        <v>10.52</v>
      </c>
      <c r="AG61" s="2">
        <v>0.84</v>
      </c>
      <c r="AH61" s="2">
        <v>1E-3</v>
      </c>
      <c r="AI61" s="2">
        <v>0</v>
      </c>
      <c r="AJ61" s="2">
        <v>3.1579999999999999</v>
      </c>
      <c r="AK61" s="2">
        <v>0.252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89.040999999999997</v>
      </c>
    </row>
    <row r="62" spans="1:50" x14ac:dyDescent="0.3">
      <c r="A62" s="4"/>
      <c r="B62" s="17"/>
      <c r="C62" s="17"/>
      <c r="E62" s="2" t="s">
        <v>320</v>
      </c>
      <c r="F62" s="2" t="s">
        <v>320</v>
      </c>
      <c r="J62" s="2">
        <v>21.195</v>
      </c>
      <c r="K62" s="2">
        <v>0</v>
      </c>
      <c r="L62" s="17"/>
      <c r="M62" s="16"/>
    </row>
    <row r="63" spans="1:50" x14ac:dyDescent="0.3">
      <c r="A63" s="4">
        <v>0</v>
      </c>
      <c r="B63" s="4" t="s">
        <v>282</v>
      </c>
      <c r="C63" s="4" t="s">
        <v>282</v>
      </c>
      <c r="D63" s="2">
        <v>442</v>
      </c>
      <c r="E63" s="2" t="s">
        <v>67</v>
      </c>
      <c r="F63" s="2" t="s">
        <v>67</v>
      </c>
      <c r="G63" s="2" t="s">
        <v>10</v>
      </c>
      <c r="H63" s="2" t="s">
        <v>2</v>
      </c>
      <c r="I63" s="2" t="s">
        <v>406</v>
      </c>
      <c r="J63" s="2">
        <v>14.132</v>
      </c>
      <c r="K63" s="2">
        <v>0</v>
      </c>
      <c r="L63" s="4">
        <f>J63</f>
        <v>14.132</v>
      </c>
      <c r="M63" s="7">
        <f t="shared" si="1"/>
        <v>1.7758375274425291</v>
      </c>
      <c r="N63" s="2">
        <v>64</v>
      </c>
      <c r="O63" s="2">
        <v>0</v>
      </c>
      <c r="P63" s="2" t="s">
        <v>10</v>
      </c>
      <c r="Q63" s="2" t="s">
        <v>10</v>
      </c>
      <c r="R63" s="2" t="s">
        <v>10</v>
      </c>
      <c r="S63" s="2" t="s">
        <v>10</v>
      </c>
      <c r="T63" s="2" t="s">
        <v>10</v>
      </c>
      <c r="U63" s="2" t="s">
        <v>10</v>
      </c>
      <c r="V63" s="2" t="s">
        <v>10</v>
      </c>
      <c r="W63" s="2" t="s">
        <v>10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13.87</v>
      </c>
      <c r="AN63" s="2">
        <v>281003</v>
      </c>
      <c r="AO63" s="2">
        <v>7.8230000000000004</v>
      </c>
      <c r="AP63" s="2">
        <v>0.56399999999999995</v>
      </c>
      <c r="AQ63" s="2">
        <v>4.6909999999999998</v>
      </c>
      <c r="AR63" s="2">
        <v>0.33800000000000002</v>
      </c>
      <c r="AS63" s="2">
        <v>2.5510000000000002</v>
      </c>
      <c r="AT63" s="2">
        <v>0.184</v>
      </c>
      <c r="AU63" s="2">
        <v>0.152</v>
      </c>
      <c r="AV63" s="2">
        <v>1.0999999999999999E-2</v>
      </c>
      <c r="AW63" s="2">
        <v>5.7000000000000002E-2</v>
      </c>
      <c r="AX63" s="2">
        <v>0</v>
      </c>
    </row>
    <row r="64" spans="1:50" x14ac:dyDescent="0.3">
      <c r="A64" s="4">
        <v>0</v>
      </c>
      <c r="B64" s="17" t="s">
        <v>272</v>
      </c>
      <c r="C64" s="17" t="s">
        <v>283</v>
      </c>
      <c r="D64" s="2">
        <v>442</v>
      </c>
      <c r="E64" s="2" t="s">
        <v>0</v>
      </c>
      <c r="F64" s="2" t="s">
        <v>0</v>
      </c>
      <c r="G64" s="2" t="s">
        <v>1</v>
      </c>
      <c r="H64" s="2" t="s">
        <v>2</v>
      </c>
      <c r="I64" s="2" t="s">
        <v>407</v>
      </c>
      <c r="J64" s="2">
        <v>3.4449999999999998</v>
      </c>
      <c r="K64" s="2">
        <v>0</v>
      </c>
      <c r="L64" s="17">
        <f>SUM(J64:J66)</f>
        <v>17.462</v>
      </c>
      <c r="M64" s="16">
        <f t="shared" si="1"/>
        <v>2.1942877798048008</v>
      </c>
      <c r="N64" s="2">
        <v>8</v>
      </c>
      <c r="O64" s="2">
        <v>0</v>
      </c>
      <c r="P64" s="2" t="s">
        <v>4</v>
      </c>
      <c r="Q64" s="2" t="s">
        <v>345</v>
      </c>
      <c r="R64" s="2" t="s">
        <v>6</v>
      </c>
      <c r="S64" s="2" t="s">
        <v>7</v>
      </c>
      <c r="T64" s="2" t="s">
        <v>346</v>
      </c>
      <c r="U64" s="2" t="s">
        <v>9</v>
      </c>
      <c r="V64" s="2" t="s">
        <v>7</v>
      </c>
      <c r="W64" s="2" t="s">
        <v>10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3.19</v>
      </c>
      <c r="AN64" s="2">
        <v>34479</v>
      </c>
      <c r="AO64" s="2">
        <v>0.67800000000000005</v>
      </c>
      <c r="AP64" s="2">
        <v>0.21199999999999999</v>
      </c>
      <c r="AQ64" s="2">
        <v>1.323</v>
      </c>
      <c r="AR64" s="2">
        <v>0.41499999999999998</v>
      </c>
      <c r="AS64" s="2">
        <v>1.042</v>
      </c>
      <c r="AT64" s="2">
        <v>0.32700000000000001</v>
      </c>
      <c r="AU64" s="2">
        <v>0.72799999999999998</v>
      </c>
      <c r="AV64" s="2">
        <v>0.22800000000000001</v>
      </c>
      <c r="AW64" s="2">
        <v>9.0999999999999998E-2</v>
      </c>
      <c r="AX64" s="2">
        <v>0</v>
      </c>
    </row>
    <row r="65" spans="1:50" x14ac:dyDescent="0.3">
      <c r="A65" s="4">
        <v>0</v>
      </c>
      <c r="B65" s="17"/>
      <c r="C65" s="17"/>
      <c r="D65" s="2">
        <v>442</v>
      </c>
      <c r="E65" s="2" t="s">
        <v>17</v>
      </c>
      <c r="F65" s="2" t="s">
        <v>18</v>
      </c>
      <c r="G65" s="2" t="s">
        <v>1</v>
      </c>
      <c r="H65" s="2" t="s">
        <v>19</v>
      </c>
      <c r="I65" s="2" t="s">
        <v>408</v>
      </c>
      <c r="J65" s="2">
        <v>9.9309999999999992</v>
      </c>
      <c r="K65" s="2">
        <v>0</v>
      </c>
      <c r="L65" s="17"/>
      <c r="M65" s="16"/>
      <c r="N65" s="2">
        <v>32</v>
      </c>
      <c r="O65" s="2">
        <v>64</v>
      </c>
      <c r="P65" s="2" t="s">
        <v>4</v>
      </c>
      <c r="Q65" s="2" t="s">
        <v>362</v>
      </c>
      <c r="R65" s="2" t="s">
        <v>6</v>
      </c>
      <c r="S65" s="2" t="s">
        <v>7</v>
      </c>
      <c r="T65" s="2" t="s">
        <v>363</v>
      </c>
      <c r="U65" s="2" t="s">
        <v>15</v>
      </c>
      <c r="V65" s="2" t="s">
        <v>16</v>
      </c>
      <c r="W65" s="2" t="s">
        <v>10</v>
      </c>
      <c r="X65" s="2">
        <v>9.59</v>
      </c>
      <c r="Y65" s="2">
        <v>358140</v>
      </c>
      <c r="Z65" s="2">
        <v>1.212</v>
      </c>
      <c r="AA65" s="2">
        <v>0.126</v>
      </c>
      <c r="AB65" s="2">
        <v>2.8849999999999998</v>
      </c>
      <c r="AC65" s="2">
        <v>0.30099999999999999</v>
      </c>
      <c r="AD65" s="2">
        <v>1.641</v>
      </c>
      <c r="AE65" s="2">
        <v>0.17100000000000001</v>
      </c>
      <c r="AF65" s="2">
        <v>6.6189999999999998</v>
      </c>
      <c r="AG65" s="2">
        <v>0.69</v>
      </c>
      <c r="AH65" s="2">
        <v>2E-3</v>
      </c>
      <c r="AI65" s="2">
        <v>0</v>
      </c>
      <c r="AJ65" s="2">
        <v>2.7410000000000001</v>
      </c>
      <c r="AK65" s="2">
        <v>0.28599999999999998</v>
      </c>
      <c r="AL65" s="2">
        <v>0</v>
      </c>
      <c r="AM65" s="2">
        <v>9.61</v>
      </c>
      <c r="AN65" s="2">
        <v>914058</v>
      </c>
      <c r="AO65" s="2">
        <v>0.19</v>
      </c>
      <c r="AP65" s="2">
        <v>0.02</v>
      </c>
      <c r="AQ65" s="2">
        <v>1.2969999999999999</v>
      </c>
      <c r="AR65" s="2">
        <v>0.13500000000000001</v>
      </c>
      <c r="AS65" s="2">
        <v>0.58199999999999996</v>
      </c>
      <c r="AT65" s="2">
        <v>6.0999999999999999E-2</v>
      </c>
      <c r="AU65" s="2">
        <v>9.0999999999999998E-2</v>
      </c>
      <c r="AV65" s="2">
        <v>0.01</v>
      </c>
      <c r="AW65" s="2">
        <v>0.20699999999999999</v>
      </c>
      <c r="AX65" s="2">
        <v>68.301000000000002</v>
      </c>
    </row>
    <row r="66" spans="1:50" x14ac:dyDescent="0.3">
      <c r="A66" s="4">
        <v>0</v>
      </c>
      <c r="B66" s="17"/>
      <c r="C66" s="17"/>
      <c r="D66" s="2">
        <v>442</v>
      </c>
      <c r="E66" s="2" t="s">
        <v>22</v>
      </c>
      <c r="F66" s="2" t="s">
        <v>22</v>
      </c>
      <c r="G66" s="2" t="s">
        <v>1</v>
      </c>
      <c r="H66" s="2" t="s">
        <v>19</v>
      </c>
      <c r="I66" s="2" t="s">
        <v>409</v>
      </c>
      <c r="J66" s="2">
        <v>4.0860000000000003</v>
      </c>
      <c r="K66" s="2">
        <v>0</v>
      </c>
      <c r="L66" s="17"/>
      <c r="M66" s="16"/>
      <c r="N66" s="2">
        <v>56</v>
      </c>
      <c r="O66" s="2">
        <v>0</v>
      </c>
      <c r="P66" s="2" t="s">
        <v>4</v>
      </c>
      <c r="Q66" s="2" t="s">
        <v>360</v>
      </c>
      <c r="R66" s="2" t="s">
        <v>15</v>
      </c>
      <c r="S66" s="2" t="s">
        <v>16</v>
      </c>
      <c r="T66" s="2" t="s">
        <v>364</v>
      </c>
      <c r="U66" s="2" t="s">
        <v>26</v>
      </c>
      <c r="V66" s="2" t="s">
        <v>7</v>
      </c>
      <c r="W66" s="2" t="s">
        <v>10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3.82</v>
      </c>
      <c r="AN66" s="2">
        <v>272213</v>
      </c>
      <c r="AO66" s="2">
        <v>0.44400000000000001</v>
      </c>
      <c r="AP66" s="2">
        <v>0.11600000000000001</v>
      </c>
      <c r="AQ66" s="2">
        <v>1.7549999999999999</v>
      </c>
      <c r="AR66" s="2">
        <v>0.45900000000000002</v>
      </c>
      <c r="AS66" s="2">
        <v>0.53500000000000003</v>
      </c>
      <c r="AT66" s="2">
        <v>0.14000000000000001</v>
      </c>
      <c r="AU66" s="2">
        <v>0.23499999999999999</v>
      </c>
      <c r="AV66" s="2">
        <v>6.2E-2</v>
      </c>
      <c r="AW66" s="2">
        <v>0.184</v>
      </c>
      <c r="AX66" s="2">
        <v>0</v>
      </c>
    </row>
    <row r="67" spans="1:50" x14ac:dyDescent="0.3">
      <c r="A67" s="4">
        <v>0</v>
      </c>
      <c r="B67" s="17"/>
      <c r="C67" s="4" t="s">
        <v>284</v>
      </c>
      <c r="D67" s="2">
        <v>442</v>
      </c>
      <c r="E67" s="2" t="s">
        <v>75</v>
      </c>
      <c r="F67" s="2" t="s">
        <v>76</v>
      </c>
      <c r="G67" s="2" t="s">
        <v>1</v>
      </c>
      <c r="H67" s="2" t="s">
        <v>49</v>
      </c>
      <c r="I67" s="2" t="s">
        <v>410</v>
      </c>
      <c r="J67" s="2">
        <v>16.091000000000001</v>
      </c>
      <c r="K67" s="2">
        <v>0</v>
      </c>
      <c r="L67" s="4">
        <f>J67</f>
        <v>16.091000000000001</v>
      </c>
      <c r="M67" s="7">
        <f t="shared" si="1"/>
        <v>2.0220069101385323</v>
      </c>
      <c r="N67" s="2">
        <v>28</v>
      </c>
      <c r="O67" s="2">
        <v>0</v>
      </c>
      <c r="P67" s="2" t="s">
        <v>4</v>
      </c>
      <c r="Q67" s="2" t="s">
        <v>365</v>
      </c>
      <c r="R67" s="2" t="s">
        <v>79</v>
      </c>
      <c r="S67" s="2" t="s">
        <v>80</v>
      </c>
      <c r="T67" s="2" t="s">
        <v>366</v>
      </c>
      <c r="U67" s="2" t="s">
        <v>15</v>
      </c>
      <c r="V67" s="2" t="s">
        <v>16</v>
      </c>
      <c r="W67" s="2" t="s">
        <v>10</v>
      </c>
      <c r="X67" s="2">
        <v>15.82</v>
      </c>
      <c r="Y67" s="2">
        <v>667433</v>
      </c>
      <c r="Z67" s="2">
        <v>3.2210000000000001</v>
      </c>
      <c r="AA67" s="2">
        <v>0.20399999999999999</v>
      </c>
      <c r="AB67" s="2">
        <v>6.4630000000000001</v>
      </c>
      <c r="AC67" s="2">
        <v>0.40899999999999997</v>
      </c>
      <c r="AD67" s="2">
        <v>4.4619999999999997</v>
      </c>
      <c r="AE67" s="2">
        <v>0.28199999999999997</v>
      </c>
      <c r="AF67" s="2">
        <v>13.663</v>
      </c>
      <c r="AG67" s="2">
        <v>0.86399999999999999</v>
      </c>
      <c r="AH67" s="2">
        <v>1E-3</v>
      </c>
      <c r="AI67" s="2">
        <v>0</v>
      </c>
      <c r="AJ67" s="2">
        <v>1.3029999999999999</v>
      </c>
      <c r="AK67" s="2">
        <v>8.2000000000000003E-2</v>
      </c>
      <c r="AL67" s="2">
        <v>2.3E-2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78.558000000000007</v>
      </c>
    </row>
    <row r="68" spans="1:50" x14ac:dyDescent="0.3">
      <c r="A68" s="4">
        <v>0</v>
      </c>
      <c r="B68" s="17"/>
      <c r="C68" s="17" t="s">
        <v>285</v>
      </c>
      <c r="D68" s="2">
        <v>442</v>
      </c>
      <c r="E68" s="2" t="s">
        <v>82</v>
      </c>
      <c r="F68" s="2" t="s">
        <v>82</v>
      </c>
      <c r="G68" s="2" t="s">
        <v>1</v>
      </c>
      <c r="H68" s="2" t="s">
        <v>2</v>
      </c>
      <c r="I68" s="2" t="s">
        <v>411</v>
      </c>
      <c r="J68" s="2">
        <v>6.4219999999999997</v>
      </c>
      <c r="K68" s="2">
        <v>0</v>
      </c>
      <c r="L68" s="17">
        <f>SUM(J68:J69)</f>
        <v>8.6169999999999991</v>
      </c>
      <c r="M68" s="16">
        <f t="shared" si="1"/>
        <v>1.0828185659476559</v>
      </c>
      <c r="N68" s="2">
        <v>1</v>
      </c>
      <c r="O68" s="2">
        <v>0</v>
      </c>
      <c r="P68" s="2" t="s">
        <v>4</v>
      </c>
      <c r="Q68" s="2" t="s">
        <v>367</v>
      </c>
      <c r="R68" s="2" t="s">
        <v>6</v>
      </c>
      <c r="S68" s="2" t="s">
        <v>7</v>
      </c>
      <c r="T68" s="2" t="s">
        <v>368</v>
      </c>
      <c r="U68" s="2" t="s">
        <v>86</v>
      </c>
      <c r="V68" s="2" t="s">
        <v>87</v>
      </c>
      <c r="W68" s="2" t="s">
        <v>10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6.18</v>
      </c>
      <c r="AN68" s="2">
        <v>9867</v>
      </c>
      <c r="AO68" s="2">
        <v>2.2000000000000002</v>
      </c>
      <c r="AP68" s="2">
        <v>0.35599999999999998</v>
      </c>
      <c r="AQ68" s="2">
        <v>1.8380000000000001</v>
      </c>
      <c r="AR68" s="2">
        <v>0.29699999999999999</v>
      </c>
      <c r="AS68" s="2">
        <v>1.0069999999999999</v>
      </c>
      <c r="AT68" s="2">
        <v>0.16300000000000001</v>
      </c>
      <c r="AU68" s="2">
        <v>0.192</v>
      </c>
      <c r="AV68" s="2">
        <v>3.1E-2</v>
      </c>
      <c r="AW68" s="2">
        <v>0.24399999999999999</v>
      </c>
      <c r="AX68" s="2">
        <v>0</v>
      </c>
    </row>
    <row r="69" spans="1:50" x14ac:dyDescent="0.3">
      <c r="A69" s="4">
        <v>0</v>
      </c>
      <c r="B69" s="17"/>
      <c r="C69" s="17"/>
      <c r="D69" s="2">
        <v>442</v>
      </c>
      <c r="E69" s="2" t="s">
        <v>27</v>
      </c>
      <c r="F69" s="2" t="s">
        <v>28</v>
      </c>
      <c r="G69" s="2" t="s">
        <v>1</v>
      </c>
      <c r="H69" s="2" t="s">
        <v>2</v>
      </c>
      <c r="I69" s="2" t="s">
        <v>412</v>
      </c>
      <c r="J69" s="2">
        <v>2.1949999999999998</v>
      </c>
      <c r="K69" s="2">
        <v>0</v>
      </c>
      <c r="L69" s="17"/>
      <c r="M69" s="16"/>
      <c r="N69" s="2">
        <v>1</v>
      </c>
      <c r="O69" s="2">
        <v>0</v>
      </c>
      <c r="P69" s="2" t="s">
        <v>4</v>
      </c>
      <c r="Q69" s="2" t="s">
        <v>369</v>
      </c>
      <c r="R69" s="2" t="s">
        <v>15</v>
      </c>
      <c r="S69" s="2" t="s">
        <v>16</v>
      </c>
      <c r="T69" s="2" t="s">
        <v>369</v>
      </c>
      <c r="U69" s="2" t="s">
        <v>91</v>
      </c>
      <c r="V69" s="2" t="s">
        <v>16</v>
      </c>
      <c r="W69" s="2" t="s">
        <v>10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1.95</v>
      </c>
      <c r="AN69" s="2">
        <v>2893</v>
      </c>
      <c r="AO69" s="2">
        <v>0.10100000000000001</v>
      </c>
      <c r="AP69" s="2">
        <v>5.1999999999999998E-2</v>
      </c>
      <c r="AQ69" s="2">
        <v>1.0049999999999999</v>
      </c>
      <c r="AR69" s="2">
        <v>0.51500000000000001</v>
      </c>
      <c r="AS69" s="2">
        <v>0.61</v>
      </c>
      <c r="AT69" s="2">
        <v>0.313</v>
      </c>
      <c r="AU69" s="2">
        <v>0.19500000000000001</v>
      </c>
      <c r="AV69" s="2">
        <v>0.1</v>
      </c>
      <c r="AW69" s="2">
        <v>5.5E-2</v>
      </c>
      <c r="AX69" s="2">
        <v>0</v>
      </c>
    </row>
    <row r="70" spans="1:50" x14ac:dyDescent="0.3">
      <c r="A70" s="4">
        <v>0</v>
      </c>
      <c r="B70" s="17"/>
      <c r="C70" s="4" t="s">
        <v>286</v>
      </c>
      <c r="D70" s="2">
        <v>442</v>
      </c>
      <c r="E70" s="2" t="s">
        <v>98</v>
      </c>
      <c r="F70" s="2" t="s">
        <v>98</v>
      </c>
      <c r="G70" s="2" t="s">
        <v>1</v>
      </c>
      <c r="H70" s="2" t="s">
        <v>99</v>
      </c>
      <c r="I70" s="2" t="s">
        <v>413</v>
      </c>
      <c r="J70" s="2">
        <v>31.111000000000001</v>
      </c>
      <c r="K70" s="2">
        <v>0</v>
      </c>
      <c r="L70" s="4">
        <f>J70</f>
        <v>31.111000000000001</v>
      </c>
      <c r="M70" s="7">
        <f t="shared" si="1"/>
        <v>3.9094311715443344</v>
      </c>
      <c r="N70" s="2">
        <v>64</v>
      </c>
      <c r="O70" s="2">
        <v>0</v>
      </c>
      <c r="P70" s="2" t="s">
        <v>4</v>
      </c>
      <c r="Q70" s="2" t="s">
        <v>370</v>
      </c>
      <c r="R70" s="2" t="s">
        <v>102</v>
      </c>
      <c r="S70" s="2" t="s">
        <v>103</v>
      </c>
      <c r="T70" s="2" t="s">
        <v>371</v>
      </c>
      <c r="U70" s="2" t="s">
        <v>105</v>
      </c>
      <c r="V70" s="2" t="s">
        <v>40</v>
      </c>
      <c r="W70" s="2" t="s">
        <v>10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24.16</v>
      </c>
      <c r="AN70" s="2">
        <v>2219802</v>
      </c>
      <c r="AO70" s="2">
        <v>3.0579999999999998</v>
      </c>
      <c r="AP70" s="2">
        <v>0.127</v>
      </c>
      <c r="AQ70" s="2">
        <v>7.6059999999999999</v>
      </c>
      <c r="AR70" s="2">
        <v>0.315</v>
      </c>
      <c r="AS70" s="2">
        <v>4.242</v>
      </c>
      <c r="AT70" s="2">
        <v>0.17599999999999999</v>
      </c>
      <c r="AU70" s="2">
        <v>6.0819999999999999</v>
      </c>
      <c r="AV70" s="2">
        <v>0.252</v>
      </c>
      <c r="AW70" s="2">
        <v>7.4999999999999997E-2</v>
      </c>
      <c r="AX70" s="2">
        <v>0</v>
      </c>
    </row>
    <row r="71" spans="1:50" x14ac:dyDescent="0.3">
      <c r="A71" s="4">
        <v>0</v>
      </c>
      <c r="B71" s="17"/>
      <c r="C71" s="17" t="s">
        <v>289</v>
      </c>
      <c r="D71" s="2">
        <v>442</v>
      </c>
      <c r="E71" s="2" t="s">
        <v>106</v>
      </c>
      <c r="F71" s="2" t="s">
        <v>107</v>
      </c>
      <c r="G71" s="2" t="s">
        <v>1</v>
      </c>
      <c r="H71" s="2" t="s">
        <v>19</v>
      </c>
      <c r="I71" s="2" t="s">
        <v>414</v>
      </c>
      <c r="J71" s="2">
        <v>80.688000000000002</v>
      </c>
      <c r="K71" s="2">
        <v>0</v>
      </c>
      <c r="L71" s="17">
        <f>SUM(J71:J74)</f>
        <v>136.559</v>
      </c>
      <c r="M71" s="16">
        <f t="shared" si="1"/>
        <v>17.160104508210043</v>
      </c>
      <c r="N71" s="2">
        <v>32</v>
      </c>
      <c r="O71" s="2">
        <v>64</v>
      </c>
      <c r="P71" s="2" t="s">
        <v>4</v>
      </c>
      <c r="Q71" s="2" t="s">
        <v>372</v>
      </c>
      <c r="R71" s="2" t="s">
        <v>110</v>
      </c>
      <c r="S71" s="2" t="s">
        <v>111</v>
      </c>
      <c r="T71" s="2" t="s">
        <v>373</v>
      </c>
      <c r="U71" s="2" t="s">
        <v>15</v>
      </c>
      <c r="V71" s="2" t="s">
        <v>16</v>
      </c>
      <c r="W71" s="2" t="s">
        <v>10</v>
      </c>
      <c r="X71" s="2">
        <v>80.33</v>
      </c>
      <c r="Y71" s="2">
        <v>4136779</v>
      </c>
      <c r="Z71" s="2">
        <v>48.134999999999998</v>
      </c>
      <c r="AA71" s="2">
        <v>0.59899999999999998</v>
      </c>
      <c r="AB71" s="2">
        <v>55.704000000000001</v>
      </c>
      <c r="AC71" s="2">
        <v>0.69299999999999995</v>
      </c>
      <c r="AD71" s="2">
        <v>61.503999999999998</v>
      </c>
      <c r="AE71" s="2">
        <v>0.76600000000000001</v>
      </c>
      <c r="AF71" s="2">
        <v>34.381</v>
      </c>
      <c r="AG71" s="2">
        <v>0.42799999999999999</v>
      </c>
      <c r="AH71" s="2">
        <v>1E-3</v>
      </c>
      <c r="AI71" s="2">
        <v>0</v>
      </c>
      <c r="AJ71" s="2">
        <v>21.030999999999999</v>
      </c>
      <c r="AK71" s="2">
        <v>0.26200000000000001</v>
      </c>
      <c r="AL71" s="2">
        <v>1E-3</v>
      </c>
      <c r="AM71" s="2">
        <v>80.349999999999994</v>
      </c>
      <c r="AN71" s="2">
        <v>8209126</v>
      </c>
      <c r="AO71" s="2">
        <v>49.319000000000003</v>
      </c>
      <c r="AP71" s="2">
        <v>0.61399999999999999</v>
      </c>
      <c r="AQ71" s="2">
        <v>50.048999999999999</v>
      </c>
      <c r="AR71" s="2">
        <v>0.623</v>
      </c>
      <c r="AS71" s="2">
        <v>76.72</v>
      </c>
      <c r="AT71" s="2">
        <v>0.95499999999999996</v>
      </c>
      <c r="AU71" s="2">
        <v>48.680999999999997</v>
      </c>
      <c r="AV71" s="2">
        <v>0.60599999999999998</v>
      </c>
      <c r="AW71" s="2">
        <v>3.0000000000000001E-3</v>
      </c>
      <c r="AX71" s="2">
        <v>97.1</v>
      </c>
    </row>
    <row r="72" spans="1:50" x14ac:dyDescent="0.3">
      <c r="A72" s="4">
        <v>0</v>
      </c>
      <c r="B72" s="17"/>
      <c r="C72" s="17"/>
      <c r="D72" s="2">
        <v>442</v>
      </c>
      <c r="E72" s="2" t="s">
        <v>113</v>
      </c>
      <c r="F72" s="2" t="s">
        <v>113</v>
      </c>
      <c r="G72" s="2" t="s">
        <v>1</v>
      </c>
      <c r="H72" s="2" t="s">
        <v>2</v>
      </c>
      <c r="I72" s="2" t="s">
        <v>415</v>
      </c>
      <c r="J72" s="2">
        <v>13.981</v>
      </c>
      <c r="K72" s="2">
        <v>0</v>
      </c>
      <c r="L72" s="17"/>
      <c r="M72" s="16"/>
      <c r="N72" s="2">
        <v>64</v>
      </c>
      <c r="O72" s="2">
        <v>0</v>
      </c>
      <c r="P72" s="2" t="s">
        <v>4</v>
      </c>
      <c r="Q72" s="2" t="s">
        <v>373</v>
      </c>
      <c r="R72" s="2" t="s">
        <v>15</v>
      </c>
      <c r="S72" s="2" t="s">
        <v>16</v>
      </c>
      <c r="T72" s="2" t="s">
        <v>374</v>
      </c>
      <c r="U72" s="2" t="s">
        <v>26</v>
      </c>
      <c r="V72" s="2" t="s">
        <v>7</v>
      </c>
      <c r="W72" s="2" t="s">
        <v>10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13.7</v>
      </c>
      <c r="AN72" s="2">
        <v>1343353</v>
      </c>
      <c r="AO72" s="2">
        <v>9.9</v>
      </c>
      <c r="AP72" s="2">
        <v>0.72299999999999998</v>
      </c>
      <c r="AQ72" s="2">
        <v>1.4379999999999999</v>
      </c>
      <c r="AR72" s="2">
        <v>0.105</v>
      </c>
      <c r="AS72" s="2">
        <v>2.5449999999999999</v>
      </c>
      <c r="AT72" s="2">
        <v>0.186</v>
      </c>
      <c r="AU72" s="2">
        <v>0.58199999999999996</v>
      </c>
      <c r="AV72" s="2">
        <v>4.2999999999999997E-2</v>
      </c>
      <c r="AW72" s="2">
        <v>4.9000000000000002E-2</v>
      </c>
      <c r="AX72" s="2">
        <v>0</v>
      </c>
    </row>
    <row r="73" spans="1:50" x14ac:dyDescent="0.3">
      <c r="A73" s="4">
        <v>0</v>
      </c>
      <c r="B73" s="17"/>
      <c r="C73" s="17"/>
      <c r="D73" s="2">
        <v>442</v>
      </c>
      <c r="E73" s="2" t="s">
        <v>106</v>
      </c>
      <c r="F73" s="2" t="s">
        <v>107</v>
      </c>
      <c r="G73" s="2" t="s">
        <v>1</v>
      </c>
      <c r="H73" s="2" t="s">
        <v>19</v>
      </c>
      <c r="I73" s="2" t="s">
        <v>416</v>
      </c>
      <c r="J73" s="2">
        <v>40.154000000000003</v>
      </c>
      <c r="K73" s="2">
        <v>0</v>
      </c>
      <c r="L73" s="17"/>
      <c r="M73" s="16"/>
      <c r="N73" s="2">
        <v>32</v>
      </c>
      <c r="O73" s="2">
        <v>64</v>
      </c>
      <c r="P73" s="2" t="s">
        <v>4</v>
      </c>
      <c r="Q73" s="2" t="s">
        <v>375</v>
      </c>
      <c r="R73" s="2" t="s">
        <v>110</v>
      </c>
      <c r="S73" s="2" t="s">
        <v>111</v>
      </c>
      <c r="T73" s="2" t="s">
        <v>376</v>
      </c>
      <c r="U73" s="2" t="s">
        <v>15</v>
      </c>
      <c r="V73" s="2" t="s">
        <v>16</v>
      </c>
      <c r="W73" s="2" t="s">
        <v>10</v>
      </c>
      <c r="X73" s="2">
        <v>39.82</v>
      </c>
      <c r="Y73" s="2">
        <v>1994729</v>
      </c>
      <c r="Z73" s="2">
        <v>23.245000000000001</v>
      </c>
      <c r="AA73" s="2">
        <v>0.58399999999999996</v>
      </c>
      <c r="AB73" s="2">
        <v>26.119</v>
      </c>
      <c r="AC73" s="2">
        <v>0.65600000000000003</v>
      </c>
      <c r="AD73" s="2">
        <v>29.558</v>
      </c>
      <c r="AE73" s="2">
        <v>0.74199999999999999</v>
      </c>
      <c r="AF73" s="2">
        <v>9.6620000000000008</v>
      </c>
      <c r="AG73" s="2">
        <v>0.24299999999999999</v>
      </c>
      <c r="AH73" s="2">
        <v>1E-3</v>
      </c>
      <c r="AI73" s="2">
        <v>0</v>
      </c>
      <c r="AJ73" s="2">
        <v>10.849</v>
      </c>
      <c r="AK73" s="2">
        <v>0.27200000000000002</v>
      </c>
      <c r="AL73" s="2">
        <v>0</v>
      </c>
      <c r="AM73" s="2">
        <v>39.840000000000003</v>
      </c>
      <c r="AN73" s="2">
        <v>3929600</v>
      </c>
      <c r="AO73" s="2">
        <v>24.634</v>
      </c>
      <c r="AP73" s="2">
        <v>0.61799999999999999</v>
      </c>
      <c r="AQ73" s="2">
        <v>23.24</v>
      </c>
      <c r="AR73" s="2">
        <v>0.58299999999999996</v>
      </c>
      <c r="AS73" s="2">
        <v>35.637999999999998</v>
      </c>
      <c r="AT73" s="2">
        <v>0.89500000000000002</v>
      </c>
      <c r="AU73" s="2">
        <v>26.146000000000001</v>
      </c>
      <c r="AV73" s="2">
        <v>0.65600000000000003</v>
      </c>
      <c r="AW73" s="2">
        <v>1E-3</v>
      </c>
      <c r="AX73" s="2">
        <v>94.084999999999994</v>
      </c>
    </row>
    <row r="74" spans="1:50" x14ac:dyDescent="0.3">
      <c r="A74" s="4">
        <v>0</v>
      </c>
      <c r="B74" s="17"/>
      <c r="C74" s="17"/>
      <c r="D74" s="2">
        <v>442</v>
      </c>
      <c r="E74" s="2" t="s">
        <v>27</v>
      </c>
      <c r="F74" s="2" t="s">
        <v>28</v>
      </c>
      <c r="G74" s="2" t="s">
        <v>1</v>
      </c>
      <c r="H74" s="2" t="s">
        <v>2</v>
      </c>
      <c r="I74" s="2" t="s">
        <v>417</v>
      </c>
      <c r="J74" s="2">
        <v>1.736</v>
      </c>
      <c r="K74" s="2">
        <v>0</v>
      </c>
      <c r="L74" s="17"/>
      <c r="M74" s="16"/>
      <c r="N74" s="2">
        <v>1</v>
      </c>
      <c r="O74" s="2">
        <v>0</v>
      </c>
      <c r="P74" s="2" t="s">
        <v>4</v>
      </c>
      <c r="Q74" s="2" t="s">
        <v>369</v>
      </c>
      <c r="R74" s="2" t="s">
        <v>15</v>
      </c>
      <c r="S74" s="2" t="s">
        <v>16</v>
      </c>
      <c r="T74" s="2" t="s">
        <v>369</v>
      </c>
      <c r="U74" s="2" t="s">
        <v>91</v>
      </c>
      <c r="V74" s="2" t="s">
        <v>16</v>
      </c>
      <c r="W74" s="2" t="s">
        <v>10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1.47</v>
      </c>
      <c r="AN74" s="2">
        <v>2104</v>
      </c>
      <c r="AO74" s="2">
        <v>8.3000000000000004E-2</v>
      </c>
      <c r="AP74" s="2">
        <v>5.7000000000000002E-2</v>
      </c>
      <c r="AQ74" s="2">
        <v>0.67500000000000004</v>
      </c>
      <c r="AR74" s="2">
        <v>0.45900000000000002</v>
      </c>
      <c r="AS74" s="2">
        <v>0.60799999999999998</v>
      </c>
      <c r="AT74" s="2">
        <v>0.41299999999999998</v>
      </c>
      <c r="AU74" s="2">
        <v>0.08</v>
      </c>
      <c r="AV74" s="2">
        <v>5.5E-2</v>
      </c>
      <c r="AW74" s="2">
        <v>4.8000000000000001E-2</v>
      </c>
      <c r="AX74" s="2">
        <v>0</v>
      </c>
    </row>
    <row r="75" spans="1:50" x14ac:dyDescent="0.3">
      <c r="A75" s="4">
        <v>0</v>
      </c>
      <c r="B75" s="17"/>
      <c r="C75" s="4" t="s">
        <v>287</v>
      </c>
      <c r="D75" s="2">
        <v>442</v>
      </c>
      <c r="E75" s="2" t="s">
        <v>124</v>
      </c>
      <c r="F75" s="2" t="s">
        <v>124</v>
      </c>
      <c r="G75" s="2" t="s">
        <v>1</v>
      </c>
      <c r="H75" s="2" t="s">
        <v>2</v>
      </c>
      <c r="I75" s="2" t="s">
        <v>418</v>
      </c>
      <c r="J75" s="2">
        <v>31.859000000000002</v>
      </c>
      <c r="K75" s="2">
        <v>0</v>
      </c>
      <c r="L75" s="4">
        <f>J75</f>
        <v>31.859000000000002</v>
      </c>
      <c r="M75" s="7">
        <f t="shared" si="1"/>
        <v>4.0034254024052887</v>
      </c>
      <c r="N75" s="2">
        <v>64</v>
      </c>
      <c r="O75" s="2">
        <v>0</v>
      </c>
      <c r="P75" s="2" t="s">
        <v>4</v>
      </c>
      <c r="Q75" s="2" t="s">
        <v>377</v>
      </c>
      <c r="R75" s="2" t="s">
        <v>127</v>
      </c>
      <c r="S75" s="2" t="s">
        <v>128</v>
      </c>
      <c r="T75" s="2" t="s">
        <v>378</v>
      </c>
      <c r="U75" s="2" t="s">
        <v>15</v>
      </c>
      <c r="V75" s="2" t="s">
        <v>16</v>
      </c>
      <c r="W75" s="2" t="s">
        <v>10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24.92</v>
      </c>
      <c r="AN75" s="2">
        <v>1671399</v>
      </c>
      <c r="AO75" s="2">
        <v>0.93600000000000005</v>
      </c>
      <c r="AP75" s="2">
        <v>3.7999999999999999E-2</v>
      </c>
      <c r="AQ75" s="2">
        <v>6.7350000000000003</v>
      </c>
      <c r="AR75" s="2">
        <v>0.27</v>
      </c>
      <c r="AS75" s="2">
        <v>3.972</v>
      </c>
      <c r="AT75" s="2">
        <v>0.159</v>
      </c>
      <c r="AU75" s="2">
        <v>15.382</v>
      </c>
      <c r="AV75" s="2">
        <v>0.61699999999999999</v>
      </c>
      <c r="AW75" s="2">
        <v>8.7999999999999995E-2</v>
      </c>
      <c r="AX75" s="2">
        <v>0</v>
      </c>
    </row>
    <row r="76" spans="1:50" x14ac:dyDescent="0.3">
      <c r="A76" s="4"/>
      <c r="B76" s="17"/>
      <c r="C76" s="4" t="s">
        <v>290</v>
      </c>
      <c r="E76" s="2" t="s">
        <v>320</v>
      </c>
      <c r="F76" s="2" t="s">
        <v>320</v>
      </c>
      <c r="J76" s="2">
        <v>36.640999999999998</v>
      </c>
      <c r="K76" s="2">
        <v>0</v>
      </c>
      <c r="L76" s="4">
        <f>J76</f>
        <v>36.640999999999998</v>
      </c>
      <c r="M76" s="7">
        <f t="shared" si="1"/>
        <v>4.6043350440858841</v>
      </c>
    </row>
    <row r="77" spans="1:50" x14ac:dyDescent="0.3">
      <c r="A77" s="4">
        <v>0</v>
      </c>
      <c r="B77" s="17"/>
      <c r="C77" s="17" t="s">
        <v>288</v>
      </c>
      <c r="D77" s="2">
        <v>442</v>
      </c>
      <c r="E77" s="2" t="s">
        <v>130</v>
      </c>
      <c r="F77" s="2" t="s">
        <v>131</v>
      </c>
      <c r="G77" s="2" t="s">
        <v>1</v>
      </c>
      <c r="H77" s="2" t="s">
        <v>2</v>
      </c>
      <c r="I77" s="2" t="s">
        <v>419</v>
      </c>
      <c r="J77" s="2">
        <v>3.1720000000000002</v>
      </c>
      <c r="K77" s="2">
        <v>0</v>
      </c>
      <c r="L77" s="17">
        <f>SUM(J77:J78)</f>
        <v>15.561</v>
      </c>
      <c r="M77" s="16">
        <f t="shared" si="1"/>
        <v>1.9554067198226153</v>
      </c>
      <c r="N77" s="2">
        <v>8</v>
      </c>
      <c r="O77" s="2">
        <v>0</v>
      </c>
      <c r="P77" s="2" t="s">
        <v>4</v>
      </c>
      <c r="Q77" s="2" t="s">
        <v>379</v>
      </c>
      <c r="R77" s="2" t="s">
        <v>6</v>
      </c>
      <c r="S77" s="2" t="s">
        <v>7</v>
      </c>
      <c r="T77" s="2" t="s">
        <v>380</v>
      </c>
      <c r="U77" s="2" t="s">
        <v>135</v>
      </c>
      <c r="V77" s="2" t="s">
        <v>136</v>
      </c>
      <c r="W77" s="2" t="s">
        <v>10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2.9</v>
      </c>
      <c r="AN77" s="2">
        <v>34203</v>
      </c>
      <c r="AO77" s="2">
        <v>0.63600000000000001</v>
      </c>
      <c r="AP77" s="2">
        <v>0.219</v>
      </c>
      <c r="AQ77" s="2">
        <v>1.319</v>
      </c>
      <c r="AR77" s="2">
        <v>0.45500000000000002</v>
      </c>
      <c r="AS77" s="2">
        <v>1.022</v>
      </c>
      <c r="AT77" s="2">
        <v>0.35199999999999998</v>
      </c>
      <c r="AU77" s="2">
        <v>0.27900000000000003</v>
      </c>
      <c r="AV77" s="2">
        <v>9.6000000000000002E-2</v>
      </c>
      <c r="AW77" s="2">
        <v>0.121</v>
      </c>
      <c r="AX77" s="2">
        <v>0</v>
      </c>
    </row>
    <row r="78" spans="1:50" x14ac:dyDescent="0.3">
      <c r="A78" s="4">
        <v>0</v>
      </c>
      <c r="B78" s="17"/>
      <c r="C78" s="17"/>
      <c r="D78" s="2">
        <v>442</v>
      </c>
      <c r="E78" s="2" t="s">
        <v>75</v>
      </c>
      <c r="F78" s="2" t="s">
        <v>76</v>
      </c>
      <c r="G78" s="2" t="s">
        <v>1</v>
      </c>
      <c r="H78" s="2" t="s">
        <v>49</v>
      </c>
      <c r="I78" s="2" t="s">
        <v>420</v>
      </c>
      <c r="J78" s="2">
        <v>12.388999999999999</v>
      </c>
      <c r="K78" s="2">
        <v>0</v>
      </c>
      <c r="L78" s="17"/>
      <c r="M78" s="16"/>
      <c r="N78" s="2">
        <v>28</v>
      </c>
      <c r="O78" s="2">
        <v>0</v>
      </c>
      <c r="P78" s="2" t="s">
        <v>4</v>
      </c>
      <c r="Q78" s="2" t="s">
        <v>381</v>
      </c>
      <c r="R78" s="2" t="s">
        <v>79</v>
      </c>
      <c r="S78" s="2" t="s">
        <v>80</v>
      </c>
      <c r="T78" s="2" t="s">
        <v>360</v>
      </c>
      <c r="U78" s="2" t="s">
        <v>15</v>
      </c>
      <c r="V78" s="2" t="s">
        <v>16</v>
      </c>
      <c r="W78" s="2" t="s">
        <v>10</v>
      </c>
      <c r="X78" s="2">
        <v>12.13</v>
      </c>
      <c r="Y78" s="2">
        <v>493732</v>
      </c>
      <c r="Z78" s="2">
        <v>3.0049999999999999</v>
      </c>
      <c r="AA78" s="2">
        <v>0.248</v>
      </c>
      <c r="AB78" s="2">
        <v>4.3600000000000003</v>
      </c>
      <c r="AC78" s="2">
        <v>0.35899999999999999</v>
      </c>
      <c r="AD78" s="2">
        <v>3.9089999999999998</v>
      </c>
      <c r="AE78" s="2">
        <v>0.32200000000000001</v>
      </c>
      <c r="AF78" s="2">
        <v>9.3979999999999997</v>
      </c>
      <c r="AG78" s="2">
        <v>0.77500000000000002</v>
      </c>
      <c r="AH78" s="2">
        <v>1E-3</v>
      </c>
      <c r="AI78" s="2">
        <v>0</v>
      </c>
      <c r="AJ78" s="2">
        <v>1.8069999999999999</v>
      </c>
      <c r="AK78" s="2">
        <v>0.14899999999999999</v>
      </c>
      <c r="AL78" s="2">
        <v>4.1000000000000002E-2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75.477999999999994</v>
      </c>
    </row>
    <row r="79" spans="1:50" x14ac:dyDescent="0.3">
      <c r="A79" s="4">
        <v>0</v>
      </c>
      <c r="B79" s="17"/>
      <c r="C79" s="17" t="s">
        <v>291</v>
      </c>
      <c r="D79" s="2">
        <v>439</v>
      </c>
      <c r="E79" s="2" t="s">
        <v>22</v>
      </c>
      <c r="F79" s="2" t="s">
        <v>22</v>
      </c>
      <c r="G79" s="2" t="s">
        <v>1</v>
      </c>
      <c r="H79" s="2" t="s">
        <v>19</v>
      </c>
      <c r="I79" s="2" t="s">
        <v>421</v>
      </c>
      <c r="J79" s="2">
        <v>0</v>
      </c>
      <c r="K79" s="2">
        <v>4.2430000000000003</v>
      </c>
      <c r="L79" s="17">
        <v>0</v>
      </c>
      <c r="M79" s="16">
        <f t="shared" si="1"/>
        <v>0</v>
      </c>
      <c r="N79" s="2">
        <v>56</v>
      </c>
      <c r="O79" s="2">
        <v>0</v>
      </c>
      <c r="P79" s="2" t="s">
        <v>4</v>
      </c>
      <c r="Q79" s="2" t="s">
        <v>360</v>
      </c>
      <c r="R79" s="2" t="s">
        <v>15</v>
      </c>
      <c r="S79" s="2" t="s">
        <v>16</v>
      </c>
      <c r="T79" s="2" t="s">
        <v>364</v>
      </c>
      <c r="U79" s="2" t="s">
        <v>26</v>
      </c>
      <c r="V79" s="2" t="s">
        <v>7</v>
      </c>
      <c r="W79" s="2" t="s">
        <v>10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3.96</v>
      </c>
      <c r="AN79" s="2">
        <v>281785</v>
      </c>
      <c r="AO79" s="2">
        <v>0.45800000000000002</v>
      </c>
      <c r="AP79" s="2">
        <v>0.11600000000000001</v>
      </c>
      <c r="AQ79" s="2">
        <v>1.6539999999999999</v>
      </c>
      <c r="AR79" s="2">
        <v>0.41799999999999998</v>
      </c>
      <c r="AS79" s="2">
        <v>0.6</v>
      </c>
      <c r="AT79" s="2">
        <v>0.151</v>
      </c>
      <c r="AU79" s="2">
        <v>0.27400000000000002</v>
      </c>
      <c r="AV79" s="2">
        <v>6.9000000000000006E-2</v>
      </c>
      <c r="AW79" s="2">
        <v>0.17699999999999999</v>
      </c>
      <c r="AX79" s="2">
        <v>0</v>
      </c>
    </row>
    <row r="80" spans="1:50" x14ac:dyDescent="0.3">
      <c r="A80" s="4">
        <v>0</v>
      </c>
      <c r="B80" s="17"/>
      <c r="C80" s="17"/>
      <c r="D80" s="2">
        <v>439</v>
      </c>
      <c r="E80" s="2" t="s">
        <v>92</v>
      </c>
      <c r="F80" s="2" t="s">
        <v>93</v>
      </c>
      <c r="G80" s="2" t="s">
        <v>1</v>
      </c>
      <c r="H80" s="2" t="s">
        <v>19</v>
      </c>
      <c r="I80" s="2" t="s">
        <v>422</v>
      </c>
      <c r="J80" s="2">
        <v>0</v>
      </c>
      <c r="K80" s="2">
        <v>7.98</v>
      </c>
      <c r="L80" s="17"/>
      <c r="M80" s="16"/>
      <c r="N80" s="2">
        <v>32</v>
      </c>
      <c r="O80" s="2">
        <v>64</v>
      </c>
      <c r="P80" s="2" t="s">
        <v>4</v>
      </c>
      <c r="Q80" s="2" t="s">
        <v>382</v>
      </c>
      <c r="R80" s="2" t="s">
        <v>96</v>
      </c>
      <c r="S80" s="2" t="s">
        <v>97</v>
      </c>
      <c r="T80" s="2" t="s">
        <v>347</v>
      </c>
      <c r="U80" s="2" t="s">
        <v>15</v>
      </c>
      <c r="V80" s="2" t="s">
        <v>16</v>
      </c>
      <c r="W80" s="2" t="s">
        <v>10</v>
      </c>
      <c r="X80" s="2">
        <v>7.63</v>
      </c>
      <c r="Y80" s="2">
        <v>358105</v>
      </c>
      <c r="Z80" s="2">
        <v>1.1859999999999999</v>
      </c>
      <c r="AA80" s="2">
        <v>0.155</v>
      </c>
      <c r="AB80" s="2">
        <v>5.274</v>
      </c>
      <c r="AC80" s="2">
        <v>0.69099999999999995</v>
      </c>
      <c r="AD80" s="2">
        <v>1.992</v>
      </c>
      <c r="AE80" s="2">
        <v>0.26100000000000001</v>
      </c>
      <c r="AF80" s="2">
        <v>3.0139999999999998</v>
      </c>
      <c r="AG80" s="2">
        <v>0.39500000000000002</v>
      </c>
      <c r="AH80" s="2">
        <v>1E-3</v>
      </c>
      <c r="AI80" s="2">
        <v>0</v>
      </c>
      <c r="AJ80" s="2">
        <v>0.27300000000000002</v>
      </c>
      <c r="AK80" s="2">
        <v>3.5999999999999997E-2</v>
      </c>
      <c r="AL80" s="2">
        <v>1.2999999999999999E-2</v>
      </c>
      <c r="AM80" s="2">
        <v>7.66</v>
      </c>
      <c r="AN80" s="2">
        <v>644075</v>
      </c>
      <c r="AO80" s="2">
        <v>1.74</v>
      </c>
      <c r="AP80" s="2">
        <v>0.22700000000000001</v>
      </c>
      <c r="AQ80" s="2">
        <v>2.9529999999999998</v>
      </c>
      <c r="AR80" s="2">
        <v>0.38600000000000001</v>
      </c>
      <c r="AS80" s="2">
        <v>4.62</v>
      </c>
      <c r="AT80" s="2">
        <v>0.60299999999999998</v>
      </c>
      <c r="AU80" s="2">
        <v>1.458</v>
      </c>
      <c r="AV80" s="2">
        <v>0.19</v>
      </c>
      <c r="AW80" s="2">
        <v>2.3E-2</v>
      </c>
      <c r="AX80" s="2">
        <v>84.991</v>
      </c>
    </row>
    <row r="81" spans="1:50" x14ac:dyDescent="0.3">
      <c r="A81" s="4">
        <v>0</v>
      </c>
      <c r="B81" s="17"/>
      <c r="C81" s="17"/>
      <c r="D81" s="2">
        <v>439</v>
      </c>
      <c r="E81" s="2" t="s">
        <v>113</v>
      </c>
      <c r="F81" s="2" t="s">
        <v>113</v>
      </c>
      <c r="G81" s="2" t="s">
        <v>1</v>
      </c>
      <c r="H81" s="2" t="s">
        <v>2</v>
      </c>
      <c r="I81" s="2" t="s">
        <v>423</v>
      </c>
      <c r="J81" s="2">
        <v>0</v>
      </c>
      <c r="K81" s="2">
        <v>40.341999999999999</v>
      </c>
      <c r="L81" s="17"/>
      <c r="M81" s="16"/>
      <c r="N81" s="2">
        <v>24</v>
      </c>
      <c r="O81" s="2">
        <v>0</v>
      </c>
      <c r="P81" s="2" t="s">
        <v>4</v>
      </c>
      <c r="Q81" s="2" t="s">
        <v>347</v>
      </c>
      <c r="R81" s="2" t="s">
        <v>15</v>
      </c>
      <c r="S81" s="2" t="s">
        <v>16</v>
      </c>
      <c r="T81" s="2" t="s">
        <v>383</v>
      </c>
      <c r="U81" s="2" t="s">
        <v>26</v>
      </c>
      <c r="V81" s="2" t="s">
        <v>7</v>
      </c>
      <c r="W81" s="2" t="s">
        <v>10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6.66</v>
      </c>
      <c r="AN81" s="2">
        <v>61242</v>
      </c>
      <c r="AO81" s="2">
        <v>1.0860000000000001</v>
      </c>
      <c r="AP81" s="2">
        <v>0.16300000000000001</v>
      </c>
      <c r="AQ81" s="2">
        <v>3.5739999999999998</v>
      </c>
      <c r="AR81" s="2">
        <v>0.53700000000000003</v>
      </c>
      <c r="AS81" s="2">
        <v>1.5249999999999999</v>
      </c>
      <c r="AT81" s="2">
        <v>0.22900000000000001</v>
      </c>
      <c r="AU81" s="2">
        <v>1.157</v>
      </c>
      <c r="AV81" s="2">
        <v>0.17399999999999999</v>
      </c>
      <c r="AW81" s="2">
        <v>0.06</v>
      </c>
      <c r="AX81" s="2">
        <v>0</v>
      </c>
    </row>
    <row r="82" spans="1:50" x14ac:dyDescent="0.3">
      <c r="A82" s="4">
        <v>0</v>
      </c>
      <c r="B82" s="17"/>
      <c r="C82" s="17"/>
      <c r="D82" s="2">
        <v>439</v>
      </c>
      <c r="E82" s="2" t="s">
        <v>92</v>
      </c>
      <c r="F82" s="2" t="s">
        <v>93</v>
      </c>
      <c r="G82" s="2" t="s">
        <v>1</v>
      </c>
      <c r="H82" s="2" t="s">
        <v>19</v>
      </c>
      <c r="I82" s="2" t="s">
        <v>424</v>
      </c>
      <c r="J82" s="2">
        <v>0</v>
      </c>
      <c r="K82" s="2">
        <v>7.5250000000000004</v>
      </c>
      <c r="L82" s="17"/>
      <c r="M82" s="16"/>
      <c r="N82" s="2">
        <v>32</v>
      </c>
      <c r="O82" s="2">
        <v>64</v>
      </c>
      <c r="P82" s="2" t="s">
        <v>4</v>
      </c>
      <c r="Q82" s="2" t="s">
        <v>384</v>
      </c>
      <c r="R82" s="2" t="s">
        <v>96</v>
      </c>
      <c r="S82" s="2" t="s">
        <v>97</v>
      </c>
      <c r="T82" s="2" t="s">
        <v>360</v>
      </c>
      <c r="U82" s="2" t="s">
        <v>15</v>
      </c>
      <c r="V82" s="2" t="s">
        <v>16</v>
      </c>
      <c r="W82" s="2" t="s">
        <v>10</v>
      </c>
      <c r="X82" s="2">
        <v>7.16</v>
      </c>
      <c r="Y82" s="2">
        <v>317492</v>
      </c>
      <c r="Z82" s="2">
        <v>0.82299999999999995</v>
      </c>
      <c r="AA82" s="2">
        <v>0.115</v>
      </c>
      <c r="AB82" s="2">
        <v>5.1420000000000003</v>
      </c>
      <c r="AC82" s="2">
        <v>0.71799999999999997</v>
      </c>
      <c r="AD82" s="2">
        <v>1.109</v>
      </c>
      <c r="AE82" s="2">
        <v>0.155</v>
      </c>
      <c r="AF82" s="2">
        <v>2.585</v>
      </c>
      <c r="AG82" s="2">
        <v>0.36099999999999999</v>
      </c>
      <c r="AH82" s="2">
        <v>1E-3</v>
      </c>
      <c r="AI82" s="2">
        <v>0</v>
      </c>
      <c r="AJ82" s="2">
        <v>0.83199999999999996</v>
      </c>
      <c r="AK82" s="2">
        <v>0.11600000000000001</v>
      </c>
      <c r="AL82" s="2">
        <v>1.4E-2</v>
      </c>
      <c r="AM82" s="2">
        <v>7.19</v>
      </c>
      <c r="AN82" s="2">
        <v>564859</v>
      </c>
      <c r="AO82" s="2">
        <v>1.1819999999999999</v>
      </c>
      <c r="AP82" s="2">
        <v>0.16400000000000001</v>
      </c>
      <c r="AQ82" s="2">
        <v>2.819</v>
      </c>
      <c r="AR82" s="2">
        <v>0.39200000000000002</v>
      </c>
      <c r="AS82" s="2">
        <v>3.93</v>
      </c>
      <c r="AT82" s="2">
        <v>0.54700000000000004</v>
      </c>
      <c r="AU82" s="2">
        <v>0.97</v>
      </c>
      <c r="AV82" s="2">
        <v>0.13500000000000001</v>
      </c>
      <c r="AW82" s="2">
        <v>0.03</v>
      </c>
      <c r="AX82" s="2">
        <v>79.908000000000001</v>
      </c>
    </row>
    <row r="83" spans="1:50" x14ac:dyDescent="0.3">
      <c r="A83" s="4">
        <v>0</v>
      </c>
      <c r="B83" s="17"/>
      <c r="C83" s="17" t="s">
        <v>292</v>
      </c>
      <c r="D83" s="2">
        <v>442</v>
      </c>
      <c r="E83" s="2" t="s">
        <v>63</v>
      </c>
      <c r="F83" s="2" t="s">
        <v>64</v>
      </c>
      <c r="G83" s="2" t="s">
        <v>1</v>
      </c>
      <c r="H83" s="2" t="s">
        <v>2</v>
      </c>
      <c r="I83" s="2" t="s">
        <v>425</v>
      </c>
      <c r="J83" s="2">
        <v>2.153</v>
      </c>
      <c r="K83" s="2">
        <v>0</v>
      </c>
      <c r="L83" s="17">
        <f>SUM(J83:J84)</f>
        <v>3.7809999999999997</v>
      </c>
      <c r="M83" s="16">
        <f t="shared" si="1"/>
        <v>0.47512324449902366</v>
      </c>
      <c r="N83" s="2">
        <v>32</v>
      </c>
      <c r="O83" s="2">
        <v>0</v>
      </c>
      <c r="P83" s="2" t="s">
        <v>4</v>
      </c>
      <c r="Q83" s="2" t="s">
        <v>361</v>
      </c>
      <c r="R83" s="2" t="s">
        <v>6</v>
      </c>
      <c r="S83" s="2" t="s">
        <v>7</v>
      </c>
      <c r="T83" s="2" t="s">
        <v>360</v>
      </c>
      <c r="U83" s="2" t="s">
        <v>15</v>
      </c>
      <c r="V83" s="2" t="s">
        <v>16</v>
      </c>
      <c r="W83" s="2" t="s">
        <v>10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1.9</v>
      </c>
      <c r="AN83" s="2">
        <v>74976</v>
      </c>
      <c r="AO83" s="2">
        <v>0.24199999999999999</v>
      </c>
      <c r="AP83" s="2">
        <v>0.127</v>
      </c>
      <c r="AQ83" s="2">
        <v>0.71699999999999997</v>
      </c>
      <c r="AR83" s="2">
        <v>0.378</v>
      </c>
      <c r="AS83" s="2">
        <v>0.81699999999999995</v>
      </c>
      <c r="AT83" s="2">
        <v>0.43</v>
      </c>
      <c r="AU83" s="2">
        <v>0.52</v>
      </c>
      <c r="AV83" s="2">
        <v>0.27400000000000002</v>
      </c>
      <c r="AW83" s="2">
        <v>8.2000000000000003E-2</v>
      </c>
      <c r="AX83" s="2">
        <v>0</v>
      </c>
    </row>
    <row r="84" spans="1:50" x14ac:dyDescent="0.3">
      <c r="A84" s="4">
        <v>0</v>
      </c>
      <c r="B84" s="17"/>
      <c r="C84" s="17"/>
      <c r="D84" s="2">
        <v>442</v>
      </c>
      <c r="E84" s="2" t="s">
        <v>63</v>
      </c>
      <c r="F84" s="2" t="s">
        <v>64</v>
      </c>
      <c r="G84" s="2" t="s">
        <v>1</v>
      </c>
      <c r="H84" s="2" t="s">
        <v>2</v>
      </c>
      <c r="I84" s="2" t="s">
        <v>426</v>
      </c>
      <c r="J84" s="2">
        <v>1.6279999999999999</v>
      </c>
      <c r="K84" s="2">
        <v>0</v>
      </c>
      <c r="L84" s="17"/>
      <c r="M84" s="16"/>
      <c r="N84" s="2">
        <v>32</v>
      </c>
      <c r="O84" s="2">
        <v>0</v>
      </c>
      <c r="P84" s="2" t="s">
        <v>4</v>
      </c>
      <c r="Q84" s="2" t="s">
        <v>361</v>
      </c>
      <c r="R84" s="2" t="s">
        <v>6</v>
      </c>
      <c r="S84" s="2" t="s">
        <v>7</v>
      </c>
      <c r="T84" s="2" t="s">
        <v>360</v>
      </c>
      <c r="U84" s="2" t="s">
        <v>15</v>
      </c>
      <c r="V84" s="2" t="s">
        <v>16</v>
      </c>
      <c r="W84" s="2" t="s">
        <v>10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1.37</v>
      </c>
      <c r="AN84" s="2">
        <v>46419</v>
      </c>
      <c r="AO84" s="2">
        <v>0.24399999999999999</v>
      </c>
      <c r="AP84" s="2">
        <v>0.17799999999999999</v>
      </c>
      <c r="AQ84" s="2">
        <v>0.86899999999999999</v>
      </c>
      <c r="AR84" s="2">
        <v>0.63400000000000001</v>
      </c>
      <c r="AS84" s="2">
        <v>0.379</v>
      </c>
      <c r="AT84" s="2">
        <v>0.27600000000000002</v>
      </c>
      <c r="AU84" s="2">
        <v>0.38800000000000001</v>
      </c>
      <c r="AV84" s="2">
        <v>0.28299999999999997</v>
      </c>
      <c r="AW84" s="2">
        <v>0</v>
      </c>
      <c r="AX84" s="2">
        <v>0</v>
      </c>
    </row>
    <row r="85" spans="1:50" x14ac:dyDescent="0.3">
      <c r="A85" s="4">
        <v>0</v>
      </c>
      <c r="B85" s="4" t="s">
        <v>282</v>
      </c>
      <c r="C85" s="4" t="s">
        <v>293</v>
      </c>
      <c r="D85" s="2">
        <v>442</v>
      </c>
      <c r="E85" s="2" t="s">
        <v>67</v>
      </c>
      <c r="F85" s="2" t="s">
        <v>67</v>
      </c>
      <c r="G85" s="2" t="s">
        <v>10</v>
      </c>
      <c r="H85" s="2" t="s">
        <v>2</v>
      </c>
      <c r="I85" s="2" t="s">
        <v>427</v>
      </c>
      <c r="J85" s="2">
        <v>13.784000000000001</v>
      </c>
      <c r="K85" s="2">
        <v>0</v>
      </c>
      <c r="L85" s="4">
        <f>J85</f>
        <v>13.784000000000001</v>
      </c>
      <c r="M85" s="7">
        <f t="shared" si="1"/>
        <v>1.7321075911596251</v>
      </c>
      <c r="N85" s="2">
        <v>64</v>
      </c>
      <c r="O85" s="2">
        <v>0</v>
      </c>
      <c r="P85" s="2" t="s">
        <v>10</v>
      </c>
      <c r="Q85" s="2" t="s">
        <v>10</v>
      </c>
      <c r="R85" s="2" t="s">
        <v>10</v>
      </c>
      <c r="S85" s="2" t="s">
        <v>10</v>
      </c>
      <c r="T85" s="2" t="s">
        <v>10</v>
      </c>
      <c r="U85" s="2" t="s">
        <v>10</v>
      </c>
      <c r="V85" s="2" t="s">
        <v>10</v>
      </c>
      <c r="W85" s="2" t="s">
        <v>10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13.53</v>
      </c>
      <c r="AN85" s="2">
        <v>278779</v>
      </c>
      <c r="AO85" s="2">
        <v>7.7069999999999999</v>
      </c>
      <c r="AP85" s="2">
        <v>0.56999999999999995</v>
      </c>
      <c r="AQ85" s="2">
        <v>4.4509999999999996</v>
      </c>
      <c r="AR85" s="2">
        <v>0.32900000000000001</v>
      </c>
      <c r="AS85" s="2">
        <v>2.25</v>
      </c>
      <c r="AT85" s="2">
        <v>0.16600000000000001</v>
      </c>
      <c r="AU85" s="2">
        <v>0.14799999999999999</v>
      </c>
      <c r="AV85" s="2">
        <v>1.0999999999999999E-2</v>
      </c>
      <c r="AW85" s="2">
        <v>5.6000000000000001E-2</v>
      </c>
      <c r="AX85" s="2">
        <v>0</v>
      </c>
    </row>
    <row r="86" spans="1:50" x14ac:dyDescent="0.3">
      <c r="A86" s="4"/>
      <c r="B86" s="4"/>
      <c r="C86" s="4"/>
      <c r="D86" s="4"/>
      <c r="E86" s="4"/>
      <c r="F86" s="4"/>
      <c r="G86" s="4"/>
      <c r="H86" s="4"/>
      <c r="I86" s="4"/>
      <c r="J86" s="5">
        <f>SUM(J41:J85)</f>
        <v>466.49299999999999</v>
      </c>
      <c r="K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9" spans="1:50" x14ac:dyDescent="0.3">
      <c r="B89" s="3" t="s">
        <v>267</v>
      </c>
      <c r="C89" s="3"/>
      <c r="D89" s="3">
        <f>(J86*69+J39*24)/1000</f>
        <v>54.909752999999995</v>
      </c>
    </row>
    <row r="92" spans="1:50" x14ac:dyDescent="0.3">
      <c r="B92" s="8"/>
    </row>
    <row r="93" spans="1:50" x14ac:dyDescent="0.3">
      <c r="C93" s="2" t="s">
        <v>444</v>
      </c>
    </row>
    <row r="94" spans="1:50" x14ac:dyDescent="0.3">
      <c r="E94" s="8"/>
    </row>
    <row r="95" spans="1:50" x14ac:dyDescent="0.3">
      <c r="E95" s="8"/>
      <c r="F95" s="8"/>
    </row>
    <row r="99" spans="2:2" x14ac:dyDescent="0.3">
      <c r="B99" s="4"/>
    </row>
    <row r="100" spans="2:2" x14ac:dyDescent="0.3">
      <c r="B100" s="4"/>
    </row>
    <row r="101" spans="2:2" x14ac:dyDescent="0.3">
      <c r="B101" s="4"/>
    </row>
    <row r="102" spans="2:2" x14ac:dyDescent="0.3">
      <c r="B102" s="4"/>
    </row>
    <row r="103" spans="2:2" x14ac:dyDescent="0.3">
      <c r="B103" s="4"/>
    </row>
    <row r="104" spans="2:2" x14ac:dyDescent="0.3">
      <c r="B104" s="4"/>
    </row>
  </sheetData>
  <mergeCells count="66">
    <mergeCell ref="B2:B13"/>
    <mergeCell ref="C2:C6"/>
    <mergeCell ref="L2:L6"/>
    <mergeCell ref="M2:M6"/>
    <mergeCell ref="C10:C11"/>
    <mergeCell ref="L10:L11"/>
    <mergeCell ref="M10:M11"/>
    <mergeCell ref="C12:C13"/>
    <mergeCell ref="L12:L13"/>
    <mergeCell ref="M12:M13"/>
    <mergeCell ref="B14:B15"/>
    <mergeCell ref="C14:C15"/>
    <mergeCell ref="L14:L15"/>
    <mergeCell ref="M14:M15"/>
    <mergeCell ref="B16:B36"/>
    <mergeCell ref="C16:C18"/>
    <mergeCell ref="L16:L18"/>
    <mergeCell ref="M16:M18"/>
    <mergeCell ref="C20:C21"/>
    <mergeCell ref="L20:L21"/>
    <mergeCell ref="M20:M21"/>
    <mergeCell ref="C23:C26"/>
    <mergeCell ref="L23:L26"/>
    <mergeCell ref="M23:M26"/>
    <mergeCell ref="C29:C30"/>
    <mergeCell ref="L29:L30"/>
    <mergeCell ref="M61:M62"/>
    <mergeCell ref="M29:M30"/>
    <mergeCell ref="C31:C34"/>
    <mergeCell ref="L31:L34"/>
    <mergeCell ref="M31:M34"/>
    <mergeCell ref="C35:C36"/>
    <mergeCell ref="L35:L36"/>
    <mergeCell ref="M35:M36"/>
    <mergeCell ref="C79:C82"/>
    <mergeCell ref="L79:L82"/>
    <mergeCell ref="M79:M82"/>
    <mergeCell ref="B37:B38"/>
    <mergeCell ref="C37:C38"/>
    <mergeCell ref="L37:L38"/>
    <mergeCell ref="M37:M38"/>
    <mergeCell ref="B41:B62"/>
    <mergeCell ref="C41:C51"/>
    <mergeCell ref="L41:L51"/>
    <mergeCell ref="M41:M51"/>
    <mergeCell ref="C53:C59"/>
    <mergeCell ref="L53:L59"/>
    <mergeCell ref="M53:M59"/>
    <mergeCell ref="C61:C62"/>
    <mergeCell ref="L61:L62"/>
    <mergeCell ref="C83:C84"/>
    <mergeCell ref="L83:L84"/>
    <mergeCell ref="M83:M84"/>
    <mergeCell ref="B64:B84"/>
    <mergeCell ref="C64:C66"/>
    <mergeCell ref="L64:L66"/>
    <mergeCell ref="M64:M66"/>
    <mergeCell ref="C68:C69"/>
    <mergeCell ref="L68:L69"/>
    <mergeCell ref="M68:M69"/>
    <mergeCell ref="C71:C74"/>
    <mergeCell ref="L71:L74"/>
    <mergeCell ref="M71:M74"/>
    <mergeCell ref="C77:C78"/>
    <mergeCell ref="L77:L78"/>
    <mergeCell ref="M77:M78"/>
  </mergeCells>
  <phoneticPr fontId="1" type="noConversion"/>
  <conditionalFormatting sqref="M2:M8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{A95C2D4F-8DE6-4198-842E-AD59C2498AE4}</x14:id>
        </ext>
      </extLst>
    </cfRule>
  </conditionalFormatting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5C2D4F-8DE6-4198-842E-AD59C2498A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M2:M85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性能概述</vt:lpstr>
      <vt:lpstr>Decode 8K1K global_bs=72</vt:lpstr>
      <vt:lpstr>Decode 128K1K global_bs=32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wangjin (AR)</dc:creator>
  <cp:lastModifiedBy>wangjin (AR)</cp:lastModifiedBy>
  <cp:lastPrinted>2006-01-19T03:50:08Z</cp:lastPrinted>
  <dcterms:created xsi:type="dcterms:W3CDTF">2003-11-11T03:59:45Z</dcterms:created>
  <dcterms:modified xsi:type="dcterms:W3CDTF">2026-08-10T04:08:16Z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