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https://gialedu-my.sharepoint.com/personal/robin_harris_diu_edu/Documents/Documents/files-Robin/DIU/Schedules/"/>
    </mc:Choice>
  </mc:AlternateContent>
  <xr:revisionPtr revIDLastSave="0" documentId="8_{A86BEDBD-E1B4-4F8D-8601-75B9D67976ED}" xr6:coauthVersionLast="45" xr6:coauthVersionMax="45" xr10:uidLastSave="{00000000-0000-0000-0000-000000000000}"/>
  <bookViews>
    <workbookView xWindow="-110" yWindow="-110" windowWidth="19420" windowHeight="10420" activeTab="3" xr2:uid="{137756FB-FCFC-4637-8993-2DBF5D0781A9}"/>
  </bookViews>
  <sheets>
    <sheet name="Fall 2020 Schedule" sheetId="16" r:id="rId1"/>
    <sheet name="Rooms" sheetId="14" r:id="rId2"/>
    <sheet name="Calendar" sheetId="13" r:id="rId3"/>
    <sheet name="All DIU Courses" sheetId="17" r:id="rId4"/>
  </sheets>
  <definedNames>
    <definedName name="_xlnm.Print_Area" localSheetId="2">Calendar!$A$5:$Y$43</definedName>
    <definedName name="valuevx">42.314159</definedName>
    <definedName name="vertex42_copyright" hidden="1">"© 2011-2018 Vertex42 LLC"</definedName>
    <definedName name="vertex42_id" hidden="1">"annual_calendar_vertical.xlsx"</definedName>
    <definedName name="vertex42_title" hidden="1">"Annual Calendar - Vertical"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4" i="13" l="1"/>
  <c r="D44" i="13" s="1"/>
  <c r="F44" i="13" s="1"/>
  <c r="H44" i="13" s="1"/>
  <c r="J44" i="13" s="1"/>
  <c r="L44" i="13" s="1"/>
  <c r="N44" i="13" s="1"/>
  <c r="P44" i="13" s="1"/>
  <c r="R44" i="13" s="1"/>
  <c r="T44" i="13" s="1"/>
  <c r="V44" i="13" s="1"/>
  <c r="X44" i="13" s="1"/>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B6" i="13"/>
  <c r="A5" i="13"/>
  <c r="A2" i="13"/>
  <c r="B7" i="13" l="1"/>
  <c r="B8" i="13" s="1"/>
  <c r="B9" i="13" s="1"/>
  <c r="B10" i="13" s="1"/>
  <c r="B11" i="13" s="1"/>
  <c r="B12" i="13" s="1"/>
  <c r="B13" i="13" s="1"/>
  <c r="B14" i="13" s="1"/>
  <c r="B15" i="13" s="1"/>
  <c r="B16" i="13" s="1"/>
  <c r="B17" i="13" s="1"/>
  <c r="B18" i="13" s="1"/>
  <c r="B19" i="13" s="1"/>
  <c r="B20" i="13" s="1"/>
  <c r="B21" i="13" s="1"/>
  <c r="B22" i="13" s="1"/>
  <c r="B23" i="13" s="1"/>
  <c r="B24" i="13" s="1"/>
  <c r="B25" i="13" s="1"/>
  <c r="B26" i="13" s="1"/>
  <c r="B27" i="13" s="1"/>
  <c r="B28" i="13" s="1"/>
  <c r="B29" i="13" s="1"/>
  <c r="B30" i="13" s="1"/>
  <c r="B31" i="13" s="1"/>
  <c r="B32" i="13" s="1"/>
  <c r="B33" i="13" s="1"/>
  <c r="B34" i="13" s="1"/>
  <c r="B35" i="13" s="1"/>
  <c r="B36" i="13" s="1"/>
  <c r="B37" i="13" s="1"/>
  <c r="B38" i="13" s="1"/>
  <c r="B39" i="13" s="1"/>
  <c r="B40" i="13" s="1"/>
  <c r="B41" i="13" s="1"/>
  <c r="B42" i="13" s="1"/>
  <c r="B43" i="13" s="1"/>
  <c r="D6" i="13"/>
  <c r="D7" i="13" l="1"/>
  <c r="D8" i="13" s="1"/>
  <c r="D9" i="13" s="1"/>
  <c r="D10" i="13" s="1"/>
  <c r="D11" i="13" s="1"/>
  <c r="D12" i="13" s="1"/>
  <c r="D13" i="13" s="1"/>
  <c r="D14" i="13" s="1"/>
  <c r="D15" i="13" s="1"/>
  <c r="D16" i="13" s="1"/>
  <c r="D17" i="13" s="1"/>
  <c r="D18" i="13" s="1"/>
  <c r="D19" i="13" s="1"/>
  <c r="D20" i="13" s="1"/>
  <c r="D21" i="13" s="1"/>
  <c r="D22" i="13" s="1"/>
  <c r="D23" i="13" s="1"/>
  <c r="D24" i="13" s="1"/>
  <c r="D25" i="13" s="1"/>
  <c r="D26" i="13" s="1"/>
  <c r="D27" i="13" s="1"/>
  <c r="D28" i="13" s="1"/>
  <c r="D29" i="13" s="1"/>
  <c r="D30" i="13" s="1"/>
  <c r="D31" i="13" s="1"/>
  <c r="D32" i="13" s="1"/>
  <c r="D33" i="13" s="1"/>
  <c r="D34" i="13" s="1"/>
  <c r="D35" i="13" s="1"/>
  <c r="D36" i="13" s="1"/>
  <c r="D37" i="13" s="1"/>
  <c r="D38" i="13" s="1"/>
  <c r="D39" i="13" s="1"/>
  <c r="D40" i="13" s="1"/>
  <c r="D41" i="13" s="1"/>
  <c r="D42" i="13" s="1"/>
  <c r="D43" i="13" s="1"/>
  <c r="F6" i="13"/>
  <c r="F7" i="13" l="1"/>
  <c r="F8" i="13" s="1"/>
  <c r="F9" i="13" s="1"/>
  <c r="F10" i="13" s="1"/>
  <c r="F11" i="13" s="1"/>
  <c r="F12" i="13" s="1"/>
  <c r="F13" i="13" s="1"/>
  <c r="F14" i="13" s="1"/>
  <c r="F15" i="13" s="1"/>
  <c r="F16" i="13" s="1"/>
  <c r="F17" i="13" s="1"/>
  <c r="F18" i="13" s="1"/>
  <c r="F19" i="13" s="1"/>
  <c r="F20" i="13" s="1"/>
  <c r="F21" i="13" s="1"/>
  <c r="F22" i="13" s="1"/>
  <c r="F23" i="13" s="1"/>
  <c r="F24" i="13" s="1"/>
  <c r="F25" i="13" s="1"/>
  <c r="F26" i="13" s="1"/>
  <c r="F27" i="13" s="1"/>
  <c r="F28" i="13" s="1"/>
  <c r="F29" i="13" s="1"/>
  <c r="F30" i="13" s="1"/>
  <c r="F31" i="13" s="1"/>
  <c r="F32" i="13" s="1"/>
  <c r="F33" i="13" s="1"/>
  <c r="F34" i="13" s="1"/>
  <c r="F35" i="13" s="1"/>
  <c r="F36" i="13" s="1"/>
  <c r="F37" i="13" s="1"/>
  <c r="F38" i="13" s="1"/>
  <c r="F39" i="13" s="1"/>
  <c r="F40" i="13" s="1"/>
  <c r="F41" i="13" s="1"/>
  <c r="F42" i="13" s="1"/>
  <c r="F43" i="13" s="1"/>
  <c r="H6" i="13"/>
  <c r="J6" i="13" l="1"/>
  <c r="H7" i="13"/>
  <c r="H8" i="13" s="1"/>
  <c r="H9" i="13" s="1"/>
  <c r="H10" i="13" s="1"/>
  <c r="H11" i="13" s="1"/>
  <c r="H12" i="13" s="1"/>
  <c r="H13" i="13" s="1"/>
  <c r="H14" i="13" s="1"/>
  <c r="H15" i="13" s="1"/>
  <c r="H16" i="13" s="1"/>
  <c r="H17" i="13" s="1"/>
  <c r="H18" i="13" s="1"/>
  <c r="H19" i="13" s="1"/>
  <c r="H20" i="13" s="1"/>
  <c r="H21" i="13" s="1"/>
  <c r="H22" i="13" s="1"/>
  <c r="H23" i="13" s="1"/>
  <c r="H24" i="13" s="1"/>
  <c r="H25" i="13" s="1"/>
  <c r="H26" i="13" s="1"/>
  <c r="H27" i="13" s="1"/>
  <c r="H28" i="13" s="1"/>
  <c r="H29" i="13" s="1"/>
  <c r="H30" i="13" s="1"/>
  <c r="H31" i="13" s="1"/>
  <c r="H32" i="13" s="1"/>
  <c r="H33" i="13" s="1"/>
  <c r="H34" i="13" s="1"/>
  <c r="H35" i="13" s="1"/>
  <c r="H36" i="13" s="1"/>
  <c r="H37" i="13" s="1"/>
  <c r="H38" i="13" s="1"/>
  <c r="H39" i="13" s="1"/>
  <c r="H40" i="13" s="1"/>
  <c r="H41" i="13" s="1"/>
  <c r="H42" i="13" s="1"/>
  <c r="H43" i="13" s="1"/>
  <c r="J7" i="13" l="1"/>
  <c r="J8" i="13" s="1"/>
  <c r="J9" i="13" s="1"/>
  <c r="J10" i="13" s="1"/>
  <c r="J11" i="13" s="1"/>
  <c r="J12" i="13" s="1"/>
  <c r="J13" i="13" s="1"/>
  <c r="J14" i="13" s="1"/>
  <c r="J15" i="13" s="1"/>
  <c r="J16" i="13" s="1"/>
  <c r="J17" i="13" s="1"/>
  <c r="J18" i="13" s="1"/>
  <c r="J19" i="13" s="1"/>
  <c r="J20" i="13" s="1"/>
  <c r="J21" i="13" s="1"/>
  <c r="J22" i="13" s="1"/>
  <c r="J23" i="13" s="1"/>
  <c r="J24" i="13" s="1"/>
  <c r="J25" i="13" s="1"/>
  <c r="J26" i="13" s="1"/>
  <c r="J27" i="13" s="1"/>
  <c r="J28" i="13" s="1"/>
  <c r="J29" i="13" s="1"/>
  <c r="J30" i="13" s="1"/>
  <c r="J31" i="13" s="1"/>
  <c r="J32" i="13" s="1"/>
  <c r="J33" i="13" s="1"/>
  <c r="J34" i="13" s="1"/>
  <c r="J35" i="13" s="1"/>
  <c r="J36" i="13" s="1"/>
  <c r="J37" i="13" s="1"/>
  <c r="J38" i="13" s="1"/>
  <c r="J39" i="13" s="1"/>
  <c r="J40" i="13" s="1"/>
  <c r="J41" i="13" s="1"/>
  <c r="J42" i="13" s="1"/>
  <c r="J43" i="13" s="1"/>
  <c r="L6" i="13"/>
  <c r="L7" i="13" l="1"/>
  <c r="L8" i="13" s="1"/>
  <c r="L9" i="13" s="1"/>
  <c r="L10" i="13" s="1"/>
  <c r="L11" i="13" s="1"/>
  <c r="L12" i="13" s="1"/>
  <c r="L13" i="13" s="1"/>
  <c r="L14" i="13" s="1"/>
  <c r="L15" i="13" s="1"/>
  <c r="L16" i="13" s="1"/>
  <c r="L17" i="13" s="1"/>
  <c r="L18" i="13" s="1"/>
  <c r="L19" i="13" s="1"/>
  <c r="L20" i="13" s="1"/>
  <c r="L21" i="13" s="1"/>
  <c r="L22" i="13" s="1"/>
  <c r="L23" i="13" s="1"/>
  <c r="L24" i="13" s="1"/>
  <c r="L25" i="13" s="1"/>
  <c r="L26" i="13" s="1"/>
  <c r="L27" i="13" s="1"/>
  <c r="L28" i="13" s="1"/>
  <c r="L29" i="13" s="1"/>
  <c r="L30" i="13" s="1"/>
  <c r="L31" i="13" s="1"/>
  <c r="L32" i="13" s="1"/>
  <c r="L33" i="13" s="1"/>
  <c r="L34" i="13" s="1"/>
  <c r="L35" i="13" s="1"/>
  <c r="L36" i="13" s="1"/>
  <c r="L37" i="13" s="1"/>
  <c r="L38" i="13" s="1"/>
  <c r="L39" i="13" s="1"/>
  <c r="L40" i="13" s="1"/>
  <c r="L41" i="13" s="1"/>
  <c r="L42" i="13" s="1"/>
  <c r="L43" i="13" s="1"/>
  <c r="N6" i="13"/>
  <c r="N7" i="13" l="1"/>
  <c r="N8" i="13" s="1"/>
  <c r="N9" i="13" s="1"/>
  <c r="N10" i="13" s="1"/>
  <c r="N11" i="13" s="1"/>
  <c r="N12" i="13" s="1"/>
  <c r="N13" i="13" s="1"/>
  <c r="N14" i="13" s="1"/>
  <c r="N15" i="13" s="1"/>
  <c r="N16" i="13" s="1"/>
  <c r="N17" i="13" s="1"/>
  <c r="N18" i="13" s="1"/>
  <c r="N19" i="13" s="1"/>
  <c r="N20" i="13" s="1"/>
  <c r="N21" i="13" s="1"/>
  <c r="N22" i="13" s="1"/>
  <c r="N23" i="13" s="1"/>
  <c r="N24" i="13" s="1"/>
  <c r="N25" i="13" s="1"/>
  <c r="N26" i="13" s="1"/>
  <c r="N27" i="13" s="1"/>
  <c r="N28" i="13" s="1"/>
  <c r="N29" i="13" s="1"/>
  <c r="N30" i="13" s="1"/>
  <c r="N31" i="13" s="1"/>
  <c r="N32" i="13" s="1"/>
  <c r="N33" i="13" s="1"/>
  <c r="N34" i="13" s="1"/>
  <c r="N35" i="13" s="1"/>
  <c r="N36" i="13" s="1"/>
  <c r="N37" i="13" s="1"/>
  <c r="N38" i="13" s="1"/>
  <c r="N39" i="13" s="1"/>
  <c r="N40" i="13" s="1"/>
  <c r="N41" i="13" s="1"/>
  <c r="N42" i="13" s="1"/>
  <c r="N43" i="13" s="1"/>
  <c r="P6" i="13"/>
  <c r="P7" i="13" l="1"/>
  <c r="P8" i="13" s="1"/>
  <c r="P9" i="13" s="1"/>
  <c r="P10" i="13" s="1"/>
  <c r="P11" i="13" s="1"/>
  <c r="P12" i="13" s="1"/>
  <c r="P13" i="13" s="1"/>
  <c r="P14" i="13" s="1"/>
  <c r="P15" i="13" s="1"/>
  <c r="P16" i="13" s="1"/>
  <c r="P17" i="13" s="1"/>
  <c r="P18" i="13" s="1"/>
  <c r="P19" i="13" s="1"/>
  <c r="P20" i="13" s="1"/>
  <c r="P21" i="13" s="1"/>
  <c r="P22" i="13" s="1"/>
  <c r="P23" i="13" s="1"/>
  <c r="P24" i="13" s="1"/>
  <c r="P25" i="13" s="1"/>
  <c r="P26" i="13" s="1"/>
  <c r="P27" i="13" s="1"/>
  <c r="P28" i="13" s="1"/>
  <c r="P29" i="13" s="1"/>
  <c r="P30" i="13" s="1"/>
  <c r="P31" i="13" s="1"/>
  <c r="P32" i="13" s="1"/>
  <c r="P33" i="13" s="1"/>
  <c r="P34" i="13" s="1"/>
  <c r="P35" i="13" s="1"/>
  <c r="P36" i="13" s="1"/>
  <c r="P37" i="13" s="1"/>
  <c r="P38" i="13" s="1"/>
  <c r="P39" i="13" s="1"/>
  <c r="P40" i="13" s="1"/>
  <c r="P41" i="13" s="1"/>
  <c r="P42" i="13" s="1"/>
  <c r="P43" i="13" s="1"/>
  <c r="R6" i="13"/>
  <c r="R7" i="13" l="1"/>
  <c r="R8" i="13" s="1"/>
  <c r="R9" i="13" s="1"/>
  <c r="R10" i="13" s="1"/>
  <c r="R11" i="13" s="1"/>
  <c r="R12" i="13" s="1"/>
  <c r="R13" i="13" s="1"/>
  <c r="R14" i="13" s="1"/>
  <c r="R15" i="13" s="1"/>
  <c r="R16" i="13" s="1"/>
  <c r="R17" i="13" s="1"/>
  <c r="R18" i="13" s="1"/>
  <c r="R19" i="13" s="1"/>
  <c r="R20" i="13" s="1"/>
  <c r="R21" i="13" s="1"/>
  <c r="R22" i="13" s="1"/>
  <c r="R23" i="13" s="1"/>
  <c r="R24" i="13" s="1"/>
  <c r="R25" i="13" s="1"/>
  <c r="R26" i="13" s="1"/>
  <c r="R27" i="13" s="1"/>
  <c r="R28" i="13" s="1"/>
  <c r="R29" i="13" s="1"/>
  <c r="R30" i="13" s="1"/>
  <c r="R31" i="13" s="1"/>
  <c r="R32" i="13" s="1"/>
  <c r="R33" i="13" s="1"/>
  <c r="R34" i="13" s="1"/>
  <c r="R35" i="13" s="1"/>
  <c r="R36" i="13" s="1"/>
  <c r="R37" i="13" s="1"/>
  <c r="R38" i="13" s="1"/>
  <c r="R39" i="13" s="1"/>
  <c r="R40" i="13" s="1"/>
  <c r="R41" i="13" s="1"/>
  <c r="R42" i="13" s="1"/>
  <c r="R43" i="13" s="1"/>
  <c r="T6" i="13"/>
  <c r="T7" i="13" l="1"/>
  <c r="T8" i="13" s="1"/>
  <c r="T9" i="13" s="1"/>
  <c r="T10" i="13" s="1"/>
  <c r="T11" i="13" s="1"/>
  <c r="T12" i="13" s="1"/>
  <c r="T13" i="13" s="1"/>
  <c r="T14" i="13" s="1"/>
  <c r="T15" i="13" s="1"/>
  <c r="T16" i="13" s="1"/>
  <c r="T17" i="13" s="1"/>
  <c r="T18" i="13" s="1"/>
  <c r="T19" i="13" s="1"/>
  <c r="T20" i="13" s="1"/>
  <c r="T21" i="13" s="1"/>
  <c r="T22" i="13" s="1"/>
  <c r="T23" i="13" s="1"/>
  <c r="T24" i="13" s="1"/>
  <c r="T25" i="13" s="1"/>
  <c r="T26" i="13" s="1"/>
  <c r="T27" i="13" s="1"/>
  <c r="T28" i="13" s="1"/>
  <c r="T29" i="13" s="1"/>
  <c r="T30" i="13" s="1"/>
  <c r="T31" i="13" s="1"/>
  <c r="T32" i="13" s="1"/>
  <c r="T33" i="13" s="1"/>
  <c r="T34" i="13" s="1"/>
  <c r="T35" i="13" s="1"/>
  <c r="T36" i="13" s="1"/>
  <c r="T37" i="13" s="1"/>
  <c r="T38" i="13" s="1"/>
  <c r="T39" i="13" s="1"/>
  <c r="T40" i="13" s="1"/>
  <c r="T41" i="13" s="1"/>
  <c r="T42" i="13" s="1"/>
  <c r="T43" i="13" s="1"/>
  <c r="V6" i="13"/>
  <c r="X6" i="13" l="1"/>
  <c r="X7" i="13" s="1"/>
  <c r="X8" i="13" s="1"/>
  <c r="X9" i="13" s="1"/>
  <c r="X10" i="13" s="1"/>
  <c r="X11" i="13" s="1"/>
  <c r="X12" i="13" s="1"/>
  <c r="X13" i="13" s="1"/>
  <c r="X14" i="13" s="1"/>
  <c r="X15" i="13" s="1"/>
  <c r="X16" i="13" s="1"/>
  <c r="X17" i="13" s="1"/>
  <c r="X18" i="13" s="1"/>
  <c r="X19" i="13" s="1"/>
  <c r="X20" i="13" s="1"/>
  <c r="X21" i="13" s="1"/>
  <c r="X22" i="13" s="1"/>
  <c r="X23" i="13" s="1"/>
  <c r="X24" i="13" s="1"/>
  <c r="X25" i="13" s="1"/>
  <c r="X26" i="13" s="1"/>
  <c r="X27" i="13" s="1"/>
  <c r="X28" i="13" s="1"/>
  <c r="X29" i="13" s="1"/>
  <c r="X30" i="13" s="1"/>
  <c r="X31" i="13" s="1"/>
  <c r="X32" i="13" s="1"/>
  <c r="X33" i="13" s="1"/>
  <c r="X34" i="13" s="1"/>
  <c r="X35" i="13" s="1"/>
  <c r="X36" i="13" s="1"/>
  <c r="X37" i="13" s="1"/>
  <c r="X38" i="13" s="1"/>
  <c r="X39" i="13" s="1"/>
  <c r="X40" i="13" s="1"/>
  <c r="X41" i="13" s="1"/>
  <c r="X42" i="13" s="1"/>
  <c r="X43" i="13" s="1"/>
  <c r="V7" i="13"/>
  <c r="V8" i="13" s="1"/>
  <c r="V9" i="13" s="1"/>
  <c r="V10" i="13" s="1"/>
  <c r="V11" i="13" s="1"/>
  <c r="V12" i="13" s="1"/>
  <c r="V13" i="13" s="1"/>
  <c r="V14" i="13" s="1"/>
  <c r="V15" i="13" s="1"/>
  <c r="V16" i="13" s="1"/>
  <c r="V17" i="13" s="1"/>
  <c r="V18" i="13" s="1"/>
  <c r="V19" i="13" s="1"/>
  <c r="V20" i="13" s="1"/>
  <c r="V21" i="13" s="1"/>
  <c r="V22" i="13" s="1"/>
  <c r="V23" i="13" s="1"/>
  <c r="V24" i="13" s="1"/>
  <c r="V25" i="13" s="1"/>
  <c r="V26" i="13" s="1"/>
  <c r="V27" i="13" s="1"/>
  <c r="V28" i="13" s="1"/>
  <c r="V29" i="13" s="1"/>
  <c r="V30" i="13" s="1"/>
  <c r="V31" i="13" s="1"/>
  <c r="V32" i="13" s="1"/>
  <c r="V33" i="13" s="1"/>
  <c r="V34" i="13" s="1"/>
  <c r="V35" i="13" s="1"/>
  <c r="V36" i="13" s="1"/>
  <c r="V37" i="13" s="1"/>
  <c r="V38" i="13" s="1"/>
  <c r="V39" i="13" s="1"/>
  <c r="V40" i="13" s="1"/>
  <c r="V41" i="13" s="1"/>
  <c r="V42" i="13" s="1"/>
  <c r="V43"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uthor>
  </authors>
  <commentList>
    <comment ref="Y2" authorId="0" shapeId="0" xr:uid="{D4E7EC6F-4ECE-4536-B779-0061CB1CD3F5}">
      <text>
        <r>
          <rPr>
            <b/>
            <u/>
            <sz val="8"/>
            <color indexed="81"/>
            <rFont val="Tahoma"/>
            <family val="2"/>
          </rPr>
          <t>Limited Use Policy</t>
        </r>
        <r>
          <rPr>
            <sz val="8"/>
            <color indexed="81"/>
            <rFont val="Tahoma"/>
            <family val="2"/>
          </rPr>
          <t xml:space="preserve">
You may make archival copies and customize this template (the "Software") only for your </t>
        </r>
        <r>
          <rPr>
            <b/>
            <sz val="8"/>
            <color indexed="81"/>
            <rFont val="Tahoma"/>
            <family val="2"/>
          </rPr>
          <t>personal use or use within your company or organization</t>
        </r>
        <r>
          <rPr>
            <sz val="8"/>
            <color indexed="81"/>
            <rFont val="Tahoma"/>
            <family val="2"/>
          </rPr>
          <t xml:space="preserve"> and not for resale or public sharing.
You </t>
        </r>
        <r>
          <rPr>
            <b/>
            <sz val="8"/>
            <color indexed="81"/>
            <rFont val="Tahoma"/>
            <family val="2"/>
          </rPr>
          <t>may not remove or alter any logo, trademark, copyright, disclaimer, brand, terms of use, attribution, or other proprietary notices or marks</t>
        </r>
        <r>
          <rPr>
            <sz val="8"/>
            <color indexed="81"/>
            <rFont val="Tahoma"/>
            <family val="2"/>
          </rPr>
          <t xml:space="preserve"> within this template.
This template and any customized or modified version of this template </t>
        </r>
        <r>
          <rPr>
            <b/>
            <sz val="8"/>
            <color indexed="10"/>
            <rFont val="Tahoma"/>
            <family val="2"/>
          </rPr>
          <t>may NOT be sold, distributed, published to an online gallery, hosted on a website, or placed on a public server</t>
        </r>
        <r>
          <rPr>
            <sz val="8"/>
            <color indexed="10"/>
            <rFont val="Tahoma"/>
            <family val="2"/>
          </rPr>
          <t>.</t>
        </r>
        <r>
          <rPr>
            <sz val="8"/>
            <color indexed="81"/>
            <rFont val="Tahoma"/>
            <family val="2"/>
          </rPr>
          <t xml:space="preserve">
</t>
        </r>
        <r>
          <rPr>
            <b/>
            <u/>
            <sz val="8"/>
            <color indexed="81"/>
            <rFont val="Tahoma"/>
            <family val="2"/>
          </rPr>
          <t>Limited Private Sharing</t>
        </r>
        <r>
          <rPr>
            <sz val="8"/>
            <color indexed="81"/>
            <rFont val="Tahoma"/>
            <family val="2"/>
          </rPr>
          <t xml:space="preserve">
Provided that you abide by the above terms, it may be permissible to share an edited version of this template </t>
        </r>
        <r>
          <rPr>
            <i/>
            <sz val="8"/>
            <color indexed="81"/>
            <rFont val="Tahoma"/>
            <family val="2"/>
          </rPr>
          <t>privately</t>
        </r>
        <r>
          <rPr>
            <sz val="8"/>
            <color indexed="81"/>
            <rFont val="Tahoma"/>
            <family val="2"/>
          </rPr>
          <t xml:space="preserve"> with another individual or organization who </t>
        </r>
        <r>
          <rPr>
            <i/>
            <sz val="8"/>
            <color indexed="81"/>
            <rFont val="Tahoma"/>
            <family val="2"/>
          </rPr>
          <t>requires</t>
        </r>
        <r>
          <rPr>
            <sz val="8"/>
            <color indexed="81"/>
            <rFont val="Tahoma"/>
            <family val="2"/>
          </rPr>
          <t xml:space="preserve"> access to it. See the following web page for examples of how this template, printed copies, or screenshots may be shared:
</t>
        </r>
        <r>
          <rPr>
            <b/>
            <sz val="8"/>
            <color indexed="81"/>
            <rFont val="Tahoma"/>
            <family val="2"/>
          </rPr>
          <t>http://www.vertex42.com/licensing/EULA_privateuse.html</t>
        </r>
        <r>
          <rPr>
            <sz val="8"/>
            <color indexed="81"/>
            <rFont val="Tahoma"/>
            <family val="2"/>
          </rPr>
          <t xml:space="preserve">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<sst xmlns="http://schemas.openxmlformats.org/spreadsheetml/2006/main" count="4225" uniqueCount="948">
  <si>
    <t xml:space="preserve">Course # </t>
  </si>
  <si>
    <t>Course Name</t>
  </si>
  <si>
    <t>F</t>
  </si>
  <si>
    <t>MWF</t>
  </si>
  <si>
    <t>TTh</t>
  </si>
  <si>
    <t>Non standard</t>
  </si>
  <si>
    <t>Time</t>
  </si>
  <si>
    <t>Room</t>
  </si>
  <si>
    <t>Instructor</t>
  </si>
  <si>
    <t>Terms:</t>
  </si>
  <si>
    <t>F     = Fall term - (i.e. 16-wk term that starts in late August)</t>
  </si>
  <si>
    <t>S     = Spring term - (i.e. 16-wk term that starts in January)</t>
  </si>
  <si>
    <t>M    = May term (i.e. 4-wk term that starts in May)</t>
  </si>
  <si>
    <t>ME  = May-Extended term (13-wk term that starts in May and ends at end of Summer term)</t>
  </si>
  <si>
    <t xml:space="preserve">Sm    = June (i.e. 9-wk Summer term that starts in June) </t>
  </si>
  <si>
    <t xml:space="preserve">Tasks: </t>
  </si>
  <si>
    <t>AA 4150</t>
  </si>
  <si>
    <t>Intro to Language Development (SIL-related)</t>
  </si>
  <si>
    <t>W</t>
  </si>
  <si>
    <t>3:35-4:30</t>
  </si>
  <si>
    <t>M3</t>
  </si>
  <si>
    <t>Bartels</t>
  </si>
  <si>
    <t>Language and Society</t>
  </si>
  <si>
    <t>8:00-9:20</t>
  </si>
  <si>
    <t>M5/7</t>
  </si>
  <si>
    <t>AA 4350-SL</t>
  </si>
  <si>
    <t>AA 4357</t>
  </si>
  <si>
    <t>M8</t>
  </si>
  <si>
    <t>Unseth</t>
  </si>
  <si>
    <t>AA 4370</t>
  </si>
  <si>
    <t>Cultural Anthropology</t>
  </si>
  <si>
    <t>9:05-10:00</t>
  </si>
  <si>
    <t>Shoemaker</t>
  </si>
  <si>
    <t>AA 4370-OL</t>
  </si>
  <si>
    <t>Wheatley</t>
  </si>
  <si>
    <t>9:30-10:50</t>
  </si>
  <si>
    <t>M2</t>
  </si>
  <si>
    <t>Second Language and Culture Acquisition</t>
  </si>
  <si>
    <t>11:15-12:10</t>
  </si>
  <si>
    <t>Blood</t>
  </si>
  <si>
    <t>M1</t>
  </si>
  <si>
    <t>NA</t>
  </si>
  <si>
    <t>SLACA Language-learning sessions: last 10 wks, 1 hr. between 2:30 and 5 PM</t>
  </si>
  <si>
    <t>AA 5151</t>
  </si>
  <si>
    <t>Cross-Cultural Teaching Seminar</t>
  </si>
  <si>
    <t>M</t>
  </si>
  <si>
    <t>AA 5151-SL</t>
  </si>
  <si>
    <t>AA 5190</t>
  </si>
  <si>
    <t>Thesis Writing</t>
  </si>
  <si>
    <t>AA 5321-OL</t>
  </si>
  <si>
    <t>Multicultural Teamwork</t>
  </si>
  <si>
    <t>Hong</t>
  </si>
  <si>
    <t>AA 5323</t>
  </si>
  <si>
    <t>Multicultural Leadership</t>
  </si>
  <si>
    <t>AA 5333</t>
  </si>
  <si>
    <t>Principles of Literacy</t>
  </si>
  <si>
    <t>AA 5340</t>
  </si>
  <si>
    <t>Ethnographic research methods</t>
  </si>
  <si>
    <t>8:00-8:55</t>
  </si>
  <si>
    <t>M4</t>
  </si>
  <si>
    <t>AA 5341</t>
  </si>
  <si>
    <t>Social Science Research Design</t>
  </si>
  <si>
    <t>Walter</t>
  </si>
  <si>
    <t>AA 5342</t>
  </si>
  <si>
    <t>Statistical Methods</t>
  </si>
  <si>
    <t>AA 5342-SL</t>
  </si>
  <si>
    <t>AA 5343</t>
  </si>
  <si>
    <t>Principles of Multilingual Education</t>
  </si>
  <si>
    <t>AA 5354</t>
  </si>
  <si>
    <t>Language contact</t>
  </si>
  <si>
    <t>Eberhard</t>
  </si>
  <si>
    <t>Scripture Engagement Strategy &amp; Methods</t>
  </si>
  <si>
    <t>3:00-4:20</t>
  </si>
  <si>
    <t>Hatcher</t>
  </si>
  <si>
    <t>AA 5355-OL</t>
  </si>
  <si>
    <t>AA 5357</t>
  </si>
  <si>
    <t>Oral Tradition and Literature</t>
  </si>
  <si>
    <t>AA 5373</t>
  </si>
  <si>
    <r>
      <t>Religion and worldview (EVEN</t>
    </r>
    <r>
      <rPr>
        <sz val="9"/>
        <color rgb="FFFF0000"/>
        <rFont val="Times New Roman"/>
        <family val="1"/>
      </rPr>
      <t xml:space="preserve"> </t>
    </r>
    <r>
      <rPr>
        <sz val="9"/>
        <color theme="1"/>
        <rFont val="Times New Roman"/>
        <family val="1"/>
      </rPr>
      <t xml:space="preserve">years) </t>
    </r>
  </si>
  <si>
    <t>1:30-2:50</t>
  </si>
  <si>
    <t>Shoemaker/TBA</t>
  </si>
  <si>
    <t>AA 5374</t>
  </si>
  <si>
    <t>Christinaity across cultures</t>
  </si>
  <si>
    <t>AC 1305</t>
  </si>
  <si>
    <t>Basic Biblical Hebrew</t>
  </si>
  <si>
    <t>Feinberg</t>
  </si>
  <si>
    <t>T</t>
  </si>
  <si>
    <t>AC 4305</t>
  </si>
  <si>
    <t>Introduction to the Hebrew Scriptures</t>
  </si>
  <si>
    <t>Evening</t>
  </si>
  <si>
    <t>AC 4305-SL</t>
  </si>
  <si>
    <t>Harlan</t>
  </si>
  <si>
    <t>AC 4341</t>
  </si>
  <si>
    <t>Arabic 1</t>
  </si>
  <si>
    <t>4:30-5:50</t>
  </si>
  <si>
    <t>1:25-2:20</t>
  </si>
  <si>
    <t>AC 4344</t>
  </si>
  <si>
    <t xml:space="preserve">Reading Arabic </t>
  </si>
  <si>
    <t>AC 5241</t>
  </si>
  <si>
    <t>AC 5244</t>
  </si>
  <si>
    <t>11:00-12:20</t>
  </si>
  <si>
    <t>AC 5305</t>
  </si>
  <si>
    <t>Historiography of the Hebrew Canon</t>
  </si>
  <si>
    <t>AC 5305-SL</t>
  </si>
  <si>
    <t>AC 5309</t>
  </si>
  <si>
    <t>Hermeneutics of Translation</t>
  </si>
  <si>
    <t>Richardson</t>
  </si>
  <si>
    <t>AC 5309-SL</t>
  </si>
  <si>
    <t>Core Components of Islam</t>
  </si>
  <si>
    <t>AC 5310-OL</t>
  </si>
  <si>
    <t>AC 5315</t>
  </si>
  <si>
    <t>Abrahamic Monotheism</t>
  </si>
  <si>
    <t>AC 5321</t>
  </si>
  <si>
    <t>Abrahamic Community Internship</t>
  </si>
  <si>
    <t>AL 4207</t>
  </si>
  <si>
    <t>Field Data Management</t>
  </si>
  <si>
    <t>M6</t>
  </si>
  <si>
    <t>Dailey</t>
  </si>
  <si>
    <t>AL 4302</t>
  </si>
  <si>
    <t>Principles of Articulatory Phonetics &amp; Acoustic Phonetics</t>
  </si>
  <si>
    <t>Sanders, J.</t>
  </si>
  <si>
    <t>AL 4303</t>
  </si>
  <si>
    <t>Principles of Phonological Analysis</t>
  </si>
  <si>
    <t>Parker</t>
  </si>
  <si>
    <t>AL 4303-SL</t>
  </si>
  <si>
    <t>AL 4304</t>
  </si>
  <si>
    <t>Introduction to Language Structure</t>
  </si>
  <si>
    <t>Long</t>
  </si>
  <si>
    <t>AL 4304-OL</t>
  </si>
  <si>
    <t>AL 4406</t>
  </si>
  <si>
    <t>Boutin</t>
  </si>
  <si>
    <t>AL 4410</t>
  </si>
  <si>
    <t>Principles of Grammatical Analysis</t>
  </si>
  <si>
    <t xml:space="preserve">1:25-2:20 </t>
  </si>
  <si>
    <t>AL 4410-SL</t>
  </si>
  <si>
    <t>AL 5190</t>
  </si>
  <si>
    <t>AL 5207</t>
  </si>
  <si>
    <t>2:30-3:25</t>
  </si>
  <si>
    <t>AL 5311</t>
  </si>
  <si>
    <t>Relevance Theory</t>
  </si>
  <si>
    <t>Sanders, A.</t>
  </si>
  <si>
    <t>AL 5312</t>
  </si>
  <si>
    <t>Discourse Analysis</t>
  </si>
  <si>
    <t>Starwalt</t>
  </si>
  <si>
    <t>Al 5312-SL</t>
  </si>
  <si>
    <t>Kroeger</t>
  </si>
  <si>
    <t>AL 5315</t>
  </si>
  <si>
    <t>Semantics and Pragmatics</t>
  </si>
  <si>
    <t>AL 5316</t>
  </si>
  <si>
    <t>Theory &amp; Practice of Translation</t>
  </si>
  <si>
    <t>AL 5316-SL</t>
  </si>
  <si>
    <t>AL 5321</t>
  </si>
  <si>
    <t>Greek 1</t>
  </si>
  <si>
    <t>Harper</t>
  </si>
  <si>
    <t>AL 5323</t>
  </si>
  <si>
    <t>Greek Discourse Features</t>
  </si>
  <si>
    <t>AL 5325</t>
  </si>
  <si>
    <t>Hebrew Textual Analysis</t>
  </si>
  <si>
    <t>Hoyt</t>
  </si>
  <si>
    <t>AL 5327</t>
  </si>
  <si>
    <t>Hebrew 2</t>
  </si>
  <si>
    <t>AL 5345-OL</t>
  </si>
  <si>
    <t>Translator’s Assistant</t>
  </si>
  <si>
    <t>AL 5395</t>
  </si>
  <si>
    <t>intensive</t>
  </si>
  <si>
    <t>IS 1312</t>
  </si>
  <si>
    <t>History of Christianity</t>
  </si>
  <si>
    <t>Eatough</t>
  </si>
  <si>
    <t>IS 1321</t>
  </si>
  <si>
    <t>Ethno-Psychology</t>
  </si>
  <si>
    <t>Searsy</t>
  </si>
  <si>
    <t xml:space="preserve">IS 1361 </t>
  </si>
  <si>
    <t xml:space="preserve">Introduction to Statistics </t>
  </si>
  <si>
    <t>Lafitte</t>
  </si>
  <si>
    <t>IS 3311</t>
  </si>
  <si>
    <t>Research Writing</t>
  </si>
  <si>
    <t>IS 3325</t>
  </si>
  <si>
    <t>Missiology</t>
  </si>
  <si>
    <t>IS 3351</t>
  </si>
  <si>
    <t>Dynamics of Cross Cultural Service</t>
  </si>
  <si>
    <t>IS 3361</t>
  </si>
  <si>
    <t>Intro Historical Linguistics</t>
  </si>
  <si>
    <t>IS 3364</t>
  </si>
  <si>
    <t>Theory and Reality of Development</t>
  </si>
  <si>
    <t>IS 4320</t>
  </si>
  <si>
    <t>Cross Cultural Experience</t>
  </si>
  <si>
    <t>IS 4321</t>
  </si>
  <si>
    <t>Cross Cultural Internship</t>
  </si>
  <si>
    <t>IS 4344</t>
  </si>
  <si>
    <t>Chinese 1</t>
  </si>
  <si>
    <t>CEWA</t>
  </si>
  <si>
    <t>Harris</t>
  </si>
  <si>
    <t>Area Studies for World Arts</t>
  </si>
  <si>
    <t>Coulter</t>
  </si>
  <si>
    <t>WA 5339</t>
  </si>
  <si>
    <t>Research Methods for World Arts</t>
  </si>
  <si>
    <t>WA 5382</t>
  </si>
  <si>
    <t>Applied Arts</t>
  </si>
  <si>
    <t>Applied Arts - lab</t>
  </si>
  <si>
    <t>WA 5382-SL</t>
  </si>
  <si>
    <t>WA 5384</t>
  </si>
  <si>
    <t>Expressive Form Analysis</t>
  </si>
  <si>
    <t>Expressive Form Analysis - lab</t>
  </si>
  <si>
    <t>MF</t>
  </si>
  <si>
    <t>WA 5384-SL</t>
  </si>
  <si>
    <t>WA 5386</t>
  </si>
  <si>
    <t>Directed Practicum in World Arts</t>
  </si>
  <si>
    <t>WA 5386-SL</t>
  </si>
  <si>
    <t>WA6370-IN</t>
  </si>
  <si>
    <t>Krabill</t>
  </si>
  <si>
    <t>WA6385</t>
  </si>
  <si>
    <t>World Arts &amp; Religious Expression</t>
  </si>
  <si>
    <t>WA6387</t>
  </si>
  <si>
    <t>Kidula</t>
  </si>
  <si>
    <t>AA 4505</t>
  </si>
  <si>
    <t>Multidisciplinary Perspectives on World Arts</t>
  </si>
  <si>
    <t>Genres of Oral Tradition</t>
  </si>
  <si>
    <t>AA 4372</t>
  </si>
  <si>
    <t>Political and Social Systems</t>
  </si>
  <si>
    <t>AA 5372</t>
  </si>
  <si>
    <t>4:40-5:35</t>
  </si>
  <si>
    <t>WF</t>
  </si>
  <si>
    <t>IS 2312</t>
  </si>
  <si>
    <t>Scacewater</t>
  </si>
  <si>
    <t xml:space="preserve">M </t>
  </si>
  <si>
    <t>Room M1</t>
  </si>
  <si>
    <t xml:space="preserve">Room M2 </t>
  </si>
  <si>
    <t>Lunch</t>
  </si>
  <si>
    <t xml:space="preserve">W </t>
  </si>
  <si>
    <t xml:space="preserve">F </t>
  </si>
  <si>
    <t xml:space="preserve">Th </t>
  </si>
  <si>
    <t xml:space="preserve">Room M3 </t>
  </si>
  <si>
    <t xml:space="preserve">Room M4 </t>
  </si>
  <si>
    <t>AA/AL 5190</t>
  </si>
  <si>
    <t>Room M8</t>
  </si>
  <si>
    <t>Room M6 Computer Lab</t>
  </si>
  <si>
    <t>12:20-1:15</t>
  </si>
  <si>
    <t>12:30-1:20</t>
  </si>
  <si>
    <t>Taylor/Kung</t>
  </si>
  <si>
    <t>TBA</t>
  </si>
  <si>
    <t>Ancient Near East Civilizations</t>
  </si>
  <si>
    <t>Introduction to Political Systems</t>
  </si>
  <si>
    <t>DIU Online</t>
  </si>
  <si>
    <t>via Zoom</t>
  </si>
  <si>
    <t>M2,8</t>
  </si>
  <si>
    <t>IS X3XX</t>
  </si>
  <si>
    <t>IS Y3YY</t>
  </si>
  <si>
    <t>Clifton</t>
  </si>
  <si>
    <t>AL 4207/5207 
FDM
Dailey</t>
  </si>
  <si>
    <t>12:10-1;15</t>
  </si>
  <si>
    <t>AL 5321
Greek 1
Harper</t>
  </si>
  <si>
    <t>AL 4304 Lg Structure
Long</t>
  </si>
  <si>
    <t>AL 5323
Greek Discourse
Starwalt</t>
  </si>
  <si>
    <t>AA4387/5387
Cross-Cultursl Training
Shoemaker</t>
  </si>
  <si>
    <t>AA 5340 Ethnographic Research
Shoemaker</t>
  </si>
  <si>
    <t>AL 4406 5406 FM Lg Sn
Boutin</t>
  </si>
  <si>
    <t>AL 4410-SL Grammar
Bickford</t>
  </si>
  <si>
    <t>AL 5315 SL Sem &amp; Prag
Kroeger</t>
  </si>
  <si>
    <t>AA 4505
SLACA Lecture
Blood</t>
  </si>
  <si>
    <t>AL 4406 / 5406
Field Methods
Lecture
Boutin</t>
  </si>
  <si>
    <t>IS 3325
Missiology
Hatcher</t>
  </si>
  <si>
    <t>IS 3364
Theory &amp; Real. of Dev
Shoemaker</t>
  </si>
  <si>
    <t>IS 1321
EthnoPsych
Searsy</t>
  </si>
  <si>
    <t>IS 3311
Research Writing
Searsy</t>
  </si>
  <si>
    <t>IS 3351 Dynamics of 
C-C Service
Searsy</t>
  </si>
  <si>
    <t>IS 1361
Intro to Statistics
Laffite</t>
  </si>
  <si>
    <t>IS 4344
Chinese 1
Eatough</t>
  </si>
  <si>
    <t>AL 4406/5406 
FM Lg Sn
Boutin</t>
  </si>
  <si>
    <t>AA 5373 Reli &amp; Woldview
Shoemaker</t>
  </si>
  <si>
    <t>AA 5333 Princ. of Literacy
Unseth</t>
  </si>
  <si>
    <t>AA 5354
Lang. Contact
Eberhard</t>
  </si>
  <si>
    <t>AA4357/5357
Oral Trad.
Unseth</t>
  </si>
  <si>
    <t>AA4372/5372
Political &amp; Social Sys.
Shoemaker</t>
  </si>
  <si>
    <t>AA 4370 Cultural Ant
Shoemaker</t>
  </si>
  <si>
    <t>AL 5325 Heb. 
Text. Analy.
Hoyt</t>
  </si>
  <si>
    <t>AL 5327
Hebrew 2
Hoyt</t>
  </si>
  <si>
    <t>AC4305/5305/SL
Hebrew Script
Feinberg</t>
  </si>
  <si>
    <t>IS 1312 Hist. of Christianity
Eatough</t>
  </si>
  <si>
    <t>AA 4505 Lg Sessions
Blood</t>
  </si>
  <si>
    <t>IS 3361
Hisorical Linguisitcs
Eatough</t>
  </si>
  <si>
    <t>AC 4344/5244 Reading Arabic
Harlen</t>
  </si>
  <si>
    <t>AC 5315
 Abr. Monotheism
Richardson</t>
  </si>
  <si>
    <t>AC4341/5241
Arabic 1
Harlen</t>
  </si>
  <si>
    <t>AC4310/5310-SL
Islam
Harlen</t>
  </si>
  <si>
    <t>AC 1305 Basic Bib. Heb.
Feinberg</t>
  </si>
  <si>
    <t>AC 5309-SL
H. of Trans.
Richardson</t>
  </si>
  <si>
    <t>AA 5374
C Across Cltre
Hatcher</t>
  </si>
  <si>
    <t>AA 5343
Multi-Ling.Ed
Walter</t>
  </si>
  <si>
    <t>AA 4505 SLACA Lg Sessions
Blood</t>
  </si>
  <si>
    <t>AA 5323
Multi-Cult. Leadership
Bartels</t>
  </si>
  <si>
    <t>AA 5342-SL
Statisticsl Methods
Walter</t>
  </si>
  <si>
    <t>AA 5341
Soc.Sci. Research
Walter</t>
  </si>
  <si>
    <t>Annual Calendar</t>
  </si>
  <si>
    <t>Year</t>
  </si>
  <si>
    <t>Month</t>
  </si>
  <si>
    <t>Start Day</t>
  </si>
  <si>
    <t>1: Sun, 2: Mon</t>
  </si>
  <si>
    <t>No Classes, offices open</t>
  </si>
  <si>
    <t>School closed</t>
  </si>
  <si>
    <t>May Term = 4 weeks</t>
  </si>
  <si>
    <t>Federal Holidy</t>
  </si>
  <si>
    <t>NEW YEARS</t>
  </si>
  <si>
    <t>GOOD FRI</t>
  </si>
  <si>
    <t>May-Extended = May + Summer = 13 weeks</t>
  </si>
  <si>
    <t>4th July</t>
  </si>
  <si>
    <t>COMPS</t>
  </si>
  <si>
    <t>Fall or Spring Term</t>
  </si>
  <si>
    <t>EASTER</t>
  </si>
  <si>
    <t>Summer Term = 9 weeks</t>
  </si>
  <si>
    <t>38</t>
  </si>
  <si>
    <t>LABOR DAY</t>
  </si>
  <si>
    <t>Offices Open</t>
  </si>
  <si>
    <t>SpringBreak</t>
  </si>
  <si>
    <t>Study day</t>
  </si>
  <si>
    <t>Summer Orientation</t>
  </si>
  <si>
    <t>39</t>
  </si>
  <si>
    <t>Summer Term 2021 Starts</t>
  </si>
  <si>
    <t>40</t>
  </si>
  <si>
    <t>PRAYER</t>
  </si>
  <si>
    <t>Exams</t>
  </si>
  <si>
    <t>Exams + May Orientation</t>
  </si>
  <si>
    <t>Finals</t>
  </si>
  <si>
    <t xml:space="preserve">EMS </t>
  </si>
  <si>
    <t>May Term starts 1</t>
  </si>
  <si>
    <t xml:space="preserve">Lastr </t>
  </si>
  <si>
    <t>Student Conf</t>
  </si>
  <si>
    <t>Spring Orientation</t>
  </si>
  <si>
    <t>In-Service/ President's Day</t>
  </si>
  <si>
    <t>Spring Term starts 1</t>
  </si>
  <si>
    <t>Half day prayer</t>
  </si>
  <si>
    <t>IN-SERVICE</t>
  </si>
  <si>
    <t>Break</t>
  </si>
  <si>
    <t>MLK DAY</t>
  </si>
  <si>
    <t>Thanksgiving</t>
  </si>
  <si>
    <t>EVE</t>
  </si>
  <si>
    <t>CHRISTMAS</t>
  </si>
  <si>
    <t xml:space="preserve">Palm Sunday </t>
  </si>
  <si>
    <t>Fall Orientation</t>
  </si>
  <si>
    <t>Fall Term starts 1</t>
  </si>
  <si>
    <t>69 Graduation</t>
  </si>
  <si>
    <t>Memorial Day</t>
  </si>
  <si>
    <t>Logic, Critical Thinking and Rhetoric</t>
  </si>
  <si>
    <t>Current Issues in Descriptive Linguistics: Grammar</t>
  </si>
  <si>
    <t>Current Issues in Descriptive Linguistics: Phonology</t>
  </si>
  <si>
    <t>Sanders</t>
  </si>
  <si>
    <t>AL 4303 SL Phonology
Parker</t>
  </si>
  <si>
    <t>AL 4302 Phonetics
Sanders</t>
  </si>
  <si>
    <t>AL 5311
Relevance Theory
Sanders</t>
  </si>
  <si>
    <t>AA 4350 
Lg &amp; Soc
Clifton</t>
  </si>
  <si>
    <t>AL 5312 Discourse Anal.
Starwalt</t>
  </si>
  <si>
    <t>Field Methods and Linguistic Analysis Lecture</t>
  </si>
  <si>
    <t>Field Methods and Linguistic Analysis Language Sessions</t>
  </si>
  <si>
    <t>1:25-2:20
2:30-535</t>
  </si>
  <si>
    <t>M3
M5/7</t>
  </si>
  <si>
    <t>AL 5406</t>
  </si>
  <si>
    <t>AL 5316 SL Translation
Sanders</t>
  </si>
  <si>
    <r>
      <t>AL 5395
C</t>
    </r>
    <r>
      <rPr>
        <b/>
        <sz val="8"/>
        <color theme="1"/>
        <rFont val="Arial Narrow"/>
        <family val="2"/>
      </rPr>
      <t>urrent Issues</t>
    </r>
    <r>
      <rPr>
        <b/>
        <sz val="10"/>
        <color theme="1"/>
        <rFont val="Arial Narrow"/>
        <family val="2"/>
      </rPr>
      <t xml:space="preserve">
Kroeger</t>
    </r>
  </si>
  <si>
    <r>
      <t>AL 5395
C</t>
    </r>
    <r>
      <rPr>
        <b/>
        <sz val="8"/>
        <color theme="1"/>
        <rFont val="Arial Narrow"/>
        <family val="2"/>
      </rPr>
      <t>urrent Issues</t>
    </r>
    <r>
      <rPr>
        <b/>
        <sz val="10"/>
        <color theme="1"/>
        <rFont val="Arial Narrow"/>
        <family val="2"/>
      </rPr>
      <t xml:space="preserve">
Parker</t>
    </r>
  </si>
  <si>
    <t>M1
M2</t>
  </si>
  <si>
    <t>1:25-5:35
3:35-5:35</t>
  </si>
  <si>
    <t>Allman</t>
  </si>
  <si>
    <t>IS X3XX
Logic
Scacewater</t>
  </si>
  <si>
    <t>IS Y3YY
Polit. Systems
Scacewater.</t>
  </si>
  <si>
    <t>AL 4410/4410-SL 
Grammar
Boutin</t>
  </si>
  <si>
    <t>Room M5/7</t>
  </si>
  <si>
    <r>
      <t xml:space="preserve">Fall TERM 2020    </t>
    </r>
    <r>
      <rPr>
        <b/>
        <sz val="24"/>
        <color rgb="FFFF0000"/>
        <rFont val="Times New Roman"/>
        <family val="1"/>
      </rPr>
      <t>MWF</t>
    </r>
  </si>
  <si>
    <r>
      <t xml:space="preserve">Fall TERM 2020   </t>
    </r>
    <r>
      <rPr>
        <b/>
        <sz val="24"/>
        <color rgb="FFFF0000"/>
        <rFont val="Times New Roman"/>
        <family val="1"/>
      </rPr>
      <t>TTh</t>
    </r>
  </si>
  <si>
    <t>Dept</t>
  </si>
  <si>
    <t>4-digit</t>
  </si>
  <si>
    <t>1= IN
2= OL
3= SL
4= UG  
5= G</t>
  </si>
  <si>
    <t>Not current</t>
  </si>
  <si>
    <t>Type</t>
  </si>
  <si>
    <t>SL enrollment cap</t>
  </si>
  <si>
    <t>Research  writing course</t>
  </si>
  <si>
    <t>Joint course with</t>
  </si>
  <si>
    <t>Prequisites &amp; Co-requisites</t>
  </si>
  <si>
    <t>Offered this term</t>
  </si>
  <si>
    <t>S</t>
  </si>
  <si>
    <t>M
ME
Sm
F+</t>
  </si>
  <si>
    <t>Dates for On-Campus Intensive portion
2020</t>
  </si>
  <si>
    <t>AIs</t>
  </si>
  <si>
    <t>TAs</t>
  </si>
  <si>
    <t>Enrollment</t>
  </si>
  <si>
    <t>Make Code</t>
  </si>
  <si>
    <t>Syllabus 
Online</t>
  </si>
  <si>
    <t>Syllabus  
Archived</t>
  </si>
  <si>
    <t>Crse done</t>
  </si>
  <si>
    <t>PLO Crs?</t>
  </si>
  <si>
    <t>PLO</t>
  </si>
  <si>
    <t>FASS-SLOS Arch</t>
  </si>
  <si>
    <t>EOCS made and sent to Matt</t>
  </si>
  <si>
    <t>EOCS  Arch</t>
  </si>
  <si>
    <t>C up dated</t>
  </si>
  <si>
    <t>CM Crse</t>
  </si>
  <si>
    <t>CM in GB</t>
  </si>
  <si>
    <t>Core Crse</t>
  </si>
  <si>
    <t>Final G in GB</t>
  </si>
  <si>
    <t>Instructor DONE</t>
  </si>
  <si>
    <t>Bugged</t>
  </si>
  <si>
    <t>Notes</t>
  </si>
  <si>
    <t>Textbooks</t>
  </si>
  <si>
    <t>ISBN #s</t>
  </si>
  <si>
    <t>Texts Confirmed</t>
  </si>
  <si>
    <t>All Dallas International Courses source info tab</t>
  </si>
  <si>
    <t>move textbook info from main tab here</t>
  </si>
  <si>
    <t>FASS-PLOs Arch</t>
  </si>
  <si>
    <t>Column1</t>
  </si>
  <si>
    <t>Column2</t>
  </si>
  <si>
    <t>AA</t>
  </si>
  <si>
    <t xml:space="preserve">coreq AA4350 </t>
  </si>
  <si>
    <t>N</t>
  </si>
  <si>
    <t>Lewis, Paul F and Gary F Simons, 2015. Sustaining Language Use.
    Required textbook, electronic version only, for purchase and download:</t>
  </si>
  <si>
    <t>ISBN-10: 1556712677  
ISBN-13: 978-1556712678
also available at: https://leanpub.com/sustaininglanguageuse</t>
  </si>
  <si>
    <t>AA 4350</t>
  </si>
  <si>
    <t>R</t>
  </si>
  <si>
    <t>none</t>
  </si>
  <si>
    <t>Y</t>
  </si>
  <si>
    <t>Wardhaugh, R 2009: An Intro to Socioling,6th ed</t>
  </si>
  <si>
    <t>ISBN-13: 978-1405186681</t>
  </si>
  <si>
    <t>Same as AA4350</t>
  </si>
  <si>
    <t>AA5357</t>
  </si>
  <si>
    <t>(Genres of) Oral Tradition</t>
  </si>
  <si>
    <t>NONE</t>
  </si>
  <si>
    <t xml:space="preserve">Howell &amp; Paris: Introducing Cultural Anthropology: A Christian Perspective </t>
  </si>
  <si>
    <t>ISBN-13: 978-0801038877</t>
  </si>
  <si>
    <t>OL</t>
  </si>
  <si>
    <t>Online</t>
  </si>
  <si>
    <t>Ferraro, Gary, and Susan Andreatta. 2012.  Cultural Anthropology: An Applied Perspective 
    9th Edition.  Thompson Wadsworth.</t>
  </si>
  <si>
    <t xml:space="preserve">ISBN-10: 1111301514 
ISBN-13: 978-1111301514 </t>
  </si>
  <si>
    <t>AA5372</t>
  </si>
  <si>
    <t>AA4370</t>
  </si>
  <si>
    <t>1u 2g</t>
  </si>
  <si>
    <t>Recommended not required:
Parkin, Robert, and Stone, Linda (eds.).  2004.  Kinship and Family: An Anthropological Reader. Malden, MS.: Blackwell Publishin</t>
  </si>
  <si>
    <t xml:space="preserve">
ISBN-10: 063122999X   /   ISBN-13: 978-0631229995   </t>
  </si>
  <si>
    <t>Social and Political Organization</t>
  </si>
  <si>
    <t>Recommended not required:
1. Parkin, Robert, and Stone, Linda (eds.).  2004.  Kinship and Family: An Anthropological 
    Reader. Malden, MS.: Blackwell Publishing
Recommended not required: 
2. Bernard, Russell H 2009 Research Methods in Anthropology (4th ed). Lanham, 
    Maryland: Altamira Press 
3. Schensul Jean and LeCompte Margaret (eds) Ethnogropher's Tool Kit. Lanham, 
    Maryland: Altamira Press</t>
  </si>
  <si>
    <t xml:space="preserve">
1.  ISBN-13: 978-0631229995  /  ISBN-10: 063122999X 
2.  ISBN-13: 978-0759108684  /  ISBN-10: 0759108684 
3.  ISBN-13: 978-0759118690  /  ISBN-10: 0759118698 </t>
  </si>
  <si>
    <t>AA 4387</t>
  </si>
  <si>
    <t>AA5387</t>
  </si>
  <si>
    <t>AA4370 or AA4505</t>
  </si>
  <si>
    <t>Training in Cross-Cultural Contexts</t>
  </si>
  <si>
    <t>1g</t>
  </si>
  <si>
    <t>1u2g</t>
  </si>
  <si>
    <t xml:space="preserve">Yip, Moira. 2002. Tone. Cambridge: Cambridge University Press.
Snider, Keith. 2018. Tone Analysis for Field Linguists. Dallas: SIL International
</t>
  </si>
  <si>
    <t xml:space="preserve">
1. ISBN-10: 0801026202  /  ISBN-13: 978-0801026201
2. Print ISBN 13: 978-8178298771 | Online ISBN 13: 978-8132112433 </t>
  </si>
  <si>
    <t xml:space="preserve">AA 4505 </t>
  </si>
  <si>
    <t>AL4304 or (AL4302 + AL4410)</t>
  </si>
  <si>
    <t>Second Language and Culture Acquisition - lecture</t>
  </si>
  <si>
    <t>Elmer, Duane. Cross Cultural Connections 
    (MBTI will be made available online to students who don’t know their type.)</t>
  </si>
  <si>
    <t>ISBN-10: 0830823093</t>
  </si>
  <si>
    <t>Sm</t>
  </si>
  <si>
    <t>M-F</t>
  </si>
  <si>
    <t>Kindeberg</t>
  </si>
  <si>
    <t>Ask Instructor</t>
  </si>
  <si>
    <t xml:space="preserve">AA 4505 lgsn </t>
  </si>
  <si>
    <t>SLACA Language-learning sessions</t>
  </si>
  <si>
    <t>2:30-5:35</t>
  </si>
  <si>
    <t>M3,4</t>
  </si>
  <si>
    <t>SL</t>
  </si>
  <si>
    <t>Same as AA5151</t>
  </si>
  <si>
    <t>AA 5189</t>
  </si>
  <si>
    <t>Special Projects in Scripture Engagement</t>
  </si>
  <si>
    <t>AL5190</t>
  </si>
  <si>
    <t>5 gsh</t>
  </si>
  <si>
    <r>
      <t>Booth, Colomb &amp;Williams: The craft of research,3</t>
    </r>
    <r>
      <rPr>
        <vertAlign val="superscript"/>
        <sz val="8"/>
        <rFont val="Arial Narrow"/>
        <family val="2"/>
      </rPr>
      <t>rd</t>
    </r>
    <r>
      <rPr>
        <sz val="8"/>
        <rFont val="Arial Narrow"/>
        <family val="2"/>
      </rPr>
      <t xml:space="preserve"> ed.</t>
    </r>
  </si>
  <si>
    <t>ISBN-13: 978-0226065656</t>
  </si>
  <si>
    <t>AA4350 and AA4370 or POI</t>
  </si>
  <si>
    <t xml:space="preserve">Leading Multicultural Teams by Evelyn and Richard Hibbert </t>
  </si>
  <si>
    <t>ISBN-13: 978-087808541</t>
  </si>
  <si>
    <t>AA4350 and AA4370</t>
  </si>
  <si>
    <r>
      <t xml:space="preserve">1. Lingenfelter, Sherwood. 2008. </t>
    </r>
    <r>
      <rPr>
        <i/>
        <sz val="8"/>
        <color theme="1"/>
        <rFont val="Arial Narrow"/>
        <family val="2"/>
      </rPr>
      <t>Leading Cross-Culturally</t>
    </r>
    <r>
      <rPr>
        <sz val="8"/>
        <color theme="1"/>
        <rFont val="Arial Narrow"/>
        <family val="2"/>
      </rPr>
      <t xml:space="preserve">, Baker Book House, 5 chapters
2. Northouse, Peter G. 2012. </t>
    </r>
    <r>
      <rPr>
        <i/>
        <sz val="8"/>
        <color theme="1"/>
        <rFont val="Arial Narrow"/>
        <family val="2"/>
      </rPr>
      <t>Leadership Theory and Practice</t>
    </r>
    <r>
      <rPr>
        <sz val="8"/>
        <color theme="1"/>
        <rFont val="Arial Narrow"/>
        <family val="2"/>
      </rPr>
      <t xml:space="preserve">, 6th ed., Sage South Asia edition, 11 chapters
3. Plueddemann, James E. 2099. </t>
    </r>
    <r>
      <rPr>
        <i/>
        <sz val="8"/>
        <color theme="1"/>
        <rFont val="Arial Narrow"/>
        <family val="2"/>
      </rPr>
      <t>Leading Across Cultures: Effective Ministry and Mission in the Global Church</t>
    </r>
    <r>
      <rPr>
        <sz val="8"/>
        <color theme="1"/>
        <rFont val="Arial Narrow"/>
        <family val="2"/>
      </rPr>
      <t xml:space="preserve">, InterVarsity Press, 
    3 chapters
4. Mouw, Richard and Eric Jacobsen. 2006. </t>
    </r>
    <r>
      <rPr>
        <i/>
        <sz val="8"/>
        <color theme="1"/>
        <rFont val="Arial Narrow"/>
        <family val="2"/>
      </rPr>
      <t>Traditions in Leadership: How Faith Traditions Shape the Way We Lead</t>
    </r>
    <r>
      <rPr>
        <sz val="8"/>
        <color theme="1"/>
        <rFont val="Arial Narrow"/>
        <family val="2"/>
      </rPr>
      <t>, 
    DePree Leadership Center, *most chapters
Note from instructor: The # of chapters specified for each book is the number of chapters in the book assigned as required reading in the course. Use this as a guideline as to whether or not you think the book is worth purchasing. Generally these books are available through the Dallas Int'l library or a public library and can be shared among the class if the class size is small enough (i.e. &lt;4). The instructor also has copies for temporary loan.</t>
    </r>
  </si>
  <si>
    <t>1. ISBN-10: 801036054
2. ISBN-13: 978-8132110071 (Paperback)
3. ISBN-10: 830825789
4. Online Download</t>
  </si>
  <si>
    <t>AA 5325</t>
  </si>
  <si>
    <t>x</t>
  </si>
  <si>
    <t>Foundations of Cross-Cultural Service</t>
  </si>
  <si>
    <t>(AL4303, AA4350, AL4410) OR (AA4350 + AL4304)</t>
  </si>
  <si>
    <t>10:10-11:05</t>
  </si>
  <si>
    <t>AA 5337</t>
  </si>
  <si>
    <t>AL4370 or POI</t>
  </si>
  <si>
    <t>Readings in Ethnology</t>
  </si>
  <si>
    <t>AA5342 or POI</t>
  </si>
  <si>
    <t>1. Black, Thos. 2000. Doing Quant Research in the Social Sciences 
2. W. Lawrence Neuman, Social Research Methods: Qualitative and Quantitative Approaches, 7th Edition (Paperback is fine)</t>
  </si>
  <si>
    <t xml:space="preserve">1. ISBN-10: 0761953531
2. ISBN-10: 0205615961 (Hardback)
    ISBN-10: 9332536449 (Paperback)
</t>
  </si>
  <si>
    <r>
      <t>1. Larson, Ronald: Elem. Statistics, 3</t>
    </r>
    <r>
      <rPr>
        <vertAlign val="superscript"/>
        <sz val="8"/>
        <color theme="1"/>
        <rFont val="Arial Narrow"/>
        <family val="2"/>
      </rPr>
      <t>rd</t>
    </r>
    <r>
      <rPr>
        <sz val="8"/>
        <color theme="1"/>
        <rFont val="Arial Narrow"/>
        <family val="2"/>
      </rPr>
      <t xml:space="preserve"> ed. 
    GIAL will loan copies. Students will also rent a software license.</t>
    </r>
  </si>
  <si>
    <t>ISBN-10: 0131483161</t>
  </si>
  <si>
    <t>Same as AA5342</t>
  </si>
  <si>
    <r>
      <t>Baker, Colin. Foundations of Bilingual Education and Bilingualism, 5</t>
    </r>
    <r>
      <rPr>
        <vertAlign val="superscript"/>
        <sz val="8"/>
        <color theme="1"/>
        <rFont val="Arial Narrow"/>
        <family val="2"/>
      </rPr>
      <t>th</t>
    </r>
    <r>
      <rPr>
        <sz val="8"/>
        <color theme="1"/>
        <rFont val="Arial Narrow"/>
        <family val="2"/>
      </rPr>
      <t xml:space="preserve"> edition</t>
    </r>
  </si>
  <si>
    <t>ISBN-13: 978-1847693556</t>
  </si>
  <si>
    <t>AA 5344</t>
  </si>
  <si>
    <t>Comparative International Education</t>
  </si>
  <si>
    <t>AA 5349</t>
  </si>
  <si>
    <t>Readings in Literacy</t>
  </si>
  <si>
    <t>AA 5352</t>
  </si>
  <si>
    <t>AA4350 or POI</t>
  </si>
  <si>
    <t>Language program design and management</t>
  </si>
  <si>
    <t xml:space="preserve">1. Main Text (to be published and available through LeanPub, but may not yet be available):
    Marmor Thomas W and Eric Bartels, 2016, Perspectives on Language Program 
    Management 
Other readings will be assigned from a variety of sources. Articles reflect the point of view of the author.
2. GanttProject software v2.8.5: (or later)
</t>
  </si>
  <si>
    <t>1. Available at: https://leanpub.com/managinglanguageprograms
2. Free download at:  http://ganttproject.biz/</t>
  </si>
  <si>
    <t>AA 5353</t>
  </si>
  <si>
    <t>AA4350</t>
  </si>
  <si>
    <t>Language Development and Planning</t>
  </si>
  <si>
    <t>Thomason, Sarah. 2001. Language Contact: an intro</t>
  </si>
  <si>
    <t>ISBN-10: 0878408541</t>
  </si>
  <si>
    <t>AA 5355</t>
  </si>
  <si>
    <t>Hill, Harriet and Margaret Hill. Translating the Bible into Action</t>
  </si>
  <si>
    <t>ISBN-13: 978-1903689530</t>
  </si>
  <si>
    <t>Hill, Harriet and Margaret Hill. Translating the Bible into Action: how the Bible can be relevant in all languages and cultures</t>
  </si>
  <si>
    <t>AA 5356-OL</t>
  </si>
  <si>
    <t>AA5355 + (A5373 or AA5374 or POI)</t>
  </si>
  <si>
    <t>Current Issues in Scripture Engagement</t>
  </si>
  <si>
    <t>AA4357</t>
  </si>
  <si>
    <t xml:space="preserve">AA 5361 </t>
  </si>
  <si>
    <t>Principles of Language Survey</t>
  </si>
  <si>
    <t>9:05-10:00\</t>
  </si>
  <si>
    <t xml:space="preserve">Jordan </t>
  </si>
  <si>
    <r>
      <t>Understanding Language Choices</t>
    </r>
    <r>
      <rPr>
        <sz val="8"/>
        <rFont val="Arial Narrow"/>
        <family val="2"/>
      </rPr>
      <t>, by Ken Decker and John Grummitt. Either paperback or e-pub version.</t>
    </r>
  </si>
  <si>
    <t>ISBN-10: 1556713312  / ISBN-13: 978-1556713316 - paper
ASIN: B0711TPK45 (Kindle)
ISBN-10: 155671405X / ISBN-13: 9781556714054 -e-book</t>
  </si>
  <si>
    <t>AA 5362</t>
  </si>
  <si>
    <t>AL4303, AA5361</t>
  </si>
  <si>
    <t>Language Survey Methods</t>
  </si>
  <si>
    <t>AA 5366</t>
  </si>
  <si>
    <t>Theory and practice of sociolinguistics</t>
  </si>
  <si>
    <t>Bratt-Paulston, Christiasn &amp; G. Richard Tucker. 2003. Sociolinguistics: The essential 
    readings. Malden, MA.: Blackwell Publishing</t>
  </si>
  <si>
    <t>ISBN-13: 978-0631227175</t>
  </si>
  <si>
    <t>AA 5368</t>
  </si>
  <si>
    <t>Seminar in Sociolinguistics</t>
  </si>
  <si>
    <t>AA4372</t>
  </si>
  <si>
    <t>IS3325</t>
  </si>
  <si>
    <t>Neely, Alan: Christian Mission, a case study approach</t>
  </si>
  <si>
    <t>ISBN-10: 1570750084</t>
  </si>
  <si>
    <t>AA 5375</t>
  </si>
  <si>
    <t>AA4370 or POI</t>
  </si>
  <si>
    <t>Culture change &amp; minority cultures</t>
  </si>
  <si>
    <r>
      <t xml:space="preserve">1.  Rogers, Everett M. 2003. </t>
    </r>
    <r>
      <rPr>
        <i/>
        <sz val="8"/>
        <rFont val="Arial Narrow"/>
        <family val="2"/>
      </rPr>
      <t>Diffusion of innovations</t>
    </r>
    <r>
      <rPr>
        <sz val="8"/>
        <rFont val="Arial Narrow"/>
        <family val="2"/>
      </rPr>
      <t>, 5</t>
    </r>
    <r>
      <rPr>
        <vertAlign val="superscript"/>
        <sz val="8"/>
        <rFont val="Arial Narrow"/>
        <family val="2"/>
      </rPr>
      <t>th</t>
    </r>
    <r>
      <rPr>
        <sz val="8"/>
        <rFont val="Arial Narrow"/>
        <family val="2"/>
      </rPr>
      <t xml:space="preserve"> edn. Free Press.  
2.  A second required text will be determined for each student once the course has gotten underway.</t>
    </r>
    <r>
      <rPr>
        <i/>
        <sz val="8"/>
        <rFont val="Arial Narrow"/>
        <family val="2"/>
      </rPr>
      <t xml:space="preserve">
     </t>
    </r>
  </si>
  <si>
    <t xml:space="preserve">1. ISBN-13: 978-0743222099 
2. </t>
  </si>
  <si>
    <t>AA 5377</t>
  </si>
  <si>
    <t>Area studies  (ODD years)</t>
  </si>
  <si>
    <t xml:space="preserve">Lewis, Paul F and Gary F Simons, 2015. Sustaining Language Use. 
   purchase online, available for immediate download: http://www.leanpub.com/sustaininglanguageuse </t>
  </si>
  <si>
    <t>AA 5387</t>
  </si>
  <si>
    <t>AA4387</t>
  </si>
  <si>
    <t>Training Across cultures</t>
  </si>
  <si>
    <t>Recommended, not required:
1. Lingenfelter &amp; Lingenfelter.  2003. Teaching Cross-Culturally: an Incarnational Model 
    for Learning and Teaching by Grand Rapids, MI: Baker Academic. 
2. Dasen, Pierre R. and Abdeljalil Akkari (Eds.) 2008.  Educational Theories and Practices 
    from the Majority World.  New Delhi, India: Sage Publications India Pvt Ltd.</t>
  </si>
  <si>
    <t>AA 5387-SL</t>
  </si>
  <si>
    <t>Same as AA5387</t>
  </si>
  <si>
    <t>AA 5392-OL</t>
  </si>
  <si>
    <t>AA5355 or POI</t>
  </si>
  <si>
    <t>Scripture Engagement Practicum</t>
  </si>
  <si>
    <t>Dye (&amp; Petersen as AI)</t>
  </si>
  <si>
    <t>AA 5395</t>
  </si>
  <si>
    <t>Readings in Applied Anthropology</t>
  </si>
  <si>
    <t>AA 5934</t>
  </si>
  <si>
    <t>AC</t>
  </si>
  <si>
    <t>AA4350 + [(AL4303, AL4410) or (AL4304)]</t>
  </si>
  <si>
    <t>Literacy Megacourse</t>
  </si>
  <si>
    <t>8:00-12:10</t>
  </si>
  <si>
    <r>
      <t>1.LinguaLinks Libr, ver 4,5, or 6
2.Local Literacies:Theory &amp; Practice
3.Foundations of Bilingual Ed. &amp; Bilingualism 5</t>
    </r>
    <r>
      <rPr>
        <vertAlign val="superscript"/>
        <sz val="8"/>
        <rFont val="Arial Narrow"/>
        <family val="2"/>
      </rPr>
      <t>th</t>
    </r>
    <r>
      <rPr>
        <sz val="8"/>
        <rFont val="Arial Narrow"/>
        <family val="2"/>
      </rPr>
      <t xml:space="preserve"> ed, Baker,Colin
4.Best Practices in Literacy Instruction 5</t>
    </r>
    <r>
      <rPr>
        <vertAlign val="superscript"/>
        <sz val="8"/>
        <rFont val="Arial Narrow"/>
        <family val="2"/>
      </rPr>
      <t>th</t>
    </r>
    <r>
      <rPr>
        <sz val="8"/>
        <rFont val="Arial Narrow"/>
        <family val="2"/>
      </rPr>
      <t xml:space="preserve"> ed, Gambrel, Morrow and Shanahan</t>
    </r>
  </si>
  <si>
    <t>1. SIL Global Publishing Svc (Hunt Bldg)
2. ISBN-10: 1556710380
3. ISBN-13: 978-1847695086 
4. ISBN-10: 1462517196 or ISBN-13: 978-1462517190 paperback / 
    ISBN-10: 146251720X or ISBN-13: 978-1462517206 hard cover</t>
  </si>
  <si>
    <t>1:25-3:25</t>
  </si>
  <si>
    <t>AC 2305</t>
  </si>
  <si>
    <t>AC1305 or POI</t>
  </si>
  <si>
    <t>The Art of Hebrew Cantillation</t>
  </si>
  <si>
    <t>Feinberg, Jeff, Pat Feinberg, and Avi Feinberg. 2007. Sing the Sidra: Introducing Cantillation through the Weekly Torah Portions. Lake Forest, IL: FLAME Foundation for Leadership and Messianic Education.</t>
  </si>
  <si>
    <t>Available in class</t>
  </si>
  <si>
    <t>AC 3305</t>
  </si>
  <si>
    <t>Foundations of Torah</t>
  </si>
  <si>
    <t>3:00-5:50</t>
  </si>
  <si>
    <t>Scherman, Rabbi Nosson and Rabbi Meir Zlotowitz (eds.). 2010. Artscroll Interlinear Chumash. Brooklyn: Mesorah Publications, Ltd.</t>
  </si>
  <si>
    <t>AC 3305-SL</t>
  </si>
  <si>
    <t>AC5305</t>
  </si>
  <si>
    <t>1+F</t>
  </si>
  <si>
    <t>1. Any study Bible based on a fairly literal translation (NASB, ESV, NIV, NET, TLV)
2. Adele Berlin and Marc Zvi Brettler (eds.). The Jewish Study Bible. Second edition. New York: Oxford University Press, 2014. 
    2400 pages. (Required Reading: 248 pp:Intros, Essays)
3. Merrill, Eugene H., Mark F. Rooker, and Michael A. Grisanti. The World and the Word: An Introduction to the Old Testament.    
    Nashville: B &amp; H Academic, 2011.. 606 pages.
4. Jewish Publication Society. 2001. The Jewish Bible: A JPS Guide. Philadelphia: Jewish Publication Society. (JPSG)</t>
  </si>
  <si>
    <t>Same as AC4305</t>
  </si>
  <si>
    <t>AC 4306</t>
  </si>
  <si>
    <t>AC5306</t>
  </si>
  <si>
    <t>Introduction to the Greek Scriptures</t>
  </si>
  <si>
    <t>1. Any study Bible based on a fairly literal translation (NASB, ESV, NIV, TLV)
2. NET Bible with Notes (available at bible.org, YouVersion app, and other online Bible 
    reference sites)
3. Levine, Amy-Jill &amp; Marc Zvi Brettler (eds.). 2011. The Jewish Annotated New Testament.
    Second edition. New York: Oxford University Press. 637 pages. (JANT)
4. Köstenbeger, Andreas J., Kellum, L. Scott &amp; Charles L. Quarles. 2016. The Cradle, the 
    Cross, and the Crown: An Introduction to the New Testament. Second edition. Nashville: 
    B&amp;H Academic. (CCC)
5. Lee-Thorp, Karen. 2012. Story of Stories: A Guided Tour from Genesis to Revelation. 
    Grand Rapids: IVP Books. 366 pages. (SOS)</t>
  </si>
  <si>
    <t xml:space="preserve">
3. ISBN-13 978-0195297706
4. ISBN-13 978-0805443653
5. ISBN-13 978-0830858163</t>
  </si>
  <si>
    <t>AC 4306-SL</t>
  </si>
  <si>
    <t>Same as AC4306</t>
  </si>
  <si>
    <t>AC 4310</t>
  </si>
  <si>
    <t>AC5310</t>
  </si>
  <si>
    <t>Intro to Islam</t>
  </si>
  <si>
    <t xml:space="preserve">Swartley, Keith E. 2014. Encountering the world of Islam. 2nd edition. Orlando, FL: BottomLine Media. </t>
  </si>
  <si>
    <t>AC 4310-SL</t>
  </si>
  <si>
    <t>Same as AC4310</t>
  </si>
  <si>
    <t>AC 4311-OL</t>
  </si>
  <si>
    <t>Communication and service in Muslum Contexts</t>
  </si>
  <si>
    <t>1. Musk, Bill. 2004. The Unseen face of Islam. Grand Rapids, Monarch Books. 
2. Talman, Harley and John J. Travis. 2015. Understanding insider movements: Disciples of Jesus within diverse religious communities, Pasadena, CA: William Carey Library.</t>
  </si>
  <si>
    <t xml:space="preserve">1.  A pdf file of the book has been placed on the course web site by permission of the author. It is not to be distributed to others outside the course.
2. ISBN-13: 978-0878080410
</t>
  </si>
  <si>
    <t>AC5241</t>
  </si>
  <si>
    <t xml:space="preserve">1. Kristen Brustad, Mahmoud Al-Batal and Abbas Al-Tonsi, 2010. Alif Baa: An introduction to Arabic letters and sounds (with DVD-ROM).  
    Third edition. Washington, D.C.: Georgetown University Press. Paperback. ISBN: 9781589016323 (1589016327). 
     http://press.georgetown.edu/book/al-kitaab/alif-baa#sthash.FC7ICdWW.dpuf
     Companion Website Access Key for Alif Baa, Third Edition.   
     www.alkitaabtextbook.com/bookstore/39474.html
2. Kristen Brustad, Mahmoud Al-Batal and Abbas Al-Tonsi, Al-Kitaab fii ta‘allum al ‘Arabiyya: A textbook for beginning Arabic: Part 1 
    (with DVD-ROM). Third Edition. Washington, D.C.: Georgetown University Press. Paperback. 
     http://press.georgetown.edu/book/al-kitaab/al-kitaab-fii-tacallum-al-carabiyya#sthash.M0PWq3qH.dpuf
     Companion Website Access Key: www.alkitaabtextbook.com/bookstore/46408.html
</t>
  </si>
  <si>
    <t>1. ISBN-13: 978-1589016323 
    ISBN-10: 1589016327 
    ISBN-13: 978-1626160620 (3rd edition)
2. ISBN-13: 978-1589017368 
    ISBN-10: 1589017366</t>
  </si>
  <si>
    <t>AC 4342</t>
  </si>
  <si>
    <t>AC5242</t>
  </si>
  <si>
    <t>AC4341</t>
  </si>
  <si>
    <t>Arabic 2</t>
  </si>
  <si>
    <t>4:30-6:00</t>
  </si>
  <si>
    <r>
      <t xml:space="preserve">Brustad, Kristen, Mahmoud Al-Batal &amp; Abbas Al-Tonsi, 2011. </t>
    </r>
    <r>
      <rPr>
        <i/>
        <sz val="8"/>
        <rFont val="Arial Narrow"/>
        <family val="2"/>
      </rPr>
      <t xml:space="preserve">Al-Kitaab fii ta’allum 
    al-‘arabiyya: A textbook for beginning Arabic, </t>
    </r>
    <r>
      <rPr>
        <sz val="8"/>
        <rFont val="Arial Narrow"/>
        <family val="2"/>
      </rPr>
      <t xml:space="preserve">Part 1, 3rd edn. Washington, D.C.: 
    Georgetown University Press. 
Also purchase Companion Website Access Key:
    http://www.alkitaabtextbook.com/bookstore/46408.html </t>
    </r>
  </si>
  <si>
    <t xml:space="preserve">ISBN-10: 1589017366  /  ISBN-13: 978-1589017368 </t>
  </si>
  <si>
    <t>AC 4343</t>
  </si>
  <si>
    <t>AC5243</t>
  </si>
  <si>
    <t>Colloquial Arabic</t>
  </si>
  <si>
    <t>1:30-4:30</t>
  </si>
  <si>
    <t xml:space="preserve">Students will use the Growing Participation Approach, 
accessible at: tinyurl.com/growingparticipation </t>
  </si>
  <si>
    <t>AC5244</t>
  </si>
  <si>
    <t>AC4342 or POI</t>
  </si>
  <si>
    <t>AC 5242</t>
  </si>
  <si>
    <t>AC4342</t>
  </si>
  <si>
    <t>AC 5243</t>
  </si>
  <si>
    <t>AC4343</t>
  </si>
  <si>
    <t>AC4344</t>
  </si>
  <si>
    <t>AC5342 or POI</t>
  </si>
  <si>
    <t>AC4305</t>
  </si>
  <si>
    <t>MW</t>
  </si>
  <si>
    <t>Same as AC5305</t>
  </si>
  <si>
    <t>AC 5306</t>
  </si>
  <si>
    <t>AC4316</t>
  </si>
  <si>
    <t>Greek Scriptures in First Century Context</t>
  </si>
  <si>
    <t>1. Any study Bible based on a fairly literal translation (NASB, ESV, NIV, TLV)
2. NET Bible with Notes (available at bible.org, YouVersion app, and other online Bible 
    reference sites)
3. Levine, Amy-Jill &amp; Marc Zvi Brettler (eds.). 2011. The Jewish Annotated New Testament.
    Second edition. New York: Oxford University Press. 637 pages. (JANT)
4. Köstenbeger, Andreas J., Kellum, L. Scott &amp; Charles L. Quarles. 2016. The Cradle, the 
    Cross, and the Crown: An Introduction to the New Testament. Second edition. Nashville: 
    B&amp;H Academic. (CCC)
5. Reasoner, Mark. 2007. The Strong and the Weak: Romans 14.1—15.13 in Context. 
    Cambridge: Cambridge University Press. 272 pages. (SAW)</t>
  </si>
  <si>
    <t xml:space="preserve">
3. ISBN-13 978-0195297706
4. ISBN-13 978-0805443653
5. ISBN-13 978-0521633345</t>
  </si>
  <si>
    <t>AC 5306-SL</t>
  </si>
  <si>
    <t>Same as AC5306</t>
  </si>
  <si>
    <t>Wendland, Ernest. 2008. Contextual Frames of Reference in Translation. New York: Routledge.</t>
  </si>
  <si>
    <t>Same as AC5309</t>
  </si>
  <si>
    <t>AC 5310</t>
  </si>
  <si>
    <t xml:space="preserve">1. Aslan, Reza. 2005. No god But God: The origins, evolution, and future of Islam. New York: Random House. 
2. Reynolds, Gabriel Said. 2012. The emergence of Islam: Classical traditions in contemporary perspective. Minneapolis, MN: 
    Fortress Press. 
3. Swartley, Keith E. 2014. Encountering the world of Islam. 2nd edition. Orlando, FL: BottomLine Media. </t>
  </si>
  <si>
    <t>2x55 min late AM or early PM</t>
  </si>
  <si>
    <t>AC4310</t>
  </si>
  <si>
    <t>AC 5310-SL</t>
  </si>
  <si>
    <t>Same as AC5310</t>
  </si>
  <si>
    <t>AC 5312</t>
  </si>
  <si>
    <t>Islam in the 21st Century</t>
  </si>
  <si>
    <t>AC 5314</t>
  </si>
  <si>
    <t>Modern Islamic Religious Movements</t>
  </si>
  <si>
    <t>Harlan / Richardson</t>
  </si>
  <si>
    <r>
      <t xml:space="preserve">1. Kuhn, Mike. A Fresh Vision of the Muslim World. IVP Books. 2009. 273 pages. 
        </t>
    </r>
    <r>
      <rPr>
        <sz val="8"/>
        <color rgb="FFFF0000"/>
        <rFont val="Arial Narrow"/>
        <family val="2"/>
      </rPr>
      <t>[Please read before we start the class]</t>
    </r>
    <r>
      <rPr>
        <sz val="8"/>
        <color theme="1"/>
        <rFont val="Arial Narrow"/>
        <family val="2"/>
      </rPr>
      <t xml:space="preserve">
2. Chapmen, Colin. Cross and Crescent. IVP Books. </t>
    </r>
    <r>
      <rPr>
        <sz val="8"/>
        <color rgb="FFFF0000"/>
        <rFont val="Arial Narrow"/>
        <family val="2"/>
      </rPr>
      <t>Revised Edition</t>
    </r>
    <r>
      <rPr>
        <sz val="8"/>
        <color theme="1"/>
        <rFont val="Arial Narrow"/>
        <family val="2"/>
      </rPr>
      <t xml:space="preserve"> 2008. 400 pages. 
        </t>
    </r>
    <r>
      <rPr>
        <sz val="8"/>
        <color rgb="FFFF0000"/>
        <rFont val="Arial Narrow"/>
        <family val="2"/>
      </rPr>
      <t>If possible, please read this book before class.</t>
    </r>
    <r>
      <rPr>
        <sz val="8"/>
        <color theme="1"/>
        <rFont val="Arial Narrow"/>
        <family val="2"/>
      </rPr>
      <t xml:space="preserve"> 
3. Jabbour, Nabeel. The Crescent Through the Eyes of the Cross. NavPress. 2008. 272 pages.
        along with Addendum. </t>
    </r>
    <r>
      <rPr>
        <sz val="8"/>
        <color rgb="FFFF0000"/>
        <rFont val="Arial Narrow"/>
        <family val="2"/>
      </rPr>
      <t xml:space="preserve">Please read right after we finish the class. </t>
    </r>
    <r>
      <rPr>
        <sz val="8"/>
        <color theme="1"/>
        <rFont val="Arial Narrow"/>
        <family val="2"/>
      </rPr>
      <t xml:space="preserve">You can request the Addendum 
        from Dr. Jabbour right after you finish reading the book. 
4. Burge, Gary. Whose Land? Whose Promise? What Christians are not told about Israel and Palestine. 
        Pilgrim Press. 2013. 315 pages  </t>
    </r>
    <r>
      <rPr>
        <sz val="8"/>
        <color rgb="FFFF0000"/>
        <rFont val="Arial Narrow"/>
        <family val="2"/>
      </rPr>
      <t>Revised and Updated 2013. If possible, please read before class.</t>
    </r>
  </si>
  <si>
    <r>
      <t xml:space="preserve">1. </t>
    </r>
    <r>
      <rPr>
        <sz val="8"/>
        <color theme="1"/>
        <rFont val="Arial Narrow"/>
        <family val="2"/>
      </rPr>
      <t> ISBN-10: 0830856552 
     ISBN-13: 978-0830856558
2.  ISBN-10: 0830834850
     ISBN-13: 978-0830834853
3.  ISBN-10: 1600061958 
     ISBN-13: 978-1600061950
4.  ISBN-10: 0829819924 
     ISBN-13: 978-0829819922</t>
    </r>
  </si>
  <si>
    <t>AC 5314-SL</t>
  </si>
  <si>
    <t>Same as AC5314</t>
  </si>
  <si>
    <t>1. Assmann, Jan.  2009.  The Price of Monotheism. Robert Savage, tr. Stanford University Press.
2. Silverstein, Adam J. and Guy G. Stroumsa, eds.  2015. The Oxford Handbook of the Abrahamic Religions. New York: 
    Oxford University Press.</t>
  </si>
  <si>
    <t>1. ISBN-13: 978-0804761604
978019969776-2</t>
  </si>
  <si>
    <t>AC 5316-OL</t>
  </si>
  <si>
    <t xml:space="preserve">Dynamics of Contextualization </t>
  </si>
  <si>
    <t>1. Flemming, Dean. 2005. Contextualization in the New Testament. Downers Grove, 
    Inter Varsity Press.
2. Talman, Harvey and John Jay Travis. Understanding Insider Movements: Disciples of 
    Jesus within Diverse Religious Communities. Pasadena, CA, William Carey Library. 
    2015</t>
  </si>
  <si>
    <t>1. ISBN-10: 0830828311
2. ISBN-10: 1884543790
3. ISBN-10: 0878080414</t>
  </si>
  <si>
    <t>AC 5318</t>
  </si>
  <si>
    <t>Understanding the Quran</t>
  </si>
  <si>
    <t>1. Nasr, Seyyed Hossein. 2015. The Study Quran. New York: Harper One. (Kindle is acceptable).
2. Reynolds, Gabriel Said. 2010. The Qur’an and Its Biblical Subtext. New York: Routledge.</t>
  </si>
  <si>
    <t>AC 5318-SL</t>
  </si>
  <si>
    <t>Same as AC5318</t>
  </si>
  <si>
    <t xml:space="preserve">AC 5319 </t>
  </si>
  <si>
    <t>Abrahamic Messianism</t>
  </si>
  <si>
    <t>1. Daniel Boyarin. The Jewish Gospels. New York: New Press, 2012.
2. Martha Himmelfarb. Jewish Messiahs in a Christian Empire: A History of the Book of Zerubbabel. Cambridge: Harvard University Press, 2017.
3. Adam J. Silverstein and Guy G. Stroumsa, eds. The Oxford Handbook of the Abrahamic Religions. Oxford: Oxford University Press, 2015.</t>
  </si>
  <si>
    <t>1. ISBN-13: 978-1595584687
2. ISBN-13: 978-0674057623
3. ISBN-13: 978-0199697762</t>
  </si>
  <si>
    <t>AC 5322</t>
  </si>
  <si>
    <t>Abrahamic Shared Stories</t>
  </si>
  <si>
    <t>Th</t>
  </si>
  <si>
    <t xml:space="preserve">Required:
1. Gregg, Robert C. 2015. Shared stories, rival tellings: Early encounters of 
    Jews, Christians, and Muslims. New York: Oxford University Press. 
    752 pp. $14.47 (SSEE)
Recommended:
2. Berlin, Adele &amp; Marc Zvi Brettler (eds.). 2014. The Jewish study Bible, 
    2nd edn. NewYork: Oxford University Press. 2400 pp. $23.79 (JSB)
3. The Reference Qur’an Council. 2015. The Arabic-English Reference Qur’an: 
    The first translation of the Qur’an from the original Arabic into Modern 
    English withreferences to the Tawrah, Zabur, and Injil. (RQ) </t>
  </si>
  <si>
    <t xml:space="preserve">
1.  ISBN-10: 0190231505
2. ISBN-13: 978-0199978465
3. Available in class</t>
  </si>
  <si>
    <t>AC 5322-SL</t>
  </si>
  <si>
    <t>Same as AC5322</t>
  </si>
  <si>
    <t>AC 5392</t>
  </si>
  <si>
    <t>Special Projects in Abrahamic Studies</t>
  </si>
  <si>
    <t>AC 5394</t>
  </si>
  <si>
    <t>Readings in Abrahamic Studies</t>
  </si>
  <si>
    <t>AL</t>
  </si>
  <si>
    <t>AL5207</t>
  </si>
  <si>
    <t>AL4302, AL4303, AL4110, AA4505, coreq AL4406</t>
  </si>
  <si>
    <t>McKinney, Norris and Carol McKinney. An introduction to field phonetics. SIL International,   
    Dallas, TX, 2016.</t>
  </si>
  <si>
    <t>ISBN-13: 978-1556714009</t>
  </si>
  <si>
    <t>Bickford, Anita</t>
  </si>
  <si>
    <t>AL 4302-ASL</t>
  </si>
  <si>
    <t>Parkhurst, D</t>
  </si>
  <si>
    <t>prereq or coreq AL4302</t>
  </si>
  <si>
    <t>Marlett, S., An Intro to Phonological Analysis (pre-pub)</t>
  </si>
  <si>
    <r>
      <t xml:space="preserve">(sold at DIU Finance office) </t>
    </r>
    <r>
      <rPr>
        <sz val="8"/>
        <color rgb="FFFF0000"/>
        <rFont val="Arial Narrow"/>
        <family val="2"/>
      </rPr>
      <t>Also available online as a free pdf.</t>
    </r>
  </si>
  <si>
    <t>Sackett, Kathleen</t>
  </si>
  <si>
    <t>AL 4303-ASL</t>
  </si>
  <si>
    <t>Parkhurst, S</t>
  </si>
  <si>
    <t>same as AL4303</t>
  </si>
  <si>
    <r>
      <t>Bickford &amp; Floyd: Articulatory Phonetics  4</t>
    </r>
    <r>
      <rPr>
        <vertAlign val="superscript"/>
        <sz val="8"/>
        <rFont val="Arial Narrow"/>
        <family val="2"/>
      </rPr>
      <t>th</t>
    </r>
    <r>
      <rPr>
        <sz val="8"/>
        <rFont val="Arial Narrow"/>
        <family val="2"/>
      </rPr>
      <t xml:space="preserve"> ed.</t>
    </r>
  </si>
  <si>
    <t>ISBN-10: 1556711654</t>
  </si>
  <si>
    <r>
      <t>Bickford &amp; Floyd: Articulatory Phonetics  4</t>
    </r>
    <r>
      <rPr>
        <vertAlign val="superscript"/>
        <sz val="8"/>
        <color theme="1"/>
        <rFont val="Arial Narrow"/>
        <family val="2"/>
      </rPr>
      <t>th</t>
    </r>
    <r>
      <rPr>
        <sz val="8"/>
        <color theme="1"/>
        <rFont val="Arial Narrow"/>
        <family val="2"/>
      </rPr>
      <t xml:space="preserve"> ed.</t>
    </r>
  </si>
  <si>
    <t>AL5406</t>
  </si>
  <si>
    <t>AL4302, AL4303, AL4410b, AA4505, coreq AL4207</t>
  </si>
  <si>
    <t>Field Methods and Linguistic Analysis - lecture</t>
  </si>
  <si>
    <t>Field Methods and Linguistic Analysis - lecture
(Language Sessions - 1.25 hrs between 1 and 5 pm)</t>
  </si>
  <si>
    <t>AL 4406 lgsn</t>
  </si>
  <si>
    <t>Field Methods Language Sessions 
(1.25 hrs between 1 and 5 pm)</t>
  </si>
  <si>
    <t>M1,2</t>
  </si>
  <si>
    <t>2:20-5:35
1:25-2:20</t>
  </si>
  <si>
    <t>M5/7
M3</t>
  </si>
  <si>
    <t>Kroeger, Paul.  Analyzing Grammar: An Introduction</t>
  </si>
  <si>
    <t>ISBN-10: 0521016533</t>
  </si>
  <si>
    <t>Bickford, Albert</t>
  </si>
  <si>
    <t>Same as AL4410</t>
  </si>
  <si>
    <t>AL4207</t>
  </si>
  <si>
    <t>AL4302, AL4303, AL4110b, AA4505, coreq AL5406</t>
  </si>
  <si>
    <t>AL 5304</t>
  </si>
  <si>
    <t xml:space="preserve">AL4303 </t>
  </si>
  <si>
    <t>Advanced Phonology</t>
  </si>
  <si>
    <t>1: Phonology in Generative Grammar. M. Kenstowicz 1994
2: Optimality Theory. R.Kager, 1999.</t>
  </si>
  <si>
    <t>1. ISBN-10: 1557864268
2. ISBN-10: 0521589800</t>
  </si>
  <si>
    <t>AL 5308</t>
  </si>
  <si>
    <t>Oral Translation</t>
  </si>
  <si>
    <t>Beal</t>
  </si>
  <si>
    <t>Same as AL5308</t>
  </si>
  <si>
    <t>1. Hill, Harriet. 2006. The Bible at cultural crossroads: From translation to communication. Manchester: St.
     Jerome Publishing.
2. Sundersingh, Julian. 2001. Audio-based translation. New York: United Bible Societies</t>
  </si>
  <si>
    <t xml:space="preserve">1. ISBN-10: 1900650754 / ISBN-13: 978-1900650755
2. ASIN: B07B4GH76L (Amazon Kindle)
</t>
  </si>
  <si>
    <t>AL 5308-SL</t>
  </si>
  <si>
    <t>Same as  AL5308</t>
  </si>
  <si>
    <t>AL4410</t>
  </si>
  <si>
    <t>Longacre &amp; Hwang 2012: Holistic Discourse Analysis (SIL Int'l)</t>
  </si>
  <si>
    <t>ISBN-13: 978-1556713293</t>
  </si>
  <si>
    <t>Same as AL5312</t>
  </si>
  <si>
    <t>AL 5313</t>
  </si>
  <si>
    <t>Advanced Grammar</t>
  </si>
  <si>
    <t>Allen</t>
  </si>
  <si>
    <r>
      <t xml:space="preserve">Kroeger, Paul. 2004. </t>
    </r>
    <r>
      <rPr>
        <i/>
        <sz val="8"/>
        <color theme="1"/>
        <rFont val="Arial Narrow"/>
        <family val="2"/>
      </rPr>
      <t>Analyzing syntax: a lexical-functional approach</t>
    </r>
    <r>
      <rPr>
        <sz val="8"/>
        <color theme="1"/>
        <rFont val="Arial Narrow"/>
        <family val="2"/>
      </rPr>
      <t>. Cambridge 
    University Press.</t>
    </r>
  </si>
  <si>
    <t xml:space="preserve">ISBN-10: 0521016541  /   ISBN-13: 978-0521016544                                                                                                                                                                                                                                                                                                                                                                                                                                                                                                                                                                                                                                                                                                                                                                                                                                                                                                                                                                                                                                                                                                                                                                                                                                                                                                                                                                                                                                                                                                                                                                                                                                                                                                                                                                                                                                                                                                                                                                                                                                                                                                                                                                                                                                                                                                                                                                                                                                                                                                                                                                                                                                                                                                                                                                                                                                                                                                                                   </t>
  </si>
  <si>
    <t>AL 5313-SL</t>
  </si>
  <si>
    <t>Same as AL5313</t>
  </si>
  <si>
    <t>Kroeger, Paul. 2019. Analyzing Meaning: An Introduction to Semantics and Pragmatics, Second corrected and slightly revised edition. (Textbooks in Language Sciences 5). Berlin: Language Science Press. 
(free Digital version available at: http://langsci-press.org/catalog/book/231 )</t>
  </si>
  <si>
    <t>ISBN-13: 978-396110138 (Digital)
ISBN-13: 978-3961101375 (Softcover)</t>
  </si>
  <si>
    <t>AL 5315-SL</t>
  </si>
  <si>
    <t>Same as AL5315</t>
  </si>
  <si>
    <t>prereq or coreq AL5311 or AL5315</t>
  </si>
  <si>
    <r>
      <t>1. Larson, M. Meaning-based translation, 2</t>
    </r>
    <r>
      <rPr>
        <vertAlign val="superscript"/>
        <sz val="8"/>
        <rFont val="Arial Narrow"/>
        <family val="2"/>
      </rPr>
      <t>nd</t>
    </r>
    <r>
      <rPr>
        <sz val="8"/>
        <rFont val="Arial Narrow"/>
        <family val="2"/>
      </rPr>
      <t xml:space="preserve"> edition
2. </t>
    </r>
    <r>
      <rPr>
        <u/>
        <sz val="8"/>
        <rFont val="Arial Narrow"/>
        <family val="2"/>
      </rPr>
      <t xml:space="preserve">Hill, et al. 2011. </t>
    </r>
    <r>
      <rPr>
        <i/>
        <u/>
        <sz val="8"/>
        <rFont val="Arial Narrow"/>
        <family val="2"/>
      </rPr>
      <t>Bible translation basics</t>
    </r>
    <r>
      <rPr>
        <u/>
        <sz val="8"/>
        <rFont val="Arial Narrow"/>
        <family val="2"/>
      </rPr>
      <t>.</t>
    </r>
  </si>
  <si>
    <t>1. ISBN-10: 0761809716
2. ISBN-13: 978-1556712692</t>
  </si>
  <si>
    <t>Same as AL5316</t>
  </si>
  <si>
    <t>AL 5317</t>
  </si>
  <si>
    <t>Language Documentation</t>
  </si>
  <si>
    <t>Boerger</t>
  </si>
  <si>
    <t>AL 5318</t>
  </si>
  <si>
    <t>(AL5322 + AL5324) or (AL5327 + AL5325)</t>
  </si>
  <si>
    <t>Applied Exegesis</t>
  </si>
  <si>
    <t>AL 5319</t>
  </si>
  <si>
    <t>Biblical Backgrounds</t>
  </si>
  <si>
    <t>1. Diana Vikander Edelman, Ehud Ben Zvi, eds. Remembering Biblical Figures in the 
    Late Persian and Early Hellenistic Periods: Social Memory and Imagination. Oxford: 
    Oxford University Press, 2013.
2. Delbert Royce Burkett, ed. The Blackwell companion to Jesus. Malden, Mass.: 
    Wiley-Blackwell, 2011.</t>
  </si>
  <si>
    <t xml:space="preserve">1. ISBN-13: 978-0567655349
2.  ISBN-10: 140519362X  /  ISBN-13: 978-1405193627 </t>
  </si>
  <si>
    <t>AL 5320</t>
  </si>
  <si>
    <t>POI</t>
  </si>
  <si>
    <t>Translation Consulting</t>
  </si>
  <si>
    <t>Bradberry, T. &amp; J. Greaves. 2009. Emotional Intelligence 2.0</t>
  </si>
  <si>
    <t>ISBN-13: 089-0974320625</t>
  </si>
  <si>
    <t>AL 5322</t>
  </si>
  <si>
    <t>AL5321</t>
  </si>
  <si>
    <t>Greek 2</t>
  </si>
  <si>
    <r>
      <t>1. UBS4  Greek New Testament – 4</t>
    </r>
    <r>
      <rPr>
        <vertAlign val="superscript"/>
        <sz val="8"/>
        <rFont val="Arial Narrow"/>
        <family val="2"/>
      </rPr>
      <t>th</t>
    </r>
    <r>
      <rPr>
        <sz val="8"/>
        <rFont val="Arial Narrow"/>
        <family val="2"/>
      </rPr>
      <t xml:space="preserve"> ed., 2000, WITH the Barclay Newman Dictionary 
2. The Basics of NT Syntax, Wallace, Daniel
3. Metzger, Bruce. M. 1998. </t>
    </r>
    <r>
      <rPr>
        <i/>
        <sz val="8"/>
        <rFont val="Arial Narrow"/>
        <family val="2"/>
      </rPr>
      <t>Lexical Aids for Students of New Testament Greek.</t>
    </r>
    <r>
      <rPr>
        <sz val="8"/>
        <rFont val="Arial Narrow"/>
        <family val="2"/>
      </rPr>
      <t xml:space="preserve"> 3rd ed. Grand Rapids: Baker. </t>
    </r>
  </si>
  <si>
    <t>1. ISBN-13: 978-1598562019
2. ISBN-10: 0310232295
3. ISBN-13: 978-0801021800</t>
  </si>
  <si>
    <t>AL5312, AL5322</t>
  </si>
  <si>
    <t>1. LEVINSOHN, STEPHEN H. 2000. Discourse features of New Testament Greek: a coursebook on the information structure of 
    New Testament Greek. Dallas, TX: Summer Institute of Linguistics.
2. RUNGE, STEVEN E. 2010. Discourse grammar of the Greek New Testament: a practical introduction for teaching and exegesis. 
    (Lexham Bible reference). Peabody, MA: Hendrickson Publishers Marketing.</t>
  </si>
  <si>
    <t>1. ISBN-10: 1556710933
2. ISBN-13: 978-1598568536</t>
  </si>
  <si>
    <t>AL 5324</t>
  </si>
  <si>
    <t>AL5322</t>
  </si>
  <si>
    <t>Greek Textual Analysis</t>
  </si>
  <si>
    <t>AL5327</t>
  </si>
  <si>
    <t>1. Stuart, Douglas. Old Testament Exegesis. 4th edition.  2009.      _x000D_
2. Arnold, Bill and Choi, John. A Guide To Biblical Hebrew Syntax. Cambridge, 2003. _x000D_
3. Brotzman, Ellis R. and Tully, Eric. Summer 2016. Old Testament Textual Criticism: A Practical Introduction. 2nd edition. _x000D_
_x000D_
Recommended_x000D_
4. Biblia Hebraica Stuttgartensia</t>
  </si>
  <si>
    <t>1. ISBN-13: 978-0664233440
2. ISBN-13: 978-0521533485
3. ISBN-13: 978-0801097539 
4. ISBN-13: 978-1598561623</t>
  </si>
  <si>
    <t>AL 5326</t>
  </si>
  <si>
    <t>Hebrew 1</t>
  </si>
  <si>
    <t>1. Webster, Brian L., Reading Biblical Hebrew: Introduction to Grammar, 
    DigiScroll Press, 2017. 
2. Webster, Brian L., Reading Biblical Hebrew: Workbook. DigiScroll Press, 2017. 
    Webster, Brian L., TekScroll Study Sheets: Reading Biblical Hebrew. DigiScroll Press,
    2017.  **The study sheets are included with the workbook, not a separate purchase.**
3. Webster, Brian L., TekScroll.com membership account.  ***A discount code is 
    included with the workbook.**
Textbooks are available at DTS bookcenter (bookcenter.dts.edu)</t>
  </si>
  <si>
    <t>1. ISBN-13: 978-1946936004 
2. ISBN-13: 978-1946936011
3. ISBN-13: 978-1946936011</t>
  </si>
  <si>
    <t>AL5326</t>
  </si>
  <si>
    <t xml:space="preserve">1.Webster, Brian L., Reading Biblical Hebrew: Introduction to Grammar, DigiScroll Press, 2017. _x000D_
2. Webster, Brian L., Reading Biblical Hebrew: Workbook. DigiScroll Press, 2017. _x000D_
Recommended_x000D_
3. Holladay. A Concise Hebrew and Aramaic Lexicon of the OT (2 vol.) 2001_x000D_
</t>
  </si>
  <si>
    <t>1. ISBN-13: 978-1-946936-00-4 _x000D_
2. ISBN-13:  978-1-946936-01-1_x000D_
3. ISBN-13: 978-08028341333.                           </t>
  </si>
  <si>
    <t>AL 5328</t>
  </si>
  <si>
    <t>AL5312, AL5327</t>
  </si>
  <si>
    <t>Hebrew Discourse Features</t>
  </si>
  <si>
    <t>AL 5329</t>
  </si>
  <si>
    <t>Readings in Biblical Texts</t>
  </si>
  <si>
    <t>AL 5329-SL</t>
  </si>
  <si>
    <t>AL 5333</t>
  </si>
  <si>
    <t>AL5304 or POI</t>
  </si>
  <si>
    <t>Tone Analysis</t>
  </si>
  <si>
    <t>Cahill</t>
  </si>
  <si>
    <t>AL 5333-SL</t>
  </si>
  <si>
    <t>Same as AL5333</t>
  </si>
  <si>
    <t>AL4410 and POI</t>
  </si>
  <si>
    <t>AL 5392</t>
  </si>
  <si>
    <t>Special Projectrs in Applied Linguisitics</t>
  </si>
  <si>
    <t>AL 5394</t>
  </si>
  <si>
    <t>Readings in Applied Linguistics</t>
  </si>
  <si>
    <t>AL5304 or (AL5313 + AL5315)</t>
  </si>
  <si>
    <t>Current Issues in Descriptive Linguistics - Grammar</t>
  </si>
  <si>
    <t>Current Issues in Descriptive Linguistics - Phonology</t>
  </si>
  <si>
    <t>AL 5396</t>
  </si>
  <si>
    <t>PO Advisor</t>
  </si>
  <si>
    <t>Confernce Course in Applied Lingjuistics</t>
  </si>
  <si>
    <t>AL 5398</t>
  </si>
  <si>
    <t>Seminar in Applied Linguistics</t>
  </si>
  <si>
    <t xml:space="preserve">AL 5406 </t>
  </si>
  <si>
    <t>AL4406</t>
  </si>
  <si>
    <t>AL4302, AL4303, AL4410, AA4505, coreq AL5207</t>
  </si>
  <si>
    <t>Field Methods and Linguistic Analysis - Lecture</t>
  </si>
  <si>
    <t>AL 5406 lgsn</t>
  </si>
  <si>
    <t>Field Methods Language Sessions (1.25 hrs 1-5 pm)</t>
  </si>
  <si>
    <t>IS 1301-IN</t>
  </si>
  <si>
    <t>IS</t>
  </si>
  <si>
    <t>IN</t>
  </si>
  <si>
    <t>Popular Culture</t>
  </si>
  <si>
    <t>Ashdown</t>
  </si>
  <si>
    <t>IS 1311-IN</t>
  </si>
  <si>
    <t>Biblical Cultural Studies</t>
  </si>
  <si>
    <t>?</t>
  </si>
  <si>
    <r>
      <t xml:space="preserve">Noll, Mark. 2012. </t>
    </r>
    <r>
      <rPr>
        <i/>
        <sz val="8"/>
        <color theme="1"/>
        <rFont val="Arial Narrow"/>
        <family val="2"/>
      </rPr>
      <t>Turning points: Decisive moments in the history of Christianity.</t>
    </r>
    <r>
      <rPr>
        <sz val="8"/>
        <color theme="1"/>
        <rFont val="Arial Narrow"/>
        <family val="2"/>
      </rPr>
      <t xml:space="preserve"> 3rd edn. Grand Rapids: Baker Academic.</t>
    </r>
  </si>
  <si>
    <t>1. ISBN-13: 978-0830833788
2. ISBN-13: 978-0830837175</t>
  </si>
  <si>
    <t>Larson, Ronald: Elementary Statistics, 3 rd ed. Do not purchase a newer edition!</t>
  </si>
  <si>
    <t>Dallas Int'l will loan copies. Students will also rent a software license.</t>
  </si>
  <si>
    <t>IS 1363-IN</t>
  </si>
  <si>
    <t>Health and First Aid Practices</t>
  </si>
  <si>
    <t>Ancient Near Eastern Civilizations</t>
  </si>
  <si>
    <t xml:space="preserve">Bauer, Susan. 2007. The history of the ancient world. New York: W. W. Norton &amp; Company. E-book available.  </t>
  </si>
  <si>
    <t>ISBN-10: 039305974X  
ISBN-13: 978-0393059748</t>
  </si>
  <si>
    <t>IS 2322</t>
  </si>
  <si>
    <t>Psychology of Suffering / Resilience</t>
  </si>
  <si>
    <t>3:35-4:40</t>
  </si>
  <si>
    <t>1. Floyd, Scott. 2008. Crisis Counseling: A Guide for Pastors and Professionals. Grand Rapids, MI: Kregel Academic and Professional. 
2. Thompson, Curt, MD. 2010. Anatomy of the Soul. USA: Tyndale.</t>
  </si>
  <si>
    <t>1.  ISBN: 978-0-8254-2588-2  2.  ISBN: 978-1-4143-3415-8</t>
  </si>
  <si>
    <t>IS 2323-IN</t>
  </si>
  <si>
    <t>Intro to Coaching</t>
  </si>
  <si>
    <t>Harman</t>
  </si>
  <si>
    <t>IS 2362</t>
  </si>
  <si>
    <t>AA5341</t>
  </si>
  <si>
    <t>Social Sciend Reseach Design &amp; Methods</t>
  </si>
  <si>
    <t>IS 3317</t>
  </si>
  <si>
    <t>World Religions</t>
  </si>
  <si>
    <t>Robinson, Thomas A. and Hillary P. Rodrigues. 2014. World Religions: 
     A Guide to the Essentials, Grand Rapids, MI: Baker Academic. 2nd ed.</t>
  </si>
  <si>
    <t>ISBN 10: 0801049717  /  ISBN 13: 978-0801049712   (paperback)</t>
  </si>
  <si>
    <t>1. Ott, Craig, Stephen Strauss, and Timothy Tennent. 2010. Encountering theology of mission: Biblical foundations, historical 
    developments, and contemporary issues. Grand Rapids, MI: Baker Academic.
2. Neely, A. 1995. Christian mission: A case study approach. Maryknoll, NY: Orbis</t>
  </si>
  <si>
    <t>1. ISBN-13: 978-0801026621
2. ISBN-10: 0570750084</t>
  </si>
  <si>
    <t>1. Elmer, Duane. 2006. Cross-cultural servanthood: Serving the world in Christlike humility. Downer’s Grove, Illinois: IVP Books. 
2. Hoke, Steve and Bill Taylor. 2009. Global mission handbook: A guide for crosscultural service. Downer’s Grove, Illinois: IVP Books. 
3. Your Leadership Grip online assessment available at www.churchsmart.com</t>
  </si>
  <si>
    <t>IS 3352</t>
  </si>
  <si>
    <t>Globalization</t>
  </si>
  <si>
    <t>IS 3356</t>
  </si>
  <si>
    <t>Introduction to Orality and Storying</t>
  </si>
  <si>
    <t>Kelly</t>
  </si>
  <si>
    <t>AL4304 or AL4302 or POI</t>
  </si>
  <si>
    <t>IS 3370</t>
  </si>
  <si>
    <t>TESOL: Fundamentals &amp; Methods</t>
  </si>
  <si>
    <r>
      <t xml:space="preserve">1. Lewis, Michael and Hill, Jimmie.  1995.  </t>
    </r>
    <r>
      <rPr>
        <i/>
        <sz val="8"/>
        <rFont val="Arial Narrow"/>
        <family val="2"/>
      </rPr>
      <t>Practical Techniques for Language Teaching</t>
    </r>
    <r>
      <rPr>
        <sz val="8"/>
        <rFont val="Arial Narrow"/>
        <family val="2"/>
      </rPr>
      <t xml:space="preserve">.  
    London: Commercial Colour Press.  
2. Carter, Suzanne and Woods, Dorothy. 2009. </t>
    </r>
    <r>
      <rPr>
        <i/>
        <sz val="8"/>
        <rFont val="Arial Narrow"/>
        <family val="2"/>
      </rPr>
      <t xml:space="preserve">Connections Series. </t>
    </r>
    <r>
      <rPr>
        <sz val="8"/>
        <rFont val="Arial Narrow"/>
        <family val="2"/>
      </rPr>
      <t xml:space="preserve">Oklahoma &amp; New 
    York: English Anywhere Inc. Beginning, Intermediate, and Advanced Teachers’ Editions  
3. Harmer, Jeremy.  2007.  </t>
    </r>
    <r>
      <rPr>
        <i/>
        <sz val="8"/>
        <rFont val="Arial Narrow"/>
        <family val="2"/>
      </rPr>
      <t>How to Teach English</t>
    </r>
    <r>
      <rPr>
        <sz val="8"/>
        <rFont val="Arial Narrow"/>
        <family val="2"/>
      </rPr>
      <t xml:space="preserve">. England:  Pearson-Longman Press. </t>
    </r>
  </si>
  <si>
    <t>1. ISBN-10: 0906717558
2. ISBN-13: 978-1515067832  /  978-1517174732   / 
      978-1517194871
3. ISBN-13: 978-1405847742</t>
  </si>
  <si>
    <t>IS 3371</t>
  </si>
  <si>
    <t>TESOL: Curriculum &amp; Program Design</t>
  </si>
  <si>
    <t>1. Celce-Murcia, Brinton &amp; Snow, Teaching English as a Second or Foreign Language, 
    4th ed.
2. Harmer, J., How to Teach English (with DVD), new edition</t>
  </si>
  <si>
    <t>1. ISBN-10: 1111351694 / ISBN-13: 978-1111351694
2. ISBN-10: 1405853093 / ISBN-13:  000-1405853093</t>
  </si>
  <si>
    <t xml:space="preserve">NONE </t>
  </si>
  <si>
    <r>
      <t xml:space="preserve">Wheatley, Julian. 2015. </t>
    </r>
    <r>
      <rPr>
        <i/>
        <sz val="8"/>
        <color theme="1"/>
        <rFont val="Arial Narrow"/>
        <family val="2"/>
      </rPr>
      <t>Chinese Verbs and Essentials of Grammar.</t>
    </r>
    <r>
      <rPr>
        <sz val="8"/>
        <color theme="1"/>
        <rFont val="Arial Narrow"/>
        <family val="2"/>
      </rPr>
      <t xml:space="preserve"> McGraw Hill. </t>
    </r>
  </si>
  <si>
    <t>ISBN-13: 978-0071713047</t>
  </si>
  <si>
    <t>IS 4350</t>
  </si>
  <si>
    <t>Dynamics of Religious Experience</t>
  </si>
  <si>
    <t xml:space="preserve">1. Foster, Richard. 2001. Streams of living water: Essential practices from the six great 
    traditions of Christian faith. New York: Harper One. 
2.  Calhoun, Adele. 2015. Spiritual disciplines handbook: Practices that transform us. Downers Grove, IL: Intervarsity Press. 
3.  Law, William. 1729. A serious call to a devout and holy life. Grand Rapids, MI: Christian Classics Ethereal Library. PDF available on course website from Christian Classics Ethereal Library. No copyright. </t>
  </si>
  <si>
    <t xml:space="preserve">1. ISBN-13: 978-0060628222
2. ISBN-10: 0830899111
</t>
  </si>
  <si>
    <t>IS 4361</t>
  </si>
  <si>
    <t>Cross Cultural Communication</t>
  </si>
  <si>
    <t>Tucker, Frank. 2013. Intercultural communication for Christian ministry. Adelaide, South Australia: Frank Tucker.</t>
  </si>
  <si>
    <t>ISBN-13: 978-1490311142</t>
  </si>
  <si>
    <t>IS 4372</t>
  </si>
  <si>
    <t>TESOL: Reading &amp; Writing</t>
  </si>
  <si>
    <t>Celce-Murcia, Brinton &amp; Snow, Teaching English as a Second or Foreign Language, 4th ed.
Harmer, J., How to Teach English (with DVD), new edition</t>
  </si>
  <si>
    <r>
      <t>ISBN-10:</t>
    </r>
    <r>
      <rPr>
        <sz val="8"/>
        <rFont val="Arial Narrow"/>
        <family val="2"/>
      </rPr>
      <t xml:space="preserve"> 1111351694 / </t>
    </r>
    <r>
      <rPr>
        <b/>
        <sz val="8"/>
        <rFont val="Arial Narrow"/>
        <family val="2"/>
      </rPr>
      <t>ISBN-13:</t>
    </r>
    <r>
      <rPr>
        <sz val="8"/>
        <rFont val="Arial Narrow"/>
        <family val="2"/>
      </rPr>
      <t> 978-1111351694
ISBN-10: 1405853093 / ISBN-13:  000-1405853093</t>
    </r>
  </si>
  <si>
    <t>IS 4373</t>
  </si>
  <si>
    <t>TESOL: Speaking &amp; Listening</t>
  </si>
  <si>
    <r>
      <t xml:space="preserve">Celce-Murcia, Marianne, Brinton, Donna M, Snow, Marguerite Ann, 2014 (Fourth Edition) 
    </t>
    </r>
    <r>
      <rPr>
        <i/>
        <sz val="8"/>
        <rFont val="Arial Narrow"/>
        <family val="2"/>
      </rPr>
      <t>Teaching English as a Second or Foreign Language</t>
    </r>
    <r>
      <rPr>
        <sz val="8"/>
        <rFont val="Arial Narrow"/>
        <family val="2"/>
      </rPr>
      <t xml:space="preserve">. Boston, Massachusettes, 
    National Geographic Learning, a part of Heinle Cengage Learning. </t>
    </r>
  </si>
  <si>
    <t>ISBN-13: 978-1111351694</t>
  </si>
  <si>
    <t>IS 4646</t>
  </si>
  <si>
    <t>IS4344</t>
  </si>
  <si>
    <t>Chinese 2/3</t>
  </si>
  <si>
    <t>8:00-8:55
8:00-9:20</t>
  </si>
  <si>
    <t xml:space="preserve">Eatough </t>
  </si>
  <si>
    <t>1 or 2</t>
  </si>
  <si>
    <t>Wheatley, Julian. 2015. Chinese Verbs &amp; Essentials of Grammar. McGraw-Hill Education.</t>
  </si>
  <si>
    <t>ISBN-13: 978-0071712047</t>
  </si>
  <si>
    <t>Logic, Critical Thinking, and Rhetoric</t>
  </si>
  <si>
    <t>WA 3380-IN</t>
  </si>
  <si>
    <t>WA</t>
  </si>
  <si>
    <t>WA5380-IN</t>
  </si>
  <si>
    <t>Intro to Ethnodoxology</t>
  </si>
  <si>
    <t>May 11-15</t>
  </si>
  <si>
    <t>Argot</t>
  </si>
  <si>
    <t>WA 3381-IN</t>
  </si>
  <si>
    <t>WA5381-IN</t>
  </si>
  <si>
    <t>Arts for a Better Future</t>
  </si>
  <si>
    <t>ME</t>
  </si>
  <si>
    <t>May 26-30</t>
  </si>
  <si>
    <t>Atkins</t>
  </si>
  <si>
    <t>WA 3386</t>
  </si>
  <si>
    <t>WA5386</t>
  </si>
  <si>
    <t>World Arts Practicum</t>
  </si>
  <si>
    <t>WA 3386-SL</t>
  </si>
  <si>
    <t>WA 4202</t>
  </si>
  <si>
    <t>Audio and Video Techniques for Fieldworkers</t>
  </si>
  <si>
    <t>No longer offered</t>
  </si>
  <si>
    <t>WA 4322</t>
  </si>
  <si>
    <t>Video Production and Editing</t>
  </si>
  <si>
    <t>WA 4382</t>
  </si>
  <si>
    <t>Survey of World Arts</t>
  </si>
  <si>
    <t>Petersen</t>
  </si>
  <si>
    <t>WA 4387</t>
  </si>
  <si>
    <t>M9</t>
  </si>
  <si>
    <t>WA 5190</t>
  </si>
  <si>
    <r>
      <t xml:space="preserve">Spickard, James V. 2016. </t>
    </r>
    <r>
      <rPr>
        <i/>
        <sz val="8"/>
        <color theme="1"/>
        <rFont val="Arial Narrow"/>
        <family val="2"/>
      </rPr>
      <t>Research Basics: Design to Data Analysis in Six Steps</t>
    </r>
    <r>
      <rPr>
        <sz val="8"/>
        <color theme="1"/>
        <rFont val="Arial Narrow"/>
        <family val="2"/>
      </rPr>
      <t>. Los Angeles: SAGE Publications.</t>
    </r>
  </si>
  <si>
    <t>ISBN-10: 1483387216 / ISBN-13: 978-1483387215</t>
  </si>
  <si>
    <r>
      <t xml:space="preserve">1. Schrag, Brian. Creating Local Arts Together. 2013
2. Spickard, James. 2016. </t>
    </r>
    <r>
      <rPr>
        <i/>
        <sz val="8"/>
        <color theme="1"/>
        <rFont val="Arial Narrow"/>
        <family val="2"/>
      </rPr>
      <t>Research Basics: Design to Data Analysis in Six Steps</t>
    </r>
    <r>
      <rPr>
        <sz val="8"/>
        <color theme="1"/>
        <rFont val="Arial Narrow"/>
        <family val="2"/>
      </rPr>
      <t>. SAGE Publications</t>
    </r>
  </si>
  <si>
    <t>1. ISBN-13: 978-0878084944
2. ISBN-13: 9781483387215 (paperback)</t>
  </si>
  <si>
    <t>WA 5380-IN</t>
  </si>
  <si>
    <t>WA3380-IN</t>
  </si>
  <si>
    <t>Theory and Practice of Ethnodoxology</t>
  </si>
  <si>
    <t>WA 5381-IN</t>
  </si>
  <si>
    <t>WA3381-IN</t>
  </si>
  <si>
    <t>WA5339 or WA5384 or POI</t>
  </si>
  <si>
    <t>1. Krabill et al. Worship and Mission for the Global Church: an Ethnodoxology Handbook
2. Schrag, Brian. Creating Local Arts Together. 2013</t>
  </si>
  <si>
    <t>1. ISBN-13: 978-0878084937
2. ISBN-13: 978-0878084944</t>
  </si>
  <si>
    <t>Same as WA5382</t>
  </si>
  <si>
    <t>WA 5383-IN</t>
  </si>
  <si>
    <t>Arts and Trauma Healing (reading in May, 2-week intensive in June)</t>
  </si>
  <si>
    <t>May 11-22</t>
  </si>
  <si>
    <t>Saurman</t>
  </si>
  <si>
    <t xml:space="preserve">Schrag, Brian. Creating Local Arts Together. 2013 </t>
  </si>
  <si>
    <t>ISBN-13: 978-0878084944</t>
  </si>
  <si>
    <t>Same as WA5384</t>
  </si>
  <si>
    <t>WA 5385</t>
  </si>
  <si>
    <t>6 ush in western music theory + WA5384</t>
  </si>
  <si>
    <t>Song Transcription and Analysis</t>
  </si>
  <si>
    <t>WA5381-IN or WA5339 or WA5384 or WA5382 or POI</t>
  </si>
  <si>
    <t>WA3386-SL</t>
  </si>
  <si>
    <t>WA 5389-OL</t>
  </si>
  <si>
    <t>WA5384</t>
  </si>
  <si>
    <t>Advanced Form Analysis</t>
  </si>
  <si>
    <t>WA6339-SL</t>
  </si>
  <si>
    <t>admission to 
PhD program</t>
  </si>
  <si>
    <t>Advanced Theory for World Arts</t>
  </si>
  <si>
    <t>Spring 2021</t>
  </si>
  <si>
    <t>Current Issues</t>
  </si>
  <si>
    <t>F+</t>
  </si>
  <si>
    <t>Aug 17-21</t>
  </si>
  <si>
    <t>WA6380-IN</t>
  </si>
  <si>
    <t>Advanced Theory of Ethnodoxology</t>
  </si>
  <si>
    <t>WA6381-IN</t>
  </si>
  <si>
    <t>Cross-cultural Education Methods</t>
  </si>
  <si>
    <t>May 26-Jun 5</t>
  </si>
  <si>
    <t>Schrag / Harris</t>
  </si>
  <si>
    <t>Fall 2020</t>
  </si>
  <si>
    <t>WA6389-OL</t>
  </si>
  <si>
    <t>Advanced Artistic Form Analysis</t>
  </si>
  <si>
    <t>Kung</t>
  </si>
  <si>
    <t>WA6390-OL</t>
  </si>
  <si>
    <t>Research &amp; Communication for World Arts</t>
  </si>
  <si>
    <t>Fall Term Courses Aug 26 - Dec 18,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</si>
</sst>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mmm"/>
    <numFmt numFmtId="165" formatCode="mmm\ \'yy"/>
    <numFmt numFmtId="166" formatCode="d"/>
  </numFmts>
  <fonts count="97" x14ac:knownFonts="1">
    <font>
      <sz val="11"/>
      <color theme="1"/>
      <name val="Calibri"/>
      <family val="2"/>
      <scheme val="minor"/>
    </font>
    <font>
      <sz val="11"/>
      <color theme="1"/>
      <name val="Calibri"/>
      <family val="2"/>
      <scheme val="minor"/>
    </font>
    <font>
      <b/>
      <sz val="9"/>
      <color theme="0"/>
      <name val="Times New Roman"/>
      <family val="1"/>
    </font>
    <font>
      <b/>
      <sz val="7"/>
      <color theme="0"/>
      <name val="Arial Narrow"/>
      <family val="2"/>
    </font>
    <font>
      <sz val="10"/>
      <color theme="1"/>
      <name val="Arial Narrow"/>
      <family val="2"/>
    </font>
    <font>
      <b/>
      <sz val="7"/>
      <name val="Arial Narrow"/>
      <family val="2"/>
    </font>
    <font>
      <b/>
      <sz val="7"/>
      <color theme="0"/>
      <name val="Times New Roman"/>
      <family val="1"/>
    </font>
    <font>
      <b/>
      <sz val="20"/>
      <color theme="1"/>
      <name val="Calibri"/>
      <family val="1"/>
      <scheme val="minor"/>
    </font>
    <font>
      <b/>
      <sz val="11"/>
      <color theme="1"/>
      <name val="Calibri"/>
      <family val="1"/>
      <scheme val="minor"/>
    </font>
    <font>
      <b/>
      <sz val="9"/>
      <color theme="1"/>
      <name val="Times New Roman"/>
      <family val="1"/>
    </font>
    <font>
      <b/>
      <sz val="7"/>
      <color theme="1"/>
      <name val="Times New Roman"/>
      <family val="1"/>
    </font>
    <font>
      <sz val="9"/>
      <color theme="0"/>
      <name val="Times New Roman"/>
      <family val="1"/>
    </font>
    <font>
      <b/>
      <sz val="9"/>
      <color theme="1"/>
      <name val="Arial Narrow"/>
      <family val="2"/>
    </font>
    <font>
      <sz val="9"/>
      <color theme="1"/>
      <name val="Times New Roman"/>
      <family val="1"/>
    </font>
    <font>
      <sz val="10"/>
      <color theme="1"/>
      <name val="Times New Roman"/>
      <family val="1"/>
    </font>
    <font>
      <sz val="7"/>
      <color theme="1"/>
      <name val="Arial Narrow"/>
      <family val="2"/>
    </font>
    <font>
      <sz val="8"/>
      <name val="Arial Narrow"/>
      <family val="2"/>
    </font>
    <font>
      <sz val="11"/>
      <color theme="1"/>
      <name val="Calibri"/>
      <family val="1"/>
      <scheme val="minor"/>
    </font>
    <font>
      <b/>
      <sz val="8"/>
      <color theme="1"/>
      <name val="Arial Narrow"/>
      <family val="2"/>
    </font>
    <font>
      <sz val="9"/>
      <color rgb="FFFF0000"/>
      <name val="Times New Roman"/>
      <family val="1"/>
    </font>
    <font>
      <sz val="9"/>
      <name val="Times New Roman"/>
      <family val="1"/>
    </font>
    <font>
      <b/>
      <sz val="8"/>
      <name val="Arial Narrow"/>
      <family val="2"/>
    </font>
    <font>
      <sz val="7"/>
      <name val="Arial Narrow"/>
      <family val="2"/>
    </font>
    <font>
      <sz val="9"/>
      <color rgb="FF000000"/>
      <name val="Times New Roman"/>
      <family val="1"/>
    </font>
    <font>
      <sz val="10"/>
      <name val="Times New Roman"/>
      <family val="1"/>
    </font>
    <font>
      <b/>
      <sz val="11"/>
      <color theme="1"/>
      <name val="Times New Roman"/>
      <family val="1"/>
    </font>
    <font>
      <b/>
      <sz val="11"/>
      <color theme="0"/>
      <name val="Times New Roman"/>
      <family val="1"/>
    </font>
    <font>
      <b/>
      <sz val="11"/>
      <name val="Times New Roman"/>
      <family val="1"/>
    </font>
    <font>
      <b/>
      <sz val="12"/>
      <name val="Arial Narrow"/>
      <family val="2"/>
    </font>
    <font>
      <b/>
      <sz val="12"/>
      <color theme="1"/>
      <name val="Arial Narrow"/>
      <family val="2"/>
    </font>
    <font>
      <b/>
      <sz val="10"/>
      <color rgb="FFFF0000"/>
      <name val="Times New Roman"/>
      <family val="1"/>
    </font>
    <font>
      <b/>
      <sz val="11"/>
      <name val="Arial Narrow"/>
      <family val="2"/>
    </font>
    <font>
      <b/>
      <sz val="6"/>
      <color theme="1"/>
      <name val="Arial Narrow"/>
      <family val="2"/>
    </font>
    <font>
      <sz val="12"/>
      <name val="Arial Narrow"/>
      <family val="2"/>
    </font>
    <font>
      <b/>
      <sz val="10"/>
      <color theme="1"/>
      <name val="Arial Narrow"/>
      <family val="2"/>
    </font>
    <font>
      <b/>
      <sz val="20"/>
      <color theme="1"/>
      <name val="Arial Narrow"/>
      <family val="2"/>
    </font>
    <font>
      <b/>
      <sz val="11"/>
      <color theme="1"/>
      <name val="Arial Narrow"/>
      <family val="2"/>
    </font>
    <font>
      <sz val="11"/>
      <color theme="1"/>
      <name val="Times New Roman"/>
      <family val="1"/>
    </font>
    <font>
      <b/>
      <sz val="10"/>
      <name val="Arial Narrow"/>
      <family val="2"/>
    </font>
    <font>
      <b/>
      <sz val="9"/>
      <name val="Arial Narrow"/>
      <family val="2"/>
    </font>
    <font>
      <sz val="11"/>
      <color theme="0"/>
      <name val="Times New Roman"/>
      <family val="1"/>
    </font>
    <font>
      <sz val="10"/>
      <name val="Arial"/>
      <family val="2"/>
    </font>
    <font>
      <b/>
      <sz val="7"/>
      <name val="Calibri Light"/>
      <family val="1"/>
      <scheme val="major"/>
    </font>
    <font>
      <b/>
      <sz val="7"/>
      <name val="Calibri"/>
      <family val="2"/>
      <scheme val="minor"/>
    </font>
    <font>
      <b/>
      <sz val="16"/>
      <name val="Calibri"/>
      <family val="2"/>
      <scheme val="minor"/>
    </font>
    <font>
      <sz val="10"/>
      <name val="Calibri"/>
      <family val="2"/>
      <scheme val="minor"/>
    </font>
    <font>
      <u/>
      <sz val="10"/>
      <color indexed="12"/>
      <name val="Tahoma"/>
      <family val="2"/>
    </font>
    <font>
      <b/>
      <u/>
      <sz val="7"/>
      <color indexed="12"/>
      <name val="Calibri"/>
      <family val="2"/>
      <scheme val="minor"/>
    </font>
    <font>
      <u/>
      <sz val="8"/>
      <color indexed="12"/>
      <name val="Calibri"/>
      <family val="2"/>
      <scheme val="minor"/>
    </font>
    <font>
      <sz val="10"/>
      <name val="Arial"/>
      <family val="2"/>
    </font>
    <font>
      <sz val="8"/>
      <name val="Calibri"/>
      <family val="2"/>
      <scheme val="minor"/>
    </font>
    <font>
      <i/>
      <sz val="8"/>
      <name val="Calibri"/>
      <family val="2"/>
      <scheme val="minor"/>
    </font>
    <font>
      <b/>
      <i/>
      <sz val="7"/>
      <name val="Calibri"/>
      <family val="2"/>
      <scheme val="minor"/>
    </font>
    <font>
      <b/>
      <sz val="18"/>
      <color theme="4" tint="-0.499984740745262"/>
      <name val="Calibri Light"/>
      <family val="1"/>
      <scheme val="major"/>
    </font>
    <font>
      <sz val="16"/>
      <name val="Calibri"/>
      <family val="2"/>
      <scheme val="minor"/>
    </font>
    <font>
      <b/>
      <sz val="12"/>
      <color indexed="9"/>
      <name val="Calibri Light"/>
      <family val="2"/>
      <scheme val="major"/>
    </font>
    <font>
      <sz val="12"/>
      <name val="Calibri Light"/>
      <family val="2"/>
      <scheme val="major"/>
    </font>
    <font>
      <sz val="9"/>
      <name val="Arial Narrow"/>
      <family val="2"/>
    </font>
    <font>
      <sz val="11"/>
      <name val="Arial Narrow"/>
      <family val="2"/>
    </font>
    <font>
      <sz val="10"/>
      <color rgb="FFFFFF00"/>
      <name val="Calibri"/>
      <family val="2"/>
      <scheme val="minor"/>
    </font>
    <font>
      <b/>
      <sz val="9"/>
      <color rgb="FFFFFF00"/>
      <name val="Arial Narrow"/>
      <family val="2"/>
    </font>
    <font>
      <sz val="9"/>
      <color rgb="FFFFFF00"/>
      <name val="Arial Narrow"/>
      <family val="2"/>
    </font>
    <font>
      <b/>
      <sz val="11"/>
      <color rgb="FFFF0000"/>
      <name val="Arial Narrow"/>
      <family val="2"/>
    </font>
    <font>
      <sz val="10"/>
      <name val="Arial Narrow"/>
      <family val="2"/>
    </font>
    <font>
      <sz val="6"/>
      <name val="Arial Narrow"/>
      <family val="2"/>
    </font>
    <font>
      <b/>
      <sz val="8"/>
      <color rgb="FFFFFF00"/>
      <name val="Arial Narrow"/>
      <family val="2"/>
    </font>
    <font>
      <sz val="6"/>
      <color rgb="FFFFFF00"/>
      <name val="Arial Narrow"/>
      <family val="2"/>
    </font>
    <font>
      <b/>
      <u/>
      <sz val="8"/>
      <color indexed="81"/>
      <name val="Tahoma"/>
      <family val="2"/>
    </font>
    <font>
      <sz val="8"/>
      <color indexed="81"/>
      <name val="Tahoma"/>
      <family val="2"/>
    </font>
    <font>
      <b/>
      <sz val="8"/>
      <color indexed="81"/>
      <name val="Tahoma"/>
      <family val="2"/>
    </font>
    <font>
      <b/>
      <sz val="8"/>
      <color indexed="10"/>
      <name val="Tahoma"/>
      <family val="2"/>
    </font>
    <font>
      <sz val="8"/>
      <color indexed="10"/>
      <name val="Tahoma"/>
      <family val="2"/>
    </font>
    <font>
      <i/>
      <sz val="8"/>
      <color indexed="81"/>
      <name val="Tahoma"/>
      <family val="2"/>
    </font>
    <font>
      <sz val="8"/>
      <color theme="1"/>
      <name val="Times New Roman"/>
      <family val="1"/>
    </font>
    <font>
      <b/>
      <sz val="24"/>
      <color theme="1"/>
      <name val="Times New Roman"/>
      <family val="1"/>
    </font>
    <font>
      <b/>
      <sz val="24"/>
      <color rgb="FFFF0000"/>
      <name val="Times New Roman"/>
      <family val="1"/>
    </font>
    <font>
      <sz val="24"/>
      <color theme="1"/>
      <name val="Calibri"/>
      <family val="2"/>
      <scheme val="minor"/>
    </font>
    <font>
      <b/>
      <sz val="7"/>
      <color rgb="FF00B0F0"/>
      <name val="Times New Roman"/>
      <family val="1"/>
    </font>
    <font>
      <b/>
      <sz val="7"/>
      <color rgb="FF00B0F0"/>
      <name val="Arial Narrow"/>
      <family val="2"/>
    </font>
    <font>
      <b/>
      <sz val="9"/>
      <color theme="0"/>
      <name val="Arial Narrow"/>
      <family val="2"/>
    </font>
    <font>
      <b/>
      <sz val="9"/>
      <color rgb="FF00B0F0"/>
      <name val="Arial Narrow"/>
      <family val="2"/>
    </font>
    <font>
      <b/>
      <sz val="8"/>
      <color rgb="FF00B0F0"/>
      <name val="Arial Narrow"/>
      <family val="2"/>
    </font>
    <font>
      <sz val="8"/>
      <color theme="1"/>
      <name val="Arial Narrow"/>
      <family val="2"/>
    </font>
    <font>
      <b/>
      <sz val="8"/>
      <color theme="0"/>
      <name val="Arial Narrow"/>
      <family val="2"/>
    </font>
    <font>
      <b/>
      <sz val="10"/>
      <name val="Times New Roman"/>
      <family val="1"/>
    </font>
    <font>
      <vertAlign val="superscript"/>
      <sz val="8"/>
      <name val="Arial Narrow"/>
      <family val="2"/>
    </font>
    <font>
      <i/>
      <sz val="8"/>
      <color theme="1"/>
      <name val="Arial Narrow"/>
      <family val="2"/>
    </font>
    <font>
      <vertAlign val="superscript"/>
      <sz val="8"/>
      <color theme="1"/>
      <name val="Arial Narrow"/>
      <family val="2"/>
    </font>
    <font>
      <i/>
      <sz val="8"/>
      <name val="Arial Narrow"/>
      <family val="2"/>
    </font>
    <font>
      <sz val="8"/>
      <color rgb="FFFF0000"/>
      <name val="Arial Narrow"/>
      <family val="2"/>
    </font>
    <font>
      <sz val="8"/>
      <color rgb="FF000000"/>
      <name val="Arial Narrow"/>
      <family val="2"/>
    </font>
    <font>
      <u/>
      <sz val="8"/>
      <name val="Arial Narrow"/>
      <family val="2"/>
    </font>
    <font>
      <i/>
      <u/>
      <sz val="8"/>
      <name val="Arial Narrow"/>
      <family val="2"/>
    </font>
    <font>
      <b/>
      <sz val="9"/>
      <name val="Times New Roman"/>
      <family val="1"/>
    </font>
    <font>
      <sz val="11"/>
      <name val="Calibri"/>
      <family val="1"/>
      <scheme val="minor"/>
    </font>
    <font>
      <sz val="7"/>
      <color theme="1"/>
      <name val="Times New Roman"/>
      <family val="1"/>
    </font>
    <font>
      <sz val="7"/>
      <name val="Times New Roman"/>
      <family val="1"/>
    </font>
  </fonts>
  <fills count="34">
    <fill>
      <patternFill patternType="none"/>
    </fill>
    <fill>
      <patternFill patternType="gray125"/>
    </fill>
    <fill>
      <patternFill patternType="solid">
        <fgColor theme="1"/>
        <bgColor theme="1"/>
      </patternFill>
    </fill>
    <fill>
      <patternFill patternType="solid">
        <fgColor theme="1"/>
        <bgColor indexed="64"/>
      </patternFill>
    </fill>
    <fill>
      <patternFill patternType="solid">
        <fgColor rgb="FF92D050"/>
        <bgColor indexed="64"/>
      </patternFill>
    </fill>
    <fill>
      <patternFill patternType="solid">
        <fgColor rgb="FFFFC000"/>
        <bgColor indexed="64"/>
      </patternFill>
    </fill>
    <fill>
      <patternFill patternType="solid">
        <fgColor theme="0" tint="-0.34998626667073579"/>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theme="9"/>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rgb="FFFF99FF"/>
        <bgColor indexed="64"/>
      </patternFill>
    </fill>
    <fill>
      <patternFill patternType="solid">
        <fgColor theme="8"/>
        <bgColor indexed="64"/>
      </patternFill>
    </fill>
    <fill>
      <patternFill patternType="solid">
        <fgColor theme="8" tint="0.59999389629810485"/>
        <bgColor indexed="64"/>
      </patternFill>
    </fill>
    <fill>
      <patternFill patternType="solid">
        <fgColor rgb="FF00F0F0"/>
        <bgColor indexed="64"/>
      </patternFill>
    </fill>
    <fill>
      <patternFill patternType="solid">
        <fgColor rgb="FFFEA49A"/>
        <bgColor indexed="64"/>
      </patternFill>
    </fill>
    <fill>
      <patternFill patternType="solid">
        <fgColor rgb="FF92D050"/>
        <bgColor theme="1"/>
      </patternFill>
    </fill>
    <fill>
      <patternFill patternType="solid">
        <fgColor rgb="FFFF00FF"/>
        <bgColor theme="1"/>
      </patternFill>
    </fill>
    <fill>
      <patternFill patternType="solid">
        <fgColor theme="9" tint="0.79998168889431442"/>
        <bgColor indexed="64"/>
      </patternFill>
    </fill>
    <fill>
      <patternFill patternType="solid">
        <fgColor rgb="FFFF00FF"/>
        <bgColor indexed="64"/>
      </patternFill>
    </fill>
    <fill>
      <patternFill patternType="solid">
        <fgColor rgb="FFF52FDD"/>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249977111117893"/>
        <bgColor indexed="64"/>
      </patternFill>
    </fill>
  </fills>
  <borders count="35">
    <border>
      <left/>
      <right/>
      <top/>
      <bottom/>
      <diagonal/>
    </border>
    <border>
      <left style="thin">
        <color rgb="FFFF0000"/>
      </left>
      <right style="thin">
        <color rgb="FFFF0000"/>
      </right>
      <top style="thin">
        <color rgb="FFFF0000"/>
      </top>
      <bottom style="thin">
        <color rgb="FFFF0000"/>
      </bottom>
      <diagonal/>
    </border>
    <border>
      <left style="thin">
        <color rgb="FFFFFF00"/>
      </left>
      <right style="thin">
        <color rgb="FFFFFF00"/>
      </right>
      <top style="thin">
        <color rgb="FFFFFF00"/>
      </top>
      <bottom style="thin">
        <color rgb="FFFFFF00"/>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style="thin">
        <color rgb="FFFFFF00"/>
      </left>
      <right style="thin">
        <color rgb="FFFFFF00"/>
      </right>
      <top style="thin">
        <color auto="1"/>
      </top>
      <bottom style="thin">
        <color rgb="FFFFFF00"/>
      </bottom>
      <diagonal/>
    </border>
    <border>
      <left style="thin">
        <color rgb="FFFF0000"/>
      </left>
      <right style="thin">
        <color rgb="FFFF0000"/>
      </right>
      <top style="thin">
        <color auto="1"/>
      </top>
      <bottom style="thin">
        <color rgb="FFFF0000"/>
      </bottom>
      <diagonal/>
    </border>
    <border>
      <left style="thin">
        <color rgb="FFFFFF00"/>
      </left>
      <right style="thin">
        <color rgb="FFFFFF00"/>
      </right>
      <top/>
      <bottom style="thin">
        <color rgb="FFFFFF00"/>
      </bottom>
      <diagonal/>
    </border>
    <border>
      <left style="thin">
        <color auto="1"/>
      </left>
      <right style="thin">
        <color auto="1"/>
      </right>
      <top/>
      <bottom style="thin">
        <color auto="1"/>
      </bottom>
      <diagonal/>
    </border>
    <border>
      <left style="thin">
        <color auto="1"/>
      </left>
      <right/>
      <top/>
      <bottom/>
      <diagonal/>
    </border>
    <border>
      <left style="dashed">
        <color auto="1"/>
      </left>
      <right style="dashed">
        <color auto="1"/>
      </right>
      <top style="dashed">
        <color auto="1"/>
      </top>
      <bottom style="dashed">
        <color auto="1"/>
      </bottom>
      <diagonal/>
    </border>
    <border>
      <left/>
      <right style="thin">
        <color auto="1"/>
      </right>
      <top style="thin">
        <color auto="1"/>
      </top>
      <bottom/>
      <diagonal/>
    </border>
  </borders>
  <cellStyleXfs count="12">
    <xf numFmtId="0" fontId="0"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46" fillId="0" borderId="0" applyNumberFormat="0" applyFill="0" applyBorder="0" applyAlignment="0" applyProtection="0">
      <alignment vertical="top"/>
      <protection locked="0"/>
    </xf>
    <xf numFmtId="43" fontId="49" fillId="0" borderId="0" applyFont="0" applyFill="0" applyBorder="0" applyAlignment="0" applyProtection="0"/>
  </cellStyleXfs>
  <cellXfs count="654">
    <xf numFmtId="0" fontId="0" fillId="0" borderId="0" xfId="0"/>
    <xf numFmtId="0" fontId="2" fillId="2" borderId="1" xfId="1" applyFont="1" applyFill="1" applyBorder="1" applyAlignment="1">
      <alignment horizontal="center" vertical="center"/>
    </xf>
    <xf numFmtId="0" fontId="3" fillId="2" borderId="1" xfId="1" applyFont="1" applyFill="1" applyBorder="1" applyAlignment="1">
      <alignment horizontal="center" vertical="center" wrapText="1"/>
    </xf>
    <xf numFmtId="0" fontId="6" fillId="2" borderId="1" xfId="1" applyFont="1" applyFill="1" applyBorder="1" applyAlignment="1">
      <alignment horizontal="center" vertical="center"/>
    </xf>
    <xf numFmtId="0" fontId="2" fillId="2" borderId="1" xfId="1" applyNumberFormat="1" applyFont="1" applyFill="1" applyBorder="1" applyAlignment="1">
      <alignment horizontal="center" vertical="center" wrapText="1"/>
    </xf>
    <xf numFmtId="0" fontId="1" fillId="0" borderId="0" xfId="1" applyAlignment="1">
      <alignment horizontal="center" vertical="center"/>
    </xf>
    <xf numFmtId="0" fontId="1" fillId="0" borderId="0" xfId="1"/>
    <xf numFmtId="0" fontId="8" fillId="0" borderId="0" xfId="1" applyFont="1" applyAlignment="1">
      <alignment horizontal="left" vertical="center"/>
    </xf>
    <xf numFmtId="0" fontId="1" fillId="0" borderId="0" xfId="1" applyFill="1" applyAlignment="1">
      <alignment horizontal="left" vertical="center"/>
    </xf>
    <xf numFmtId="0" fontId="9" fillId="0" borderId="2" xfId="1" applyFont="1" applyFill="1" applyBorder="1" applyAlignment="1">
      <alignment horizontal="center" vertical="center"/>
    </xf>
    <xf numFmtId="0" fontId="10" fillId="0" borderId="2" xfId="1" applyFont="1" applyFill="1" applyBorder="1" applyAlignment="1">
      <alignment horizontal="center" vertical="center"/>
    </xf>
    <xf numFmtId="0" fontId="2" fillId="0" borderId="2" xfId="1" applyFont="1" applyFill="1" applyBorder="1" applyAlignment="1">
      <alignment horizontal="center" vertical="center"/>
    </xf>
    <xf numFmtId="0" fontId="11" fillId="0" borderId="2" xfId="1" applyFont="1" applyFill="1" applyBorder="1" applyAlignment="1">
      <alignment horizontal="center" vertical="center"/>
    </xf>
    <xf numFmtId="0" fontId="2" fillId="0" borderId="2" xfId="1" applyFont="1" applyFill="1" applyBorder="1" applyAlignment="1">
      <alignment horizontal="center" vertical="center" wrapText="1"/>
    </xf>
    <xf numFmtId="0" fontId="13" fillId="0" borderId="3" xfId="1" applyFont="1" applyFill="1" applyBorder="1" applyAlignment="1">
      <alignment horizontal="left" vertical="center"/>
    </xf>
    <xf numFmtId="0" fontId="13" fillId="0" borderId="3" xfId="1" applyFont="1" applyFill="1" applyBorder="1" applyAlignment="1">
      <alignment horizontal="center" vertical="center"/>
    </xf>
    <xf numFmtId="0" fontId="13" fillId="0" borderId="4" xfId="1" applyFont="1" applyFill="1" applyBorder="1" applyAlignment="1">
      <alignment horizontal="left" vertical="center"/>
    </xf>
    <xf numFmtId="0" fontId="13" fillId="0" borderId="4" xfId="1" applyFont="1" applyFill="1" applyBorder="1" applyAlignment="1">
      <alignment horizontal="center" vertical="center"/>
    </xf>
    <xf numFmtId="0" fontId="13" fillId="6" borderId="4" xfId="1" applyFont="1" applyFill="1" applyBorder="1" applyAlignment="1">
      <alignment horizontal="center" vertical="center"/>
    </xf>
    <xf numFmtId="20" fontId="13" fillId="0" borderId="4" xfId="1" applyNumberFormat="1" applyFont="1" applyFill="1" applyBorder="1" applyAlignment="1">
      <alignment horizontal="center" vertical="center"/>
    </xf>
    <xf numFmtId="0" fontId="13" fillId="0" borderId="5" xfId="1" applyFont="1" applyFill="1" applyBorder="1" applyAlignment="1">
      <alignment horizontal="center" vertical="center"/>
    </xf>
    <xf numFmtId="0" fontId="17" fillId="0" borderId="0" xfId="1" applyFont="1"/>
    <xf numFmtId="0" fontId="13" fillId="6" borderId="4" xfId="1" applyFont="1" applyFill="1" applyBorder="1" applyAlignment="1">
      <alignment horizontal="center" vertical="center" wrapText="1"/>
    </xf>
    <xf numFmtId="0" fontId="13" fillId="0" borderId="4" xfId="1" applyFont="1" applyFill="1" applyBorder="1" applyAlignment="1">
      <alignment horizontal="center" vertical="center" wrapText="1"/>
    </xf>
    <xf numFmtId="0" fontId="13" fillId="6" borderId="5" xfId="1" applyFont="1" applyFill="1" applyBorder="1" applyAlignment="1">
      <alignment horizontal="center" vertical="center"/>
    </xf>
    <xf numFmtId="20" fontId="13" fillId="0" borderId="5" xfId="1" applyNumberFormat="1" applyFont="1" applyFill="1" applyBorder="1" applyAlignment="1">
      <alignment horizontal="center" vertical="center"/>
    </xf>
    <xf numFmtId="0" fontId="13" fillId="6" borderId="5" xfId="1" applyFont="1" applyFill="1" applyBorder="1" applyAlignment="1">
      <alignment horizontal="center" vertical="center" wrapText="1"/>
    </xf>
    <xf numFmtId="0" fontId="13" fillId="0" borderId="4" xfId="1" applyFont="1" applyFill="1" applyBorder="1" applyAlignment="1">
      <alignment horizontal="left" vertical="center" wrapText="1"/>
    </xf>
    <xf numFmtId="0" fontId="20" fillId="0" borderId="5" xfId="1" applyFont="1" applyFill="1" applyBorder="1" applyAlignment="1">
      <alignment horizontal="center" vertical="center" wrapText="1"/>
    </xf>
    <xf numFmtId="0" fontId="13" fillId="0" borderId="8" xfId="1" applyFont="1" applyFill="1" applyBorder="1" applyAlignment="1">
      <alignment horizontal="center" vertical="center"/>
    </xf>
    <xf numFmtId="0" fontId="13" fillId="0" borderId="5" xfId="1" applyFont="1" applyFill="1" applyBorder="1" applyAlignment="1">
      <alignment horizontal="left" vertical="center"/>
    </xf>
    <xf numFmtId="0" fontId="13" fillId="0" borderId="6" xfId="1" applyFont="1" applyFill="1" applyBorder="1" applyAlignment="1">
      <alignment horizontal="left" vertical="center"/>
    </xf>
    <xf numFmtId="0" fontId="13" fillId="9" borderId="5" xfId="1" applyFont="1" applyFill="1" applyBorder="1" applyAlignment="1">
      <alignment horizontal="center" vertical="center"/>
    </xf>
    <xf numFmtId="0" fontId="13" fillId="0" borderId="10" xfId="1" applyFont="1" applyFill="1" applyBorder="1" applyAlignment="1">
      <alignment horizontal="center" vertical="center"/>
    </xf>
    <xf numFmtId="0" fontId="20" fillId="6" borderId="5" xfId="1" applyFont="1" applyFill="1" applyBorder="1" applyAlignment="1">
      <alignment horizontal="center" vertical="center"/>
    </xf>
    <xf numFmtId="0" fontId="20" fillId="0" borderId="5" xfId="1" applyFont="1" applyFill="1" applyBorder="1" applyAlignment="1">
      <alignment horizontal="left" vertical="center"/>
    </xf>
    <xf numFmtId="0" fontId="14" fillId="4" borderId="10" xfId="3" applyFont="1" applyFill="1" applyBorder="1" applyAlignment="1">
      <alignment horizontal="center" vertical="center"/>
    </xf>
    <xf numFmtId="0" fontId="13" fillId="6" borderId="7" xfId="1" applyFont="1" applyFill="1" applyBorder="1" applyAlignment="1">
      <alignment horizontal="center" vertical="center"/>
    </xf>
    <xf numFmtId="0" fontId="13" fillId="0" borderId="7" xfId="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0" xfId="1" applyNumberFormat="1" applyFont="1" applyFill="1" applyBorder="1" applyAlignment="1">
      <alignment horizontal="center" vertical="center"/>
    </xf>
    <xf numFmtId="0" fontId="13" fillId="0" borderId="5" xfId="1" applyFont="1" applyFill="1" applyBorder="1" applyAlignment="1">
      <alignment horizontal="left" vertical="center" wrapText="1"/>
    </xf>
    <xf numFmtId="0" fontId="13" fillId="0" borderId="5" xfId="1" applyFont="1" applyFill="1" applyBorder="1" applyAlignment="1">
      <alignment horizontal="center" vertical="center" wrapText="1"/>
    </xf>
    <xf numFmtId="0" fontId="20" fillId="0" borderId="5" xfId="1" applyFont="1" applyFill="1" applyBorder="1" applyAlignment="1">
      <alignment horizontal="center" vertical="center"/>
    </xf>
    <xf numFmtId="0" fontId="13" fillId="0" borderId="10" xfId="1" applyNumberFormat="1" applyFont="1" applyFill="1" applyBorder="1" applyAlignment="1">
      <alignment horizontal="center" vertical="center" wrapText="1"/>
    </xf>
    <xf numFmtId="0" fontId="23" fillId="0" borderId="5" xfId="1" applyFont="1" applyFill="1" applyBorder="1" applyAlignment="1">
      <alignment horizontal="left" vertical="center"/>
    </xf>
    <xf numFmtId="0" fontId="13" fillId="8" borderId="5" xfId="1" applyFont="1" applyFill="1" applyBorder="1" applyAlignment="1">
      <alignment horizontal="center" vertical="center"/>
    </xf>
    <xf numFmtId="0" fontId="20" fillId="0" borderId="7" xfId="1" applyFont="1" applyFill="1" applyBorder="1" applyAlignment="1">
      <alignment horizontal="center" vertical="center"/>
    </xf>
    <xf numFmtId="0" fontId="20" fillId="0" borderId="6" xfId="1" applyFont="1" applyFill="1" applyBorder="1" applyAlignment="1">
      <alignment horizontal="left" vertical="center"/>
    </xf>
    <xf numFmtId="0" fontId="20" fillId="0" borderId="10" xfId="1" applyFont="1" applyFill="1" applyBorder="1" applyAlignment="1">
      <alignment horizontal="center" vertical="center"/>
    </xf>
    <xf numFmtId="0" fontId="13" fillId="0" borderId="7" xfId="1" applyFont="1" applyFill="1" applyBorder="1" applyAlignment="1">
      <alignment horizontal="center" vertical="center" wrapText="1"/>
    </xf>
    <xf numFmtId="0" fontId="20" fillId="6" borderId="7" xfId="1" applyFont="1" applyFill="1" applyBorder="1" applyAlignment="1">
      <alignment horizontal="center" vertical="center"/>
    </xf>
    <xf numFmtId="0" fontId="1" fillId="0" borderId="0" xfId="1" applyFill="1" applyAlignment="1">
      <alignment horizontal="center" vertical="center"/>
    </xf>
    <xf numFmtId="0" fontId="13" fillId="9" borderId="5" xfId="1" applyFont="1" applyFill="1" applyBorder="1" applyAlignment="1">
      <alignment horizontal="left" vertical="center"/>
    </xf>
    <xf numFmtId="0" fontId="13" fillId="0" borderId="4" xfId="6" applyFont="1" applyBorder="1" applyAlignment="1">
      <alignment horizontal="left" vertical="center"/>
    </xf>
    <xf numFmtId="0" fontId="13" fillId="0" borderId="4" xfId="6" applyFont="1" applyBorder="1" applyAlignment="1">
      <alignment horizontal="center" vertical="center"/>
    </xf>
    <xf numFmtId="0" fontId="13" fillId="6" borderId="4" xfId="6" applyFont="1" applyFill="1" applyBorder="1" applyAlignment="1">
      <alignment horizontal="center" vertical="center"/>
    </xf>
    <xf numFmtId="0" fontId="13" fillId="0" borderId="5" xfId="6" applyFont="1" applyBorder="1" applyAlignment="1">
      <alignment horizontal="center" vertical="center"/>
    </xf>
    <xf numFmtId="0" fontId="13" fillId="0" borderId="8" xfId="6" applyFont="1" applyBorder="1" applyAlignment="1">
      <alignment horizontal="center" vertical="center"/>
    </xf>
    <xf numFmtId="0" fontId="20" fillId="0" borderId="10" xfId="6" applyFont="1" applyBorder="1" applyAlignment="1">
      <alignment horizontal="center" vertical="center"/>
    </xf>
    <xf numFmtId="0" fontId="1" fillId="0" borderId="0" xfId="8"/>
    <xf numFmtId="0" fontId="26" fillId="3" borderId="18" xfId="8" applyFont="1" applyFill="1" applyBorder="1" applyAlignment="1">
      <alignment horizontal="center" vertical="center" wrapText="1"/>
    </xf>
    <xf numFmtId="0" fontId="32" fillId="6" borderId="18" xfId="8" applyFont="1" applyFill="1" applyBorder="1" applyAlignment="1">
      <alignment horizontal="center" vertical="center" wrapText="1"/>
    </xf>
    <xf numFmtId="0" fontId="32" fillId="15" borderId="18" xfId="8" applyFont="1" applyFill="1" applyBorder="1" applyAlignment="1">
      <alignment horizontal="center" vertical="center" wrapText="1"/>
    </xf>
    <xf numFmtId="0" fontId="32" fillId="6" borderId="23" xfId="8" applyFont="1" applyFill="1" applyBorder="1" applyAlignment="1">
      <alignment horizontal="center" vertical="center" wrapText="1"/>
    </xf>
    <xf numFmtId="0" fontId="32" fillId="15" borderId="23" xfId="8" applyFont="1" applyFill="1" applyBorder="1" applyAlignment="1">
      <alignment horizontal="center" vertical="center" wrapText="1"/>
    </xf>
    <xf numFmtId="49" fontId="30" fillId="13" borderId="19" xfId="8" applyNumberFormat="1" applyFont="1" applyFill="1" applyBorder="1" applyAlignment="1">
      <alignment horizontal="center" vertical="center" wrapText="1"/>
    </xf>
    <xf numFmtId="0" fontId="27" fillId="10" borderId="18" xfId="8" applyFont="1" applyFill="1" applyBorder="1" applyAlignment="1">
      <alignment horizontal="center" vertical="center" wrapText="1"/>
    </xf>
    <xf numFmtId="49" fontId="9" fillId="15" borderId="19" xfId="8" applyNumberFormat="1" applyFont="1" applyFill="1" applyBorder="1" applyAlignment="1">
      <alignment horizontal="center" vertical="center" wrapText="1"/>
    </xf>
    <xf numFmtId="0" fontId="37" fillId="0" borderId="0" xfId="8" applyFont="1"/>
    <xf numFmtId="0" fontId="25" fillId="10" borderId="18" xfId="8" applyFont="1" applyFill="1" applyBorder="1" applyAlignment="1">
      <alignment horizontal="center" vertical="center" wrapText="1"/>
    </xf>
    <xf numFmtId="0" fontId="31" fillId="8" borderId="23" xfId="8" applyFont="1" applyFill="1" applyBorder="1" applyAlignment="1">
      <alignment horizontal="center" vertical="center" wrapText="1"/>
    </xf>
    <xf numFmtId="0" fontId="33" fillId="0" borderId="23" xfId="8" applyFont="1" applyBorder="1" applyAlignment="1">
      <alignment vertical="center" wrapText="1"/>
    </xf>
    <xf numFmtId="0" fontId="13" fillId="0" borderId="3" xfId="6" applyFont="1" applyFill="1" applyBorder="1" applyAlignment="1">
      <alignment horizontal="left" vertical="center"/>
    </xf>
    <xf numFmtId="0" fontId="42" fillId="19" borderId="0" xfId="9" applyFont="1" applyFill="1" applyBorder="1" applyAlignment="1" applyProtection="1">
      <alignment vertical="center"/>
    </xf>
    <xf numFmtId="0" fontId="43" fillId="19" borderId="0" xfId="9" applyFont="1" applyFill="1" applyBorder="1" applyAlignment="1" applyProtection="1">
      <alignment horizontal="center" vertical="center"/>
    </xf>
    <xf numFmtId="0" fontId="44" fillId="19" borderId="0" xfId="9" applyFont="1" applyFill="1" applyBorder="1" applyAlignment="1" applyProtection="1">
      <alignment horizontal="left" vertical="top"/>
    </xf>
    <xf numFmtId="0" fontId="44" fillId="19" borderId="0" xfId="9" applyFont="1" applyFill="1" applyBorder="1" applyAlignment="1" applyProtection="1">
      <alignment horizontal="left" vertical="center"/>
    </xf>
    <xf numFmtId="0" fontId="45" fillId="0" borderId="0" xfId="9" applyFont="1"/>
    <xf numFmtId="0" fontId="47" fillId="19" borderId="0" xfId="10" applyFont="1" applyFill="1" applyBorder="1" applyAlignment="1" applyProtection="1"/>
    <xf numFmtId="0" fontId="47" fillId="19" borderId="0" xfId="10" applyFont="1" applyFill="1" applyBorder="1" applyAlignment="1" applyProtection="1">
      <alignment horizontal="center" vertical="center"/>
    </xf>
    <xf numFmtId="0" fontId="48" fillId="19" borderId="0" xfId="10" applyFont="1" applyFill="1" applyBorder="1" applyAlignment="1" applyProtection="1">
      <alignment horizontal="left" vertical="top"/>
    </xf>
    <xf numFmtId="0" fontId="48" fillId="19" borderId="0" xfId="10" applyFont="1" applyFill="1" applyBorder="1" applyAlignment="1" applyProtection="1">
      <alignment horizontal="left"/>
    </xf>
    <xf numFmtId="0" fontId="50" fillId="19" borderId="0" xfId="11" applyNumberFormat="1" applyFont="1" applyFill="1" applyBorder="1" applyAlignment="1">
      <alignment horizontal="left" indent="1"/>
    </xf>
    <xf numFmtId="0" fontId="43" fillId="19" borderId="0" xfId="9" applyFont="1" applyFill="1" applyBorder="1" applyAlignment="1">
      <alignment horizontal="center" vertical="center"/>
    </xf>
    <xf numFmtId="0" fontId="45" fillId="0" borderId="6" xfId="9" applyFont="1" applyFill="1" applyBorder="1" applyAlignment="1">
      <alignment horizontal="left" vertical="top"/>
    </xf>
    <xf numFmtId="0" fontId="51" fillId="19" borderId="0" xfId="9" applyFont="1" applyFill="1" applyAlignment="1">
      <alignment horizontal="left" vertical="top"/>
    </xf>
    <xf numFmtId="0" fontId="52" fillId="19" borderId="0" xfId="9" applyFont="1" applyFill="1" applyBorder="1" applyAlignment="1">
      <alignment horizontal="center" vertical="center"/>
    </xf>
    <xf numFmtId="0" fontId="45" fillId="19" borderId="0" xfId="9" applyFont="1" applyFill="1" applyAlignment="1">
      <alignment horizontal="left" vertical="top"/>
    </xf>
    <xf numFmtId="0" fontId="45" fillId="19" borderId="0" xfId="9" applyFont="1" applyFill="1" applyAlignment="1">
      <alignment horizontal="left"/>
    </xf>
    <xf numFmtId="0" fontId="48" fillId="19" borderId="0" xfId="10" applyFont="1" applyFill="1" applyBorder="1" applyAlignment="1" applyProtection="1">
      <alignment horizontal="left" indent="1"/>
    </xf>
    <xf numFmtId="0" fontId="54" fillId="0" borderId="0" xfId="9" applyFont="1"/>
    <xf numFmtId="164" fontId="55" fillId="20" borderId="0" xfId="9" applyNumberFormat="1" applyFont="1" applyFill="1" applyBorder="1" applyAlignment="1">
      <alignment vertical="center"/>
    </xf>
    <xf numFmtId="0" fontId="56" fillId="0" borderId="0" xfId="9" applyFont="1" applyAlignment="1"/>
    <xf numFmtId="166" fontId="39" fillId="0" borderId="5" xfId="9" applyNumberFormat="1" applyFont="1" applyBorder="1" applyAlignment="1">
      <alignment horizontal="center"/>
    </xf>
    <xf numFmtId="0" fontId="57" fillId="0" borderId="5" xfId="9" applyNumberFormat="1" applyFont="1" applyBorder="1" applyAlignment="1">
      <alignment horizontal="center"/>
    </xf>
    <xf numFmtId="0" fontId="57" fillId="8" borderId="5" xfId="9" applyNumberFormat="1" applyFont="1" applyFill="1" applyBorder="1" applyAlignment="1">
      <alignment horizontal="center"/>
    </xf>
    <xf numFmtId="166" fontId="39" fillId="8" borderId="5" xfId="9" applyNumberFormat="1" applyFont="1" applyFill="1" applyBorder="1" applyAlignment="1">
      <alignment horizontal="center"/>
    </xf>
    <xf numFmtId="0" fontId="57" fillId="17" borderId="5" xfId="9" applyNumberFormat="1" applyFont="1" applyFill="1" applyBorder="1" applyAlignment="1">
      <alignment horizontal="center"/>
    </xf>
    <xf numFmtId="166" fontId="39" fillId="0" borderId="5" xfId="9" applyNumberFormat="1" applyFont="1" applyFill="1" applyBorder="1" applyAlignment="1">
      <alignment horizontal="center"/>
    </xf>
    <xf numFmtId="0" fontId="57" fillId="9" borderId="5" xfId="9" applyNumberFormat="1" applyFont="1" applyFill="1" applyBorder="1" applyAlignment="1">
      <alignment horizontal="center"/>
    </xf>
    <xf numFmtId="0" fontId="45" fillId="5" borderId="0" xfId="9" applyFont="1" applyFill="1"/>
    <xf numFmtId="0" fontId="58" fillId="10" borderId="5" xfId="9" applyNumberFormat="1" applyFont="1" applyFill="1" applyBorder="1" applyAlignment="1">
      <alignment horizontal="center"/>
    </xf>
    <xf numFmtId="0" fontId="59" fillId="12" borderId="0" xfId="9" applyFont="1" applyFill="1"/>
    <xf numFmtId="0" fontId="45" fillId="9" borderId="0" xfId="9" applyFont="1" applyFill="1"/>
    <xf numFmtId="0" fontId="57" fillId="5" borderId="5" xfId="9" applyNumberFormat="1" applyFont="1" applyFill="1" applyBorder="1" applyAlignment="1">
      <alignment horizontal="center"/>
    </xf>
    <xf numFmtId="0" fontId="60" fillId="12" borderId="5" xfId="9" applyNumberFormat="1" applyFont="1" applyFill="1" applyBorder="1" applyAlignment="1">
      <alignment horizontal="center"/>
    </xf>
    <xf numFmtId="0" fontId="61" fillId="12" borderId="5" xfId="9" applyNumberFormat="1" applyFont="1" applyFill="1" applyBorder="1" applyAlignment="1">
      <alignment horizontal="center"/>
    </xf>
    <xf numFmtId="0" fontId="57" fillId="10" borderId="5" xfId="9" applyNumberFormat="1" applyFont="1" applyFill="1" applyBorder="1" applyAlignment="1">
      <alignment horizontal="center" vertical="center"/>
    </xf>
    <xf numFmtId="0" fontId="62" fillId="17" borderId="5" xfId="9" applyNumberFormat="1" applyFont="1" applyFill="1" applyBorder="1" applyAlignment="1">
      <alignment horizontal="center"/>
    </xf>
    <xf numFmtId="0" fontId="57" fillId="9" borderId="5" xfId="9" applyNumberFormat="1" applyFont="1" applyFill="1" applyBorder="1" applyAlignment="1">
      <alignment horizontal="center" vertical="center"/>
    </xf>
    <xf numFmtId="0" fontId="45" fillId="17" borderId="0" xfId="9" applyFont="1" applyFill="1"/>
    <xf numFmtId="0" fontId="45" fillId="10" borderId="0" xfId="9" applyFont="1" applyFill="1"/>
    <xf numFmtId="0" fontId="58" fillId="10" borderId="5" xfId="9" applyNumberFormat="1" applyFont="1" applyFill="1" applyBorder="1" applyAlignment="1">
      <alignment horizontal="center" vertical="center"/>
    </xf>
    <xf numFmtId="49" fontId="58" fillId="10" borderId="5" xfId="9" applyNumberFormat="1" applyFont="1" applyFill="1" applyBorder="1" applyAlignment="1">
      <alignment horizontal="center"/>
    </xf>
    <xf numFmtId="0" fontId="57" fillId="5" borderId="5" xfId="9" applyNumberFormat="1" applyFont="1" applyFill="1" applyBorder="1" applyAlignment="1">
      <alignment horizontal="center" vertical="center"/>
    </xf>
    <xf numFmtId="0" fontId="22" fillId="10" borderId="5" xfId="9" applyNumberFormat="1" applyFont="1" applyFill="1" applyBorder="1" applyAlignment="1">
      <alignment horizontal="center" vertical="center" wrapText="1"/>
    </xf>
    <xf numFmtId="0" fontId="45" fillId="0" borderId="0" xfId="9" applyFont="1" applyFill="1"/>
    <xf numFmtId="0" fontId="57" fillId="12" borderId="5" xfId="9" applyNumberFormat="1" applyFont="1" applyFill="1" applyBorder="1" applyAlignment="1">
      <alignment horizontal="center"/>
    </xf>
    <xf numFmtId="0" fontId="57" fillId="17" borderId="5" xfId="9" applyNumberFormat="1" applyFont="1" applyFill="1" applyBorder="1" applyAlignment="1">
      <alignment horizontal="center" vertical="center"/>
    </xf>
    <xf numFmtId="0" fontId="57" fillId="21" borderId="5" xfId="9" applyNumberFormat="1" applyFont="1" applyFill="1" applyBorder="1" applyAlignment="1">
      <alignment horizontal="center" vertical="center"/>
    </xf>
    <xf numFmtId="0" fontId="63" fillId="5" borderId="5" xfId="9" applyNumberFormat="1" applyFont="1" applyFill="1" applyBorder="1" applyAlignment="1">
      <alignment horizontal="center" vertical="center"/>
    </xf>
    <xf numFmtId="0" fontId="22" fillId="21" borderId="5" xfId="9" applyNumberFormat="1" applyFont="1" applyFill="1" applyBorder="1" applyAlignment="1">
      <alignment horizontal="center" vertical="center" wrapText="1"/>
    </xf>
    <xf numFmtId="0" fontId="58" fillId="10" borderId="5" xfId="9" applyNumberFormat="1" applyFont="1" applyFill="1" applyBorder="1" applyAlignment="1">
      <alignment horizontal="center" vertical="center" wrapText="1"/>
    </xf>
    <xf numFmtId="0" fontId="22" fillId="9" borderId="5" xfId="9" applyNumberFormat="1" applyFont="1" applyFill="1" applyBorder="1" applyAlignment="1">
      <alignment horizontal="center" vertical="center" wrapText="1"/>
    </xf>
    <xf numFmtId="0" fontId="22" fillId="5" borderId="5" xfId="9" applyNumberFormat="1" applyFont="1" applyFill="1" applyBorder="1" applyAlignment="1">
      <alignment horizontal="center" vertical="center" wrapText="1"/>
    </xf>
    <xf numFmtId="0" fontId="64" fillId="5" borderId="5" xfId="9" applyNumberFormat="1" applyFont="1" applyFill="1" applyBorder="1" applyAlignment="1">
      <alignment horizontal="center" vertical="center" wrapText="1"/>
    </xf>
    <xf numFmtId="0" fontId="22" fillId="17" borderId="5" xfId="9" applyNumberFormat="1" applyFont="1" applyFill="1" applyBorder="1" applyAlignment="1">
      <alignment horizontal="center" vertical="center" wrapText="1"/>
    </xf>
    <xf numFmtId="0" fontId="57" fillId="10" borderId="5" xfId="9" applyNumberFormat="1" applyFont="1" applyFill="1" applyBorder="1" applyAlignment="1">
      <alignment horizontal="center"/>
    </xf>
    <xf numFmtId="0" fontId="57" fillId="0" borderId="5" xfId="9" applyNumberFormat="1" applyFont="1" applyFill="1" applyBorder="1" applyAlignment="1">
      <alignment horizontal="center"/>
    </xf>
    <xf numFmtId="0" fontId="58" fillId="5" borderId="5" xfId="9" applyNumberFormat="1" applyFont="1" applyFill="1" applyBorder="1" applyAlignment="1">
      <alignment horizontal="center" vertical="center"/>
    </xf>
    <xf numFmtId="0" fontId="57" fillId="7" borderId="5" xfId="9" applyNumberFormat="1" applyFont="1" applyFill="1" applyBorder="1" applyAlignment="1">
      <alignment horizontal="center"/>
    </xf>
    <xf numFmtId="0" fontId="65" fillId="12" borderId="5" xfId="9" applyNumberFormat="1" applyFont="1" applyFill="1" applyBorder="1" applyAlignment="1">
      <alignment horizontal="center"/>
    </xf>
    <xf numFmtId="0" fontId="22" fillId="17" borderId="5" xfId="9" applyNumberFormat="1" applyFont="1" applyFill="1" applyBorder="1" applyAlignment="1">
      <alignment horizontal="center" wrapText="1"/>
    </xf>
    <xf numFmtId="0" fontId="64" fillId="17" borderId="5" xfId="9" applyNumberFormat="1" applyFont="1" applyFill="1" applyBorder="1" applyAlignment="1">
      <alignment horizontal="center" vertical="center" wrapText="1"/>
    </xf>
    <xf numFmtId="0" fontId="16" fillId="10" borderId="5" xfId="9" applyNumberFormat="1" applyFont="1" applyFill="1" applyBorder="1" applyAlignment="1">
      <alignment horizontal="center" vertical="center"/>
    </xf>
    <xf numFmtId="0" fontId="66" fillId="12" borderId="5" xfId="9" applyNumberFormat="1" applyFont="1" applyFill="1" applyBorder="1" applyAlignment="1">
      <alignment horizontal="center"/>
    </xf>
    <xf numFmtId="0" fontId="43" fillId="0" borderId="0" xfId="9" applyFont="1"/>
    <xf numFmtId="0" fontId="43" fillId="0" borderId="0" xfId="9" applyFont="1" applyBorder="1" applyAlignment="1">
      <alignment horizontal="center" vertical="center"/>
    </xf>
    <xf numFmtId="0" fontId="45" fillId="0" borderId="0" xfId="9" applyFont="1" applyAlignment="1">
      <alignment horizontal="left" vertical="top"/>
    </xf>
    <xf numFmtId="0" fontId="45" fillId="8" borderId="0" xfId="9" applyFont="1" applyFill="1" applyAlignment="1">
      <alignment horizontal="left" vertical="top"/>
    </xf>
    <xf numFmtId="0" fontId="45" fillId="0" borderId="0" xfId="9" applyFont="1" applyAlignment="1">
      <alignment horizontal="left"/>
    </xf>
    <xf numFmtId="0" fontId="13" fillId="9" borderId="5" xfId="1" applyFont="1" applyFill="1" applyBorder="1" applyAlignment="1">
      <alignment horizontal="center" vertical="center" wrapText="1"/>
    </xf>
    <xf numFmtId="0" fontId="24" fillId="0" borderId="5" xfId="0" applyFont="1" applyBorder="1" applyAlignment="1">
      <alignment horizontal="center" vertical="center" wrapText="1"/>
    </xf>
    <xf numFmtId="0" fontId="13" fillId="6" borderId="10" xfId="1" applyFont="1" applyFill="1" applyBorder="1" applyAlignment="1">
      <alignment horizontal="center" vertical="center"/>
    </xf>
    <xf numFmtId="0" fontId="73" fillId="10" borderId="10" xfId="1" applyFont="1" applyFill="1" applyBorder="1" applyAlignment="1">
      <alignment horizontal="center" vertical="center" wrapText="1"/>
    </xf>
    <xf numFmtId="0" fontId="20" fillId="8" borderId="6" xfId="1" applyFont="1" applyFill="1" applyBorder="1" applyAlignment="1">
      <alignment horizontal="left" vertical="center"/>
    </xf>
    <xf numFmtId="0" fontId="13" fillId="0" borderId="3" xfId="1" applyFont="1" applyFill="1" applyBorder="1" applyAlignment="1">
      <alignment horizontal="left" vertical="center" wrapText="1"/>
    </xf>
    <xf numFmtId="0" fontId="14" fillId="4" borderId="5" xfId="3" applyFont="1" applyFill="1" applyBorder="1" applyAlignment="1">
      <alignment horizontal="center" vertical="center"/>
    </xf>
    <xf numFmtId="0" fontId="13" fillId="9" borderId="7" xfId="1" applyFont="1" applyFill="1" applyBorder="1" applyAlignment="1">
      <alignment horizontal="center" vertical="center"/>
    </xf>
    <xf numFmtId="0" fontId="22" fillId="12" borderId="5" xfId="1" applyFont="1" applyFill="1" applyBorder="1" applyAlignment="1">
      <alignment horizontal="center" vertical="center" wrapText="1"/>
    </xf>
    <xf numFmtId="0" fontId="73" fillId="10" borderId="4" xfId="1" applyFont="1" applyFill="1" applyBorder="1" applyAlignment="1">
      <alignment horizontal="center" vertical="center" wrapText="1"/>
    </xf>
    <xf numFmtId="0" fontId="20" fillId="6" borderId="10" xfId="1" applyFont="1" applyFill="1" applyBorder="1" applyAlignment="1">
      <alignment horizontal="center" vertical="center"/>
    </xf>
    <xf numFmtId="0" fontId="73" fillId="10" borderId="5" xfId="1" applyFont="1" applyFill="1" applyBorder="1" applyAlignment="1">
      <alignment horizontal="center" vertical="center" wrapText="1"/>
    </xf>
    <xf numFmtId="0" fontId="20" fillId="9" borderId="5" xfId="1" applyFont="1" applyFill="1" applyBorder="1" applyAlignment="1">
      <alignment horizontal="center" vertical="center"/>
    </xf>
    <xf numFmtId="0" fontId="13" fillId="0" borderId="5" xfId="1" applyNumberFormat="1" applyFont="1" applyFill="1" applyBorder="1" applyAlignment="1">
      <alignment horizontal="center" vertical="center"/>
    </xf>
    <xf numFmtId="0" fontId="13" fillId="0" borderId="4" xfId="1" applyNumberFormat="1" applyFont="1" applyFill="1" applyBorder="1" applyAlignment="1">
      <alignment horizontal="center" vertical="center"/>
    </xf>
    <xf numFmtId="0" fontId="20" fillId="9" borderId="10" xfId="1" applyFont="1" applyFill="1" applyBorder="1" applyAlignment="1">
      <alignment horizontal="center" vertical="center"/>
    </xf>
    <xf numFmtId="0" fontId="73" fillId="10" borderId="3" xfId="1" applyFont="1" applyFill="1" applyBorder="1" applyAlignment="1">
      <alignment horizontal="center" vertical="center" wrapText="1"/>
    </xf>
    <xf numFmtId="0" fontId="13" fillId="8" borderId="5" xfId="1" applyFont="1" applyFill="1" applyBorder="1" applyAlignment="1">
      <alignment horizontal="center" vertical="center" wrapText="1"/>
    </xf>
    <xf numFmtId="20" fontId="20" fillId="0" borderId="5" xfId="1" applyNumberFormat="1" applyFont="1" applyFill="1" applyBorder="1" applyAlignment="1">
      <alignment horizontal="center" vertical="center"/>
    </xf>
    <xf numFmtId="0" fontId="13" fillId="0" borderId="5" xfId="1" applyNumberFormat="1" applyFont="1" applyFill="1" applyBorder="1" applyAlignment="1">
      <alignment horizontal="center" vertical="center" wrapText="1"/>
    </xf>
    <xf numFmtId="0" fontId="20" fillId="8" borderId="5" xfId="1" applyFont="1" applyFill="1" applyBorder="1" applyAlignment="1">
      <alignment horizontal="center" vertical="center"/>
    </xf>
    <xf numFmtId="0" fontId="15" fillId="15" borderId="23" xfId="8" applyFont="1" applyFill="1" applyBorder="1" applyAlignment="1">
      <alignment horizontal="center" vertical="center" wrapText="1"/>
    </xf>
    <xf numFmtId="0" fontId="15" fillId="15" borderId="18" xfId="8" applyFont="1" applyFill="1" applyBorder="1" applyAlignment="1">
      <alignment horizontal="center" vertical="center" wrapText="1"/>
    </xf>
    <xf numFmtId="0" fontId="1" fillId="0" borderId="0" xfId="1" applyFont="1" applyAlignment="1">
      <alignment horizontal="left" vertical="center"/>
    </xf>
    <xf numFmtId="0" fontId="1" fillId="0" borderId="0" xfId="1" applyAlignment="1">
      <alignment horizontal="left" vertical="center"/>
    </xf>
    <xf numFmtId="0" fontId="39" fillId="22" borderId="19" xfId="7" applyFont="1" applyFill="1" applyBorder="1" applyAlignment="1">
      <alignment horizontal="center" vertical="center" wrapText="1"/>
    </xf>
    <xf numFmtId="0" fontId="12" fillId="22" borderId="19" xfId="7" applyFont="1" applyFill="1" applyBorder="1" applyAlignment="1">
      <alignment horizontal="center" vertical="center" wrapText="1"/>
    </xf>
    <xf numFmtId="0" fontId="12" fillId="24" borderId="19" xfId="8" applyFont="1" applyFill="1" applyBorder="1" applyAlignment="1">
      <alignment horizontal="center" vertical="center" wrapText="1"/>
    </xf>
    <xf numFmtId="0" fontId="21" fillId="14" borderId="23" xfId="8" applyFont="1" applyFill="1" applyBorder="1" applyAlignment="1">
      <alignment horizontal="center" vertical="center" wrapText="1"/>
    </xf>
    <xf numFmtId="0" fontId="1" fillId="0" borderId="0" xfId="1" applyAlignment="1">
      <alignment horizontal="left" vertical="center"/>
    </xf>
    <xf numFmtId="0" fontId="1" fillId="9" borderId="0" xfId="8" applyFill="1"/>
    <xf numFmtId="0" fontId="37" fillId="9" borderId="0" xfId="8" applyFont="1" applyFill="1"/>
    <xf numFmtId="0" fontId="40" fillId="9" borderId="0" xfId="8" applyFont="1" applyFill="1"/>
    <xf numFmtId="0" fontId="76" fillId="9" borderId="0" xfId="8" applyFont="1" applyFill="1"/>
    <xf numFmtId="0" fontId="76" fillId="0" borderId="0" xfId="8" applyFont="1"/>
    <xf numFmtId="0" fontId="2" fillId="2" borderId="1" xfId="6" applyFont="1" applyFill="1" applyBorder="1" applyAlignment="1">
      <alignment horizontal="center" vertical="center"/>
    </xf>
    <xf numFmtId="0" fontId="3" fillId="2" borderId="28" xfId="6" applyFont="1" applyFill="1" applyBorder="1" applyAlignment="1">
      <alignment horizontal="center" vertical="center"/>
    </xf>
    <xf numFmtId="0" fontId="3" fillId="2" borderId="29" xfId="6" applyFont="1" applyFill="1" applyBorder="1" applyAlignment="1">
      <alignment horizontal="center" vertical="center"/>
    </xf>
    <xf numFmtId="0" fontId="3" fillId="2" borderId="29" xfId="2" applyFont="1" applyFill="1" applyBorder="1" applyAlignment="1">
      <alignment horizontal="left" vertical="center" wrapText="1"/>
    </xf>
    <xf numFmtId="0" fontId="3" fillId="2" borderId="28" xfId="2" applyFont="1" applyFill="1" applyBorder="1" applyAlignment="1">
      <alignment horizontal="center" vertical="center" wrapText="1"/>
    </xf>
    <xf numFmtId="0" fontId="5" fillId="26" borderId="1" xfId="7" applyFont="1" applyFill="1" applyBorder="1" applyAlignment="1">
      <alignment horizontal="center" vertical="center" wrapText="1"/>
    </xf>
    <xf numFmtId="0" fontId="5" fillId="27" borderId="1" xfId="2" applyFont="1" applyFill="1" applyBorder="1" applyAlignment="1">
      <alignment horizontal="center" vertical="center" wrapText="1"/>
    </xf>
    <xf numFmtId="0" fontId="3" fillId="2" borderId="1" xfId="6" applyFont="1" applyFill="1" applyBorder="1" applyAlignment="1">
      <alignment horizontal="center" vertical="center" wrapText="1"/>
    </xf>
    <xf numFmtId="0" fontId="3" fillId="3" borderId="1" xfId="7" applyFont="1" applyFill="1" applyBorder="1" applyAlignment="1">
      <alignment horizontal="center" vertical="center" wrapText="1"/>
    </xf>
    <xf numFmtId="0" fontId="3" fillId="2" borderId="28" xfId="6" applyFont="1" applyFill="1" applyBorder="1" applyAlignment="1">
      <alignment horizontal="center" vertical="center" wrapText="1"/>
    </xf>
    <xf numFmtId="0" fontId="6" fillId="2" borderId="1" xfId="6" applyFont="1" applyFill="1" applyBorder="1" applyAlignment="1">
      <alignment horizontal="center" vertical="center"/>
    </xf>
    <xf numFmtId="0" fontId="6" fillId="2" borderId="1" xfId="6" applyFont="1" applyFill="1" applyBorder="1" applyAlignment="1">
      <alignment horizontal="center" vertical="center" wrapText="1"/>
    </xf>
    <xf numFmtId="0" fontId="77" fillId="2" borderId="29" xfId="6" applyFont="1" applyFill="1" applyBorder="1" applyAlignment="1">
      <alignment horizontal="center" vertical="center" wrapText="1"/>
    </xf>
    <xf numFmtId="0" fontId="2" fillId="2" borderId="1" xfId="6" applyFont="1" applyFill="1" applyBorder="1" applyAlignment="1">
      <alignment horizontal="center" vertical="center" wrapText="1"/>
    </xf>
    <xf numFmtId="0" fontId="2" fillId="3" borderId="1" xfId="2" applyFont="1" applyFill="1" applyBorder="1" applyAlignment="1">
      <alignment horizontal="center" vertical="center"/>
    </xf>
    <xf numFmtId="0" fontId="3" fillId="3" borderId="1" xfId="2" applyFont="1" applyFill="1" applyBorder="1" applyAlignment="1">
      <alignment horizontal="center" vertical="center" textRotation="90" wrapText="1"/>
    </xf>
    <xf numFmtId="0" fontId="3" fillId="3" borderId="1" xfId="2" applyFont="1" applyFill="1" applyBorder="1" applyAlignment="1">
      <alignment horizontal="center" vertical="center" wrapText="1"/>
    </xf>
    <xf numFmtId="0" fontId="3" fillId="2" borderId="1" xfId="2" applyFont="1" applyFill="1" applyBorder="1" applyAlignment="1">
      <alignment horizontal="center" vertical="center" textRotation="90" wrapText="1"/>
    </xf>
    <xf numFmtId="0" fontId="78" fillId="3" borderId="1" xfId="2" applyFont="1" applyFill="1" applyBorder="1" applyAlignment="1">
      <alignment horizontal="center" vertical="center" wrapText="1"/>
    </xf>
    <xf numFmtId="49" fontId="79" fillId="3" borderId="1" xfId="2" applyNumberFormat="1" applyFont="1" applyFill="1" applyBorder="1" applyAlignment="1">
      <alignment horizontal="center" vertical="center" wrapText="1"/>
    </xf>
    <xf numFmtId="49" fontId="80" fillId="3" borderId="1" xfId="2" applyNumberFormat="1" applyFont="1" applyFill="1" applyBorder="1" applyAlignment="1">
      <alignment horizontal="center" vertical="center" wrapText="1"/>
    </xf>
    <xf numFmtId="0" fontId="81" fillId="2" borderId="1" xfId="6" applyFont="1" applyFill="1" applyBorder="1" applyAlignment="1">
      <alignment horizontal="center" vertical="center" wrapText="1"/>
    </xf>
    <xf numFmtId="0" fontId="79" fillId="3" borderId="1" xfId="2" applyFont="1" applyFill="1" applyBorder="1" applyAlignment="1">
      <alignment horizontal="center" vertical="center" wrapText="1"/>
    </xf>
    <xf numFmtId="0" fontId="1" fillId="0" borderId="0" xfId="6" applyAlignment="1">
      <alignment horizontal="center" vertical="center"/>
    </xf>
    <xf numFmtId="0" fontId="1" fillId="0" borderId="0" xfId="6" applyAlignment="1">
      <alignment horizontal="left" vertical="center"/>
    </xf>
    <xf numFmtId="0" fontId="1" fillId="0" borderId="0" xfId="6"/>
    <xf numFmtId="0" fontId="8" fillId="0" borderId="0" xfId="6" applyFont="1" applyAlignment="1">
      <alignment horizontal="left" vertical="center"/>
    </xf>
    <xf numFmtId="0" fontId="8" fillId="0" borderId="0" xfId="6" applyFont="1" applyAlignment="1">
      <alignment horizontal="center" vertical="center"/>
    </xf>
    <xf numFmtId="0" fontId="82" fillId="0" borderId="0" xfId="6" applyFont="1" applyAlignment="1">
      <alignment vertical="top"/>
    </xf>
    <xf numFmtId="0" fontId="9" fillId="0" borderId="2" xfId="6" applyFont="1" applyBorder="1" applyAlignment="1">
      <alignment horizontal="center" vertical="center"/>
    </xf>
    <xf numFmtId="0" fontId="3" fillId="2" borderId="2" xfId="6" applyFont="1" applyFill="1" applyBorder="1" applyAlignment="1">
      <alignment horizontal="center" vertical="center"/>
    </xf>
    <xf numFmtId="0" fontId="3" fillId="2" borderId="1" xfId="6" applyFont="1" applyFill="1" applyBorder="1" applyAlignment="1">
      <alignment horizontal="center" vertical="center"/>
    </xf>
    <xf numFmtId="0" fontId="3" fillId="2" borderId="1" xfId="2" applyFont="1" applyFill="1" applyBorder="1" applyAlignment="1">
      <alignment horizontal="left" vertical="center" wrapText="1"/>
    </xf>
    <xf numFmtId="0" fontId="3" fillId="2" borderId="2" xfId="6" applyFont="1" applyFill="1" applyBorder="1" applyAlignment="1">
      <alignment horizontal="center" vertical="center" wrapText="1"/>
    </xf>
    <xf numFmtId="0" fontId="10" fillId="0" borderId="2" xfId="6" applyFont="1" applyBorder="1" applyAlignment="1">
      <alignment horizontal="center" vertical="center"/>
    </xf>
    <xf numFmtId="0" fontId="6" fillId="2" borderId="2" xfId="6" applyFont="1" applyFill="1" applyBorder="1" applyAlignment="1">
      <alignment horizontal="center" vertical="center" wrapText="1"/>
    </xf>
    <xf numFmtId="0" fontId="77" fillId="2" borderId="1" xfId="6" applyFont="1" applyFill="1" applyBorder="1" applyAlignment="1">
      <alignment horizontal="center" vertical="center" wrapText="1"/>
    </xf>
    <xf numFmtId="0" fontId="2" fillId="0" borderId="2" xfId="6" applyFont="1" applyBorder="1" applyAlignment="1">
      <alignment horizontal="center" vertical="center"/>
    </xf>
    <xf numFmtId="0" fontId="11" fillId="0" borderId="2" xfId="6" applyFont="1" applyBorder="1" applyAlignment="1">
      <alignment horizontal="center" vertical="center"/>
    </xf>
    <xf numFmtId="0" fontId="2" fillId="0" borderId="2" xfId="6" applyFont="1" applyBorder="1" applyAlignment="1">
      <alignment horizontal="center" vertical="center" wrapText="1"/>
    </xf>
    <xf numFmtId="0" fontId="2" fillId="3" borderId="2" xfId="2" applyFont="1" applyFill="1" applyBorder="1" applyAlignment="1">
      <alignment horizontal="center" vertical="center"/>
    </xf>
    <xf numFmtId="0" fontId="3" fillId="3" borderId="2" xfId="2" applyFont="1" applyFill="1" applyBorder="1" applyAlignment="1">
      <alignment horizontal="center" vertical="center" textRotation="90" wrapText="1"/>
    </xf>
    <xf numFmtId="0" fontId="3" fillId="3" borderId="2" xfId="2" applyFont="1" applyFill="1" applyBorder="1" applyAlignment="1">
      <alignment horizontal="center" vertical="center" wrapText="1"/>
    </xf>
    <xf numFmtId="0" fontId="3" fillId="2" borderId="2" xfId="2" applyFont="1" applyFill="1" applyBorder="1" applyAlignment="1">
      <alignment horizontal="center" vertical="center" textRotation="90" wrapText="1"/>
    </xf>
    <xf numFmtId="49" fontId="79" fillId="3" borderId="2" xfId="2" applyNumberFormat="1" applyFont="1" applyFill="1" applyBorder="1" applyAlignment="1">
      <alignment horizontal="center" vertical="center" wrapText="1"/>
    </xf>
    <xf numFmtId="0" fontId="83" fillId="2" borderId="2" xfId="6" applyFont="1" applyFill="1" applyBorder="1" applyAlignment="1">
      <alignment horizontal="center" vertical="center" wrapText="1"/>
    </xf>
    <xf numFmtId="0" fontId="12" fillId="3" borderId="2" xfId="2" applyFont="1" applyFill="1" applyBorder="1" applyAlignment="1">
      <alignment horizontal="center" vertical="center" wrapText="1"/>
    </xf>
    <xf numFmtId="0" fontId="9" fillId="0" borderId="30" xfId="6" applyFont="1" applyBorder="1" applyAlignment="1">
      <alignment horizontal="center" vertical="center"/>
    </xf>
    <xf numFmtId="0" fontId="9" fillId="0" borderId="30" xfId="6" applyFont="1" applyBorder="1" applyAlignment="1">
      <alignment horizontal="left" vertical="center"/>
    </xf>
    <xf numFmtId="0" fontId="14" fillId="5" borderId="31" xfId="2" applyFont="1" applyFill="1" applyBorder="1" applyAlignment="1">
      <alignment horizontal="center" vertical="center"/>
    </xf>
    <xf numFmtId="0" fontId="13" fillId="0" borderId="3" xfId="6" applyFont="1" applyBorder="1" applyAlignment="1">
      <alignment horizontal="center" vertical="center"/>
    </xf>
    <xf numFmtId="0" fontId="13" fillId="6" borderId="3" xfId="6" applyFont="1" applyFill="1" applyBorder="1" applyAlignment="1">
      <alignment horizontal="center" vertical="center"/>
    </xf>
    <xf numFmtId="0" fontId="15" fillId="6" borderId="3" xfId="6" applyFont="1" applyFill="1" applyBorder="1" applyAlignment="1">
      <alignment horizontal="center" vertical="center"/>
    </xf>
    <xf numFmtId="49" fontId="15" fillId="0" borderId="31" xfId="2" applyNumberFormat="1" applyFont="1" applyBorder="1" applyAlignment="1">
      <alignment horizontal="center" vertical="center" wrapText="1"/>
    </xf>
    <xf numFmtId="0" fontId="13" fillId="7" borderId="5" xfId="6" applyFont="1" applyFill="1" applyBorder="1" applyAlignment="1">
      <alignment horizontal="center" vertical="center"/>
    </xf>
    <xf numFmtId="0" fontId="13" fillId="28" borderId="5" xfId="6" applyFont="1" applyFill="1" applyBorder="1" applyAlignment="1">
      <alignment horizontal="center" vertical="center"/>
    </xf>
    <xf numFmtId="0" fontId="13" fillId="28" borderId="3" xfId="6" applyFont="1" applyFill="1" applyBorder="1" applyAlignment="1">
      <alignment horizontal="center" vertical="center"/>
    </xf>
    <xf numFmtId="0" fontId="16" fillId="8" borderId="4" xfId="2" applyFont="1" applyFill="1" applyBorder="1" applyAlignment="1">
      <alignment horizontal="left" vertical="top" wrapText="1"/>
    </xf>
    <xf numFmtId="0" fontId="82" fillId="8" borderId="4" xfId="2" applyFont="1" applyFill="1" applyBorder="1" applyAlignment="1">
      <alignment horizontal="left" vertical="top" wrapText="1"/>
    </xf>
    <xf numFmtId="49" fontId="84" fillId="0" borderId="4" xfId="2" applyNumberFormat="1" applyFont="1" applyBorder="1" applyAlignment="1">
      <alignment horizontal="center" vertical="center" wrapText="1"/>
    </xf>
    <xf numFmtId="0" fontId="13" fillId="0" borderId="0" xfId="6" applyFont="1" applyAlignment="1">
      <alignment horizontal="center" vertical="center"/>
    </xf>
    <xf numFmtId="0" fontId="13" fillId="0" borderId="0" xfId="6" applyFont="1" applyAlignment="1">
      <alignment horizontal="left" vertical="center"/>
    </xf>
    <xf numFmtId="0" fontId="17" fillId="0" borderId="0" xfId="6" applyFont="1"/>
    <xf numFmtId="0" fontId="14" fillId="5" borderId="5" xfId="2" applyFont="1" applyFill="1" applyBorder="1" applyAlignment="1">
      <alignment horizontal="center" vertical="center"/>
    </xf>
    <xf numFmtId="1" fontId="14" fillId="29" borderId="5" xfId="7" applyNumberFormat="1" applyFont="1" applyFill="1" applyBorder="1" applyAlignment="1">
      <alignment horizontal="center" vertical="center"/>
    </xf>
    <xf numFmtId="0" fontId="15" fillId="0" borderId="3" xfId="6" applyFont="1" applyBorder="1" applyAlignment="1">
      <alignment horizontal="center" vertical="center"/>
    </xf>
    <xf numFmtId="0" fontId="13" fillId="6" borderId="4" xfId="6" applyFont="1" applyFill="1" applyBorder="1" applyAlignment="1">
      <alignment horizontal="center" vertical="center" wrapText="1"/>
    </xf>
    <xf numFmtId="49" fontId="16" fillId="8" borderId="4" xfId="2" applyNumberFormat="1" applyFont="1" applyFill="1" applyBorder="1" applyAlignment="1">
      <alignment horizontal="left" vertical="top" wrapText="1"/>
    </xf>
    <xf numFmtId="0" fontId="82" fillId="0" borderId="4" xfId="6" applyFont="1" applyBorder="1" applyAlignment="1">
      <alignment vertical="top"/>
    </xf>
    <xf numFmtId="0" fontId="18" fillId="0" borderId="32" xfId="6" applyFont="1" applyBorder="1" applyAlignment="1">
      <alignment vertical="top"/>
    </xf>
    <xf numFmtId="0" fontId="82" fillId="0" borderId="4" xfId="2" applyFont="1" applyBorder="1" applyAlignment="1">
      <alignment horizontal="left" vertical="top" wrapText="1"/>
    </xf>
    <xf numFmtId="1" fontId="14" fillId="29" borderId="3" xfId="7" applyNumberFormat="1" applyFont="1" applyFill="1" applyBorder="1" applyAlignment="1">
      <alignment horizontal="center" vertical="center"/>
    </xf>
    <xf numFmtId="0" fontId="13" fillId="0" borderId="4" xfId="6" applyFont="1" applyBorder="1" applyAlignment="1">
      <alignment horizontal="center" vertical="center" wrapText="1"/>
    </xf>
    <xf numFmtId="0" fontId="13" fillId="6" borderId="5" xfId="6" applyFont="1" applyFill="1" applyBorder="1" applyAlignment="1">
      <alignment horizontal="center" vertical="center"/>
    </xf>
    <xf numFmtId="20" fontId="13" fillId="0" borderId="5" xfId="6" applyNumberFormat="1" applyFont="1" applyBorder="1" applyAlignment="1">
      <alignment horizontal="center" vertical="center"/>
    </xf>
    <xf numFmtId="0" fontId="13" fillId="10" borderId="3" xfId="6" applyFont="1" applyFill="1" applyBorder="1" applyAlignment="1">
      <alignment horizontal="center" vertical="center"/>
    </xf>
    <xf numFmtId="0" fontId="13" fillId="10" borderId="4" xfId="6" applyFont="1" applyFill="1" applyBorder="1" applyAlignment="1">
      <alignment horizontal="center" vertical="center" wrapText="1"/>
    </xf>
    <xf numFmtId="0" fontId="13" fillId="10" borderId="5" xfId="6" applyFont="1" applyFill="1" applyBorder="1" applyAlignment="1">
      <alignment horizontal="center" vertical="center" wrapText="1"/>
    </xf>
    <xf numFmtId="49" fontId="15" fillId="0" borderId="5" xfId="2" applyNumberFormat="1" applyFont="1" applyBorder="1" applyAlignment="1">
      <alignment horizontal="center" vertical="center" wrapText="1"/>
    </xf>
    <xf numFmtId="0" fontId="20" fillId="6" borderId="5" xfId="6" applyFont="1" applyFill="1" applyBorder="1" applyAlignment="1">
      <alignment horizontal="center" vertical="center"/>
    </xf>
    <xf numFmtId="0" fontId="20" fillId="0" borderId="3" xfId="6" applyFont="1" applyFill="1" applyBorder="1" applyAlignment="1">
      <alignment horizontal="left" vertical="center"/>
    </xf>
    <xf numFmtId="0" fontId="20" fillId="0" borderId="3" xfId="6" applyFont="1" applyBorder="1" applyAlignment="1">
      <alignment horizontal="center" vertical="center"/>
    </xf>
    <xf numFmtId="0" fontId="20" fillId="6" borderId="3" xfId="6" applyFont="1" applyFill="1" applyBorder="1" applyAlignment="1">
      <alignment horizontal="center" vertical="center"/>
    </xf>
    <xf numFmtId="0" fontId="15" fillId="0" borderId="6" xfId="6" applyFont="1" applyBorder="1" applyAlignment="1">
      <alignment horizontal="center" vertical="center"/>
    </xf>
    <xf numFmtId="20" fontId="13" fillId="0" borderId="4" xfId="6" applyNumberFormat="1" applyFont="1" applyBorder="1" applyAlignment="1">
      <alignment horizontal="center" vertical="center"/>
    </xf>
    <xf numFmtId="0" fontId="16" fillId="8" borderId="5" xfId="2" applyFont="1" applyFill="1" applyBorder="1" applyAlignment="1">
      <alignment horizontal="left" vertical="top" wrapText="1"/>
    </xf>
    <xf numFmtId="49" fontId="16" fillId="8" borderId="5" xfId="2" applyNumberFormat="1" applyFont="1" applyFill="1" applyBorder="1" applyAlignment="1">
      <alignment horizontal="left" vertical="top" wrapText="1"/>
    </xf>
    <xf numFmtId="49" fontId="84" fillId="0" borderId="5" xfId="2" applyNumberFormat="1" applyFont="1" applyBorder="1" applyAlignment="1">
      <alignment horizontal="center" vertical="center" wrapText="1"/>
    </xf>
    <xf numFmtId="0" fontId="13" fillId="0" borderId="32" xfId="6" applyFont="1" applyBorder="1" applyAlignment="1">
      <alignment horizontal="center" vertical="center"/>
    </xf>
    <xf numFmtId="0" fontId="16" fillId="8" borderId="32" xfId="2" applyFont="1" applyFill="1" applyBorder="1" applyAlignment="1">
      <alignment horizontal="left" vertical="top" wrapText="1"/>
    </xf>
    <xf numFmtId="49" fontId="84" fillId="0" borderId="32" xfId="2" applyNumberFormat="1" applyFont="1" applyBorder="1" applyAlignment="1">
      <alignment horizontal="center" vertical="center" wrapText="1"/>
    </xf>
    <xf numFmtId="0" fontId="13" fillId="6" borderId="5" xfId="6" applyFont="1" applyFill="1" applyBorder="1" applyAlignment="1">
      <alignment horizontal="center" vertical="center" wrapText="1"/>
    </xf>
    <xf numFmtId="0" fontId="20" fillId="0" borderId="4" xfId="6" applyFont="1" applyBorder="1" applyAlignment="1">
      <alignment horizontal="center" vertical="center" wrapText="1"/>
    </xf>
    <xf numFmtId="0" fontId="13" fillId="0" borderId="5" xfId="6" applyFont="1" applyBorder="1" applyAlignment="1">
      <alignment horizontal="center" vertical="center" wrapText="1"/>
    </xf>
    <xf numFmtId="0" fontId="21" fillId="9" borderId="32" xfId="2" applyFont="1" applyFill="1" applyBorder="1" applyAlignment="1">
      <alignment horizontal="left" vertical="top" wrapText="1"/>
    </xf>
    <xf numFmtId="0" fontId="82" fillId="0" borderId="32" xfId="6" applyFont="1" applyBorder="1" applyAlignment="1">
      <alignment vertical="top" wrapText="1"/>
    </xf>
    <xf numFmtId="0" fontId="82" fillId="0" borderId="32" xfId="6" applyFont="1" applyBorder="1" applyAlignment="1">
      <alignment vertical="top"/>
    </xf>
    <xf numFmtId="0" fontId="13" fillId="0" borderId="3" xfId="6" applyFont="1" applyFill="1" applyBorder="1" applyAlignment="1">
      <alignment horizontal="left" vertical="center" wrapText="1"/>
    </xf>
    <xf numFmtId="0" fontId="13" fillId="0" borderId="3" xfId="6" applyFont="1" applyBorder="1" applyAlignment="1">
      <alignment horizontal="center" vertical="center" wrapText="1"/>
    </xf>
    <xf numFmtId="0" fontId="13" fillId="6" borderId="3" xfId="6" applyFont="1" applyFill="1" applyBorder="1" applyAlignment="1">
      <alignment horizontal="center" vertical="center" wrapText="1"/>
    </xf>
    <xf numFmtId="0" fontId="15" fillId="6" borderId="3" xfId="6" applyFont="1" applyFill="1" applyBorder="1" applyAlignment="1">
      <alignment horizontal="center" vertical="center" wrapText="1"/>
    </xf>
    <xf numFmtId="0" fontId="15" fillId="0" borderId="5" xfId="6" applyFont="1" applyBorder="1" applyAlignment="1">
      <alignment horizontal="center" vertical="center" wrapText="1"/>
    </xf>
    <xf numFmtId="0" fontId="13" fillId="0" borderId="4" xfId="6" applyFont="1" applyBorder="1" applyAlignment="1">
      <alignment horizontal="left" vertical="center" wrapText="1"/>
    </xf>
    <xf numFmtId="0" fontId="13" fillId="6" borderId="7" xfId="6" applyFont="1" applyFill="1" applyBorder="1" applyAlignment="1">
      <alignment horizontal="center" vertical="center" wrapText="1"/>
    </xf>
    <xf numFmtId="0" fontId="20" fillId="0" borderId="5" xfId="6" applyFont="1" applyBorder="1" applyAlignment="1">
      <alignment horizontal="center" vertical="center" wrapText="1"/>
    </xf>
    <xf numFmtId="0" fontId="82" fillId="0" borderId="4" xfId="6" applyFont="1" applyBorder="1" applyAlignment="1">
      <alignment vertical="top" wrapText="1"/>
    </xf>
    <xf numFmtId="49" fontId="15" fillId="0" borderId="3" xfId="2" applyNumberFormat="1" applyFont="1" applyBorder="1" applyAlignment="1">
      <alignment horizontal="center" vertical="center" wrapText="1"/>
    </xf>
    <xf numFmtId="0" fontId="21" fillId="8" borderId="32" xfId="2" applyFont="1" applyFill="1" applyBorder="1" applyAlignment="1">
      <alignment horizontal="left" vertical="top" wrapText="1"/>
    </xf>
    <xf numFmtId="0" fontId="14" fillId="4" borderId="3" xfId="7" applyFont="1" applyFill="1" applyBorder="1" applyAlignment="1">
      <alignment horizontal="center" vertical="center"/>
    </xf>
    <xf numFmtId="0" fontId="13" fillId="4" borderId="3" xfId="6" applyFont="1" applyFill="1" applyBorder="1" applyAlignment="1">
      <alignment horizontal="center" vertical="center"/>
    </xf>
    <xf numFmtId="0" fontId="14" fillId="4" borderId="4" xfId="7" applyFont="1" applyFill="1" applyBorder="1" applyAlignment="1">
      <alignment horizontal="center" vertical="center"/>
    </xf>
    <xf numFmtId="0" fontId="18" fillId="0" borderId="5" xfId="6" applyFont="1" applyBorder="1" applyAlignment="1">
      <alignment vertical="top"/>
    </xf>
    <xf numFmtId="0" fontId="82" fillId="0" borderId="5" xfId="6" applyFont="1" applyBorder="1" applyAlignment="1">
      <alignment vertical="top"/>
    </xf>
    <xf numFmtId="49" fontId="15" fillId="9" borderId="3" xfId="2" applyNumberFormat="1" applyFont="1" applyFill="1" applyBorder="1" applyAlignment="1">
      <alignment horizontal="center" vertical="center" wrapText="1"/>
    </xf>
    <xf numFmtId="0" fontId="13" fillId="9" borderId="4" xfId="6" applyFont="1" applyFill="1" applyBorder="1" applyAlignment="1">
      <alignment horizontal="center" vertical="center"/>
    </xf>
    <xf numFmtId="20" fontId="13" fillId="9" borderId="4" xfId="6" applyNumberFormat="1" applyFont="1" applyFill="1" applyBorder="1" applyAlignment="1">
      <alignment horizontal="center" vertical="center"/>
    </xf>
    <xf numFmtId="20" fontId="13" fillId="9" borderId="8" xfId="6" applyNumberFormat="1" applyFont="1" applyFill="1" applyBorder="1" applyAlignment="1">
      <alignment horizontal="center" vertical="center"/>
    </xf>
    <xf numFmtId="0" fontId="21" fillId="9" borderId="5" xfId="2" applyFont="1" applyFill="1" applyBorder="1" applyAlignment="1">
      <alignment horizontal="left" vertical="top" wrapText="1"/>
    </xf>
    <xf numFmtId="0" fontId="13" fillId="0" borderId="3" xfId="6" applyFont="1" applyBorder="1" applyAlignment="1">
      <alignment horizontal="left" vertical="center"/>
    </xf>
    <xf numFmtId="0" fontId="13" fillId="30" borderId="3" xfId="2" applyFont="1" applyFill="1" applyBorder="1" applyAlignment="1">
      <alignment horizontal="center" vertical="center"/>
    </xf>
    <xf numFmtId="0" fontId="13" fillId="10" borderId="8" xfId="6" applyFont="1" applyFill="1" applyBorder="1" applyAlignment="1">
      <alignment horizontal="center" vertical="center" wrapText="1"/>
    </xf>
    <xf numFmtId="0" fontId="82" fillId="0" borderId="5" xfId="2" applyFont="1" applyBorder="1" applyAlignment="1">
      <alignment horizontal="left" vertical="top" wrapText="1"/>
    </xf>
    <xf numFmtId="0" fontId="20" fillId="6" borderId="3" xfId="6" applyFont="1" applyFill="1" applyBorder="1" applyAlignment="1">
      <alignment horizontal="left" vertical="center"/>
    </xf>
    <xf numFmtId="0" fontId="15" fillId="6" borderId="5" xfId="6" applyFont="1" applyFill="1" applyBorder="1" applyAlignment="1">
      <alignment horizontal="center" vertical="center"/>
    </xf>
    <xf numFmtId="0" fontId="13" fillId="6" borderId="4" xfId="6" applyFont="1" applyFill="1" applyBorder="1" applyAlignment="1">
      <alignment horizontal="left" vertical="center"/>
    </xf>
    <xf numFmtId="0" fontId="13" fillId="6" borderId="8" xfId="6" applyFont="1" applyFill="1" applyBorder="1" applyAlignment="1">
      <alignment horizontal="center" vertical="center"/>
    </xf>
    <xf numFmtId="0" fontId="13" fillId="6" borderId="32" xfId="6" applyFont="1" applyFill="1" applyBorder="1" applyAlignment="1">
      <alignment horizontal="center" vertical="center"/>
    </xf>
    <xf numFmtId="0" fontId="82" fillId="0" borderId="32" xfId="2" applyFont="1" applyBorder="1" applyAlignment="1">
      <alignment horizontal="left" vertical="top" wrapText="1"/>
    </xf>
    <xf numFmtId="0" fontId="13" fillId="0" borderId="5" xfId="6" applyFont="1" applyFill="1" applyBorder="1" applyAlignment="1">
      <alignment horizontal="left" vertical="center"/>
    </xf>
    <xf numFmtId="0" fontId="13" fillId="0" borderId="5" xfId="6" applyFont="1" applyBorder="1" applyAlignment="1">
      <alignment horizontal="left" vertical="center"/>
    </xf>
    <xf numFmtId="0" fontId="20" fillId="6" borderId="4" xfId="6" applyFont="1" applyFill="1" applyBorder="1" applyAlignment="1">
      <alignment horizontal="center" vertical="center"/>
    </xf>
    <xf numFmtId="0" fontId="15" fillId="0" borderId="5" xfId="6" applyFont="1" applyBorder="1" applyAlignment="1">
      <alignment horizontal="center" vertical="center"/>
    </xf>
    <xf numFmtId="0" fontId="18" fillId="0" borderId="5" xfId="2" applyFont="1" applyBorder="1" applyAlignment="1">
      <alignment horizontal="left" vertical="top" wrapText="1"/>
    </xf>
    <xf numFmtId="0" fontId="13" fillId="6" borderId="3" xfId="6" applyFont="1" applyFill="1" applyBorder="1" applyAlignment="1">
      <alignment horizontal="left" vertical="center"/>
    </xf>
    <xf numFmtId="0" fontId="13" fillId="6" borderId="0" xfId="6" applyFont="1" applyFill="1" applyBorder="1" applyAlignment="1">
      <alignment horizontal="center" vertical="center"/>
    </xf>
    <xf numFmtId="0" fontId="21" fillId="8" borderId="5" xfId="2" applyFont="1" applyFill="1" applyBorder="1" applyAlignment="1">
      <alignment horizontal="left" vertical="top" wrapText="1"/>
    </xf>
    <xf numFmtId="0" fontId="84" fillId="0" borderId="5" xfId="2" applyFont="1" applyBorder="1" applyAlignment="1">
      <alignment horizontal="center" vertical="center" wrapText="1"/>
    </xf>
    <xf numFmtId="0" fontId="13" fillId="0" borderId="6" xfId="6" applyFont="1" applyFill="1" applyBorder="1" applyAlignment="1">
      <alignment horizontal="left" vertical="center"/>
    </xf>
    <xf numFmtId="0" fontId="13" fillId="0" borderId="6" xfId="6" applyFont="1" applyBorder="1" applyAlignment="1">
      <alignment horizontal="center" vertical="center"/>
    </xf>
    <xf numFmtId="0" fontId="16" fillId="8" borderId="8" xfId="2" applyFont="1" applyFill="1" applyBorder="1" applyAlignment="1">
      <alignment horizontal="left" vertical="top" wrapText="1"/>
    </xf>
    <xf numFmtId="49" fontId="16" fillId="8" borderId="8" xfId="2" applyNumberFormat="1" applyFont="1" applyFill="1" applyBorder="1" applyAlignment="1">
      <alignment horizontal="left" vertical="top" wrapText="1"/>
    </xf>
    <xf numFmtId="0" fontId="13" fillId="6" borderId="6" xfId="6" applyFont="1" applyFill="1" applyBorder="1" applyAlignment="1">
      <alignment horizontal="center" vertical="center"/>
    </xf>
    <xf numFmtId="0" fontId="15" fillId="6" borderId="6" xfId="6" applyFont="1" applyFill="1" applyBorder="1" applyAlignment="1">
      <alignment horizontal="center" vertical="center"/>
    </xf>
    <xf numFmtId="0" fontId="13" fillId="0" borderId="6" xfId="6" applyFont="1" applyBorder="1" applyAlignment="1">
      <alignment horizontal="left" vertical="center"/>
    </xf>
    <xf numFmtId="0" fontId="13" fillId="10" borderId="5" xfId="6" applyFont="1" applyFill="1" applyBorder="1" applyAlignment="1">
      <alignment horizontal="center" vertical="center"/>
    </xf>
    <xf numFmtId="49" fontId="15" fillId="0" borderId="6" xfId="2" applyNumberFormat="1" applyFont="1" applyBorder="1" applyAlignment="1">
      <alignment horizontal="center" vertical="center" wrapText="1"/>
    </xf>
    <xf numFmtId="0" fontId="13" fillId="10" borderId="3" xfId="6" applyFont="1" applyFill="1" applyBorder="1" applyAlignment="1">
      <alignment horizontal="center" vertical="center" wrapText="1"/>
    </xf>
    <xf numFmtId="0" fontId="15" fillId="0" borderId="6" xfId="6" applyFont="1" applyBorder="1" applyAlignment="1">
      <alignment horizontal="left" vertical="center"/>
    </xf>
    <xf numFmtId="0" fontId="13" fillId="0" borderId="10" xfId="6" applyFont="1" applyBorder="1" applyAlignment="1">
      <alignment horizontal="center" vertical="center"/>
    </xf>
    <xf numFmtId="0" fontId="88" fillId="8" borderId="10" xfId="2" applyFont="1" applyFill="1" applyBorder="1" applyAlignment="1">
      <alignment horizontal="left" vertical="top" wrapText="1"/>
    </xf>
    <xf numFmtId="0" fontId="82" fillId="8" borderId="10" xfId="2" applyFont="1" applyFill="1" applyBorder="1" applyAlignment="1">
      <alignment horizontal="left" vertical="top" wrapText="1"/>
    </xf>
    <xf numFmtId="1" fontId="14" fillId="6" borderId="5" xfId="7" applyNumberFormat="1" applyFont="1" applyFill="1" applyBorder="1" applyAlignment="1">
      <alignment horizontal="center" vertical="center"/>
    </xf>
    <xf numFmtId="0" fontId="14" fillId="0" borderId="5" xfId="7" applyFont="1" applyBorder="1" applyAlignment="1">
      <alignment vertical="center" wrapText="1"/>
    </xf>
    <xf numFmtId="0" fontId="13" fillId="9" borderId="5" xfId="6" applyFont="1" applyFill="1" applyBorder="1" applyAlignment="1">
      <alignment horizontal="center" vertical="center"/>
    </xf>
    <xf numFmtId="0" fontId="21" fillId="8" borderId="10" xfId="2" applyFont="1" applyFill="1" applyBorder="1" applyAlignment="1">
      <alignment horizontal="left" vertical="top" wrapText="1"/>
    </xf>
    <xf numFmtId="0" fontId="82" fillId="0" borderId="10" xfId="6" applyFont="1" applyBorder="1" applyAlignment="1">
      <alignment vertical="top"/>
    </xf>
    <xf numFmtId="1" fontId="14" fillId="29" borderId="6" xfId="7" applyNumberFormat="1" applyFont="1" applyFill="1" applyBorder="1" applyAlignment="1">
      <alignment horizontal="center" vertical="center"/>
    </xf>
    <xf numFmtId="0" fontId="16" fillId="8" borderId="10" xfId="2" applyFont="1" applyFill="1" applyBorder="1" applyAlignment="1">
      <alignment horizontal="left" vertical="top" wrapText="1"/>
    </xf>
    <xf numFmtId="49" fontId="16" fillId="8" borderId="10" xfId="2" applyNumberFormat="1" applyFont="1" applyFill="1" applyBorder="1" applyAlignment="1">
      <alignment horizontal="left" vertical="top" wrapText="1"/>
    </xf>
    <xf numFmtId="0" fontId="13" fillId="6" borderId="6" xfId="6" applyFont="1" applyFill="1" applyBorder="1" applyAlignment="1">
      <alignment horizontal="left" vertical="center"/>
    </xf>
    <xf numFmtId="0" fontId="13" fillId="6" borderId="5" xfId="6" applyFont="1" applyFill="1" applyBorder="1" applyAlignment="1">
      <alignment horizontal="left" vertical="center"/>
    </xf>
    <xf numFmtId="0" fontId="13" fillId="6" borderId="10" xfId="6" applyFont="1" applyFill="1" applyBorder="1" applyAlignment="1">
      <alignment horizontal="center" vertical="center"/>
    </xf>
    <xf numFmtId="49" fontId="16" fillId="8" borderId="32" xfId="2" applyNumberFormat="1" applyFont="1" applyFill="1" applyBorder="1" applyAlignment="1">
      <alignment horizontal="left" vertical="top" wrapText="1"/>
    </xf>
    <xf numFmtId="0" fontId="13" fillId="30" borderId="6" xfId="2" applyFont="1" applyFill="1" applyBorder="1" applyAlignment="1">
      <alignment horizontal="center" vertical="center"/>
    </xf>
    <xf numFmtId="0" fontId="13" fillId="30" borderId="5" xfId="2" applyFont="1" applyFill="1" applyBorder="1" applyAlignment="1">
      <alignment horizontal="center" vertical="center"/>
    </xf>
    <xf numFmtId="0" fontId="20" fillId="0" borderId="5" xfId="6" applyFont="1" applyBorder="1" applyAlignment="1">
      <alignment horizontal="left" vertical="center"/>
    </xf>
    <xf numFmtId="0" fontId="16" fillId="0" borderId="10" xfId="2" applyFont="1" applyBorder="1" applyAlignment="1">
      <alignment horizontal="left" vertical="top" wrapText="1"/>
    </xf>
    <xf numFmtId="0" fontId="22" fillId="0" borderId="3" xfId="6" applyFont="1" applyBorder="1" applyAlignment="1">
      <alignment horizontal="center" vertical="center"/>
    </xf>
    <xf numFmtId="0" fontId="14" fillId="4" borderId="5" xfId="7" applyFont="1" applyFill="1" applyBorder="1" applyAlignment="1">
      <alignment horizontal="center" vertical="center"/>
    </xf>
    <xf numFmtId="0" fontId="22" fillId="6" borderId="3" xfId="6" applyFont="1" applyFill="1" applyBorder="1" applyAlignment="1">
      <alignment horizontal="center" vertical="center"/>
    </xf>
    <xf numFmtId="0" fontId="13" fillId="9" borderId="3" xfId="6" applyFont="1" applyFill="1" applyBorder="1" applyAlignment="1">
      <alignment horizontal="center" vertical="center"/>
    </xf>
    <xf numFmtId="0" fontId="13" fillId="9" borderId="10" xfId="6" applyFont="1" applyFill="1" applyBorder="1" applyAlignment="1">
      <alignment horizontal="center" vertical="center"/>
    </xf>
    <xf numFmtId="0" fontId="22" fillId="6" borderId="5" xfId="6" applyFont="1" applyFill="1" applyBorder="1" applyAlignment="1">
      <alignment horizontal="center" vertical="center"/>
    </xf>
    <xf numFmtId="0" fontId="14" fillId="11" borderId="5" xfId="2" applyFont="1" applyFill="1" applyBorder="1" applyAlignment="1">
      <alignment horizontal="center" vertical="center" wrapText="1"/>
    </xf>
    <xf numFmtId="0" fontId="21" fillId="9" borderId="10" xfId="2" applyFont="1" applyFill="1" applyBorder="1" applyAlignment="1">
      <alignment horizontal="left" vertical="top" wrapText="1"/>
    </xf>
    <xf numFmtId="0" fontId="82" fillId="0" borderId="10" xfId="2" applyFont="1" applyBorder="1" applyAlignment="1">
      <alignment vertical="top" wrapText="1"/>
    </xf>
    <xf numFmtId="0" fontId="16" fillId="0" borderId="5" xfId="2" applyFont="1" applyBorder="1" applyAlignment="1">
      <alignment horizontal="left" vertical="top" wrapText="1"/>
    </xf>
    <xf numFmtId="0" fontId="14" fillId="4" borderId="6" xfId="7" applyFont="1" applyFill="1" applyBorder="1" applyAlignment="1">
      <alignment horizontal="center" vertical="center"/>
    </xf>
    <xf numFmtId="0" fontId="13" fillId="4" borderId="6" xfId="6" applyFont="1" applyFill="1" applyBorder="1" applyAlignment="1">
      <alignment horizontal="center" vertical="center"/>
    </xf>
    <xf numFmtId="0" fontId="14" fillId="4" borderId="10" xfId="7" applyFont="1" applyFill="1" applyBorder="1" applyAlignment="1">
      <alignment horizontal="center" vertical="center"/>
    </xf>
    <xf numFmtId="0" fontId="21" fillId="9" borderId="5" xfId="2" applyFont="1" applyFill="1" applyBorder="1" applyAlignment="1">
      <alignment horizontal="left" vertical="center" wrapText="1"/>
    </xf>
    <xf numFmtId="0" fontId="13" fillId="0" borderId="0" xfId="6" applyFont="1" applyBorder="1" applyAlignment="1">
      <alignment horizontal="center" vertical="center"/>
    </xf>
    <xf numFmtId="0" fontId="82" fillId="0" borderId="0" xfId="2" applyFont="1" applyBorder="1" applyAlignment="1">
      <alignment horizontal="left" vertical="top" wrapText="1"/>
    </xf>
    <xf numFmtId="0" fontId="18" fillId="0" borderId="5" xfId="2" applyFont="1" applyBorder="1" applyAlignment="1">
      <alignment horizontal="left" vertical="center" wrapText="1"/>
    </xf>
    <xf numFmtId="0" fontId="82" fillId="0" borderId="5" xfId="6" applyFont="1" applyBorder="1" applyAlignment="1">
      <alignment vertical="top" wrapText="1"/>
    </xf>
    <xf numFmtId="0" fontId="13" fillId="10" borderId="6" xfId="6" applyFont="1" applyFill="1" applyBorder="1" applyAlignment="1">
      <alignment horizontal="center" vertical="center"/>
    </xf>
    <xf numFmtId="0" fontId="20" fillId="10" borderId="5" xfId="6" applyFont="1" applyFill="1" applyBorder="1" applyAlignment="1">
      <alignment horizontal="center" vertical="center"/>
    </xf>
    <xf numFmtId="0" fontId="13" fillId="10" borderId="10" xfId="6" applyFont="1" applyFill="1" applyBorder="1" applyAlignment="1">
      <alignment horizontal="center" vertical="center" wrapText="1"/>
    </xf>
    <xf numFmtId="0" fontId="82" fillId="8" borderId="5" xfId="2" applyFont="1" applyFill="1" applyBorder="1" applyAlignment="1">
      <alignment horizontal="left" vertical="top" wrapText="1"/>
    </xf>
    <xf numFmtId="0" fontId="13" fillId="6" borderId="7" xfId="6" applyFont="1" applyFill="1" applyBorder="1" applyAlignment="1">
      <alignment horizontal="center" vertical="center"/>
    </xf>
    <xf numFmtId="0" fontId="13" fillId="0" borderId="7" xfId="6" applyFont="1" applyBorder="1" applyAlignment="1">
      <alignment horizontal="center" vertical="center"/>
    </xf>
    <xf numFmtId="49" fontId="82" fillId="8" borderId="5" xfId="2" applyNumberFormat="1" applyFont="1" applyFill="1" applyBorder="1" applyAlignment="1">
      <alignment horizontal="left" vertical="top" wrapText="1"/>
    </xf>
    <xf numFmtId="49" fontId="84" fillId="0" borderId="7" xfId="2" applyNumberFormat="1" applyFont="1" applyBorder="1" applyAlignment="1">
      <alignment horizontal="center" vertical="center" wrapText="1"/>
    </xf>
    <xf numFmtId="0" fontId="82" fillId="8" borderId="10" xfId="7" applyFont="1" applyFill="1" applyBorder="1" applyAlignment="1">
      <alignment horizontal="left" vertical="top" wrapText="1"/>
    </xf>
    <xf numFmtId="0" fontId="18" fillId="0" borderId="0" xfId="2" applyFont="1" applyBorder="1" applyAlignment="1">
      <alignment horizontal="left" vertical="center" wrapText="1"/>
    </xf>
    <xf numFmtId="20" fontId="13" fillId="0" borderId="5" xfId="6" applyNumberFormat="1" applyFont="1" applyBorder="1" applyAlignment="1">
      <alignment horizontal="center" vertical="center" wrapText="1"/>
    </xf>
    <xf numFmtId="20" fontId="13" fillId="0" borderId="7" xfId="6" applyNumberFormat="1" applyFont="1" applyBorder="1" applyAlignment="1">
      <alignment horizontal="center" vertical="center"/>
    </xf>
    <xf numFmtId="0" fontId="82" fillId="0" borderId="7" xfId="2" applyFont="1" applyBorder="1" applyAlignment="1">
      <alignment horizontal="left" vertical="top" wrapText="1"/>
    </xf>
    <xf numFmtId="0" fontId="90" fillId="0" borderId="7" xfId="2" applyFont="1" applyBorder="1" applyAlignment="1">
      <alignment vertical="top" wrapText="1"/>
    </xf>
    <xf numFmtId="0" fontId="82" fillId="0" borderId="7" xfId="6" applyFont="1" applyBorder="1" applyAlignment="1">
      <alignment vertical="top"/>
    </xf>
    <xf numFmtId="0" fontId="90" fillId="0" borderId="5" xfId="2" applyFont="1" applyBorder="1" applyAlignment="1">
      <alignment vertical="top" wrapText="1"/>
    </xf>
    <xf numFmtId="0" fontId="82" fillId="0" borderId="33" xfId="6" applyFont="1" applyBorder="1" applyAlignment="1">
      <alignment vertical="top"/>
    </xf>
    <xf numFmtId="0" fontId="21" fillId="0" borderId="10" xfId="2" applyFont="1" applyBorder="1" applyAlignment="1">
      <alignment horizontal="left" vertical="top" wrapText="1"/>
    </xf>
    <xf numFmtId="0" fontId="18" fillId="8" borderId="10" xfId="2" applyFont="1" applyFill="1" applyBorder="1" applyAlignment="1">
      <alignment horizontal="left" vertical="top" wrapText="1"/>
    </xf>
    <xf numFmtId="0" fontId="14" fillId="6" borderId="5" xfId="6" applyFont="1" applyFill="1" applyBorder="1" applyAlignment="1">
      <alignment horizontal="center" vertical="center"/>
    </xf>
    <xf numFmtId="0" fontId="14" fillId="0" borderId="5" xfId="6" applyFont="1" applyBorder="1" applyAlignment="1">
      <alignment horizontal="center" vertical="center"/>
    </xf>
    <xf numFmtId="0" fontId="14" fillId="0" borderId="4" xfId="2" applyFont="1" applyBorder="1" applyAlignment="1">
      <alignment horizontal="center" vertical="center"/>
    </xf>
    <xf numFmtId="0" fontId="14" fillId="0" borderId="10" xfId="6" applyFont="1" applyBorder="1" applyAlignment="1">
      <alignment horizontal="center" vertical="center"/>
    </xf>
    <xf numFmtId="0" fontId="18" fillId="8" borderId="5" xfId="2" applyFont="1" applyFill="1" applyBorder="1" applyAlignment="1">
      <alignment horizontal="left" vertical="top" wrapText="1"/>
    </xf>
    <xf numFmtId="0" fontId="13" fillId="13" borderId="5" xfId="6" applyFont="1" applyFill="1" applyBorder="1" applyAlignment="1">
      <alignment horizontal="left" vertical="center"/>
    </xf>
    <xf numFmtId="0" fontId="13" fillId="13" borderId="5" xfId="6" applyFont="1" applyFill="1" applyBorder="1" applyAlignment="1">
      <alignment horizontal="center" vertical="center"/>
    </xf>
    <xf numFmtId="0" fontId="13" fillId="13" borderId="10" xfId="6" applyFont="1" applyFill="1" applyBorder="1" applyAlignment="1">
      <alignment horizontal="center" vertical="center"/>
    </xf>
    <xf numFmtId="0" fontId="13" fillId="9" borderId="7" xfId="6" applyFont="1" applyFill="1" applyBorder="1" applyAlignment="1">
      <alignment horizontal="center" vertical="center"/>
    </xf>
    <xf numFmtId="0" fontId="13" fillId="0" borderId="12" xfId="6" applyFont="1" applyBorder="1" applyAlignment="1">
      <alignment horizontal="center" vertical="center"/>
    </xf>
    <xf numFmtId="0" fontId="13" fillId="9" borderId="12" xfId="6" applyFont="1" applyFill="1" applyBorder="1" applyAlignment="1">
      <alignment horizontal="center" vertical="center"/>
    </xf>
    <xf numFmtId="0" fontId="14" fillId="31" borderId="5" xfId="2" applyFont="1" applyFill="1" applyBorder="1" applyAlignment="1">
      <alignment horizontal="center" vertical="center" wrapText="1"/>
    </xf>
    <xf numFmtId="49" fontId="16" fillId="8" borderId="12" xfId="2" applyNumberFormat="1" applyFont="1" applyFill="1" applyBorder="1" applyAlignment="1">
      <alignment horizontal="left" vertical="top" wrapText="1"/>
    </xf>
    <xf numFmtId="0" fontId="13" fillId="0" borderId="5" xfId="6" applyFont="1" applyBorder="1" applyAlignment="1">
      <alignment horizontal="left" vertical="center" wrapText="1"/>
    </xf>
    <xf numFmtId="49" fontId="24" fillId="0" borderId="5" xfId="2" applyNumberFormat="1" applyFont="1" applyBorder="1" applyAlignment="1">
      <alignment horizontal="left" vertical="center" wrapText="1"/>
    </xf>
    <xf numFmtId="0" fontId="13" fillId="0" borderId="11" xfId="6" applyFont="1" applyBorder="1" applyAlignment="1">
      <alignment horizontal="center" vertical="center"/>
    </xf>
    <xf numFmtId="0" fontId="14" fillId="10" borderId="5" xfId="2" applyFont="1" applyFill="1" applyBorder="1" applyAlignment="1">
      <alignment horizontal="center" vertical="center"/>
    </xf>
    <xf numFmtId="0" fontId="14" fillId="10" borderId="5" xfId="2" applyFont="1" applyFill="1" applyBorder="1" applyAlignment="1">
      <alignment horizontal="center" vertical="center" wrapText="1"/>
    </xf>
    <xf numFmtId="0" fontId="20" fillId="0" borderId="5" xfId="6" applyFont="1" applyBorder="1" applyAlignment="1">
      <alignment horizontal="center" vertical="center"/>
    </xf>
    <xf numFmtId="0" fontId="13" fillId="6" borderId="10" xfId="6" applyFont="1" applyFill="1" applyBorder="1" applyAlignment="1">
      <alignment horizontal="center" vertical="center" wrapText="1"/>
    </xf>
    <xf numFmtId="0" fontId="13" fillId="0" borderId="10" xfId="6" applyFont="1" applyBorder="1" applyAlignment="1">
      <alignment horizontal="center" vertical="center" wrapText="1"/>
    </xf>
    <xf numFmtId="0" fontId="23" fillId="0" borderId="5" xfId="6" applyFont="1" applyBorder="1" applyAlignment="1">
      <alignment horizontal="center" vertical="center"/>
    </xf>
    <xf numFmtId="0" fontId="23" fillId="0" borderId="5" xfId="6" applyFont="1" applyBorder="1" applyAlignment="1">
      <alignment horizontal="left" vertical="center"/>
    </xf>
    <xf numFmtId="0" fontId="23" fillId="6" borderId="5" xfId="6" applyFont="1" applyFill="1" applyBorder="1" applyAlignment="1">
      <alignment horizontal="center" vertical="center"/>
    </xf>
    <xf numFmtId="0" fontId="18" fillId="0" borderId="10" xfId="6" applyFont="1" applyBorder="1" applyAlignment="1">
      <alignment vertical="top"/>
    </xf>
    <xf numFmtId="0" fontId="13" fillId="28" borderId="6" xfId="6" applyFont="1" applyFill="1" applyBorder="1" applyAlignment="1">
      <alignment horizontal="center" vertical="center"/>
    </xf>
    <xf numFmtId="49" fontId="22" fillId="0" borderId="6" xfId="2" applyNumberFormat="1" applyFont="1" applyBorder="1" applyAlignment="1">
      <alignment horizontal="center" vertical="center" wrapText="1"/>
    </xf>
    <xf numFmtId="0" fontId="14" fillId="0" borderId="5" xfId="7" applyFont="1" applyBorder="1" applyAlignment="1">
      <alignment horizontal="center" vertical="center" wrapText="1"/>
    </xf>
    <xf numFmtId="0" fontId="14" fillId="0" borderId="10" xfId="2" applyFont="1" applyBorder="1" applyAlignment="1">
      <alignment horizontal="center" vertical="center"/>
    </xf>
    <xf numFmtId="0" fontId="13" fillId="28" borderId="11" xfId="6" applyFont="1" applyFill="1" applyBorder="1" applyAlignment="1">
      <alignment horizontal="center" vertical="center"/>
    </xf>
    <xf numFmtId="1" fontId="14" fillId="6" borderId="6" xfId="7" applyNumberFormat="1" applyFont="1" applyFill="1" applyBorder="1" applyAlignment="1">
      <alignment horizontal="center" vertical="center"/>
    </xf>
    <xf numFmtId="0" fontId="21" fillId="9" borderId="0" xfId="2" applyFont="1" applyFill="1" applyBorder="1" applyAlignment="1">
      <alignment horizontal="left" vertical="top" wrapText="1"/>
    </xf>
    <xf numFmtId="0" fontId="13" fillId="8" borderId="5" xfId="6" applyFont="1" applyFill="1" applyBorder="1" applyAlignment="1">
      <alignment horizontal="center" vertical="center"/>
    </xf>
    <xf numFmtId="0" fontId="82" fillId="0" borderId="10" xfId="2" applyFont="1" applyBorder="1" applyAlignment="1">
      <alignment horizontal="left" vertical="top" wrapText="1"/>
    </xf>
    <xf numFmtId="0" fontId="21" fillId="0" borderId="5" xfId="2" applyFont="1" applyBorder="1" applyAlignment="1">
      <alignment horizontal="left" vertical="top" wrapText="1"/>
    </xf>
    <xf numFmtId="0" fontId="13" fillId="28" borderId="0" xfId="6" applyFont="1" applyFill="1" applyBorder="1" applyAlignment="1">
      <alignment horizontal="center" vertical="center"/>
    </xf>
    <xf numFmtId="0" fontId="15" fillId="6" borderId="6" xfId="6" applyFont="1" applyFill="1" applyBorder="1" applyAlignment="1">
      <alignment horizontal="center" vertical="center" wrapText="1"/>
    </xf>
    <xf numFmtId="0" fontId="16" fillId="8" borderId="0" xfId="2" applyFont="1" applyFill="1" applyBorder="1" applyAlignment="1">
      <alignment horizontal="left" vertical="top" wrapText="1"/>
    </xf>
    <xf numFmtId="0" fontId="14" fillId="6" borderId="5" xfId="2" applyFont="1" applyFill="1" applyBorder="1" applyAlignment="1">
      <alignment horizontal="center" vertical="center" wrapText="1"/>
    </xf>
    <xf numFmtId="0" fontId="16" fillId="6" borderId="5" xfId="2" applyFont="1" applyFill="1" applyBorder="1" applyAlignment="1">
      <alignment horizontal="left" vertical="top" wrapText="1"/>
    </xf>
    <xf numFmtId="0" fontId="16" fillId="8" borderId="10" xfId="2" applyFont="1" applyFill="1" applyBorder="1" applyAlignment="1">
      <alignment vertical="top" wrapText="1"/>
    </xf>
    <xf numFmtId="0" fontId="15" fillId="0" borderId="6" xfId="6" applyFont="1" applyBorder="1" applyAlignment="1">
      <alignment horizontal="center" vertical="center" wrapText="1"/>
    </xf>
    <xf numFmtId="0" fontId="19" fillId="6" borderId="5" xfId="6" applyFont="1" applyFill="1" applyBorder="1" applyAlignment="1">
      <alignment horizontal="center" vertical="center"/>
    </xf>
    <xf numFmtId="0" fontId="13" fillId="28" borderId="34" xfId="6" applyFont="1" applyFill="1" applyBorder="1" applyAlignment="1">
      <alignment horizontal="center" vertical="center"/>
    </xf>
    <xf numFmtId="0" fontId="13" fillId="28" borderId="13" xfId="6" applyFont="1" applyFill="1" applyBorder="1" applyAlignment="1">
      <alignment horizontal="center" vertical="center"/>
    </xf>
    <xf numFmtId="0" fontId="82" fillId="0" borderId="12" xfId="6" applyFont="1" applyBorder="1" applyAlignment="1">
      <alignment vertical="top"/>
    </xf>
    <xf numFmtId="0" fontId="13" fillId="0" borderId="7" xfId="6" applyFont="1" applyBorder="1" applyAlignment="1">
      <alignment horizontal="center" vertical="center" wrapText="1"/>
    </xf>
    <xf numFmtId="0" fontId="82" fillId="0" borderId="10" xfId="6" applyFont="1" applyBorder="1" applyAlignment="1">
      <alignment vertical="top" wrapText="1"/>
    </xf>
    <xf numFmtId="0" fontId="82" fillId="0" borderId="12" xfId="6" applyFont="1" applyBorder="1" applyAlignment="1">
      <alignment vertical="top" wrapText="1"/>
    </xf>
    <xf numFmtId="0" fontId="22" fillId="0" borderId="6" xfId="6" applyFont="1" applyBorder="1" applyAlignment="1">
      <alignment horizontal="center" vertical="center"/>
    </xf>
    <xf numFmtId="0" fontId="13" fillId="0" borderId="13" xfId="6" applyFont="1" applyBorder="1" applyAlignment="1">
      <alignment horizontal="center" vertical="center"/>
    </xf>
    <xf numFmtId="0" fontId="21" fillId="8" borderId="12" xfId="2" applyFont="1" applyFill="1" applyBorder="1" applyAlignment="1">
      <alignment horizontal="left" vertical="top" wrapText="1"/>
    </xf>
    <xf numFmtId="0" fontId="14" fillId="32" borderId="5" xfId="2" applyFont="1" applyFill="1" applyBorder="1" applyAlignment="1">
      <alignment horizontal="center" vertical="center"/>
    </xf>
    <xf numFmtId="0" fontId="13" fillId="12" borderId="6" xfId="6" applyFont="1" applyFill="1" applyBorder="1" applyAlignment="1">
      <alignment horizontal="center" vertical="center"/>
    </xf>
    <xf numFmtId="0" fontId="20" fillId="6" borderId="5" xfId="6" applyFont="1" applyFill="1" applyBorder="1" applyAlignment="1">
      <alignment horizontal="center" vertical="center" wrapText="1"/>
    </xf>
    <xf numFmtId="0" fontId="20" fillId="14" borderId="5" xfId="6" applyFont="1" applyFill="1" applyBorder="1" applyAlignment="1">
      <alignment horizontal="center" vertical="center" wrapText="1"/>
    </xf>
    <xf numFmtId="0" fontId="20" fillId="9" borderId="5" xfId="6" applyFont="1" applyFill="1" applyBorder="1" applyAlignment="1">
      <alignment horizontal="center" vertical="center" wrapText="1"/>
    </xf>
    <xf numFmtId="0" fontId="20" fillId="8" borderId="5" xfId="6" applyFont="1" applyFill="1" applyBorder="1" applyAlignment="1">
      <alignment horizontal="center" vertical="center"/>
    </xf>
    <xf numFmtId="0" fontId="20" fillId="0" borderId="7" xfId="6" applyFont="1" applyBorder="1" applyAlignment="1">
      <alignment horizontal="center" vertical="center"/>
    </xf>
    <xf numFmtId="0" fontId="13" fillId="7" borderId="5" xfId="6" applyFont="1" applyFill="1" applyBorder="1" applyAlignment="1">
      <alignment horizontal="center" vertical="center" wrapText="1"/>
    </xf>
    <xf numFmtId="0" fontId="20" fillId="8" borderId="7" xfId="6" applyFont="1" applyFill="1" applyBorder="1" applyAlignment="1">
      <alignment horizontal="center" vertical="center"/>
    </xf>
    <xf numFmtId="0" fontId="21" fillId="9" borderId="7" xfId="2" applyFont="1" applyFill="1" applyBorder="1" applyAlignment="1">
      <alignment horizontal="left" vertical="top" wrapText="1"/>
    </xf>
    <xf numFmtId="0" fontId="16" fillId="0" borderId="5" xfId="6" applyFont="1" applyBorder="1" applyAlignment="1">
      <alignment vertical="top"/>
    </xf>
    <xf numFmtId="49" fontId="20" fillId="9" borderId="5" xfId="6" applyNumberFormat="1" applyFont="1" applyFill="1" applyBorder="1" applyAlignment="1">
      <alignment horizontal="center" vertical="center" wrapText="1"/>
    </xf>
    <xf numFmtId="0" fontId="20" fillId="7" borderId="5" xfId="6" applyFont="1" applyFill="1" applyBorder="1" applyAlignment="1">
      <alignment horizontal="center" vertical="center"/>
    </xf>
    <xf numFmtId="0" fontId="20" fillId="0" borderId="6" xfId="6" applyFont="1" applyBorder="1" applyAlignment="1">
      <alignment horizontal="left" vertical="center"/>
    </xf>
    <xf numFmtId="0" fontId="20" fillId="0" borderId="6" xfId="6" applyFont="1" applyBorder="1" applyAlignment="1">
      <alignment horizontal="center" vertical="center"/>
    </xf>
    <xf numFmtId="0" fontId="20" fillId="6" borderId="6" xfId="6" applyFont="1" applyFill="1" applyBorder="1" applyAlignment="1">
      <alignment horizontal="center" vertical="center"/>
    </xf>
    <xf numFmtId="0" fontId="22" fillId="6" borderId="6" xfId="6" applyFont="1" applyFill="1" applyBorder="1" applyAlignment="1">
      <alignment horizontal="center" vertical="center"/>
    </xf>
    <xf numFmtId="0" fontId="93" fillId="6" borderId="5" xfId="6" applyFont="1" applyFill="1" applyBorder="1" applyAlignment="1">
      <alignment horizontal="center" vertical="center"/>
    </xf>
    <xf numFmtId="0" fontId="82" fillId="0" borderId="0" xfId="2" applyFont="1" applyBorder="1" applyAlignment="1">
      <alignment vertical="top"/>
    </xf>
    <xf numFmtId="0" fontId="16" fillId="0" borderId="5" xfId="6" applyFont="1" applyBorder="1" applyAlignment="1">
      <alignment vertical="center"/>
    </xf>
    <xf numFmtId="0" fontId="20" fillId="8" borderId="6" xfId="6" applyFont="1" applyFill="1" applyBorder="1" applyAlignment="1">
      <alignment horizontal="left" vertical="center"/>
    </xf>
    <xf numFmtId="0" fontId="20" fillId="8" borderId="6" xfId="6" applyFont="1" applyFill="1" applyBorder="1" applyAlignment="1">
      <alignment horizontal="center" vertical="center"/>
    </xf>
    <xf numFmtId="0" fontId="82" fillId="0" borderId="5" xfId="2" applyFont="1" applyBorder="1" applyAlignment="1">
      <alignment vertical="center"/>
    </xf>
    <xf numFmtId="0" fontId="82" fillId="0" borderId="5" xfId="2" applyFont="1" applyBorder="1" applyAlignment="1">
      <alignment horizontal="left" vertical="center" wrapText="1"/>
    </xf>
    <xf numFmtId="0" fontId="82" fillId="0" borderId="5" xfId="6" applyFont="1" applyBorder="1" applyAlignment="1">
      <alignment vertical="center"/>
    </xf>
    <xf numFmtId="0" fontId="20" fillId="0" borderId="0" xfId="6" applyFont="1" applyAlignment="1">
      <alignment horizontal="center" vertical="center"/>
    </xf>
    <xf numFmtId="0" fontId="20" fillId="0" borderId="0" xfId="6" applyFont="1" applyAlignment="1">
      <alignment horizontal="left" vertical="center"/>
    </xf>
    <xf numFmtId="0" fontId="20" fillId="0" borderId="6" xfId="6" applyFont="1" applyFill="1" applyBorder="1" applyAlignment="1">
      <alignment horizontal="left" vertical="center"/>
    </xf>
    <xf numFmtId="0" fontId="93" fillId="6" borderId="6" xfId="6" applyFont="1" applyFill="1" applyBorder="1" applyAlignment="1">
      <alignment horizontal="center" vertical="center"/>
    </xf>
    <xf numFmtId="0" fontId="24" fillId="0" borderId="5" xfId="2" applyFont="1" applyBorder="1" applyAlignment="1">
      <alignment horizontal="center" vertical="center"/>
    </xf>
    <xf numFmtId="0" fontId="20" fillId="7" borderId="5" xfId="6" applyFont="1" applyFill="1" applyBorder="1" applyAlignment="1">
      <alignment horizontal="center" vertical="center" wrapText="1"/>
    </xf>
    <xf numFmtId="49" fontId="82" fillId="8" borderId="5" xfId="2" applyNumberFormat="1" applyFont="1" applyFill="1" applyBorder="1" applyAlignment="1">
      <alignment horizontal="left" vertical="center" wrapText="1"/>
    </xf>
    <xf numFmtId="0" fontId="16" fillId="0" borderId="5" xfId="6" applyFont="1" applyBorder="1" applyAlignment="1">
      <alignment vertical="top" wrapText="1"/>
    </xf>
    <xf numFmtId="0" fontId="82" fillId="8" borderId="5" xfId="7" applyFont="1" applyFill="1" applyBorder="1" applyAlignment="1">
      <alignment horizontal="left" vertical="top" wrapText="1"/>
    </xf>
    <xf numFmtId="0" fontId="20" fillId="6" borderId="6" xfId="6" applyFont="1" applyFill="1" applyBorder="1" applyAlignment="1">
      <alignment horizontal="left" vertical="center"/>
    </xf>
    <xf numFmtId="0" fontId="20" fillId="6" borderId="5" xfId="6" applyFont="1" applyFill="1" applyBorder="1" applyAlignment="1">
      <alignment horizontal="left" vertical="center"/>
    </xf>
    <xf numFmtId="0" fontId="21" fillId="8" borderId="5" xfId="2" applyFont="1" applyFill="1" applyBorder="1" applyAlignment="1">
      <alignment horizontal="left" vertical="center" wrapText="1"/>
    </xf>
    <xf numFmtId="0" fontId="82" fillId="0" borderId="6" xfId="6" applyFont="1" applyBorder="1" applyAlignment="1">
      <alignment horizontal="left" vertical="center"/>
    </xf>
    <xf numFmtId="0" fontId="20" fillId="8" borderId="5" xfId="6" applyFont="1" applyFill="1" applyBorder="1" applyAlignment="1">
      <alignment horizontal="left" vertical="center"/>
    </xf>
    <xf numFmtId="0" fontId="13" fillId="8" borderId="7" xfId="6" applyFont="1" applyFill="1" applyBorder="1" applyAlignment="1">
      <alignment horizontal="center" vertical="center"/>
    </xf>
    <xf numFmtId="0" fontId="21" fillId="0" borderId="5" xfId="2" applyFont="1" applyBorder="1" applyAlignment="1">
      <alignment horizontal="left" vertical="center" wrapText="1"/>
    </xf>
    <xf numFmtId="49" fontId="16" fillId="0" borderId="5" xfId="2" applyNumberFormat="1" applyFont="1" applyBorder="1" applyAlignment="1">
      <alignment horizontal="left" vertical="top" wrapText="1"/>
    </xf>
    <xf numFmtId="0" fontId="22" fillId="0" borderId="6" xfId="6" applyFont="1" applyBorder="1" applyAlignment="1">
      <alignment horizontal="center" vertical="center" wrapText="1"/>
    </xf>
    <xf numFmtId="0" fontId="16" fillId="0" borderId="10" xfId="6" applyFont="1" applyBorder="1" applyAlignment="1">
      <alignment vertical="top"/>
    </xf>
    <xf numFmtId="0" fontId="20" fillId="0" borderId="4" xfId="6" applyFont="1" applyBorder="1" applyAlignment="1">
      <alignment horizontal="center" vertical="center"/>
    </xf>
    <xf numFmtId="0" fontId="16" fillId="0" borderId="4" xfId="6" applyFont="1" applyBorder="1" applyAlignment="1">
      <alignment vertical="top"/>
    </xf>
    <xf numFmtId="0" fontId="13" fillId="9" borderId="13" xfId="6" applyFont="1" applyFill="1" applyBorder="1" applyAlignment="1">
      <alignment horizontal="center" vertical="center"/>
    </xf>
    <xf numFmtId="49" fontId="16" fillId="0" borderId="12" xfId="2" applyNumberFormat="1" applyFont="1" applyBorder="1" applyAlignment="1">
      <alignment horizontal="left" vertical="top" wrapText="1"/>
    </xf>
    <xf numFmtId="0" fontId="90" fillId="0" borderId="5" xfId="2" applyFont="1" applyBorder="1" applyAlignment="1">
      <alignment horizontal="left" vertical="top" wrapText="1"/>
    </xf>
    <xf numFmtId="0" fontId="16" fillId="0" borderId="12" xfId="2" applyFont="1" applyBorder="1" applyAlignment="1">
      <alignment horizontal="left" vertical="top" wrapText="1"/>
    </xf>
    <xf numFmtId="0" fontId="13" fillId="8" borderId="34" xfId="6" applyFont="1" applyFill="1" applyBorder="1" applyAlignment="1">
      <alignment horizontal="center" vertical="center"/>
    </xf>
    <xf numFmtId="49" fontId="16" fillId="8" borderId="5" xfId="2" applyNumberFormat="1" applyFont="1" applyFill="1" applyBorder="1" applyAlignment="1">
      <alignment horizontal="left" vertical="center" wrapText="1"/>
    </xf>
    <xf numFmtId="0" fontId="13" fillId="8" borderId="13" xfId="6" applyFont="1" applyFill="1" applyBorder="1" applyAlignment="1">
      <alignment horizontal="center" vertical="center"/>
    </xf>
    <xf numFmtId="0" fontId="13" fillId="8" borderId="12" xfId="6" applyFont="1" applyFill="1" applyBorder="1" applyAlignment="1">
      <alignment horizontal="center" vertical="center"/>
    </xf>
    <xf numFmtId="49" fontId="16" fillId="8" borderId="12" xfId="2" applyNumberFormat="1" applyFont="1" applyFill="1" applyBorder="1" applyAlignment="1">
      <alignment horizontal="left" vertical="center" wrapText="1"/>
    </xf>
    <xf numFmtId="0" fontId="20" fillId="8" borderId="5" xfId="6" applyFont="1" applyFill="1" applyBorder="1" applyAlignment="1">
      <alignment horizontal="center" vertical="center" wrapText="1"/>
    </xf>
    <xf numFmtId="0" fontId="20" fillId="8" borderId="6" xfId="6" applyFont="1" applyFill="1" applyBorder="1" applyAlignment="1">
      <alignment horizontal="center" vertical="center" wrapText="1"/>
    </xf>
    <xf numFmtId="0" fontId="16" fillId="8" borderId="5" xfId="2" applyFont="1" applyFill="1" applyBorder="1" applyAlignment="1">
      <alignment horizontal="left" vertical="center" wrapText="1"/>
    </xf>
    <xf numFmtId="0" fontId="90" fillId="8" borderId="5" xfId="2" applyFont="1" applyFill="1" applyBorder="1" applyAlignment="1">
      <alignment horizontal="left" vertical="center" wrapText="1"/>
    </xf>
    <xf numFmtId="0" fontId="94" fillId="0" borderId="0" xfId="6" applyFont="1"/>
    <xf numFmtId="0" fontId="24" fillId="0" borderId="10" xfId="2" applyFont="1" applyBorder="1" applyAlignment="1">
      <alignment horizontal="center" vertical="center"/>
    </xf>
    <xf numFmtId="0" fontId="20" fillId="0" borderId="11" xfId="6" applyFont="1" applyBorder="1" applyAlignment="1">
      <alignment horizontal="center" vertical="center"/>
    </xf>
    <xf numFmtId="0" fontId="90" fillId="8" borderId="10" xfId="2" applyFont="1" applyFill="1" applyBorder="1" applyAlignment="1">
      <alignment horizontal="left" vertical="top" wrapText="1"/>
    </xf>
    <xf numFmtId="0" fontId="13" fillId="9" borderId="34" xfId="6" applyFont="1" applyFill="1" applyBorder="1" applyAlignment="1">
      <alignment horizontal="center" vertical="center"/>
    </xf>
    <xf numFmtId="0" fontId="90" fillId="12" borderId="5" xfId="2" applyFont="1" applyFill="1" applyBorder="1" applyAlignment="1">
      <alignment vertical="top" wrapText="1"/>
    </xf>
    <xf numFmtId="0" fontId="21" fillId="12" borderId="7" xfId="2" applyFont="1" applyFill="1" applyBorder="1" applyAlignment="1">
      <alignment horizontal="left" vertical="top" wrapText="1"/>
    </xf>
    <xf numFmtId="0" fontId="16" fillId="12" borderId="5" xfId="2" applyFont="1" applyFill="1" applyBorder="1" applyAlignment="1">
      <alignment horizontal="left" vertical="top" wrapText="1"/>
    </xf>
    <xf numFmtId="0" fontId="16" fillId="12" borderId="7" xfId="2" applyFont="1" applyFill="1" applyBorder="1" applyAlignment="1">
      <alignment horizontal="left" vertical="top" wrapText="1"/>
    </xf>
    <xf numFmtId="0" fontId="24" fillId="0" borderId="5" xfId="2" applyFont="1" applyBorder="1" applyAlignment="1">
      <alignment horizontal="center" vertical="center" wrapText="1"/>
    </xf>
    <xf numFmtId="0" fontId="14" fillId="33" borderId="5" xfId="2" applyFont="1" applyFill="1" applyBorder="1" applyAlignment="1">
      <alignment horizontal="center" vertical="center"/>
    </xf>
    <xf numFmtId="0" fontId="22" fillId="12" borderId="5" xfId="6" applyFont="1" applyFill="1" applyBorder="1" applyAlignment="1">
      <alignment horizontal="center" vertical="center" wrapText="1"/>
    </xf>
    <xf numFmtId="49" fontId="95" fillId="0" borderId="5" xfId="2" applyNumberFormat="1" applyFont="1" applyBorder="1" applyAlignment="1">
      <alignment horizontal="center" vertical="center"/>
    </xf>
    <xf numFmtId="49" fontId="13" fillId="9" borderId="5" xfId="6" applyNumberFormat="1" applyFont="1" applyFill="1" applyBorder="1" applyAlignment="1">
      <alignment horizontal="center" vertical="center"/>
    </xf>
    <xf numFmtId="49" fontId="96" fillId="0" borderId="5" xfId="2" applyNumberFormat="1" applyFont="1" applyBorder="1" applyAlignment="1">
      <alignment horizontal="center" vertical="center"/>
    </xf>
    <xf numFmtId="0" fontId="20" fillId="9" borderId="5" xfId="6" applyFont="1" applyFill="1" applyBorder="1" applyAlignment="1">
      <alignment horizontal="center" vertical="center"/>
    </xf>
    <xf numFmtId="0" fontId="14" fillId="4" borderId="7" xfId="7" applyFont="1" applyFill="1" applyBorder="1" applyAlignment="1">
      <alignment horizontal="center" vertical="center"/>
    </xf>
    <xf numFmtId="0" fontId="15" fillId="6" borderId="5" xfId="6" applyFont="1" applyFill="1" applyBorder="1" applyAlignment="1">
      <alignment horizontal="center" vertical="center" wrapText="1"/>
    </xf>
    <xf numFmtId="0" fontId="13" fillId="0" borderId="11" xfId="6" applyFont="1" applyBorder="1" applyAlignment="1">
      <alignment horizontal="center" vertical="center" wrapText="1"/>
    </xf>
    <xf numFmtId="0" fontId="82" fillId="8" borderId="10" xfId="2" applyFont="1" applyFill="1" applyBorder="1" applyAlignment="1">
      <alignment vertical="top" wrapText="1"/>
    </xf>
    <xf numFmtId="0" fontId="13" fillId="0" borderId="6" xfId="6" applyFont="1" applyBorder="1" applyAlignment="1">
      <alignment horizontal="center" vertical="center" wrapText="1"/>
    </xf>
    <xf numFmtId="0" fontId="82" fillId="0" borderId="10" xfId="6" applyFont="1" applyBorder="1" applyAlignment="1">
      <alignment vertical="center"/>
    </xf>
    <xf numFmtId="0" fontId="82" fillId="0" borderId="10" xfId="2" applyFont="1" applyBorder="1" applyAlignment="1">
      <alignment horizontal="left" vertical="center" wrapText="1"/>
    </xf>
    <xf numFmtId="0" fontId="13" fillId="0" borderId="34" xfId="6" applyFont="1" applyBorder="1" applyAlignment="1">
      <alignment horizontal="center" vertical="center" wrapText="1"/>
    </xf>
    <xf numFmtId="0" fontId="16" fillId="0" borderId="7" xfId="6" applyFont="1" applyBorder="1" applyAlignment="1">
      <alignment vertical="top"/>
    </xf>
    <xf numFmtId="0" fontId="14" fillId="4" borderId="12" xfId="7" applyFont="1" applyFill="1" applyBorder="1" applyAlignment="1">
      <alignment horizontal="center" vertical="center"/>
    </xf>
    <xf numFmtId="0" fontId="13" fillId="0" borderId="12" xfId="6" applyFont="1" applyBorder="1" applyAlignment="1">
      <alignment horizontal="center" vertical="center" wrapText="1"/>
    </xf>
    <xf numFmtId="0" fontId="13" fillId="0" borderId="13" xfId="6" applyFont="1" applyBorder="1" applyAlignment="1">
      <alignment horizontal="center" vertical="center" wrapText="1"/>
    </xf>
    <xf numFmtId="0" fontId="13" fillId="29" borderId="5" xfId="6" applyFont="1" applyFill="1" applyBorder="1" applyAlignment="1">
      <alignment horizontal="left" vertical="center"/>
    </xf>
    <xf numFmtId="0" fontId="13" fillId="4" borderId="5" xfId="6" applyFont="1" applyFill="1" applyBorder="1" applyAlignment="1">
      <alignment horizontal="center" vertical="center"/>
    </xf>
    <xf numFmtId="0" fontId="13" fillId="0" borderId="7" xfId="6" applyFont="1" applyBorder="1" applyAlignment="1">
      <alignment horizontal="left" vertical="center"/>
    </xf>
    <xf numFmtId="0" fontId="13" fillId="5" borderId="5" xfId="6" applyFont="1" applyFill="1" applyBorder="1" applyAlignment="1">
      <alignment horizontal="center" vertical="center" wrapText="1"/>
    </xf>
    <xf numFmtId="0" fontId="13" fillId="12" borderId="5" xfId="6" applyFont="1" applyFill="1" applyBorder="1" applyAlignment="1">
      <alignment horizontal="center" vertical="center"/>
    </xf>
    <xf numFmtId="0" fontId="20" fillId="6" borderId="7" xfId="6" applyFont="1" applyFill="1" applyBorder="1" applyAlignment="1">
      <alignment horizontal="center" vertical="center"/>
    </xf>
    <xf numFmtId="0" fontId="22" fillId="12" borderId="7" xfId="6" applyFont="1" applyFill="1" applyBorder="1" applyAlignment="1">
      <alignment horizontal="center" vertical="center" wrapText="1"/>
    </xf>
    <xf numFmtId="49" fontId="95" fillId="0" borderId="7" xfId="6" applyNumberFormat="1" applyFont="1" applyBorder="1" applyAlignment="1">
      <alignment horizontal="center" vertical="center"/>
    </xf>
    <xf numFmtId="0" fontId="13" fillId="5" borderId="5" xfId="6" applyFont="1" applyFill="1" applyBorder="1" applyAlignment="1">
      <alignment horizontal="center" vertical="center"/>
    </xf>
    <xf numFmtId="49" fontId="96" fillId="0" borderId="7" xfId="2" applyNumberFormat="1" applyFont="1" applyBorder="1" applyAlignment="1">
      <alignment horizontal="center" vertical="center"/>
    </xf>
    <xf numFmtId="0" fontId="20" fillId="10" borderId="7" xfId="6" applyFont="1" applyFill="1" applyBorder="1" applyAlignment="1">
      <alignment horizontal="center" vertical="center"/>
    </xf>
    <xf numFmtId="0" fontId="13" fillId="10" borderId="12" xfId="6" applyFont="1" applyFill="1" applyBorder="1" applyAlignment="1">
      <alignment horizontal="center" vertical="center" wrapText="1"/>
    </xf>
    <xf numFmtId="0" fontId="16" fillId="0" borderId="12" xfId="6" applyFont="1" applyBorder="1" applyAlignment="1">
      <alignment vertical="top"/>
    </xf>
    <xf numFmtId="0" fontId="93" fillId="6" borderId="7" xfId="6" applyFont="1" applyFill="1" applyBorder="1" applyAlignment="1">
      <alignment horizontal="center" vertical="center"/>
    </xf>
    <xf numFmtId="0" fontId="15" fillId="0" borderId="0" xfId="6" applyFont="1" applyAlignment="1">
      <alignment horizontal="center" vertical="center"/>
    </xf>
    <xf numFmtId="0" fontId="7" fillId="4" borderId="0" xfId="1" applyFont="1" applyFill="1" applyAlignment="1">
      <alignment horizontal="center" vertical="center"/>
    </xf>
    <xf numFmtId="0" fontId="1" fillId="0" borderId="0" xfId="1" applyFont="1" applyAlignment="1">
      <alignment horizontal="left" vertical="center"/>
    </xf>
    <xf numFmtId="0" fontId="1" fillId="0" borderId="0" xfId="1" applyAlignment="1">
      <alignment horizontal="left" vertical="center"/>
    </xf>
    <xf numFmtId="0" fontId="15" fillId="15" borderId="23" xfId="8" applyFont="1" applyFill="1" applyBorder="1" applyAlignment="1">
      <alignment horizontal="center" vertical="center" wrapText="1"/>
    </xf>
    <xf numFmtId="0" fontId="15" fillId="15" borderId="26" xfId="8" applyFont="1" applyFill="1" applyBorder="1" applyAlignment="1">
      <alignment horizontal="center" vertical="center" wrapText="1"/>
    </xf>
    <xf numFmtId="0" fontId="15" fillId="15" borderId="18" xfId="8" applyFont="1" applyFill="1" applyBorder="1" applyAlignment="1">
      <alignment horizontal="center" vertical="center" wrapText="1"/>
    </xf>
    <xf numFmtId="0" fontId="29" fillId="15" borderId="23" xfId="8" applyFont="1" applyFill="1" applyBorder="1" applyAlignment="1">
      <alignment horizontal="center" vertical="center" textRotation="90" wrapText="1"/>
    </xf>
    <xf numFmtId="0" fontId="29" fillId="15" borderId="18" xfId="8" applyFont="1" applyFill="1" applyBorder="1" applyAlignment="1">
      <alignment horizontal="center" vertical="center" textRotation="90" wrapText="1"/>
    </xf>
    <xf numFmtId="0" fontId="26" fillId="3" borderId="15" xfId="8" applyFont="1" applyFill="1" applyBorder="1" applyAlignment="1">
      <alignment horizontal="center" vertical="center" wrapText="1"/>
    </xf>
    <xf numFmtId="0" fontId="26" fillId="3" borderId="16" xfId="8" applyFont="1" applyFill="1" applyBorder="1" applyAlignment="1">
      <alignment horizontal="center" vertical="center" wrapText="1"/>
    </xf>
    <xf numFmtId="0" fontId="26" fillId="3" borderId="17" xfId="8" applyFont="1" applyFill="1" applyBorder="1" applyAlignment="1">
      <alignment horizontal="center" vertical="center" wrapText="1"/>
    </xf>
    <xf numFmtId="0" fontId="34" fillId="14" borderId="23" xfId="8" applyFont="1" applyFill="1" applyBorder="1" applyAlignment="1">
      <alignment horizontal="center" vertical="center" wrapText="1"/>
    </xf>
    <xf numFmtId="0" fontId="36" fillId="14" borderId="26" xfId="8" applyFont="1" applyFill="1" applyBorder="1" applyAlignment="1">
      <alignment horizontal="center" vertical="center" wrapText="1"/>
    </xf>
    <xf numFmtId="0" fontId="36" fillId="14" borderId="18" xfId="8" applyFont="1" applyFill="1" applyBorder="1" applyAlignment="1">
      <alignment horizontal="center" vertical="center" wrapText="1"/>
    </xf>
    <xf numFmtId="0" fontId="35" fillId="15" borderId="23" xfId="8" applyFont="1" applyFill="1" applyBorder="1" applyAlignment="1">
      <alignment horizontal="center" vertical="center" textRotation="90" wrapText="1"/>
    </xf>
    <xf numFmtId="0" fontId="35" fillId="15" borderId="26" xfId="8" applyFont="1" applyFill="1" applyBorder="1" applyAlignment="1">
      <alignment horizontal="center" vertical="center" textRotation="90" wrapText="1"/>
    </xf>
    <xf numFmtId="0" fontId="35" fillId="15" borderId="18" xfId="8" applyFont="1" applyFill="1" applyBorder="1" applyAlignment="1">
      <alignment horizontal="center" vertical="center" textRotation="90" wrapText="1"/>
    </xf>
    <xf numFmtId="0" fontId="34" fillId="11" borderId="23" xfId="7" applyFont="1" applyFill="1" applyBorder="1" applyAlignment="1">
      <alignment horizontal="center" vertical="center" wrapText="1"/>
    </xf>
    <xf numFmtId="0" fontId="34" fillId="11" borderId="18" xfId="7" applyFont="1" applyFill="1" applyBorder="1" applyAlignment="1">
      <alignment horizontal="center" vertical="center" wrapText="1"/>
    </xf>
    <xf numFmtId="0" fontId="4" fillId="0" borderId="23" xfId="8" applyFont="1" applyBorder="1" applyAlignment="1">
      <alignment horizontal="center" vertical="center" wrapText="1"/>
    </xf>
    <xf numFmtId="0" fontId="4" fillId="0" borderId="18" xfId="8" applyFont="1" applyBorder="1" applyAlignment="1">
      <alignment horizontal="center" vertical="center" wrapText="1"/>
    </xf>
    <xf numFmtId="0" fontId="32" fillId="0" borderId="23" xfId="8" applyFont="1" applyBorder="1" applyAlignment="1">
      <alignment horizontal="center" vertical="center" wrapText="1"/>
    </xf>
    <xf numFmtId="0" fontId="32" fillId="0" borderId="26" xfId="8" applyFont="1" applyBorder="1" applyAlignment="1">
      <alignment horizontal="center" vertical="center" wrapText="1"/>
    </xf>
    <xf numFmtId="0" fontId="32" fillId="0" borderId="18" xfId="8" applyFont="1" applyBorder="1" applyAlignment="1">
      <alignment horizontal="center" vertical="center" wrapText="1"/>
    </xf>
    <xf numFmtId="0" fontId="34" fillId="11" borderId="23" xfId="8" applyFont="1" applyFill="1" applyBorder="1" applyAlignment="1">
      <alignment horizontal="center" vertical="center" wrapText="1"/>
    </xf>
    <xf numFmtId="0" fontId="34" fillId="11" borderId="18" xfId="8" applyFont="1" applyFill="1" applyBorder="1" applyAlignment="1">
      <alignment horizontal="center" vertical="center" wrapText="1"/>
    </xf>
    <xf numFmtId="0" fontId="4" fillId="0" borderId="23" xfId="7" applyFont="1" applyBorder="1" applyAlignment="1">
      <alignment horizontal="center" vertical="center" wrapText="1"/>
    </xf>
    <xf numFmtId="0" fontId="4" fillId="0" borderId="18" xfId="7" applyFont="1" applyBorder="1" applyAlignment="1">
      <alignment horizontal="center" vertical="center" wrapText="1"/>
    </xf>
    <xf numFmtId="0" fontId="28" fillId="14" borderId="23" xfId="8" applyFont="1" applyFill="1" applyBorder="1" applyAlignment="1">
      <alignment horizontal="center" vertical="center" wrapText="1" shrinkToFit="1"/>
    </xf>
    <xf numFmtId="0" fontId="28" fillId="14" borderId="26" xfId="8" applyFont="1" applyFill="1" applyBorder="1" applyAlignment="1">
      <alignment horizontal="center" vertical="center" shrinkToFit="1"/>
    </xf>
    <xf numFmtId="0" fontId="28" fillId="14" borderId="18" xfId="8" applyFont="1" applyFill="1" applyBorder="1" applyAlignment="1">
      <alignment horizontal="center" vertical="center" shrinkToFit="1"/>
    </xf>
    <xf numFmtId="0" fontId="38" fillId="22" borderId="23" xfId="7" applyFont="1" applyFill="1" applyBorder="1" applyAlignment="1">
      <alignment horizontal="center" vertical="center" wrapText="1"/>
    </xf>
    <xf numFmtId="0" fontId="38" fillId="22" borderId="26" xfId="7" applyFont="1" applyFill="1" applyBorder="1" applyAlignment="1">
      <alignment horizontal="center" vertical="center" wrapText="1"/>
    </xf>
    <xf numFmtId="0" fontId="38" fillId="22" borderId="18" xfId="7" applyFont="1" applyFill="1" applyBorder="1" applyAlignment="1">
      <alignment horizontal="center" vertical="center" wrapText="1"/>
    </xf>
    <xf numFmtId="0" fontId="34" fillId="22" borderId="23" xfId="7" applyFont="1" applyFill="1" applyBorder="1" applyAlignment="1">
      <alignment horizontal="center" vertical="center" wrapText="1"/>
    </xf>
    <xf numFmtId="0" fontId="34" fillId="22" borderId="26" xfId="7" applyFont="1" applyFill="1" applyBorder="1" applyAlignment="1">
      <alignment horizontal="center" vertical="center" wrapText="1"/>
    </xf>
    <xf numFmtId="0" fontId="34" fillId="22" borderId="18" xfId="7" applyFont="1" applyFill="1" applyBorder="1" applyAlignment="1">
      <alignment horizontal="center" vertical="center" wrapText="1"/>
    </xf>
    <xf numFmtId="0" fontId="34" fillId="14" borderId="26" xfId="8" applyFont="1" applyFill="1" applyBorder="1" applyAlignment="1">
      <alignment horizontal="center" vertical="center" wrapText="1"/>
    </xf>
    <xf numFmtId="0" fontId="34" fillId="14" borderId="18" xfId="8" applyFont="1" applyFill="1" applyBorder="1" applyAlignment="1">
      <alignment horizontal="center" vertical="center" wrapText="1"/>
    </xf>
    <xf numFmtId="0" fontId="34" fillId="11" borderId="26" xfId="7" applyFont="1" applyFill="1" applyBorder="1" applyAlignment="1">
      <alignment horizontal="center" vertical="center" wrapText="1"/>
    </xf>
    <xf numFmtId="0" fontId="38" fillId="11" borderId="23" xfId="7" applyFont="1" applyFill="1" applyBorder="1" applyAlignment="1">
      <alignment horizontal="center" vertical="center" wrapText="1"/>
    </xf>
    <xf numFmtId="0" fontId="38" fillId="11" borderId="26" xfId="7" applyFont="1" applyFill="1" applyBorder="1" applyAlignment="1">
      <alignment horizontal="center" vertical="center" wrapText="1"/>
    </xf>
    <xf numFmtId="0" fontId="38" fillId="11" borderId="18" xfId="7" applyFont="1" applyFill="1" applyBorder="1" applyAlignment="1">
      <alignment horizontal="center" vertical="center" wrapText="1"/>
    </xf>
    <xf numFmtId="0" fontId="29" fillId="12" borderId="23" xfId="7" applyFont="1" applyFill="1" applyBorder="1" applyAlignment="1">
      <alignment horizontal="center" vertical="center" wrapText="1"/>
    </xf>
    <xf numFmtId="0" fontId="29" fillId="12" borderId="26" xfId="7" applyFont="1" applyFill="1" applyBorder="1" applyAlignment="1">
      <alignment horizontal="center" vertical="center" wrapText="1"/>
    </xf>
    <xf numFmtId="0" fontId="29" fillId="12" borderId="18" xfId="7" applyFont="1" applyFill="1" applyBorder="1" applyAlignment="1">
      <alignment horizontal="center" vertical="center" wrapText="1"/>
    </xf>
    <xf numFmtId="0" fontId="34" fillId="12" borderId="23" xfId="7" applyFont="1" applyFill="1" applyBorder="1" applyAlignment="1">
      <alignment horizontal="center" vertical="center" wrapText="1"/>
    </xf>
    <xf numFmtId="0" fontId="34" fillId="12" borderId="26" xfId="7" applyFont="1" applyFill="1" applyBorder="1" applyAlignment="1">
      <alignment horizontal="center" vertical="center" wrapText="1"/>
    </xf>
    <xf numFmtId="0" fontId="34" fillId="12" borderId="18" xfId="7" applyFont="1" applyFill="1" applyBorder="1" applyAlignment="1">
      <alignment horizontal="center" vertical="center" wrapText="1"/>
    </xf>
    <xf numFmtId="0" fontId="34" fillId="23" borderId="23" xfId="8" applyFont="1" applyFill="1" applyBorder="1" applyAlignment="1">
      <alignment horizontal="center" vertical="center" wrapText="1"/>
    </xf>
    <xf numFmtId="0" fontId="34" fillId="23" borderId="18" xfId="8" applyFont="1" applyFill="1" applyBorder="1" applyAlignment="1">
      <alignment horizontal="center" vertical="center" wrapText="1"/>
    </xf>
    <xf numFmtId="0" fontId="38" fillId="14" borderId="23" xfId="7" applyFont="1" applyFill="1" applyBorder="1" applyAlignment="1">
      <alignment horizontal="center" vertical="center" wrapText="1"/>
    </xf>
    <xf numFmtId="0" fontId="38" fillId="14" borderId="26" xfId="7" applyFont="1" applyFill="1" applyBorder="1" applyAlignment="1">
      <alignment horizontal="center" vertical="center" wrapText="1"/>
    </xf>
    <xf numFmtId="0" fontId="38" fillId="14" borderId="18" xfId="7" applyFont="1" applyFill="1" applyBorder="1" applyAlignment="1">
      <alignment horizontal="center" vertical="center" wrapText="1"/>
    </xf>
    <xf numFmtId="0" fontId="28" fillId="14" borderId="23" xfId="8" applyFont="1" applyFill="1" applyBorder="1" applyAlignment="1">
      <alignment horizontal="center" vertical="center" wrapText="1"/>
    </xf>
    <xf numFmtId="0" fontId="28" fillId="14" borderId="26" xfId="8" applyFont="1" applyFill="1" applyBorder="1" applyAlignment="1">
      <alignment horizontal="center" vertical="center" wrapText="1"/>
    </xf>
    <xf numFmtId="0" fontId="28" fillId="14" borderId="18" xfId="8" applyFont="1" applyFill="1" applyBorder="1" applyAlignment="1">
      <alignment horizontal="center" vertical="center" wrapText="1"/>
    </xf>
    <xf numFmtId="0" fontId="39" fillId="22" borderId="23" xfId="7" applyFont="1" applyFill="1" applyBorder="1" applyAlignment="1">
      <alignment horizontal="center" vertical="center" wrapText="1"/>
    </xf>
    <xf numFmtId="0" fontId="39" fillId="22" borderId="26" xfId="7" applyFont="1" applyFill="1" applyBorder="1" applyAlignment="1">
      <alignment horizontal="center" vertical="center" wrapText="1"/>
    </xf>
    <xf numFmtId="0" fontId="39" fillId="22" borderId="18" xfId="7" applyFont="1" applyFill="1" applyBorder="1" applyAlignment="1">
      <alignment horizontal="center" vertical="center" wrapText="1"/>
    </xf>
    <xf numFmtId="0" fontId="21" fillId="14" borderId="23" xfId="8" applyFont="1" applyFill="1" applyBorder="1" applyAlignment="1">
      <alignment horizontal="center" vertical="center" wrapText="1"/>
    </xf>
    <xf numFmtId="0" fontId="21" fillId="14" borderId="26" xfId="8" applyFont="1" applyFill="1" applyBorder="1" applyAlignment="1">
      <alignment horizontal="center" vertical="center" wrapText="1"/>
    </xf>
    <xf numFmtId="0" fontId="21" fillId="14" borderId="18" xfId="8" applyFont="1" applyFill="1" applyBorder="1" applyAlignment="1">
      <alignment horizontal="center" vertical="center" wrapText="1"/>
    </xf>
    <xf numFmtId="0" fontId="5" fillId="0" borderId="15" xfId="8" applyFont="1" applyBorder="1" applyAlignment="1">
      <alignment horizontal="center" vertical="center" wrapText="1"/>
    </xf>
    <xf numFmtId="0" fontId="5" fillId="0" borderId="16" xfId="8" applyFont="1" applyBorder="1" applyAlignment="1">
      <alignment horizontal="center" vertical="center" wrapText="1"/>
    </xf>
    <xf numFmtId="0" fontId="5" fillId="0" borderId="17" xfId="8" applyFont="1" applyBorder="1" applyAlignment="1">
      <alignment horizontal="center" vertical="center" wrapText="1"/>
    </xf>
    <xf numFmtId="0" fontId="28" fillId="14" borderId="20" xfId="8" applyFont="1" applyFill="1" applyBorder="1" applyAlignment="1">
      <alignment horizontal="center" vertical="center" wrapText="1"/>
    </xf>
    <xf numFmtId="0" fontId="28" fillId="14" borderId="21" xfId="8" applyFont="1" applyFill="1" applyBorder="1" applyAlignment="1">
      <alignment horizontal="center" vertical="center" wrapText="1"/>
    </xf>
    <xf numFmtId="0" fontId="28" fillId="14" borderId="22" xfId="8" applyFont="1" applyFill="1" applyBorder="1" applyAlignment="1">
      <alignment horizontal="center" vertical="center" wrapText="1"/>
    </xf>
    <xf numFmtId="0" fontId="28" fillId="14" borderId="27" xfId="8" applyFont="1" applyFill="1" applyBorder="1" applyAlignment="1">
      <alignment horizontal="center" vertical="center" wrapText="1"/>
    </xf>
    <xf numFmtId="0" fontId="28" fillId="14" borderId="14" xfId="8" applyFont="1" applyFill="1" applyBorder="1" applyAlignment="1">
      <alignment horizontal="center" vertical="center" wrapText="1"/>
    </xf>
    <xf numFmtId="0" fontId="28" fillId="14" borderId="19" xfId="8" applyFont="1" applyFill="1" applyBorder="1" applyAlignment="1">
      <alignment horizontal="center" vertical="center" wrapText="1"/>
    </xf>
    <xf numFmtId="0" fontId="29" fillId="25" borderId="23" xfId="7" applyFont="1" applyFill="1" applyBorder="1" applyAlignment="1">
      <alignment horizontal="center" vertical="center" wrapText="1"/>
    </xf>
    <xf numFmtId="0" fontId="29" fillId="25" borderId="26" xfId="7" applyFont="1" applyFill="1" applyBorder="1" applyAlignment="1">
      <alignment horizontal="center" vertical="center" wrapText="1"/>
    </xf>
    <xf numFmtId="0" fontId="29" fillId="25" borderId="18" xfId="7" applyFont="1" applyFill="1" applyBorder="1" applyAlignment="1">
      <alignment horizontal="center" vertical="center" wrapText="1"/>
    </xf>
    <xf numFmtId="0" fontId="28" fillId="11" borderId="23" xfId="7" applyFont="1" applyFill="1" applyBorder="1" applyAlignment="1">
      <alignment horizontal="center" vertical="center" wrapText="1" shrinkToFit="1"/>
    </xf>
    <xf numFmtId="0" fontId="28" fillId="11" borderId="26" xfId="7" applyFont="1" applyFill="1" applyBorder="1" applyAlignment="1">
      <alignment horizontal="center" vertical="center" wrapText="1" shrinkToFit="1"/>
    </xf>
    <xf numFmtId="0" fontId="28" fillId="11" borderId="18" xfId="7" applyFont="1" applyFill="1" applyBorder="1" applyAlignment="1">
      <alignment horizontal="center" vertical="center" wrapText="1" shrinkToFit="1"/>
    </xf>
    <xf numFmtId="0" fontId="34" fillId="11" borderId="23" xfId="7" applyFont="1" applyFill="1" applyBorder="1" applyAlignment="1">
      <alignment horizontal="center" vertical="center" wrapText="1" shrinkToFit="1"/>
    </xf>
    <xf numFmtId="0" fontId="34" fillId="11" borderId="26" xfId="7" applyFont="1" applyFill="1" applyBorder="1" applyAlignment="1">
      <alignment horizontal="center" vertical="center" shrinkToFit="1"/>
    </xf>
    <xf numFmtId="0" fontId="34" fillId="11" borderId="18" xfId="7" applyFont="1" applyFill="1" applyBorder="1" applyAlignment="1">
      <alignment horizontal="center" vertical="center" shrinkToFit="1"/>
    </xf>
    <xf numFmtId="0" fontId="36" fillId="23" borderId="23" xfId="8" applyFont="1" applyFill="1" applyBorder="1" applyAlignment="1">
      <alignment horizontal="center" vertical="center" wrapText="1"/>
    </xf>
    <xf numFmtId="0" fontId="36" fillId="23" borderId="26" xfId="8" applyFont="1" applyFill="1" applyBorder="1" applyAlignment="1">
      <alignment horizontal="center" vertical="center" wrapText="1"/>
    </xf>
    <xf numFmtId="0" fontId="36" fillId="23" borderId="18" xfId="8" applyFont="1" applyFill="1" applyBorder="1" applyAlignment="1">
      <alignment horizontal="center" vertical="center" wrapText="1"/>
    </xf>
    <xf numFmtId="0" fontId="39" fillId="16" borderId="23" xfId="7" applyFont="1" applyFill="1" applyBorder="1" applyAlignment="1">
      <alignment horizontal="center" vertical="center" wrapText="1"/>
    </xf>
    <xf numFmtId="0" fontId="39" fillId="16" borderId="18" xfId="7" applyFont="1" applyFill="1" applyBorder="1" applyAlignment="1">
      <alignment horizontal="center" vertical="center" wrapText="1"/>
    </xf>
    <xf numFmtId="0" fontId="38" fillId="14" borderId="23" xfId="8" applyFont="1" applyFill="1" applyBorder="1" applyAlignment="1">
      <alignment horizontal="center" vertical="center" wrapText="1"/>
    </xf>
    <xf numFmtId="0" fontId="38" fillId="14" borderId="18" xfId="8" applyFont="1" applyFill="1" applyBorder="1" applyAlignment="1">
      <alignment horizontal="center" vertical="center" wrapText="1"/>
    </xf>
    <xf numFmtId="0" fontId="34" fillId="16" borderId="23" xfId="7" applyFont="1" applyFill="1" applyBorder="1" applyAlignment="1">
      <alignment horizontal="center" vertical="center" wrapText="1"/>
    </xf>
    <xf numFmtId="0" fontId="34" fillId="16" borderId="26" xfId="7" applyFont="1" applyFill="1" applyBorder="1" applyAlignment="1">
      <alignment horizontal="center" vertical="center" wrapText="1"/>
    </xf>
    <xf numFmtId="0" fontId="34" fillId="16" borderId="18" xfId="7" applyFont="1" applyFill="1" applyBorder="1" applyAlignment="1">
      <alignment horizontal="center" vertical="center" wrapText="1"/>
    </xf>
    <xf numFmtId="0" fontId="38" fillId="16" borderId="23" xfId="7" applyFont="1" applyFill="1" applyBorder="1" applyAlignment="1">
      <alignment horizontal="center" vertical="center" wrapText="1"/>
    </xf>
    <xf numFmtId="0" fontId="38" fillId="16" borderId="26" xfId="7" applyFont="1" applyFill="1" applyBorder="1" applyAlignment="1">
      <alignment horizontal="center" vertical="center" wrapText="1"/>
    </xf>
    <xf numFmtId="0" fontId="38" fillId="16" borderId="18" xfId="7" applyFont="1" applyFill="1" applyBorder="1" applyAlignment="1">
      <alignment horizontal="center" vertical="center" wrapText="1"/>
    </xf>
    <xf numFmtId="0" fontId="28" fillId="23" borderId="23" xfId="8" applyFont="1" applyFill="1" applyBorder="1" applyAlignment="1">
      <alignment horizontal="center" vertical="center" wrapText="1"/>
    </xf>
    <xf numFmtId="0" fontId="28" fillId="23" borderId="26" xfId="8" applyFont="1" applyFill="1" applyBorder="1" applyAlignment="1">
      <alignment horizontal="center" vertical="center" wrapText="1"/>
    </xf>
    <xf numFmtId="0" fontId="28" fillId="23" borderId="18" xfId="8" applyFont="1" applyFill="1" applyBorder="1" applyAlignment="1">
      <alignment horizontal="center" vertical="center" wrapText="1"/>
    </xf>
    <xf numFmtId="0" fontId="39" fillId="22" borderId="23" xfId="7" applyFont="1" applyFill="1" applyBorder="1" applyAlignment="1">
      <alignment horizontal="center" vertical="center" wrapText="1" shrinkToFit="1"/>
    </xf>
    <xf numFmtId="0" fontId="39" fillId="22" borderId="18" xfId="7" applyFont="1" applyFill="1" applyBorder="1" applyAlignment="1">
      <alignment horizontal="center" vertical="center" shrinkToFit="1"/>
    </xf>
    <xf numFmtId="0" fontId="38" fillId="18" borderId="23" xfId="7" applyFont="1" applyFill="1" applyBorder="1" applyAlignment="1">
      <alignment horizontal="center" vertical="center" wrapText="1"/>
    </xf>
    <xf numFmtId="0" fontId="38" fillId="18" borderId="18" xfId="7" applyFont="1" applyFill="1" applyBorder="1" applyAlignment="1">
      <alignment horizontal="center" vertical="center" wrapText="1"/>
    </xf>
    <xf numFmtId="0" fontId="74" fillId="0" borderId="14" xfId="8" applyFont="1" applyBorder="1" applyAlignment="1">
      <alignment horizontal="center" vertical="center"/>
    </xf>
    <xf numFmtId="0" fontId="28" fillId="23" borderId="20" xfId="8" applyFont="1" applyFill="1" applyBorder="1" applyAlignment="1">
      <alignment horizontal="center" vertical="center" wrapText="1"/>
    </xf>
    <xf numFmtId="0" fontId="28" fillId="23" borderId="21" xfId="8" applyFont="1" applyFill="1" applyBorder="1" applyAlignment="1">
      <alignment horizontal="center" vertical="center" wrapText="1"/>
    </xf>
    <xf numFmtId="0" fontId="28" fillId="23" borderId="22" xfId="8" applyFont="1" applyFill="1" applyBorder="1" applyAlignment="1">
      <alignment horizontal="center" vertical="center" wrapText="1"/>
    </xf>
    <xf numFmtId="0" fontId="28" fillId="23" borderId="24" xfId="8" applyFont="1" applyFill="1" applyBorder="1" applyAlignment="1">
      <alignment horizontal="center" vertical="center" wrapText="1"/>
    </xf>
    <xf numFmtId="0" fontId="28" fillId="23" borderId="0" xfId="8" applyFont="1" applyFill="1" applyAlignment="1">
      <alignment horizontal="center" vertical="center" wrapText="1"/>
    </xf>
    <xf numFmtId="0" fontId="28" fillId="23" borderId="25" xfId="8" applyFont="1" applyFill="1" applyBorder="1" applyAlignment="1">
      <alignment horizontal="center" vertical="center" wrapText="1"/>
    </xf>
    <xf numFmtId="0" fontId="28" fillId="23" borderId="27" xfId="8" applyFont="1" applyFill="1" applyBorder="1" applyAlignment="1">
      <alignment horizontal="center" vertical="center" wrapText="1"/>
    </xf>
    <xf numFmtId="0" fontId="28" fillId="23" borderId="14" xfId="8" applyFont="1" applyFill="1" applyBorder="1" applyAlignment="1">
      <alignment horizontal="center" vertical="center" wrapText="1"/>
    </xf>
    <xf numFmtId="0" fontId="28" fillId="23" borderId="19" xfId="8" applyFont="1" applyFill="1" applyBorder="1" applyAlignment="1">
      <alignment horizontal="center" vertical="center" wrapText="1"/>
    </xf>
    <xf numFmtId="0" fontId="34" fillId="22" borderId="23" xfId="7" applyFont="1" applyFill="1" applyBorder="1" applyAlignment="1">
      <alignment horizontal="center" vertical="center" wrapText="1" shrinkToFit="1"/>
    </xf>
    <xf numFmtId="0" fontId="34" fillId="22" borderId="18" xfId="7" applyFont="1" applyFill="1" applyBorder="1" applyAlignment="1">
      <alignment horizontal="center" vertical="center" shrinkToFit="1"/>
    </xf>
    <xf numFmtId="165" fontId="55" fillId="20" borderId="13" xfId="9" applyNumberFormat="1" applyFont="1" applyFill="1" applyBorder="1" applyAlignment="1">
      <alignment vertical="center"/>
    </xf>
    <xf numFmtId="165" fontId="55" fillId="20" borderId="11" xfId="9" applyNumberFormat="1" applyFont="1" applyFill="1" applyBorder="1" applyAlignment="1">
      <alignment horizontal="center" vertical="center"/>
    </xf>
    <xf numFmtId="165" fontId="55" fillId="20" borderId="11" xfId="9" applyNumberFormat="1" applyFont="1" applyFill="1" applyBorder="1" applyAlignment="1">
      <alignment vertical="center"/>
    </xf>
    <xf numFmtId="0" fontId="53" fillId="0" borderId="9" xfId="9" applyFont="1" applyFill="1" applyBorder="1" applyAlignment="1">
      <alignment horizontal="center" vertical="center"/>
    </xf>
    <xf numFmtId="0" fontId="7" fillId="4" borderId="0" xfId="6" applyFont="1" applyFill="1" applyAlignment="1">
      <alignment horizontal="center" vertical="center"/>
    </xf>
    <xf numFmtId="0" fontId="1" fillId="0" borderId="0" xfId="6" applyAlignment="1">
      <alignment horizontal="left" vertical="center"/>
    </xf>
  </cellXfs>
  <cellStyles count="12">
    <cellStyle name="Comma 2" xfId="11" xr:uid="{6E962D99-760B-470D-BFE1-48A5F6AF5ED2}"/>
    <cellStyle name="Hyperlink" xfId="10" builtinId="8"/>
    <cellStyle name="Normal" xfId="0" builtinId="0"/>
    <cellStyle name="Normal 2" xfId="2" xr:uid="{82D1C405-57F5-4E78-8ACF-8BE3897B06B9}"/>
    <cellStyle name="Normal 2 2" xfId="3" xr:uid="{1633E5AC-48C6-4A1E-A5DC-129FAA2C8D4D}"/>
    <cellStyle name="Normal 2 3" xfId="5" xr:uid="{4BFC4114-7519-4176-914D-F166270BB7A2}"/>
    <cellStyle name="Normal 2 4 2" xfId="7" xr:uid="{5E64BF87-F68C-4387-A498-E18F369317CF}"/>
    <cellStyle name="Normal 2 5 2" xfId="8" xr:uid="{035A7681-E6AE-4BF1-B715-DD46A8D8A184}"/>
    <cellStyle name="Normal 3" xfId="9" xr:uid="{A995B220-5B59-40C6-ABB1-F646A77210C4}"/>
    <cellStyle name="Normal 3 2" xfId="4" xr:uid="{06F75AEB-B868-4E1D-B4EE-00F2765952AC}"/>
    <cellStyle name="Normal 4" xfId="1" xr:uid="{CCE2552A-AA01-47A8-808F-109DE5ADD8B8}"/>
    <cellStyle name="Normal 4 2" xfId="6" xr:uid="{9E8E2E15-0753-4DC7-BC5D-5D87F7072BC0}"/>
  </cellStyles>
  <dxfs count="97">
    <dxf>
      <font>
        <strike val="0"/>
        <outline val="0"/>
        <shadow val="0"/>
        <u val="none"/>
        <vertAlign val="baseline"/>
        <sz val="9"/>
        <name val="Times New Roman"/>
        <family val="1"/>
        <scheme val="none"/>
      </font>
      <alignment horizontal="left" vertical="center" textRotation="0" wrapText="0" indent="0" justifyLastLine="0" shrinkToFit="0" readingOrder="0"/>
    </dxf>
    <dxf>
      <font>
        <strike val="0"/>
        <outline val="0"/>
        <shadow val="0"/>
        <u val="none"/>
        <vertAlign val="baseline"/>
        <sz val="9"/>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Arial Narrow"/>
        <family val="2"/>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theme="1"/>
        <name val="Arial Narrow"/>
        <family val="2"/>
        <scheme val="none"/>
      </font>
      <fill>
        <patternFill patternType="none">
          <fgColor indexed="64"/>
          <bgColor indexed="65"/>
        </patternFill>
      </fill>
      <alignment horizontal="general" vertical="top" textRotation="0" wrapText="0" indent="0" justifyLastLine="0" shrinkToFit="0" readingOrder="0"/>
      <border diagonalUp="0" diagonalDown="0" outline="0">
        <left style="thin">
          <color auto="1"/>
        </left>
        <right/>
        <top style="thin">
          <color auto="1"/>
        </top>
        <bottom/>
      </border>
    </dxf>
    <dxf>
      <font>
        <b val="0"/>
        <i val="0"/>
        <strike val="0"/>
        <condense val="0"/>
        <extend val="0"/>
        <outline val="0"/>
        <shadow val="0"/>
        <u val="none"/>
        <vertAlign val="baseline"/>
        <sz val="8"/>
        <color theme="1"/>
        <name val="Arial Narrow"/>
        <family val="2"/>
        <scheme val="none"/>
      </font>
      <fill>
        <patternFill patternType="none">
          <fgColor indexed="64"/>
          <bgColor indexed="65"/>
        </patternFill>
      </fill>
      <alignment horizontal="general" vertical="top" textRotation="0" wrapText="0" indent="0" justifyLastLine="0" shrinkToFit="0" readingOrder="0"/>
      <border diagonalUp="0" diagonalDown="0" outline="0">
        <left style="thin">
          <color auto="1"/>
        </left>
        <right/>
        <top style="thin">
          <color auto="1"/>
        </top>
        <bottom/>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theme="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9"/>
        <color theme="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9"/>
        <color theme="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Times New Roman"/>
        <family val="1"/>
        <scheme val="none"/>
      </font>
      <fill>
        <patternFill patternType="solid">
          <fgColor indexed="64"/>
          <bgColor rgb="FFFFFF00"/>
        </patternFill>
      </fill>
      <alignment horizontal="center" vertical="center" textRotation="0" wrapText="0"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9"/>
        <color theme="1"/>
        <name val="Times New Roman"/>
        <family val="1"/>
        <scheme val="none"/>
      </font>
      <fill>
        <patternFill patternType="solid">
          <fgColor indexed="64"/>
          <bgColor rgb="FFFFFF00"/>
        </patternFill>
      </fill>
      <alignment horizontal="center" vertical="center" textRotation="0" wrapText="0"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9"/>
        <color theme="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9"/>
        <color auto="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9"/>
        <color auto="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9"/>
        <color auto="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Times New Roman"/>
        <family val="1"/>
        <scheme val="none"/>
      </font>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9"/>
        <color theme="1"/>
        <name val="Times New Roman"/>
        <family val="1"/>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7"/>
        <color theme="1"/>
        <name val="Arial Narrow"/>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7"/>
        <color theme="1"/>
        <name val="Arial Narrow"/>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auto="1"/>
        </right>
        <top style="thin">
          <color auto="1"/>
        </top>
        <bottom style="thin">
          <color auto="1"/>
        </bottom>
      </border>
    </dxf>
    <dxf>
      <font>
        <b val="0"/>
        <i val="0"/>
        <strike val="0"/>
        <condense val="0"/>
        <extend val="0"/>
        <outline val="0"/>
        <shadow val="0"/>
        <u val="none"/>
        <vertAlign val="baseline"/>
        <sz val="9"/>
        <color theme="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auto="1"/>
        </right>
        <top style="thin">
          <color auto="1"/>
        </top>
        <bottom style="thin">
          <color auto="1"/>
        </bottom>
      </border>
    </dxf>
    <dxf>
      <font>
        <b val="0"/>
        <i val="0"/>
        <strike val="0"/>
        <condense val="0"/>
        <extend val="0"/>
        <outline val="0"/>
        <shadow val="0"/>
        <u val="none"/>
        <vertAlign val="baseline"/>
        <sz val="9"/>
        <color theme="1"/>
        <name val="Times New Roman"/>
        <family val="1"/>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auto="1"/>
        </right>
        <top style="thin">
          <color auto="1"/>
        </top>
        <bottom style="thin">
          <color auto="1"/>
        </bottom>
      </border>
    </dxf>
    <dxf>
      <font>
        <b val="0"/>
        <i val="0"/>
        <strike val="0"/>
        <condense val="0"/>
        <extend val="0"/>
        <outline val="0"/>
        <shadow val="0"/>
        <u val="none"/>
        <vertAlign val="baseline"/>
        <sz val="9"/>
        <color theme="1"/>
        <name val="Times New Roman"/>
        <family val="1"/>
        <scheme val="none"/>
      </font>
      <fill>
        <patternFill patternType="solid">
          <fgColor indexed="64"/>
          <bgColor rgb="FFFF00FF"/>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Times New Roman"/>
        <family val="1"/>
        <scheme val="none"/>
      </font>
      <fill>
        <patternFill patternType="solid">
          <fgColor indexed="64"/>
          <bgColor rgb="FFFF00FF"/>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Times New Roman"/>
        <family val="1"/>
        <scheme val="none"/>
      </font>
      <fill>
        <patternFill patternType="none">
          <fgColor indexed="64"/>
          <bgColor indexed="65"/>
        </patternFill>
      </fill>
      <alignment horizontal="left" vertical="center" textRotation="0" wrapText="0" indent="0" justifyLastLine="0" shrinkToFit="0" readingOrder="0"/>
      <border diagonalUp="0" diagonalDown="0" outline="0">
        <left/>
        <right/>
        <top style="thin">
          <color auto="1"/>
        </top>
        <bottom style="thin">
          <color auto="1"/>
        </bottom>
      </border>
    </dxf>
    <dxf>
      <border outline="0">
        <left style="thin">
          <color auto="1"/>
        </left>
        <right style="thin">
          <color auto="1"/>
        </right>
        <top style="thin">
          <color auto="1"/>
        </top>
        <bottom style="thin">
          <color auto="1"/>
        </bottom>
      </border>
    </dxf>
    <dxf>
      <font>
        <strike val="0"/>
        <outline val="0"/>
        <shadow val="0"/>
        <u val="none"/>
        <vertAlign val="baseline"/>
        <sz val="9"/>
        <name val="Times New Roman"/>
        <family val="1"/>
        <scheme val="none"/>
      </font>
    </dxf>
    <dxf>
      <border>
        <bottom style="thin">
          <color rgb="FFFFFF00"/>
        </bottom>
      </border>
    </dxf>
    <dxf>
      <font>
        <b/>
        <i val="0"/>
        <strike val="0"/>
        <condense val="0"/>
        <extend val="0"/>
        <outline val="0"/>
        <shadow val="0"/>
        <u val="none"/>
        <vertAlign val="baseline"/>
        <sz val="9"/>
        <color theme="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FFFF00"/>
        </left>
        <right style="thin">
          <color rgb="FFFFFF00"/>
        </right>
        <top/>
        <bottom/>
        <vertical style="thin">
          <color rgb="FFFFFF00"/>
        </vertical>
        <horizontal/>
      </border>
    </dxf>
    <dxf>
      <numFmt numFmtId="164" formatCode="mmm"/>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numFmt numFmtId="164" formatCode="mmm"/>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9"/>
        <color theme="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9"/>
        <color theme="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9"/>
        <color theme="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Times New Roman"/>
        <family val="1"/>
        <scheme val="none"/>
      </font>
      <fill>
        <patternFill patternType="solid">
          <fgColor indexed="64"/>
          <bgColor rgb="FFFFFF00"/>
        </patternFill>
      </fill>
      <alignment horizontal="center" vertical="center" textRotation="0" wrapText="0"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9"/>
        <color theme="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Times New Roman"/>
        <family val="1"/>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Times New Roman"/>
        <family val="1"/>
        <scheme val="none"/>
      </font>
      <fill>
        <patternFill patternType="none">
          <fgColor indexed="64"/>
          <bgColor indexed="65"/>
        </patternFill>
      </fill>
      <alignment horizontal="left" vertical="center" textRotation="0" wrapText="0" indent="0" justifyLastLine="0" shrinkToFit="0" readingOrder="0"/>
      <border diagonalUp="0" diagonalDown="0" outline="0">
        <left/>
        <right/>
        <top style="thin">
          <color auto="1"/>
        </top>
        <bottom style="thin">
          <color auto="1"/>
        </bottom>
      </border>
    </dxf>
    <dxf>
      <border outline="0">
        <left style="thin">
          <color auto="1"/>
        </left>
        <right style="thin">
          <color auto="1"/>
        </right>
        <top style="thin">
          <color auto="1"/>
        </top>
        <bottom style="thin">
          <color auto="1"/>
        </bottom>
      </border>
    </dxf>
    <dxf>
      <font>
        <strike val="0"/>
        <outline val="0"/>
        <shadow val="0"/>
        <u val="none"/>
        <vertAlign val="baseline"/>
        <sz val="9"/>
        <name val="Times New Roman"/>
        <family val="1"/>
        <scheme val="none"/>
      </font>
    </dxf>
    <dxf>
      <border>
        <bottom style="thin">
          <color rgb="FFFFFF00"/>
        </bottom>
      </border>
    </dxf>
    <dxf>
      <font>
        <b/>
        <i val="0"/>
        <strike val="0"/>
        <condense val="0"/>
        <extend val="0"/>
        <outline val="0"/>
        <shadow val="0"/>
        <u val="none"/>
        <vertAlign val="baseline"/>
        <sz val="9"/>
        <color theme="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FFFF00"/>
        </left>
        <right style="thin">
          <color rgb="FFFFFF00"/>
        </right>
        <top/>
        <bottom/>
        <vertical style="thin">
          <color rgb="FFFFFF00"/>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0CDEC0-213D-40E0-884A-D498B3A6932C}" name="Table14" displayName="Table14" ref="A11:I103" totalsRowShown="0" headerRowDxfId="96" dataDxfId="94" headerRowBorderDxfId="95" tableBorderDxfId="93">
  <autoFilter ref="A11:I103" xr:uid="{AFC33D66-FAA2-44E5-9A43-CF3936A55D8D}"/>
  <sortState xmlns:xlrd2="http://schemas.microsoft.com/office/spreadsheetml/2017/richdata2" ref="A12:I103">
    <sortCondition ref="A11:A103"/>
  </sortState>
  <tableColumns count="9">
    <tableColumn id="1" xr3:uid="{A36B47E4-64A1-417E-9C2B-66B5E9020FA7}" name="Course # " dataDxfId="92"/>
    <tableColumn id="2" xr3:uid="{5095452D-C74C-4C30-A0B9-096CA3B3A2B8}" name="Course Name" dataDxfId="91"/>
    <tableColumn id="5" xr3:uid="{48558153-850F-4EC0-B81D-F98B1A22DB10}" name="MWF" dataDxfId="90"/>
    <tableColumn id="13" xr3:uid="{BB55FB26-3BA2-4AD1-B06D-71E3D6223CBD}" name="TTh" dataDxfId="89"/>
    <tableColumn id="20" xr3:uid="{4380FE21-E4D0-4E4B-8034-47F14880E12F}" name="Non standard" dataDxfId="88" dataCellStyle="Normal 4"/>
    <tableColumn id="6" xr3:uid="{55524052-B042-472B-8544-6EAFE6252B2C}" name="Time" dataDxfId="87"/>
    <tableColumn id="4" xr3:uid="{473FE9DD-E51F-48B9-AA3F-1817BE61B4DD}" name="Room" dataDxfId="86"/>
    <tableColumn id="3" xr3:uid="{DB550294-7ED4-4AB2-97D5-EB5D68A14C74}" name="Instructor"/>
    <tableColumn id="23" xr3:uid="{70028D01-0956-471C-9B8C-4222BAB63279}" name="Notes" dataDxfId="85" dataCellStyle="Normal 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009698-FEFE-42C2-8887-2511504EB954}" name="Table13" displayName="Table13" ref="A11:AU231" totalsRowShown="0" headerRowDxfId="39" dataDxfId="37" headerRowBorderDxfId="38" tableBorderDxfId="36">
  <autoFilter ref="A11:AU231" xr:uid="{AFC33D66-FAA2-44E5-9A43-CF3936A55D8D}"/>
  <sortState xmlns:xlrd2="http://schemas.microsoft.com/office/spreadsheetml/2017/richdata2" ref="A12:AU231">
    <sortCondition ref="A11:A231"/>
  </sortState>
  <tableColumns count="47">
    <tableColumn id="1" xr3:uid="{1F0A6425-B2CB-43C0-A14E-D2D87C3C44CC}" name="Course # " dataDxfId="35"/>
    <tableColumn id="14" xr3:uid="{18C3B1CD-4BD2-4D22-9E79-963849364201}" name="Dept" dataDxfId="34" dataCellStyle="Normal 4"/>
    <tableColumn id="15" xr3:uid="{F57AE531-DED0-4C5B-ADF9-25106E18A538}" name="4-digit" dataDxfId="33" dataCellStyle="Normal 4"/>
    <tableColumn id="16" xr3:uid="{1D624DD1-7686-461D-AD33-EC68BB94388B}" name="1= IN_x000a_2= OL_x000a_3= SL_x000a_4= UG  _x000a_5= G" dataDxfId="32" dataCellStyle="Normal 4"/>
    <tableColumn id="46" xr3:uid="{662B5763-0B9B-42C5-90C5-4F4057993ECF}" name="Not current" dataDxfId="31" dataCellStyle="Normal 4"/>
    <tableColumn id="3" xr3:uid="{D3F18FDB-A642-48E8-9215-615FC924F2A0}" name="Type" dataDxfId="30"/>
    <tableColumn id="18" xr3:uid="{E18A882B-41FD-48AE-AF24-1BB66635C24B}" name="SL enrollment cap" dataDxfId="29" dataCellStyle="Normal 4"/>
    <tableColumn id="17" xr3:uid="{2459CE80-D93C-4E07-B76F-29F5B7213F2A}" name="Research  writing course" dataDxfId="28" dataCellStyle="Normal 4"/>
    <tableColumn id="12" xr3:uid="{E7869D65-46BE-48A9-8EE9-9D5F917F5427}" name="Joint course with" dataDxfId="27"/>
    <tableColumn id="22" xr3:uid="{F2E74B08-DEAB-4851-8CF7-FA84A694C1B8}" name="Prequisites &amp; Co-requisites" dataDxfId="26" dataCellStyle="Normal 4"/>
    <tableColumn id="2" xr3:uid="{8196B4CB-F66E-4026-A722-3D730C024D7D}" name="Course Name" dataDxfId="25"/>
    <tableColumn id="19" xr3:uid="{FC1BAC60-5CC2-45A2-B5F1-C3116BD240EE}" name="Offered this term" dataDxfId="24" dataCellStyle="Normal 4"/>
    <tableColumn id="11" xr3:uid="{24061B61-98F0-43CF-A433-231E5190B2BD}" name="S" dataDxfId="23"/>
    <tableColumn id="10" xr3:uid="{ECB9F241-0380-4521-9324-B39DB9A9AC2B}" name="F" dataDxfId="22"/>
    <tableColumn id="9" xr3:uid="{F07CE258-C109-4529-A53B-5460B6EDF8FF}" name="M_x000a_ME_x000a_Sm_x000a_F+" dataDxfId="21"/>
    <tableColumn id="5" xr3:uid="{80999EF0-0113-4C07-9B7F-D6ED195B14B2}" name="MWF" dataDxfId="20"/>
    <tableColumn id="13" xr3:uid="{9A2B0E89-2768-48DE-84A5-0A9729A17D86}" name="TTh" dataDxfId="19"/>
    <tableColumn id="20" xr3:uid="{D050C781-17D4-4A0E-9BAE-BF7AAD0DC42F}" name="Non standard" dataDxfId="18" dataCellStyle="Normal 4"/>
    <tableColumn id="21" xr3:uid="{F04EBEB2-3E31-4C73-8474-4E171031AE86}" name="Dates for On-Campus Intensive portion_x000a_2020" dataDxfId="17" dataCellStyle="Normal 4"/>
    <tableColumn id="6" xr3:uid="{CB586C67-EB28-45D4-A0E2-5C1A9A2506BB}" name="Time" dataDxfId="16"/>
    <tableColumn id="4" xr3:uid="{83A0AA23-ACD0-490F-B6C1-5A5712AC92ED}" name="Room" dataDxfId="15"/>
    <tableColumn id="23" xr3:uid="{06DAC242-8997-4E6D-9E11-4733F335818C}" name="Instructor" dataDxfId="14" dataCellStyle="Normal 4"/>
    <tableColumn id="29" xr3:uid="{D6E89449-07A8-4919-9AD6-03EC6017B0BA}" name="AIs"/>
    <tableColumn id="28" xr3:uid="{73420D60-3F0D-4C8E-AFFC-8637080AFC5F}" name="TAs"/>
    <tableColumn id="27" xr3:uid="{81931220-E54D-4F66-BDF4-CB7D3546B11E}" name="Enrollment"/>
    <tableColumn id="26" xr3:uid="{F1AFFA0B-6615-4EDC-AB7B-15E261175191}" name="Make Code"/>
    <tableColumn id="44" xr3:uid="{1B7BE502-B2B1-428D-8800-D2C480EFEF64}" name="Syllabus _x000a_Online"/>
    <tableColumn id="43" xr3:uid="{59D5D373-4366-435F-9930-A1EBEDD31535}" name="Syllabus  _x000a_Archived"/>
    <tableColumn id="42" xr3:uid="{7F11C1FE-12AE-4895-808E-58628F7D5CA2}" name="Crse done"/>
    <tableColumn id="40" xr3:uid="{96752B22-4E70-4AF0-89DF-4D93AD7CFC55}" name="PLO Crs?" dataDxfId="13"/>
    <tableColumn id="39" xr3:uid="{71F8ACE7-9E1B-4BE1-B4D5-F1C88F773754}" name="FASS-PLOs Arch" dataDxfId="12"/>
    <tableColumn id="38" xr3:uid="{03F94EEB-59F0-453A-B429-72C5DD68553F}" name="FASS-SLOS Arch" dataDxfId="11"/>
    <tableColumn id="37" xr3:uid="{00DDDA38-9103-4389-B0BF-4AFBE492BE69}" name="EOCS made and sent to Matt" dataDxfId="10"/>
    <tableColumn id="36" xr3:uid="{C4ACA026-4F96-4D47-A179-B2FB5A99AABF}" name="EOCS  Arch" dataDxfId="9"/>
    <tableColumn id="35" xr3:uid="{77E6D813-177D-4A2A-AC1F-13FB2913BB61}" name="C up dated" dataDxfId="8"/>
    <tableColumn id="34" xr3:uid="{D44F2C5E-8BFD-4DA2-9AFD-44B85E7FD575}" name="CM Crse" dataDxfId="7"/>
    <tableColumn id="33" xr3:uid="{09347CEE-DBA0-4E89-B6BE-754E9DF0610A}" name="CM in GB" dataDxfId="6"/>
    <tableColumn id="32" xr3:uid="{85A0D41A-092C-4DCA-86FA-F225C244323C}" name="Core Crse" dataDxfId="5"/>
    <tableColumn id="31" xr3:uid="{FADC3743-6B64-4EDA-A454-117F93086109}" name="Final G in GB"/>
    <tableColumn id="30" xr3:uid="{64E09D45-2D03-4C11-9268-AC97F3456375}" name="Instructor DONE"/>
    <tableColumn id="25" xr3:uid="{4776A6C8-CE6D-43A1-BB0A-AA4408280737}" name="Bugged"/>
    <tableColumn id="45" xr3:uid="{B1FB91AB-6513-40D1-B58A-C4B220C9B5C5}" name="Notes"/>
    <tableColumn id="8" xr3:uid="{8CFDC473-09D3-439B-949A-9F11C84B129F}" name="Textbooks" dataDxfId="4" dataCellStyle="Normal 4"/>
    <tableColumn id="24" xr3:uid="{E42E13FC-F07D-4CCE-9057-D71255F59065}" name="ISBN #s" dataDxfId="3" dataCellStyle="Normal 4"/>
    <tableColumn id="7" xr3:uid="{C585939C-E2AC-4925-9DC9-6B7F7A092A10}" name="Texts Confirmed" dataDxfId="2"/>
    <tableColumn id="41" xr3:uid="{192F2A1D-C6D7-4508-BFCA-44B8C4040BBB}" name="Column1" dataDxfId="1"/>
    <tableColumn id="47" xr3:uid="{47A959BB-7698-4A30-9623-78021BECCB43}" name="Column2"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BC5C7-CFB0-4A3E-A7FE-57E34BC83159}">
  <dimension ref="A1:I148"/>
  <sheetViews>
    <sheetView zoomScale="115" zoomScaleNormal="115" workbookViewId="0">
      <pane ySplit="1" topLeftCell="A2" activePane="bottomLeft" state="frozen"/>
      <selection pane="bottomLeft" activeCell="A11" sqref="A11"/>
    </sheetView>
  </sheetViews>
  <sheetFormatPr defaultColWidth="9.1796875" defaultRowHeight="14.5" x14ac:dyDescent="0.35"/>
  <cols>
    <col min="1" max="1" width="10.26953125" style="166" customWidth="1"/>
    <col min="2" max="2" width="41.7265625" style="166" customWidth="1"/>
    <col min="3" max="3" width="4.7265625" style="5" customWidth="1"/>
    <col min="4" max="4" width="4.1796875" style="5" customWidth="1"/>
    <col min="5" max="5" width="8.1796875" style="5" customWidth="1"/>
    <col min="6" max="6" width="10.26953125" style="5" customWidth="1"/>
    <col min="7" max="7" width="8.453125" style="5" customWidth="1"/>
    <col min="8" max="8" width="12.54296875" style="5" customWidth="1"/>
    <col min="9" max="9" width="42.81640625" style="5" customWidth="1"/>
    <col min="10" max="10" width="52.453125" style="6" customWidth="1"/>
    <col min="11" max="16384" width="9.1796875" style="6"/>
  </cols>
  <sheetData>
    <row r="1" spans="1:9" ht="77.25" customHeight="1" x14ac:dyDescent="0.35">
      <c r="A1" s="1" t="s">
        <v>0</v>
      </c>
      <c r="B1" s="1" t="s">
        <v>1</v>
      </c>
      <c r="C1" s="3" t="s">
        <v>3</v>
      </c>
      <c r="D1" s="3" t="s">
        <v>4</v>
      </c>
      <c r="E1" s="2" t="s">
        <v>5</v>
      </c>
      <c r="F1" s="1" t="s">
        <v>6</v>
      </c>
      <c r="G1" s="1" t="s">
        <v>7</v>
      </c>
      <c r="H1" s="4" t="s">
        <v>8</v>
      </c>
      <c r="I1" s="4" t="s">
        <v>399</v>
      </c>
    </row>
    <row r="2" spans="1:9" ht="33" customHeight="1" x14ac:dyDescent="0.35">
      <c r="A2" s="535" t="s">
        <v>947</v>
      </c>
      <c r="B2" s="535"/>
      <c r="C2" s="535"/>
      <c r="D2" s="535"/>
      <c r="E2" s="535"/>
      <c r="F2" s="535"/>
      <c r="G2" s="535"/>
      <c r="H2" s="535"/>
      <c r="I2" s="535"/>
    </row>
    <row r="3" spans="1:9" hidden="1" x14ac:dyDescent="0.35">
      <c r="A3" s="7" t="s">
        <v>9</v>
      </c>
    </row>
    <row r="4" spans="1:9" hidden="1" x14ac:dyDescent="0.35">
      <c r="A4" s="536" t="s">
        <v>10</v>
      </c>
      <c r="B4" s="537"/>
      <c r="C4" s="537"/>
      <c r="D4" s="537"/>
      <c r="E4" s="537"/>
      <c r="F4" s="537"/>
      <c r="G4" s="537"/>
      <c r="H4" s="537"/>
      <c r="I4" s="537"/>
    </row>
    <row r="5" spans="1:9" hidden="1" x14ac:dyDescent="0.35">
      <c r="A5" s="536" t="s">
        <v>11</v>
      </c>
      <c r="B5" s="537"/>
      <c r="C5" s="537"/>
      <c r="D5" s="537"/>
      <c r="E5" s="537"/>
      <c r="F5" s="537"/>
      <c r="G5" s="537"/>
      <c r="H5" s="537"/>
      <c r="I5" s="537"/>
    </row>
    <row r="6" spans="1:9" hidden="1" x14ac:dyDescent="0.35">
      <c r="A6" s="536" t="s">
        <v>12</v>
      </c>
      <c r="B6" s="537"/>
      <c r="C6" s="537"/>
      <c r="D6" s="537"/>
      <c r="E6" s="537"/>
      <c r="F6" s="537"/>
      <c r="G6" s="537"/>
      <c r="H6" s="537"/>
      <c r="I6" s="537"/>
    </row>
    <row r="7" spans="1:9" hidden="1" x14ac:dyDescent="0.35">
      <c r="A7" s="165" t="s">
        <v>13</v>
      </c>
      <c r="C7" s="166"/>
      <c r="D7" s="166"/>
      <c r="E7" s="166"/>
      <c r="F7" s="166"/>
      <c r="G7" s="166"/>
      <c r="H7" s="171"/>
      <c r="I7" s="166"/>
    </row>
    <row r="8" spans="1:9" s="5" customFormat="1" hidden="1" x14ac:dyDescent="0.35">
      <c r="A8" s="536" t="s">
        <v>14</v>
      </c>
      <c r="B8" s="537"/>
      <c r="C8" s="537"/>
      <c r="D8" s="537"/>
      <c r="E8" s="537"/>
      <c r="F8" s="537"/>
      <c r="G8" s="537"/>
      <c r="H8" s="537"/>
      <c r="I8" s="537"/>
    </row>
    <row r="9" spans="1:9" s="5" customFormat="1" hidden="1" x14ac:dyDescent="0.35">
      <c r="A9" s="166" t="s">
        <v>15</v>
      </c>
      <c r="B9" s="166"/>
      <c r="C9" s="166"/>
      <c r="D9" s="166"/>
      <c r="E9" s="166"/>
      <c r="F9" s="166"/>
      <c r="G9" s="166"/>
      <c r="H9" s="171"/>
      <c r="I9" s="166"/>
    </row>
    <row r="10" spans="1:9" s="5" customFormat="1" hidden="1" x14ac:dyDescent="0.35">
      <c r="A10" s="166"/>
      <c r="B10" s="166"/>
      <c r="C10" s="166"/>
      <c r="D10" s="166"/>
      <c r="E10" s="166"/>
      <c r="F10" s="166"/>
      <c r="G10" s="166"/>
      <c r="H10" s="171"/>
      <c r="I10" s="166"/>
    </row>
    <row r="11" spans="1:9" x14ac:dyDescent="0.35">
      <c r="A11" s="9" t="s">
        <v>0</v>
      </c>
      <c r="B11" s="9" t="s">
        <v>1</v>
      </c>
      <c r="C11" s="10" t="s">
        <v>3</v>
      </c>
      <c r="D11" s="10" t="s">
        <v>4</v>
      </c>
      <c r="E11" s="2" t="s">
        <v>5</v>
      </c>
      <c r="F11" s="11" t="s">
        <v>6</v>
      </c>
      <c r="G11" s="12" t="s">
        <v>7</v>
      </c>
      <c r="H11" s="13" t="s">
        <v>8</v>
      </c>
      <c r="I11" s="4" t="s">
        <v>399</v>
      </c>
    </row>
    <row r="12" spans="1:9" s="21" customFormat="1" ht="15" customHeight="1" x14ac:dyDescent="0.35">
      <c r="A12" s="14" t="s">
        <v>16</v>
      </c>
      <c r="B12" s="16" t="s">
        <v>17</v>
      </c>
      <c r="C12" s="18"/>
      <c r="D12" s="18"/>
      <c r="E12" s="17" t="s">
        <v>18</v>
      </c>
      <c r="F12" s="19" t="s">
        <v>19</v>
      </c>
      <c r="G12" s="17" t="s">
        <v>20</v>
      </c>
      <c r="H12" s="17" t="s">
        <v>21</v>
      </c>
      <c r="I12" s="17"/>
    </row>
    <row r="13" spans="1:9" s="21" customFormat="1" ht="15" customHeight="1" x14ac:dyDescent="0.35">
      <c r="A13" s="14" t="s">
        <v>25</v>
      </c>
      <c r="B13" s="16" t="s">
        <v>22</v>
      </c>
      <c r="C13" s="22"/>
      <c r="D13" s="17" t="s">
        <v>4</v>
      </c>
      <c r="E13" s="18"/>
      <c r="F13" s="17" t="s">
        <v>23</v>
      </c>
      <c r="G13" s="156" t="s">
        <v>24</v>
      </c>
      <c r="H13" s="17" t="s">
        <v>247</v>
      </c>
      <c r="I13" s="17"/>
    </row>
    <row r="14" spans="1:9" s="21" customFormat="1" ht="15" customHeight="1" x14ac:dyDescent="0.35">
      <c r="A14" s="14" t="s">
        <v>26</v>
      </c>
      <c r="B14" s="16" t="s">
        <v>216</v>
      </c>
      <c r="C14" s="18"/>
      <c r="D14" s="17" t="s">
        <v>4</v>
      </c>
      <c r="E14" s="18"/>
      <c r="F14" s="17" t="s">
        <v>23</v>
      </c>
      <c r="G14" s="155" t="s">
        <v>20</v>
      </c>
      <c r="H14" s="17" t="s">
        <v>28</v>
      </c>
      <c r="I14" s="17"/>
    </row>
    <row r="15" spans="1:9" s="21" customFormat="1" ht="15" customHeight="1" x14ac:dyDescent="0.35">
      <c r="A15" s="14" t="s">
        <v>29</v>
      </c>
      <c r="B15" s="16" t="s">
        <v>30</v>
      </c>
      <c r="C15" s="23" t="s">
        <v>3</v>
      </c>
      <c r="D15" s="18"/>
      <c r="E15" s="18"/>
      <c r="F15" s="25" t="s">
        <v>137</v>
      </c>
      <c r="G15" s="155" t="s">
        <v>20</v>
      </c>
      <c r="H15" s="20" t="s">
        <v>32</v>
      </c>
      <c r="I15" s="20"/>
    </row>
    <row r="16" spans="1:9" s="21" customFormat="1" ht="15" customHeight="1" x14ac:dyDescent="0.35">
      <c r="A16" s="14" t="s">
        <v>33</v>
      </c>
      <c r="B16" s="16" t="s">
        <v>30</v>
      </c>
      <c r="C16" s="22"/>
      <c r="D16" s="22"/>
      <c r="E16" s="151" t="s">
        <v>242</v>
      </c>
      <c r="F16" s="153" t="s">
        <v>242</v>
      </c>
      <c r="G16" s="153" t="s">
        <v>242</v>
      </c>
      <c r="H16" s="20" t="s">
        <v>34</v>
      </c>
      <c r="I16" s="20"/>
    </row>
    <row r="17" spans="1:9" s="21" customFormat="1" ht="15" customHeight="1" x14ac:dyDescent="0.35">
      <c r="A17" s="73" t="s">
        <v>217</v>
      </c>
      <c r="B17" s="54" t="s">
        <v>218</v>
      </c>
      <c r="C17" s="55" t="s">
        <v>3</v>
      </c>
      <c r="D17" s="56"/>
      <c r="E17" s="56"/>
      <c r="F17" s="57" t="s">
        <v>220</v>
      </c>
      <c r="G17" s="57" t="s">
        <v>20</v>
      </c>
      <c r="H17" s="57" t="s">
        <v>32</v>
      </c>
      <c r="I17" s="57"/>
    </row>
    <row r="18" spans="1:9" s="21" customFormat="1" ht="15" customHeight="1" x14ac:dyDescent="0.35">
      <c r="A18" s="14" t="s">
        <v>214</v>
      </c>
      <c r="B18" s="16" t="s">
        <v>37</v>
      </c>
      <c r="C18" s="17" t="s">
        <v>3</v>
      </c>
      <c r="D18" s="18"/>
      <c r="E18" s="24"/>
      <c r="F18" s="20" t="s">
        <v>38</v>
      </c>
      <c r="G18" s="155" t="s">
        <v>24</v>
      </c>
      <c r="H18" s="20" t="s">
        <v>39</v>
      </c>
      <c r="I18" s="20"/>
    </row>
    <row r="19" spans="1:9" s="21" customFormat="1" ht="30.75" customHeight="1" x14ac:dyDescent="0.35">
      <c r="A19" s="147" t="s">
        <v>214</v>
      </c>
      <c r="B19" s="27" t="s">
        <v>42</v>
      </c>
      <c r="C19" s="26"/>
      <c r="D19" s="22"/>
      <c r="E19" s="42" t="s">
        <v>3</v>
      </c>
      <c r="F19" s="28" t="s">
        <v>359</v>
      </c>
      <c r="G19" s="161" t="s">
        <v>358</v>
      </c>
      <c r="H19" s="20" t="s">
        <v>39</v>
      </c>
      <c r="I19" s="20"/>
    </row>
    <row r="20" spans="1:9" s="21" customFormat="1" ht="15" customHeight="1" x14ac:dyDescent="0.35">
      <c r="A20" s="14" t="s">
        <v>43</v>
      </c>
      <c r="B20" s="16" t="s">
        <v>44</v>
      </c>
      <c r="C20" s="24"/>
      <c r="D20" s="24"/>
      <c r="E20" s="20" t="s">
        <v>45</v>
      </c>
      <c r="F20" s="25" t="s">
        <v>19</v>
      </c>
      <c r="G20" s="20" t="s">
        <v>20</v>
      </c>
      <c r="H20" s="20" t="s">
        <v>28</v>
      </c>
      <c r="I20" s="20"/>
    </row>
    <row r="21" spans="1:9" s="21" customFormat="1" ht="15" customHeight="1" x14ac:dyDescent="0.35">
      <c r="A21" s="14" t="s">
        <v>46</v>
      </c>
      <c r="B21" s="16" t="s">
        <v>44</v>
      </c>
      <c r="C21" s="24"/>
      <c r="D21" s="18"/>
      <c r="E21" s="17" t="s">
        <v>45</v>
      </c>
      <c r="F21" s="19" t="s">
        <v>19</v>
      </c>
      <c r="G21" s="148" t="s">
        <v>243</v>
      </c>
      <c r="H21" s="20" t="s">
        <v>28</v>
      </c>
      <c r="I21" s="20"/>
    </row>
    <row r="22" spans="1:9" s="21" customFormat="1" ht="15" customHeight="1" x14ac:dyDescent="0.35">
      <c r="A22" s="14" t="s">
        <v>47</v>
      </c>
      <c r="B22" s="16" t="s">
        <v>48</v>
      </c>
      <c r="C22" s="18"/>
      <c r="D22" s="18"/>
      <c r="E22" s="17" t="s">
        <v>2</v>
      </c>
      <c r="F22" s="25" t="s">
        <v>19</v>
      </c>
      <c r="G22" s="20" t="s">
        <v>20</v>
      </c>
      <c r="H22" s="17" t="s">
        <v>28</v>
      </c>
      <c r="I22" s="17"/>
    </row>
    <row r="23" spans="1:9" s="21" customFormat="1" ht="15" customHeight="1" x14ac:dyDescent="0.35">
      <c r="A23" s="14" t="s">
        <v>49</v>
      </c>
      <c r="B23" s="16" t="s">
        <v>50</v>
      </c>
      <c r="C23" s="22"/>
      <c r="D23" s="22"/>
      <c r="E23" s="151" t="s">
        <v>242</v>
      </c>
      <c r="F23" s="153" t="s">
        <v>242</v>
      </c>
      <c r="G23" s="153" t="s">
        <v>242</v>
      </c>
      <c r="H23" s="20" t="s">
        <v>51</v>
      </c>
      <c r="I23" s="20"/>
    </row>
    <row r="24" spans="1:9" s="21" customFormat="1" ht="15" customHeight="1" x14ac:dyDescent="0.35">
      <c r="A24" s="14" t="s">
        <v>52</v>
      </c>
      <c r="B24" s="16" t="s">
        <v>53</v>
      </c>
      <c r="C24" s="17" t="s">
        <v>3</v>
      </c>
      <c r="D24" s="18"/>
      <c r="E24" s="18"/>
      <c r="F24" s="19" t="s">
        <v>38</v>
      </c>
      <c r="G24" s="29" t="s">
        <v>40</v>
      </c>
      <c r="H24" s="17" t="s">
        <v>21</v>
      </c>
      <c r="I24" s="17"/>
    </row>
    <row r="25" spans="1:9" s="21" customFormat="1" ht="15" customHeight="1" x14ac:dyDescent="0.35">
      <c r="A25" s="14" t="s">
        <v>54</v>
      </c>
      <c r="B25" s="16" t="s">
        <v>55</v>
      </c>
      <c r="C25" s="18"/>
      <c r="D25" s="17" t="s">
        <v>4</v>
      </c>
      <c r="E25" s="18"/>
      <c r="F25" s="19" t="s">
        <v>38</v>
      </c>
      <c r="G25" s="29" t="s">
        <v>20</v>
      </c>
      <c r="H25" s="17" t="s">
        <v>28</v>
      </c>
      <c r="I25" s="17"/>
    </row>
    <row r="26" spans="1:9" s="21" customFormat="1" ht="15" customHeight="1" x14ac:dyDescent="0.35">
      <c r="A26" s="14" t="s">
        <v>56</v>
      </c>
      <c r="B26" s="16" t="s">
        <v>57</v>
      </c>
      <c r="C26" s="17" t="s">
        <v>3</v>
      </c>
      <c r="D26" s="18"/>
      <c r="E26" s="18"/>
      <c r="F26" s="19" t="s">
        <v>31</v>
      </c>
      <c r="G26" s="29" t="s">
        <v>27</v>
      </c>
      <c r="H26" s="17" t="s">
        <v>32</v>
      </c>
      <c r="I26" s="17"/>
    </row>
    <row r="27" spans="1:9" s="21" customFormat="1" ht="15" customHeight="1" x14ac:dyDescent="0.35">
      <c r="A27" s="14" t="s">
        <v>60</v>
      </c>
      <c r="B27" s="16" t="s">
        <v>61</v>
      </c>
      <c r="C27" s="17" t="s">
        <v>3</v>
      </c>
      <c r="D27" s="18"/>
      <c r="E27" s="18"/>
      <c r="F27" s="17" t="s">
        <v>58</v>
      </c>
      <c r="G27" s="29" t="s">
        <v>40</v>
      </c>
      <c r="H27" s="17" t="s">
        <v>62</v>
      </c>
      <c r="I27" s="17"/>
    </row>
    <row r="28" spans="1:9" s="21" customFormat="1" ht="15" customHeight="1" x14ac:dyDescent="0.35">
      <c r="A28" s="14" t="s">
        <v>63</v>
      </c>
      <c r="B28" s="16" t="s">
        <v>64</v>
      </c>
      <c r="C28" s="17" t="s">
        <v>3</v>
      </c>
      <c r="D28" s="18"/>
      <c r="E28" s="18"/>
      <c r="F28" s="19" t="s">
        <v>31</v>
      </c>
      <c r="G28" s="17" t="s">
        <v>40</v>
      </c>
      <c r="H28" s="17" t="s">
        <v>62</v>
      </c>
      <c r="I28" s="17"/>
    </row>
    <row r="29" spans="1:9" s="21" customFormat="1" ht="15" customHeight="1" x14ac:dyDescent="0.35">
      <c r="A29" s="14" t="s">
        <v>65</v>
      </c>
      <c r="B29" s="16" t="s">
        <v>64</v>
      </c>
      <c r="C29" s="17" t="s">
        <v>3</v>
      </c>
      <c r="D29" s="18"/>
      <c r="E29" s="18"/>
      <c r="F29" s="19" t="s">
        <v>31</v>
      </c>
      <c r="G29" s="148" t="s">
        <v>243</v>
      </c>
      <c r="H29" s="17" t="s">
        <v>62</v>
      </c>
      <c r="I29" s="17"/>
    </row>
    <row r="30" spans="1:9" s="21" customFormat="1" ht="15" customHeight="1" x14ac:dyDescent="0.35">
      <c r="A30" s="14" t="s">
        <v>66</v>
      </c>
      <c r="B30" s="16" t="s">
        <v>67</v>
      </c>
      <c r="C30" s="18"/>
      <c r="D30" s="17" t="s">
        <v>4</v>
      </c>
      <c r="E30" s="18"/>
      <c r="F30" s="17" t="s">
        <v>23</v>
      </c>
      <c r="G30" s="17" t="s">
        <v>40</v>
      </c>
      <c r="H30" s="17" t="s">
        <v>62</v>
      </c>
      <c r="I30" s="17"/>
    </row>
    <row r="31" spans="1:9" s="21" customFormat="1" ht="15" customHeight="1" x14ac:dyDescent="0.35">
      <c r="A31" s="30" t="s">
        <v>68</v>
      </c>
      <c r="B31" s="30" t="s">
        <v>69</v>
      </c>
      <c r="C31" s="18"/>
      <c r="D31" s="17" t="s">
        <v>4</v>
      </c>
      <c r="E31" s="18"/>
      <c r="F31" s="17" t="s">
        <v>35</v>
      </c>
      <c r="G31" s="17" t="s">
        <v>20</v>
      </c>
      <c r="H31" s="17" t="s">
        <v>70</v>
      </c>
      <c r="I31" s="17"/>
    </row>
    <row r="32" spans="1:9" s="21" customFormat="1" ht="15" customHeight="1" x14ac:dyDescent="0.35">
      <c r="A32" s="14" t="s">
        <v>74</v>
      </c>
      <c r="B32" s="16" t="s">
        <v>71</v>
      </c>
      <c r="C32" s="18"/>
      <c r="D32" s="18"/>
      <c r="E32" s="151" t="s">
        <v>242</v>
      </c>
      <c r="F32" s="151" t="s">
        <v>242</v>
      </c>
      <c r="G32" s="151" t="s">
        <v>242</v>
      </c>
      <c r="H32" s="17" t="s">
        <v>73</v>
      </c>
      <c r="I32" s="17"/>
    </row>
    <row r="33" spans="1:9" s="21" customFormat="1" ht="15" customHeight="1" x14ac:dyDescent="0.35">
      <c r="A33" s="14" t="s">
        <v>75</v>
      </c>
      <c r="B33" s="16" t="s">
        <v>76</v>
      </c>
      <c r="C33" s="18"/>
      <c r="D33" s="17" t="s">
        <v>4</v>
      </c>
      <c r="E33" s="18"/>
      <c r="F33" s="17" t="s">
        <v>23</v>
      </c>
      <c r="G33" s="29" t="s">
        <v>20</v>
      </c>
      <c r="H33" s="17" t="s">
        <v>28</v>
      </c>
      <c r="I33" s="17"/>
    </row>
    <row r="34" spans="1:9" s="21" customFormat="1" ht="15" customHeight="1" x14ac:dyDescent="0.35">
      <c r="A34" s="73" t="s">
        <v>219</v>
      </c>
      <c r="B34" s="54" t="s">
        <v>218</v>
      </c>
      <c r="C34" s="55" t="s">
        <v>3</v>
      </c>
      <c r="D34" s="56"/>
      <c r="E34" s="56"/>
      <c r="F34" s="55" t="s">
        <v>220</v>
      </c>
      <c r="G34" s="58" t="s">
        <v>20</v>
      </c>
      <c r="H34" s="55" t="s">
        <v>32</v>
      </c>
      <c r="I34" s="55"/>
    </row>
    <row r="35" spans="1:9" s="21" customFormat="1" ht="15" customHeight="1" x14ac:dyDescent="0.35">
      <c r="A35" s="14" t="s">
        <v>77</v>
      </c>
      <c r="B35" s="16" t="s">
        <v>78</v>
      </c>
      <c r="C35" s="18"/>
      <c r="D35" s="17" t="s">
        <v>4</v>
      </c>
      <c r="E35" s="18"/>
      <c r="F35" s="19" t="s">
        <v>79</v>
      </c>
      <c r="G35" s="15" t="s">
        <v>20</v>
      </c>
      <c r="H35" s="17" t="s">
        <v>80</v>
      </c>
      <c r="I35" s="17"/>
    </row>
    <row r="36" spans="1:9" s="21" customFormat="1" ht="15" customHeight="1" x14ac:dyDescent="0.35">
      <c r="A36" s="14" t="s">
        <v>81</v>
      </c>
      <c r="B36" s="16" t="s">
        <v>82</v>
      </c>
      <c r="C36" s="18"/>
      <c r="D36" s="17" t="s">
        <v>4</v>
      </c>
      <c r="E36" s="18"/>
      <c r="F36" s="17" t="s">
        <v>35</v>
      </c>
      <c r="G36" s="15" t="s">
        <v>40</v>
      </c>
      <c r="H36" s="17" t="s">
        <v>73</v>
      </c>
      <c r="I36" s="17"/>
    </row>
    <row r="37" spans="1:9" s="21" customFormat="1" ht="15" customHeight="1" x14ac:dyDescent="0.35">
      <c r="A37" s="14" t="s">
        <v>83</v>
      </c>
      <c r="B37" s="16" t="s">
        <v>84</v>
      </c>
      <c r="C37" s="18"/>
      <c r="D37" s="17" t="s">
        <v>4</v>
      </c>
      <c r="E37" s="24"/>
      <c r="F37" s="17" t="s">
        <v>79</v>
      </c>
      <c r="G37" s="20" t="s">
        <v>40</v>
      </c>
      <c r="H37" s="17" t="s">
        <v>85</v>
      </c>
      <c r="I37" s="17"/>
    </row>
    <row r="38" spans="1:9" s="21" customFormat="1" ht="15" customHeight="1" x14ac:dyDescent="0.35">
      <c r="A38" s="14" t="s">
        <v>87</v>
      </c>
      <c r="B38" s="16" t="s">
        <v>88</v>
      </c>
      <c r="C38" s="18"/>
      <c r="D38" s="17" t="s">
        <v>4</v>
      </c>
      <c r="E38" s="24"/>
      <c r="F38" s="19" t="s">
        <v>72</v>
      </c>
      <c r="G38" s="20" t="s">
        <v>36</v>
      </c>
      <c r="H38" s="17" t="s">
        <v>85</v>
      </c>
      <c r="I38" s="17"/>
    </row>
    <row r="39" spans="1:9" s="21" customFormat="1" ht="15" customHeight="1" x14ac:dyDescent="0.35">
      <c r="A39" s="14" t="s">
        <v>90</v>
      </c>
      <c r="B39" s="16" t="s">
        <v>88</v>
      </c>
      <c r="C39" s="18"/>
      <c r="D39" s="17" t="s">
        <v>4</v>
      </c>
      <c r="E39" s="24"/>
      <c r="F39" s="19" t="s">
        <v>72</v>
      </c>
      <c r="G39" s="148" t="s">
        <v>243</v>
      </c>
      <c r="H39" s="17" t="s">
        <v>85</v>
      </c>
      <c r="I39" s="17"/>
    </row>
    <row r="40" spans="1:9" ht="15" customHeight="1" x14ac:dyDescent="0.35">
      <c r="A40" s="31" t="s">
        <v>92</v>
      </c>
      <c r="B40" s="30" t="s">
        <v>93</v>
      </c>
      <c r="C40" s="24"/>
      <c r="D40" s="20" t="s">
        <v>4</v>
      </c>
      <c r="E40" s="24"/>
      <c r="F40" s="20" t="s">
        <v>94</v>
      </c>
      <c r="G40" s="15" t="s">
        <v>40</v>
      </c>
      <c r="H40" s="20" t="s">
        <v>91</v>
      </c>
      <c r="I40" s="20"/>
    </row>
    <row r="41" spans="1:9" ht="15" customHeight="1" x14ac:dyDescent="0.35">
      <c r="A41" s="31" t="s">
        <v>96</v>
      </c>
      <c r="B41" s="30" t="s">
        <v>97</v>
      </c>
      <c r="C41" s="20" t="s">
        <v>3</v>
      </c>
      <c r="D41" s="24"/>
      <c r="E41" s="24"/>
      <c r="F41" s="20" t="s">
        <v>38</v>
      </c>
      <c r="G41" s="15" t="s">
        <v>36</v>
      </c>
      <c r="H41" s="20" t="s">
        <v>91</v>
      </c>
      <c r="I41" s="20"/>
    </row>
    <row r="42" spans="1:9" ht="15" customHeight="1" x14ac:dyDescent="0.35">
      <c r="A42" s="31" t="s">
        <v>98</v>
      </c>
      <c r="B42" s="30" t="s">
        <v>93</v>
      </c>
      <c r="C42" s="24"/>
      <c r="D42" s="20" t="s">
        <v>4</v>
      </c>
      <c r="E42" s="24"/>
      <c r="F42" s="20" t="s">
        <v>94</v>
      </c>
      <c r="G42" s="15" t="s">
        <v>40</v>
      </c>
      <c r="H42" s="20" t="s">
        <v>91</v>
      </c>
      <c r="I42" s="20"/>
    </row>
    <row r="43" spans="1:9" ht="15" customHeight="1" x14ac:dyDescent="0.35">
      <c r="A43" s="31" t="s">
        <v>99</v>
      </c>
      <c r="B43" s="30" t="s">
        <v>97</v>
      </c>
      <c r="C43" s="24"/>
      <c r="D43" s="20" t="s">
        <v>4</v>
      </c>
      <c r="E43" s="24"/>
      <c r="F43" s="20" t="s">
        <v>100</v>
      </c>
      <c r="G43" s="15" t="s">
        <v>36</v>
      </c>
      <c r="H43" s="20" t="s">
        <v>91</v>
      </c>
      <c r="I43" s="20"/>
    </row>
    <row r="44" spans="1:9" ht="15" customHeight="1" x14ac:dyDescent="0.35">
      <c r="A44" s="31" t="s">
        <v>101</v>
      </c>
      <c r="B44" s="30" t="s">
        <v>102</v>
      </c>
      <c r="C44" s="24"/>
      <c r="D44" s="20" t="s">
        <v>4</v>
      </c>
      <c r="E44" s="24"/>
      <c r="F44" s="19" t="s">
        <v>72</v>
      </c>
      <c r="G44" s="20" t="s">
        <v>36</v>
      </c>
      <c r="H44" s="20" t="s">
        <v>85</v>
      </c>
      <c r="I44" s="20"/>
    </row>
    <row r="45" spans="1:9" ht="15" customHeight="1" x14ac:dyDescent="0.35">
      <c r="A45" s="31" t="s">
        <v>103</v>
      </c>
      <c r="B45" s="30" t="s">
        <v>102</v>
      </c>
      <c r="C45" s="24"/>
      <c r="D45" s="20" t="s">
        <v>4</v>
      </c>
      <c r="E45" s="24"/>
      <c r="F45" s="19" t="s">
        <v>72</v>
      </c>
      <c r="G45" s="148" t="s">
        <v>243</v>
      </c>
      <c r="H45" s="20" t="s">
        <v>85</v>
      </c>
      <c r="I45" s="20"/>
    </row>
    <row r="46" spans="1:9" ht="15" customHeight="1" x14ac:dyDescent="0.35">
      <c r="A46" s="31" t="s">
        <v>104</v>
      </c>
      <c r="B46" s="30" t="s">
        <v>105</v>
      </c>
      <c r="C46" s="24"/>
      <c r="D46" s="18"/>
      <c r="E46" s="24"/>
      <c r="F46" s="25" t="s">
        <v>72</v>
      </c>
      <c r="G46" s="20" t="s">
        <v>59</v>
      </c>
      <c r="H46" s="20" t="s">
        <v>106</v>
      </c>
      <c r="I46" s="20"/>
    </row>
    <row r="47" spans="1:9" ht="15" customHeight="1" x14ac:dyDescent="0.35">
      <c r="A47" s="31" t="s">
        <v>107</v>
      </c>
      <c r="B47" s="30" t="s">
        <v>105</v>
      </c>
      <c r="C47" s="24"/>
      <c r="D47" s="20" t="s">
        <v>4</v>
      </c>
      <c r="E47" s="24"/>
      <c r="F47" s="25" t="s">
        <v>72</v>
      </c>
      <c r="G47" s="148" t="s">
        <v>243</v>
      </c>
      <c r="H47" s="20" t="s">
        <v>106</v>
      </c>
      <c r="I47" s="20"/>
    </row>
    <row r="48" spans="1:9" ht="15" customHeight="1" x14ac:dyDescent="0.35">
      <c r="A48" s="31" t="s">
        <v>109</v>
      </c>
      <c r="B48" s="30" t="s">
        <v>108</v>
      </c>
      <c r="C48" s="24"/>
      <c r="D48" s="18"/>
      <c r="E48" s="151" t="s">
        <v>242</v>
      </c>
      <c r="F48" s="151" t="s">
        <v>242</v>
      </c>
      <c r="G48" s="158" t="s">
        <v>242</v>
      </c>
      <c r="H48" s="20" t="s">
        <v>91</v>
      </c>
      <c r="I48" s="20"/>
    </row>
    <row r="49" spans="1:9" ht="15" customHeight="1" x14ac:dyDescent="0.35">
      <c r="A49" s="31" t="s">
        <v>110</v>
      </c>
      <c r="B49" s="30" t="s">
        <v>111</v>
      </c>
      <c r="C49" s="20" t="s">
        <v>3</v>
      </c>
      <c r="D49" s="24"/>
      <c r="E49" s="24"/>
      <c r="F49" s="20" t="s">
        <v>38</v>
      </c>
      <c r="G49" s="20" t="s">
        <v>40</v>
      </c>
      <c r="H49" s="20" t="s">
        <v>106</v>
      </c>
      <c r="I49" s="20"/>
    </row>
    <row r="50" spans="1:9" ht="15" customHeight="1" x14ac:dyDescent="0.35">
      <c r="A50" s="31" t="s">
        <v>112</v>
      </c>
      <c r="B50" s="30" t="s">
        <v>113</v>
      </c>
      <c r="C50" s="24"/>
      <c r="D50" s="24"/>
      <c r="E50" s="20" t="s">
        <v>41</v>
      </c>
      <c r="F50" s="20" t="s">
        <v>41</v>
      </c>
      <c r="G50" s="20" t="s">
        <v>41</v>
      </c>
      <c r="H50" s="20" t="s">
        <v>91</v>
      </c>
      <c r="I50" s="20"/>
    </row>
    <row r="51" spans="1:9" ht="15" customHeight="1" x14ac:dyDescent="0.35">
      <c r="A51" s="31" t="s">
        <v>114</v>
      </c>
      <c r="B51" s="30" t="s">
        <v>115</v>
      </c>
      <c r="C51" s="20" t="s">
        <v>3</v>
      </c>
      <c r="D51" s="24"/>
      <c r="E51" s="24"/>
      <c r="F51" s="20" t="s">
        <v>31</v>
      </c>
      <c r="G51" s="155" t="s">
        <v>116</v>
      </c>
      <c r="H51" s="20" t="s">
        <v>117</v>
      </c>
      <c r="I51" s="20"/>
    </row>
    <row r="52" spans="1:9" ht="15" customHeight="1" x14ac:dyDescent="0.35">
      <c r="A52" s="31" t="s">
        <v>118</v>
      </c>
      <c r="B52" s="41" t="s">
        <v>119</v>
      </c>
      <c r="C52" s="42" t="s">
        <v>3</v>
      </c>
      <c r="D52" s="26"/>
      <c r="E52" s="26"/>
      <c r="F52" s="42" t="s">
        <v>58</v>
      </c>
      <c r="G52" s="155" t="s">
        <v>244</v>
      </c>
      <c r="H52" s="20" t="s">
        <v>120</v>
      </c>
      <c r="I52" s="20"/>
    </row>
    <row r="53" spans="1:9" ht="15" customHeight="1" x14ac:dyDescent="0.35">
      <c r="A53" s="31" t="s">
        <v>121</v>
      </c>
      <c r="B53" s="30" t="s">
        <v>122</v>
      </c>
      <c r="C53" s="20" t="s">
        <v>3</v>
      </c>
      <c r="D53" s="24"/>
      <c r="E53" s="24"/>
      <c r="F53" s="20" t="s">
        <v>31</v>
      </c>
      <c r="G53" s="155" t="s">
        <v>24</v>
      </c>
      <c r="H53" s="20" t="s">
        <v>123</v>
      </c>
      <c r="I53" s="20"/>
    </row>
    <row r="54" spans="1:9" ht="15" customHeight="1" x14ac:dyDescent="0.35">
      <c r="A54" s="31" t="s">
        <v>124</v>
      </c>
      <c r="B54" s="30" t="s">
        <v>122</v>
      </c>
      <c r="C54" s="20" t="s">
        <v>3</v>
      </c>
      <c r="D54" s="24"/>
      <c r="E54" s="24"/>
      <c r="F54" s="20" t="s">
        <v>31</v>
      </c>
      <c r="G54" s="148" t="s">
        <v>243</v>
      </c>
      <c r="H54" s="20" t="s">
        <v>123</v>
      </c>
      <c r="I54" s="20"/>
    </row>
    <row r="55" spans="1:9" ht="15" customHeight="1" x14ac:dyDescent="0.35">
      <c r="A55" s="31" t="s">
        <v>125</v>
      </c>
      <c r="B55" s="30" t="s">
        <v>126</v>
      </c>
      <c r="C55" s="22"/>
      <c r="D55" s="17" t="s">
        <v>4</v>
      </c>
      <c r="E55" s="18"/>
      <c r="F55" s="17" t="s">
        <v>23</v>
      </c>
      <c r="G55" s="20" t="s">
        <v>27</v>
      </c>
      <c r="H55" s="17" t="s">
        <v>127</v>
      </c>
      <c r="I55" s="17"/>
    </row>
    <row r="56" spans="1:9" ht="15" customHeight="1" x14ac:dyDescent="0.35">
      <c r="A56" s="31" t="s">
        <v>128</v>
      </c>
      <c r="B56" s="30" t="s">
        <v>126</v>
      </c>
      <c r="C56" s="24"/>
      <c r="D56" s="24"/>
      <c r="E56" s="153" t="s">
        <v>242</v>
      </c>
      <c r="F56" s="153" t="s">
        <v>242</v>
      </c>
      <c r="G56" s="145" t="s">
        <v>242</v>
      </c>
      <c r="H56" s="20" t="s">
        <v>127</v>
      </c>
      <c r="I56" s="20"/>
    </row>
    <row r="57" spans="1:9" ht="15" customHeight="1" x14ac:dyDescent="0.35">
      <c r="A57" s="31" t="s">
        <v>129</v>
      </c>
      <c r="B57" s="41" t="s">
        <v>350</v>
      </c>
      <c r="C57" s="43" t="s">
        <v>3</v>
      </c>
      <c r="D57" s="26"/>
      <c r="E57" s="26"/>
      <c r="F57" s="28" t="s">
        <v>58</v>
      </c>
      <c r="G57" s="44" t="s">
        <v>24</v>
      </c>
      <c r="H57" s="20" t="s">
        <v>130</v>
      </c>
      <c r="I57" s="20"/>
    </row>
    <row r="58" spans="1:9" ht="21" customHeight="1" x14ac:dyDescent="0.35">
      <c r="A58" s="31" t="s">
        <v>129</v>
      </c>
      <c r="B58" s="41" t="s">
        <v>351</v>
      </c>
      <c r="C58" s="26"/>
      <c r="D58" s="26"/>
      <c r="E58" s="42" t="s">
        <v>221</v>
      </c>
      <c r="F58" s="28" t="s">
        <v>352</v>
      </c>
      <c r="G58" s="44" t="s">
        <v>353</v>
      </c>
      <c r="H58" s="20" t="s">
        <v>130</v>
      </c>
      <c r="I58" s="20"/>
    </row>
    <row r="59" spans="1:9" ht="15" customHeight="1" x14ac:dyDescent="0.35">
      <c r="A59" s="31" t="s">
        <v>131</v>
      </c>
      <c r="B59" s="45" t="s">
        <v>132</v>
      </c>
      <c r="C59" s="20" t="s">
        <v>3</v>
      </c>
      <c r="D59" s="26"/>
      <c r="E59" s="42" t="s">
        <v>86</v>
      </c>
      <c r="F59" s="42" t="s">
        <v>133</v>
      </c>
      <c r="G59" s="40" t="s">
        <v>24</v>
      </c>
      <c r="H59" s="20" t="s">
        <v>130</v>
      </c>
      <c r="I59" s="20"/>
    </row>
    <row r="60" spans="1:9" ht="15" customHeight="1" x14ac:dyDescent="0.35">
      <c r="A60" s="31" t="s">
        <v>134</v>
      </c>
      <c r="B60" s="45" t="s">
        <v>132</v>
      </c>
      <c r="C60" s="20" t="s">
        <v>3</v>
      </c>
      <c r="D60" s="26"/>
      <c r="E60" s="42" t="s">
        <v>86</v>
      </c>
      <c r="F60" s="42" t="s">
        <v>133</v>
      </c>
      <c r="G60" s="36" t="s">
        <v>243</v>
      </c>
      <c r="H60" s="20" t="s">
        <v>130</v>
      </c>
      <c r="I60" s="20"/>
    </row>
    <row r="61" spans="1:9" ht="15" customHeight="1" x14ac:dyDescent="0.35">
      <c r="A61" s="31" t="s">
        <v>135</v>
      </c>
      <c r="B61" s="30" t="s">
        <v>48</v>
      </c>
      <c r="C61" s="24"/>
      <c r="D61" s="24"/>
      <c r="E61" s="20" t="s">
        <v>2</v>
      </c>
      <c r="F61" s="20" t="s">
        <v>19</v>
      </c>
      <c r="G61" s="33" t="s">
        <v>20</v>
      </c>
      <c r="H61" s="46" t="s">
        <v>28</v>
      </c>
      <c r="I61" s="46"/>
    </row>
    <row r="62" spans="1:9" ht="15" customHeight="1" x14ac:dyDescent="0.35">
      <c r="A62" s="31" t="s">
        <v>136</v>
      </c>
      <c r="B62" s="30" t="s">
        <v>115</v>
      </c>
      <c r="C62" s="20" t="s">
        <v>3</v>
      </c>
      <c r="D62" s="24"/>
      <c r="E62" s="24"/>
      <c r="F62" s="20" t="s">
        <v>31</v>
      </c>
      <c r="G62" s="40" t="s">
        <v>116</v>
      </c>
      <c r="H62" s="20" t="s">
        <v>117</v>
      </c>
      <c r="I62" s="20"/>
    </row>
    <row r="63" spans="1:9" ht="15" customHeight="1" x14ac:dyDescent="0.35">
      <c r="A63" s="31" t="s">
        <v>138</v>
      </c>
      <c r="B63" s="30" t="s">
        <v>139</v>
      </c>
      <c r="C63" s="20" t="s">
        <v>3</v>
      </c>
      <c r="D63" s="24"/>
      <c r="E63" s="24"/>
      <c r="F63" s="20" t="s">
        <v>137</v>
      </c>
      <c r="G63" s="33" t="s">
        <v>27</v>
      </c>
      <c r="H63" s="20" t="s">
        <v>140</v>
      </c>
      <c r="I63" s="20"/>
    </row>
    <row r="64" spans="1:9" ht="15" customHeight="1" x14ac:dyDescent="0.35">
      <c r="A64" s="31" t="s">
        <v>141</v>
      </c>
      <c r="B64" s="30" t="s">
        <v>142</v>
      </c>
      <c r="C64" s="20" t="s">
        <v>3</v>
      </c>
      <c r="D64" s="24"/>
      <c r="E64" s="24"/>
      <c r="F64" s="20" t="s">
        <v>95</v>
      </c>
      <c r="G64" s="33" t="s">
        <v>27</v>
      </c>
      <c r="H64" s="20" t="s">
        <v>143</v>
      </c>
      <c r="I64" s="20"/>
    </row>
    <row r="65" spans="1:9" ht="15" customHeight="1" x14ac:dyDescent="0.35">
      <c r="A65" s="31" t="s">
        <v>144</v>
      </c>
      <c r="B65" s="30" t="s">
        <v>142</v>
      </c>
      <c r="C65" s="20" t="s">
        <v>3</v>
      </c>
      <c r="D65" s="24"/>
      <c r="E65" s="24"/>
      <c r="F65" s="20" t="s">
        <v>95</v>
      </c>
      <c r="G65" s="36" t="s">
        <v>243</v>
      </c>
      <c r="H65" s="20" t="s">
        <v>143</v>
      </c>
      <c r="I65" s="20"/>
    </row>
    <row r="66" spans="1:9" ht="15" customHeight="1" x14ac:dyDescent="0.35">
      <c r="A66" s="31" t="s">
        <v>146</v>
      </c>
      <c r="B66" s="30" t="s">
        <v>147</v>
      </c>
      <c r="C66" s="24"/>
      <c r="D66" s="20" t="s">
        <v>4</v>
      </c>
      <c r="E66" s="24"/>
      <c r="F66" s="46" t="s">
        <v>35</v>
      </c>
      <c r="G66" s="20" t="s">
        <v>24</v>
      </c>
      <c r="H66" s="20" t="s">
        <v>145</v>
      </c>
      <c r="I66" s="20"/>
    </row>
    <row r="67" spans="1:9" ht="15" customHeight="1" x14ac:dyDescent="0.35">
      <c r="A67" s="31" t="s">
        <v>148</v>
      </c>
      <c r="B67" s="30" t="s">
        <v>149</v>
      </c>
      <c r="C67" s="20" t="s">
        <v>3</v>
      </c>
      <c r="D67" s="24"/>
      <c r="E67" s="24"/>
      <c r="F67" s="32" t="s">
        <v>38</v>
      </c>
      <c r="G67" s="33" t="s">
        <v>20</v>
      </c>
      <c r="H67" s="162" t="s">
        <v>344</v>
      </c>
      <c r="I67" s="162"/>
    </row>
    <row r="68" spans="1:9" ht="15" customHeight="1" x14ac:dyDescent="0.35">
      <c r="A68" s="31" t="s">
        <v>150</v>
      </c>
      <c r="B68" s="30" t="s">
        <v>149</v>
      </c>
      <c r="C68" s="20" t="s">
        <v>3</v>
      </c>
      <c r="D68" s="24"/>
      <c r="E68" s="24"/>
      <c r="F68" s="32" t="s">
        <v>38</v>
      </c>
      <c r="G68" s="36" t="s">
        <v>243</v>
      </c>
      <c r="H68" s="162" t="s">
        <v>344</v>
      </c>
      <c r="I68" s="162"/>
    </row>
    <row r="69" spans="1:9" ht="15" customHeight="1" x14ac:dyDescent="0.35">
      <c r="A69" s="31" t="s">
        <v>151</v>
      </c>
      <c r="B69" s="30" t="s">
        <v>152</v>
      </c>
      <c r="C69" s="24"/>
      <c r="D69" s="20" t="s">
        <v>4</v>
      </c>
      <c r="E69" s="24"/>
      <c r="F69" s="160" t="s">
        <v>72</v>
      </c>
      <c r="G69" s="33" t="s">
        <v>27</v>
      </c>
      <c r="H69" s="20" t="s">
        <v>153</v>
      </c>
      <c r="I69" s="20"/>
    </row>
    <row r="70" spans="1:9" ht="15" customHeight="1" x14ac:dyDescent="0.35">
      <c r="A70" s="31" t="s">
        <v>154</v>
      </c>
      <c r="B70" s="30" t="s">
        <v>155</v>
      </c>
      <c r="C70" s="20" t="s">
        <v>3</v>
      </c>
      <c r="D70" s="24"/>
      <c r="E70" s="24"/>
      <c r="F70" s="20" t="s">
        <v>19</v>
      </c>
      <c r="G70" s="33" t="s">
        <v>27</v>
      </c>
      <c r="H70" s="20" t="s">
        <v>143</v>
      </c>
      <c r="I70" s="20"/>
    </row>
    <row r="71" spans="1:9" ht="15" customHeight="1" x14ac:dyDescent="0.35">
      <c r="A71" s="31" t="s">
        <v>156</v>
      </c>
      <c r="B71" s="30" t="s">
        <v>157</v>
      </c>
      <c r="C71" s="38" t="s">
        <v>3</v>
      </c>
      <c r="D71" s="37"/>
      <c r="E71" s="37"/>
      <c r="F71" s="38" t="s">
        <v>31</v>
      </c>
      <c r="G71" s="38" t="s">
        <v>20</v>
      </c>
      <c r="H71" s="38" t="s">
        <v>158</v>
      </c>
      <c r="I71" s="38"/>
    </row>
    <row r="72" spans="1:9" ht="15" customHeight="1" x14ac:dyDescent="0.35">
      <c r="A72" s="31" t="s">
        <v>159</v>
      </c>
      <c r="B72" s="41" t="s">
        <v>160</v>
      </c>
      <c r="C72" s="20" t="s">
        <v>3</v>
      </c>
      <c r="D72" s="24"/>
      <c r="E72" s="24"/>
      <c r="F72" s="20" t="s">
        <v>58</v>
      </c>
      <c r="G72" s="33" t="s">
        <v>20</v>
      </c>
      <c r="H72" s="20" t="s">
        <v>158</v>
      </c>
      <c r="I72" s="20"/>
    </row>
    <row r="73" spans="1:9" ht="15" customHeight="1" x14ac:dyDescent="0.35">
      <c r="A73" s="31" t="s">
        <v>161</v>
      </c>
      <c r="B73" s="30" t="s">
        <v>162</v>
      </c>
      <c r="C73" s="24"/>
      <c r="D73" s="24"/>
      <c r="E73" s="153" t="s">
        <v>242</v>
      </c>
      <c r="F73" s="153" t="s">
        <v>242</v>
      </c>
      <c r="G73" s="145" t="s">
        <v>242</v>
      </c>
      <c r="H73" s="20" t="s">
        <v>360</v>
      </c>
      <c r="I73" s="20"/>
    </row>
    <row r="74" spans="1:9" ht="15" customHeight="1" x14ac:dyDescent="0.35">
      <c r="A74" s="31" t="s">
        <v>163</v>
      </c>
      <c r="B74" s="30" t="s">
        <v>342</v>
      </c>
      <c r="C74" s="24"/>
      <c r="D74" s="20" t="s">
        <v>4</v>
      </c>
      <c r="E74" s="24"/>
      <c r="F74" s="25" t="s">
        <v>79</v>
      </c>
      <c r="G74" s="33" t="s">
        <v>27</v>
      </c>
      <c r="H74" s="43" t="s">
        <v>145</v>
      </c>
      <c r="I74" s="43"/>
    </row>
    <row r="75" spans="1:9" ht="15" customHeight="1" x14ac:dyDescent="0.35">
      <c r="A75" s="31" t="s">
        <v>163</v>
      </c>
      <c r="B75" s="30" t="s">
        <v>343</v>
      </c>
      <c r="C75" s="24"/>
      <c r="D75" s="20" t="s">
        <v>4</v>
      </c>
      <c r="E75" s="24"/>
      <c r="F75" s="160" t="s">
        <v>23</v>
      </c>
      <c r="G75" s="49" t="s">
        <v>36</v>
      </c>
      <c r="H75" s="43" t="s">
        <v>123</v>
      </c>
      <c r="I75" s="43"/>
    </row>
    <row r="76" spans="1:9" ht="16.5" customHeight="1" x14ac:dyDescent="0.35">
      <c r="A76" s="31" t="s">
        <v>354</v>
      </c>
      <c r="B76" s="41" t="s">
        <v>350</v>
      </c>
      <c r="C76" s="43" t="s">
        <v>3</v>
      </c>
      <c r="D76" s="26"/>
      <c r="E76" s="26"/>
      <c r="F76" s="28" t="s">
        <v>58</v>
      </c>
      <c r="G76" s="44" t="s">
        <v>24</v>
      </c>
      <c r="H76" s="20" t="s">
        <v>130</v>
      </c>
      <c r="I76" s="20"/>
    </row>
    <row r="77" spans="1:9" ht="22.5" customHeight="1" x14ac:dyDescent="0.35">
      <c r="A77" s="31" t="s">
        <v>354</v>
      </c>
      <c r="B77" s="41" t="s">
        <v>351</v>
      </c>
      <c r="C77" s="26"/>
      <c r="D77" s="26"/>
      <c r="E77" s="42" t="s">
        <v>221</v>
      </c>
      <c r="F77" s="28" t="s">
        <v>352</v>
      </c>
      <c r="G77" s="44" t="s">
        <v>353</v>
      </c>
      <c r="H77" s="20" t="s">
        <v>130</v>
      </c>
      <c r="I77" s="20"/>
    </row>
    <row r="78" spans="1:9" ht="15" customHeight="1" x14ac:dyDescent="0.35">
      <c r="A78" s="48" t="s">
        <v>165</v>
      </c>
      <c r="B78" s="35" t="s">
        <v>166</v>
      </c>
      <c r="C78" s="34"/>
      <c r="D78" s="43" t="s">
        <v>4</v>
      </c>
      <c r="E78" s="34"/>
      <c r="F78" s="20" t="s">
        <v>35</v>
      </c>
      <c r="G78" s="49" t="s">
        <v>36</v>
      </c>
      <c r="H78" s="43" t="s">
        <v>167</v>
      </c>
      <c r="I78" s="43"/>
    </row>
    <row r="79" spans="1:9" ht="15" customHeight="1" x14ac:dyDescent="0.35">
      <c r="A79" s="48" t="s">
        <v>168</v>
      </c>
      <c r="B79" s="35" t="s">
        <v>169</v>
      </c>
      <c r="C79" s="43" t="s">
        <v>3</v>
      </c>
      <c r="D79" s="34"/>
      <c r="E79" s="34"/>
      <c r="F79" s="43" t="s">
        <v>137</v>
      </c>
      <c r="G79" s="49" t="s">
        <v>59</v>
      </c>
      <c r="H79" s="43" t="s">
        <v>170</v>
      </c>
      <c r="I79" s="43"/>
    </row>
    <row r="80" spans="1:9" ht="15" customHeight="1" x14ac:dyDescent="0.35">
      <c r="A80" s="146" t="s">
        <v>171</v>
      </c>
      <c r="B80" s="35" t="s">
        <v>172</v>
      </c>
      <c r="C80" s="34"/>
      <c r="D80" s="43" t="s">
        <v>4</v>
      </c>
      <c r="E80" s="34"/>
      <c r="F80" s="47" t="s">
        <v>31</v>
      </c>
      <c r="G80" s="49" t="s">
        <v>59</v>
      </c>
      <c r="H80" s="20" t="s">
        <v>173</v>
      </c>
      <c r="I80" s="20"/>
    </row>
    <row r="81" spans="1:9" ht="15" customHeight="1" x14ac:dyDescent="0.35">
      <c r="A81" s="146" t="s">
        <v>222</v>
      </c>
      <c r="B81" s="35" t="s">
        <v>240</v>
      </c>
      <c r="C81" s="34"/>
      <c r="D81" s="34"/>
      <c r="E81" s="34"/>
      <c r="F81" s="154"/>
      <c r="G81" s="157"/>
      <c r="H81" s="43" t="s">
        <v>223</v>
      </c>
      <c r="I81" s="43"/>
    </row>
    <row r="82" spans="1:9" ht="15" customHeight="1" x14ac:dyDescent="0.35">
      <c r="A82" s="48" t="s">
        <v>174</v>
      </c>
      <c r="B82" s="35" t="s">
        <v>175</v>
      </c>
      <c r="C82" s="20" t="s">
        <v>3</v>
      </c>
      <c r="D82" s="24"/>
      <c r="E82" s="144"/>
      <c r="F82" s="33" t="s">
        <v>95</v>
      </c>
      <c r="G82" s="49" t="s">
        <v>59</v>
      </c>
      <c r="H82" s="43" t="s">
        <v>223</v>
      </c>
      <c r="I82" s="43"/>
    </row>
    <row r="83" spans="1:9" ht="15" customHeight="1" x14ac:dyDescent="0.35">
      <c r="A83" s="48" t="s">
        <v>176</v>
      </c>
      <c r="B83" s="35" t="s">
        <v>177</v>
      </c>
      <c r="C83" s="34"/>
      <c r="D83" s="43" t="s">
        <v>4</v>
      </c>
      <c r="E83" s="152"/>
      <c r="F83" s="33" t="s">
        <v>35</v>
      </c>
      <c r="G83" s="49" t="s">
        <v>59</v>
      </c>
      <c r="H83" s="43" t="s">
        <v>73</v>
      </c>
      <c r="I83" s="43"/>
    </row>
    <row r="84" spans="1:9" ht="15" customHeight="1" x14ac:dyDescent="0.35">
      <c r="A84" s="48" t="s">
        <v>178</v>
      </c>
      <c r="B84" s="35" t="s">
        <v>179</v>
      </c>
      <c r="C84" s="43" t="s">
        <v>3</v>
      </c>
      <c r="D84" s="34"/>
      <c r="E84" s="152"/>
      <c r="F84" s="49" t="s">
        <v>38</v>
      </c>
      <c r="G84" s="49" t="s">
        <v>59</v>
      </c>
      <c r="H84" s="43" t="s">
        <v>170</v>
      </c>
      <c r="I84" s="43"/>
    </row>
    <row r="85" spans="1:9" ht="15" customHeight="1" x14ac:dyDescent="0.35">
      <c r="A85" s="48" t="s">
        <v>180</v>
      </c>
      <c r="B85" s="35" t="s">
        <v>181</v>
      </c>
      <c r="C85" s="20" t="s">
        <v>3</v>
      </c>
      <c r="D85" s="34"/>
      <c r="E85" s="152"/>
      <c r="F85" s="49" t="s">
        <v>95</v>
      </c>
      <c r="G85" s="49" t="s">
        <v>36</v>
      </c>
      <c r="H85" s="43" t="s">
        <v>167</v>
      </c>
      <c r="I85" s="43"/>
    </row>
    <row r="86" spans="1:9" ht="15" customHeight="1" x14ac:dyDescent="0.35">
      <c r="A86" s="48" t="s">
        <v>182</v>
      </c>
      <c r="B86" s="35" t="s">
        <v>183</v>
      </c>
      <c r="C86" s="20" t="s">
        <v>3</v>
      </c>
      <c r="D86" s="34"/>
      <c r="E86" s="152"/>
      <c r="F86" s="49" t="s">
        <v>19</v>
      </c>
      <c r="G86" s="49" t="s">
        <v>59</v>
      </c>
      <c r="H86" s="43" t="s">
        <v>32</v>
      </c>
      <c r="I86" s="43"/>
    </row>
    <row r="87" spans="1:9" ht="15" customHeight="1" x14ac:dyDescent="0.35">
      <c r="A87" s="48" t="s">
        <v>184</v>
      </c>
      <c r="B87" s="35" t="s">
        <v>185</v>
      </c>
      <c r="C87" s="34"/>
      <c r="D87" s="34"/>
      <c r="E87" s="43" t="s">
        <v>41</v>
      </c>
      <c r="F87" s="43" t="s">
        <v>41</v>
      </c>
      <c r="G87" s="49" t="s">
        <v>41</v>
      </c>
      <c r="H87" s="46" t="s">
        <v>21</v>
      </c>
      <c r="I87" s="46"/>
    </row>
    <row r="88" spans="1:9" ht="15" customHeight="1" x14ac:dyDescent="0.35">
      <c r="A88" s="48" t="s">
        <v>186</v>
      </c>
      <c r="B88" s="35" t="s">
        <v>187</v>
      </c>
      <c r="C88" s="34"/>
      <c r="D88" s="34"/>
      <c r="E88" s="43" t="s">
        <v>41</v>
      </c>
      <c r="F88" s="43" t="s">
        <v>41</v>
      </c>
      <c r="G88" s="49" t="s">
        <v>41</v>
      </c>
      <c r="H88" s="46" t="s">
        <v>21</v>
      </c>
      <c r="I88" s="46"/>
    </row>
    <row r="89" spans="1:9" ht="15" customHeight="1" x14ac:dyDescent="0.35">
      <c r="A89" s="48" t="s">
        <v>188</v>
      </c>
      <c r="B89" s="35" t="s">
        <v>189</v>
      </c>
      <c r="C89" s="47" t="s">
        <v>3</v>
      </c>
      <c r="D89" s="51"/>
      <c r="E89" s="51"/>
      <c r="F89" s="143" t="s">
        <v>23</v>
      </c>
      <c r="G89" s="49" t="s">
        <v>59</v>
      </c>
      <c r="H89" s="47" t="s">
        <v>167</v>
      </c>
      <c r="I89" s="47"/>
    </row>
    <row r="90" spans="1:9" ht="15" customHeight="1" x14ac:dyDescent="0.35">
      <c r="A90" s="48" t="s">
        <v>245</v>
      </c>
      <c r="B90" s="35" t="s">
        <v>341</v>
      </c>
      <c r="C90" s="24"/>
      <c r="D90" s="20" t="s">
        <v>4</v>
      </c>
      <c r="E90" s="51"/>
      <c r="F90" s="143" t="s">
        <v>23</v>
      </c>
      <c r="G90" s="59" t="s">
        <v>59</v>
      </c>
      <c r="H90" s="47" t="s">
        <v>223</v>
      </c>
      <c r="I90" s="47"/>
    </row>
    <row r="91" spans="1:9" ht="15" customHeight="1" x14ac:dyDescent="0.35">
      <c r="A91" s="48" t="s">
        <v>246</v>
      </c>
      <c r="B91" s="35" t="s">
        <v>241</v>
      </c>
      <c r="C91" s="24"/>
      <c r="D91" s="20" t="s">
        <v>4</v>
      </c>
      <c r="E91" s="51"/>
      <c r="F91" s="143" t="s">
        <v>72</v>
      </c>
      <c r="G91" s="59" t="s">
        <v>59</v>
      </c>
      <c r="H91" s="47" t="s">
        <v>223</v>
      </c>
      <c r="I91" s="47"/>
    </row>
    <row r="92" spans="1:9" ht="15" customHeight="1" x14ac:dyDescent="0.35">
      <c r="A92" s="31" t="s">
        <v>194</v>
      </c>
      <c r="B92" s="30" t="s">
        <v>195</v>
      </c>
      <c r="C92" s="24"/>
      <c r="D92" s="20" t="s">
        <v>4</v>
      </c>
      <c r="E92" s="24"/>
      <c r="F92" s="20" t="s">
        <v>35</v>
      </c>
      <c r="G92" s="33" t="s">
        <v>190</v>
      </c>
      <c r="H92" s="159" t="s">
        <v>238</v>
      </c>
      <c r="I92" s="159"/>
    </row>
    <row r="93" spans="1:9" ht="15" customHeight="1" x14ac:dyDescent="0.35">
      <c r="A93" s="31" t="s">
        <v>196</v>
      </c>
      <c r="B93" s="30" t="s">
        <v>197</v>
      </c>
      <c r="C93" s="20" t="s">
        <v>3</v>
      </c>
      <c r="D93" s="24"/>
      <c r="E93" s="24"/>
      <c r="F93" s="20" t="s">
        <v>137</v>
      </c>
      <c r="G93" s="33" t="s">
        <v>190</v>
      </c>
      <c r="H93" s="42" t="s">
        <v>191</v>
      </c>
      <c r="I93" s="42"/>
    </row>
    <row r="94" spans="1:9" ht="15" customHeight="1" x14ac:dyDescent="0.35">
      <c r="A94" s="31" t="s">
        <v>196</v>
      </c>
      <c r="B94" s="30" t="s">
        <v>198</v>
      </c>
      <c r="C94" s="24"/>
      <c r="D94" s="24"/>
      <c r="E94" s="20" t="s">
        <v>18</v>
      </c>
      <c r="F94" s="20" t="s">
        <v>19</v>
      </c>
      <c r="G94" s="33" t="s">
        <v>190</v>
      </c>
      <c r="H94" s="42" t="s">
        <v>191</v>
      </c>
      <c r="I94" s="42"/>
    </row>
    <row r="95" spans="1:9" ht="15" customHeight="1" x14ac:dyDescent="0.35">
      <c r="A95" s="31" t="s">
        <v>199</v>
      </c>
      <c r="B95" s="30" t="s">
        <v>197</v>
      </c>
      <c r="C95" s="20" t="s">
        <v>3</v>
      </c>
      <c r="D95" s="24"/>
      <c r="E95" s="24"/>
      <c r="F95" s="20" t="s">
        <v>137</v>
      </c>
      <c r="G95" s="36" t="s">
        <v>243</v>
      </c>
      <c r="H95" s="42" t="s">
        <v>191</v>
      </c>
      <c r="I95" s="42"/>
    </row>
    <row r="96" spans="1:9" ht="15" customHeight="1" x14ac:dyDescent="0.35">
      <c r="A96" s="31" t="s">
        <v>200</v>
      </c>
      <c r="B96" s="30" t="s">
        <v>201</v>
      </c>
      <c r="C96" s="20" t="s">
        <v>3</v>
      </c>
      <c r="D96" s="24"/>
      <c r="E96" s="24"/>
      <c r="F96" s="20" t="s">
        <v>38</v>
      </c>
      <c r="G96" s="33" t="s">
        <v>190</v>
      </c>
      <c r="H96" s="42" t="s">
        <v>191</v>
      </c>
      <c r="I96" s="42"/>
    </row>
    <row r="97" spans="1:9" ht="15" customHeight="1" x14ac:dyDescent="0.35">
      <c r="A97" s="31" t="s">
        <v>200</v>
      </c>
      <c r="B97" s="30" t="s">
        <v>202</v>
      </c>
      <c r="C97" s="24"/>
      <c r="D97" s="24"/>
      <c r="E97" s="20" t="s">
        <v>203</v>
      </c>
      <c r="F97" s="20" t="s">
        <v>19</v>
      </c>
      <c r="G97" s="33" t="s">
        <v>190</v>
      </c>
      <c r="H97" s="42" t="s">
        <v>191</v>
      </c>
      <c r="I97" s="42"/>
    </row>
    <row r="98" spans="1:9" ht="15" customHeight="1" x14ac:dyDescent="0.35">
      <c r="A98" s="31" t="s">
        <v>204</v>
      </c>
      <c r="B98" s="30" t="s">
        <v>201</v>
      </c>
      <c r="C98" s="20" t="s">
        <v>3</v>
      </c>
      <c r="D98" s="24"/>
      <c r="E98" s="24"/>
      <c r="F98" s="33" t="s">
        <v>38</v>
      </c>
      <c r="G98" s="36" t="s">
        <v>243</v>
      </c>
      <c r="H98" s="42" t="s">
        <v>191</v>
      </c>
      <c r="I98" s="42"/>
    </row>
    <row r="99" spans="1:9" ht="15" customHeight="1" x14ac:dyDescent="0.35">
      <c r="A99" s="31" t="s">
        <v>205</v>
      </c>
      <c r="B99" s="30" t="s">
        <v>206</v>
      </c>
      <c r="C99" s="53"/>
      <c r="D99" s="53"/>
      <c r="E99" s="53"/>
      <c r="F99" s="32"/>
      <c r="G99" s="145" t="s">
        <v>242</v>
      </c>
      <c r="H99" s="142" t="s">
        <v>239</v>
      </c>
      <c r="I99" s="42"/>
    </row>
    <row r="100" spans="1:9" ht="15" customHeight="1" x14ac:dyDescent="0.35">
      <c r="A100" s="31" t="s">
        <v>207</v>
      </c>
      <c r="B100" s="30" t="s">
        <v>206</v>
      </c>
      <c r="C100" s="53"/>
      <c r="D100" s="53"/>
      <c r="E100" s="53"/>
      <c r="F100" s="32"/>
      <c r="G100" s="36" t="s">
        <v>243</v>
      </c>
      <c r="H100" s="142" t="s">
        <v>239</v>
      </c>
      <c r="I100" s="42"/>
    </row>
    <row r="101" spans="1:9" ht="15" customHeight="1" x14ac:dyDescent="0.35">
      <c r="A101" s="31" t="s">
        <v>208</v>
      </c>
      <c r="B101" s="30" t="s">
        <v>215</v>
      </c>
      <c r="C101" s="24"/>
      <c r="D101" s="24"/>
      <c r="E101" s="150" t="s">
        <v>164</v>
      </c>
      <c r="F101" s="24"/>
      <c r="G101" s="33" t="s">
        <v>190</v>
      </c>
      <c r="H101" s="20" t="s">
        <v>209</v>
      </c>
      <c r="I101" s="20"/>
    </row>
    <row r="102" spans="1:9" ht="15" customHeight="1" x14ac:dyDescent="0.35">
      <c r="A102" s="31" t="s">
        <v>210</v>
      </c>
      <c r="B102" s="30" t="s">
        <v>211</v>
      </c>
      <c r="C102" s="149"/>
      <c r="D102" s="149"/>
      <c r="E102" s="149"/>
      <c r="F102" s="149"/>
      <c r="G102" s="38" t="s">
        <v>190</v>
      </c>
      <c r="H102" s="50" t="s">
        <v>193</v>
      </c>
      <c r="I102" s="50"/>
    </row>
    <row r="103" spans="1:9" ht="15" customHeight="1" x14ac:dyDescent="0.35">
      <c r="A103" s="30" t="s">
        <v>212</v>
      </c>
      <c r="B103" s="30" t="s">
        <v>192</v>
      </c>
      <c r="C103" s="149"/>
      <c r="D103" s="149"/>
      <c r="E103" s="149"/>
      <c r="F103" s="149"/>
      <c r="G103" s="39" t="s">
        <v>190</v>
      </c>
      <c r="H103" s="38" t="s">
        <v>213</v>
      </c>
      <c r="I103" s="38"/>
    </row>
    <row r="104" spans="1:9" ht="30" customHeight="1" x14ac:dyDescent="0.35">
      <c r="A104" s="8"/>
      <c r="B104" s="8"/>
      <c r="C104" s="52"/>
      <c r="D104" s="52"/>
      <c r="E104" s="52"/>
      <c r="F104" s="52"/>
      <c r="G104" s="52"/>
      <c r="H104" s="52"/>
      <c r="I104" s="52"/>
    </row>
    <row r="105" spans="1:9" ht="15" x14ac:dyDescent="0.25">
      <c r="A105" s="8"/>
      <c r="B105" s="8"/>
      <c r="C105" s="52"/>
      <c r="D105" s="52"/>
      <c r="E105" s="52"/>
      <c r="F105" s="52"/>
      <c r="G105" s="52"/>
      <c r="H105" s="52"/>
      <c r="I105" s="52"/>
    </row>
    <row r="106" spans="1:9" ht="15" x14ac:dyDescent="0.25">
      <c r="A106" s="8"/>
      <c r="B106" s="8"/>
      <c r="C106" s="52"/>
      <c r="D106" s="52"/>
      <c r="E106" s="52"/>
      <c r="F106" s="52"/>
      <c r="G106" s="52"/>
      <c r="H106" s="52"/>
      <c r="I106" s="52"/>
    </row>
    <row r="107" spans="1:9" ht="15" x14ac:dyDescent="0.25">
      <c r="A107" s="8"/>
      <c r="B107" s="8"/>
      <c r="C107" s="52"/>
      <c r="D107" s="52"/>
      <c r="E107" s="52"/>
      <c r="F107" s="52"/>
      <c r="G107" s="52"/>
      <c r="H107" s="52"/>
      <c r="I107" s="52"/>
    </row>
    <row r="108" spans="1:9" ht="15" x14ac:dyDescent="0.25">
      <c r="A108" s="8"/>
      <c r="B108" s="8"/>
      <c r="C108" s="52"/>
      <c r="D108" s="52"/>
      <c r="E108" s="52"/>
      <c r="F108" s="52"/>
      <c r="G108" s="52"/>
      <c r="H108" s="52"/>
      <c r="I108" s="52"/>
    </row>
    <row r="109" spans="1:9" ht="15" x14ac:dyDescent="0.25">
      <c r="A109" s="8"/>
      <c r="B109" s="8"/>
      <c r="C109" s="52"/>
      <c r="D109" s="52"/>
      <c r="E109" s="52"/>
      <c r="F109" s="52"/>
      <c r="G109" s="52"/>
      <c r="H109" s="52"/>
      <c r="I109" s="52"/>
    </row>
    <row r="110" spans="1:9" ht="15" x14ac:dyDescent="0.25">
      <c r="A110" s="8"/>
      <c r="B110" s="8"/>
      <c r="C110" s="52"/>
      <c r="D110" s="52"/>
      <c r="E110" s="52"/>
      <c r="F110" s="52"/>
      <c r="G110" s="52"/>
      <c r="H110" s="52"/>
      <c r="I110" s="52"/>
    </row>
    <row r="111" spans="1:9" ht="15" x14ac:dyDescent="0.25">
      <c r="A111" s="8"/>
      <c r="B111" s="8"/>
      <c r="C111" s="52"/>
      <c r="D111" s="52"/>
      <c r="E111" s="52"/>
      <c r="F111" s="52"/>
      <c r="G111" s="52"/>
      <c r="H111" s="52"/>
      <c r="I111" s="52"/>
    </row>
    <row r="112" spans="1:9" s="5" customFormat="1" ht="15" x14ac:dyDescent="0.25">
      <c r="A112" s="8"/>
      <c r="B112" s="8"/>
      <c r="C112" s="52"/>
      <c r="D112" s="52"/>
      <c r="E112" s="52"/>
      <c r="F112" s="52"/>
      <c r="G112" s="52"/>
      <c r="H112" s="52"/>
      <c r="I112" s="52"/>
    </row>
    <row r="113" spans="1:9" s="5" customFormat="1" ht="15" x14ac:dyDescent="0.25">
      <c r="A113" s="8"/>
      <c r="B113" s="8"/>
      <c r="C113" s="52"/>
      <c r="D113" s="52"/>
      <c r="E113" s="52"/>
      <c r="F113" s="52"/>
      <c r="G113" s="52"/>
      <c r="H113" s="52"/>
      <c r="I113" s="52"/>
    </row>
    <row r="114" spans="1:9" s="5" customFormat="1" ht="15" x14ac:dyDescent="0.25">
      <c r="A114" s="166"/>
      <c r="B114" s="166"/>
    </row>
    <row r="115" spans="1:9" s="5" customFormat="1" ht="15" x14ac:dyDescent="0.25">
      <c r="A115" s="166"/>
      <c r="B115" s="166"/>
    </row>
    <row r="116" spans="1:9" s="5" customFormat="1" ht="15" x14ac:dyDescent="0.25">
      <c r="A116" s="166"/>
      <c r="B116" s="166"/>
    </row>
    <row r="117" spans="1:9" s="5" customFormat="1" ht="15" x14ac:dyDescent="0.25">
      <c r="A117" s="166"/>
      <c r="B117" s="166"/>
    </row>
    <row r="118" spans="1:9" s="5" customFormat="1" ht="15" x14ac:dyDescent="0.25">
      <c r="A118" s="166"/>
      <c r="B118" s="166"/>
    </row>
    <row r="119" spans="1:9" s="5" customFormat="1" ht="15" x14ac:dyDescent="0.25">
      <c r="A119" s="166"/>
      <c r="B119" s="166"/>
    </row>
    <row r="120" spans="1:9" s="5" customFormat="1" ht="15" x14ac:dyDescent="0.25">
      <c r="A120" s="166"/>
      <c r="B120" s="166"/>
    </row>
    <row r="121" spans="1:9" s="5" customFormat="1" ht="15" x14ac:dyDescent="0.25">
      <c r="A121" s="166"/>
      <c r="B121" s="166"/>
    </row>
    <row r="122" spans="1:9" s="5" customFormat="1" ht="15" x14ac:dyDescent="0.25">
      <c r="A122" s="166"/>
      <c r="B122" s="166"/>
    </row>
    <row r="123" spans="1:9" s="5" customFormat="1" ht="15" x14ac:dyDescent="0.25">
      <c r="A123" s="166"/>
      <c r="B123" s="166"/>
    </row>
    <row r="124" spans="1:9" s="5" customFormat="1" ht="15" x14ac:dyDescent="0.25">
      <c r="A124" s="166"/>
      <c r="B124" s="166"/>
    </row>
    <row r="125" spans="1:9" s="5" customFormat="1" ht="15" x14ac:dyDescent="0.25">
      <c r="A125" s="166"/>
      <c r="B125" s="166"/>
    </row>
    <row r="126" spans="1:9" s="5" customFormat="1" ht="15" x14ac:dyDescent="0.25">
      <c r="A126" s="166"/>
      <c r="B126" s="166"/>
    </row>
    <row r="127" spans="1:9" s="5" customFormat="1" ht="15" x14ac:dyDescent="0.25">
      <c r="A127" s="166"/>
      <c r="B127" s="166"/>
    </row>
    <row r="128" spans="1:9" s="5" customFormat="1" ht="15" x14ac:dyDescent="0.25">
      <c r="A128" s="166"/>
      <c r="B128" s="166"/>
    </row>
    <row r="129" spans="1:2" s="5" customFormat="1" ht="15" x14ac:dyDescent="0.25">
      <c r="A129" s="166"/>
      <c r="B129" s="166"/>
    </row>
    <row r="130" spans="1:2" s="5" customFormat="1" ht="15" x14ac:dyDescent="0.25">
      <c r="A130" s="166"/>
      <c r="B130" s="166"/>
    </row>
    <row r="131" spans="1:2" s="5" customFormat="1" ht="15" x14ac:dyDescent="0.25">
      <c r="A131" s="166"/>
      <c r="B131" s="166"/>
    </row>
    <row r="132" spans="1:2" s="5" customFormat="1" ht="15" x14ac:dyDescent="0.25">
      <c r="A132" s="166"/>
      <c r="B132" s="166"/>
    </row>
    <row r="133" spans="1:2" s="5" customFormat="1" ht="15" x14ac:dyDescent="0.25">
      <c r="A133" s="166"/>
      <c r="B133" s="166"/>
    </row>
    <row r="134" spans="1:2" s="5" customFormat="1" ht="15" x14ac:dyDescent="0.25">
      <c r="A134" s="166"/>
      <c r="B134" s="166"/>
    </row>
    <row r="135" spans="1:2" s="5" customFormat="1" ht="15" x14ac:dyDescent="0.25">
      <c r="A135" s="166"/>
      <c r="B135" s="166"/>
    </row>
    <row r="136" spans="1:2" s="5" customFormat="1" ht="15" x14ac:dyDescent="0.25">
      <c r="A136" s="166"/>
      <c r="B136" s="166"/>
    </row>
    <row r="137" spans="1:2" s="5" customFormat="1" ht="15" x14ac:dyDescent="0.25">
      <c r="A137" s="166"/>
      <c r="B137" s="166"/>
    </row>
    <row r="138" spans="1:2" s="5" customFormat="1" ht="15" x14ac:dyDescent="0.25">
      <c r="A138" s="166"/>
      <c r="B138" s="166"/>
    </row>
    <row r="139" spans="1:2" s="5" customFormat="1" ht="15" x14ac:dyDescent="0.25">
      <c r="A139" s="166"/>
      <c r="B139" s="166"/>
    </row>
    <row r="140" spans="1:2" s="5" customFormat="1" ht="15" x14ac:dyDescent="0.25">
      <c r="A140" s="166"/>
      <c r="B140" s="166"/>
    </row>
    <row r="141" spans="1:2" s="5" customFormat="1" ht="15" x14ac:dyDescent="0.25">
      <c r="A141" s="166"/>
      <c r="B141" s="166"/>
    </row>
    <row r="142" spans="1:2" s="5" customFormat="1" ht="15" x14ac:dyDescent="0.25">
      <c r="A142" s="166"/>
      <c r="B142" s="166"/>
    </row>
    <row r="143" spans="1:2" s="5" customFormat="1" ht="15" x14ac:dyDescent="0.25">
      <c r="A143" s="166"/>
      <c r="B143" s="166"/>
    </row>
    <row r="144" spans="1:2" s="5" customFormat="1" ht="15" x14ac:dyDescent="0.25">
      <c r="A144" s="166"/>
      <c r="B144" s="166"/>
    </row>
    <row r="145" spans="1:2" s="5" customFormat="1" ht="15" x14ac:dyDescent="0.25">
      <c r="A145" s="166"/>
      <c r="B145" s="166"/>
    </row>
    <row r="146" spans="1:2" s="5" customFormat="1" ht="15" x14ac:dyDescent="0.25">
      <c r="A146" s="166"/>
      <c r="B146" s="166"/>
    </row>
    <row r="147" spans="1:2" s="5" customFormat="1" ht="15" x14ac:dyDescent="0.25">
      <c r="A147" s="166"/>
      <c r="B147" s="166"/>
    </row>
    <row r="148" spans="1:2" s="5" customFormat="1" ht="15" x14ac:dyDescent="0.25">
      <c r="A148" s="166"/>
      <c r="B148" s="166"/>
    </row>
  </sheetData>
  <mergeCells count="5">
    <mergeCell ref="A2:I2"/>
    <mergeCell ref="A4:I4"/>
    <mergeCell ref="A5:I5"/>
    <mergeCell ref="A6:I6"/>
    <mergeCell ref="A8:I8"/>
  </mergeCells>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F9C88-C10E-4954-A89F-E81D0795B8ED}">
  <dimension ref="A1:S263"/>
  <sheetViews>
    <sheetView zoomScaleNormal="100" workbookViewId="0">
      <selection sqref="A1:I1"/>
    </sheetView>
  </sheetViews>
  <sheetFormatPr defaultColWidth="9.1796875" defaultRowHeight="14.5" x14ac:dyDescent="0.35"/>
  <cols>
    <col min="1" max="1" width="3.26953125" style="60" customWidth="1"/>
    <col min="2" max="9" width="11.7265625" style="60" customWidth="1"/>
    <col min="10" max="10" width="4.1796875" style="60" customWidth="1"/>
    <col min="11" max="11" width="3.26953125" style="60" customWidth="1"/>
    <col min="12" max="14" width="11.7265625" style="60" customWidth="1"/>
    <col min="15" max="15" width="10.54296875" style="60" customWidth="1"/>
    <col min="16" max="19" width="11.7265625" style="60" customWidth="1"/>
    <col min="20" max="16384" width="9.1796875" style="60"/>
  </cols>
  <sheetData>
    <row r="1" spans="1:19" s="176" customFormat="1" ht="41.25" customHeight="1" thickBot="1" x14ac:dyDescent="0.75">
      <c r="A1" s="636" t="s">
        <v>365</v>
      </c>
      <c r="B1" s="636"/>
      <c r="C1" s="636"/>
      <c r="D1" s="636"/>
      <c r="E1" s="636"/>
      <c r="F1" s="636"/>
      <c r="G1" s="636"/>
      <c r="H1" s="636"/>
      <c r="I1" s="636"/>
      <c r="J1" s="175"/>
      <c r="K1" s="636" t="s">
        <v>366</v>
      </c>
      <c r="L1" s="636"/>
      <c r="M1" s="636"/>
      <c r="N1" s="636"/>
      <c r="O1" s="636"/>
      <c r="P1" s="636"/>
      <c r="Q1" s="636"/>
      <c r="R1" s="636"/>
      <c r="S1" s="636"/>
    </row>
    <row r="2" spans="1:19" s="69" customFormat="1" ht="15" customHeight="1" thickBot="1" x14ac:dyDescent="0.35">
      <c r="A2" s="543" t="s">
        <v>225</v>
      </c>
      <c r="B2" s="544"/>
      <c r="C2" s="544"/>
      <c r="D2" s="544"/>
      <c r="E2" s="544"/>
      <c r="F2" s="544"/>
      <c r="G2" s="544"/>
      <c r="H2" s="544"/>
      <c r="I2" s="545"/>
      <c r="J2" s="174"/>
      <c r="K2" s="543" t="s">
        <v>225</v>
      </c>
      <c r="L2" s="544"/>
      <c r="M2" s="544"/>
      <c r="N2" s="544"/>
      <c r="O2" s="544"/>
      <c r="P2" s="544"/>
      <c r="Q2" s="544"/>
      <c r="R2" s="544"/>
      <c r="S2" s="545"/>
    </row>
    <row r="3" spans="1:19" ht="15" customHeight="1" thickBot="1" x14ac:dyDescent="0.4">
      <c r="A3" s="67">
        <v>1</v>
      </c>
      <c r="B3" s="68" t="s">
        <v>58</v>
      </c>
      <c r="C3" s="68" t="s">
        <v>31</v>
      </c>
      <c r="D3" s="68" t="s">
        <v>38</v>
      </c>
      <c r="E3" s="68" t="s">
        <v>236</v>
      </c>
      <c r="F3" s="68" t="s">
        <v>95</v>
      </c>
      <c r="G3" s="68" t="s">
        <v>137</v>
      </c>
      <c r="H3" s="68" t="s">
        <v>19</v>
      </c>
      <c r="I3" s="68" t="s">
        <v>220</v>
      </c>
      <c r="J3" s="172"/>
      <c r="K3" s="67">
        <v>1</v>
      </c>
      <c r="L3" s="66" t="s">
        <v>23</v>
      </c>
      <c r="M3" s="66" t="s">
        <v>35</v>
      </c>
      <c r="N3" s="66" t="s">
        <v>100</v>
      </c>
      <c r="O3" s="66" t="s">
        <v>237</v>
      </c>
      <c r="P3" s="66" t="s">
        <v>79</v>
      </c>
      <c r="Q3" s="66" t="s">
        <v>72</v>
      </c>
      <c r="R3" s="66" t="s">
        <v>94</v>
      </c>
      <c r="S3" s="66" t="s">
        <v>89</v>
      </c>
    </row>
    <row r="4" spans="1:19" ht="20.149999999999999" customHeight="1" thickBot="1" x14ac:dyDescent="0.4">
      <c r="A4" s="61" t="s">
        <v>224</v>
      </c>
      <c r="B4" s="569" t="s">
        <v>291</v>
      </c>
      <c r="C4" s="566" t="s">
        <v>290</v>
      </c>
      <c r="D4" s="569" t="s">
        <v>289</v>
      </c>
      <c r="E4" s="549" t="s">
        <v>227</v>
      </c>
      <c r="F4" s="637" t="s">
        <v>288</v>
      </c>
      <c r="G4" s="638"/>
      <c r="H4" s="638"/>
      <c r="I4" s="639"/>
      <c r="J4" s="172"/>
      <c r="K4" s="61" t="s">
        <v>86</v>
      </c>
      <c r="L4" s="646" t="s">
        <v>287</v>
      </c>
      <c r="M4" s="632" t="s">
        <v>286</v>
      </c>
      <c r="N4" s="626" t="s">
        <v>285</v>
      </c>
      <c r="O4" s="541" t="s">
        <v>227</v>
      </c>
      <c r="P4" s="623" t="s">
        <v>284</v>
      </c>
      <c r="Q4" s="619" t="s">
        <v>283</v>
      </c>
      <c r="R4" s="634" t="s">
        <v>282</v>
      </c>
      <c r="S4" s="64"/>
    </row>
    <row r="5" spans="1:19" ht="20.149999999999999" customHeight="1" thickBot="1" x14ac:dyDescent="0.4">
      <c r="A5" s="61" t="s">
        <v>228</v>
      </c>
      <c r="B5" s="570"/>
      <c r="C5" s="567"/>
      <c r="D5" s="570"/>
      <c r="E5" s="550"/>
      <c r="F5" s="640"/>
      <c r="G5" s="641"/>
      <c r="H5" s="641"/>
      <c r="I5" s="642"/>
      <c r="J5" s="172"/>
      <c r="K5" s="61" t="s">
        <v>230</v>
      </c>
      <c r="L5" s="647"/>
      <c r="M5" s="633"/>
      <c r="N5" s="628"/>
      <c r="O5" s="542"/>
      <c r="P5" s="625"/>
      <c r="Q5" s="620"/>
      <c r="R5" s="635"/>
      <c r="S5" s="62"/>
    </row>
    <row r="6" spans="1:19" ht="20.149999999999999" customHeight="1" thickBot="1" x14ac:dyDescent="0.4">
      <c r="A6" s="61" t="s">
        <v>229</v>
      </c>
      <c r="B6" s="571"/>
      <c r="C6" s="568"/>
      <c r="D6" s="571"/>
      <c r="E6" s="551"/>
      <c r="F6" s="643"/>
      <c r="G6" s="644"/>
      <c r="H6" s="644"/>
      <c r="I6" s="645"/>
      <c r="J6" s="172"/>
      <c r="K6" s="543"/>
      <c r="L6" s="544"/>
      <c r="M6" s="544"/>
      <c r="N6" s="544"/>
      <c r="O6" s="544"/>
      <c r="P6" s="544"/>
      <c r="Q6" s="544"/>
      <c r="R6" s="544"/>
      <c r="S6" s="545"/>
    </row>
    <row r="7" spans="1:19" ht="15" customHeight="1" thickBot="1" x14ac:dyDescent="0.4">
      <c r="A7" s="543" t="s">
        <v>226</v>
      </c>
      <c r="B7" s="544"/>
      <c r="C7" s="544"/>
      <c r="D7" s="544"/>
      <c r="E7" s="544"/>
      <c r="F7" s="544"/>
      <c r="G7" s="544"/>
      <c r="H7" s="544"/>
      <c r="I7" s="544"/>
      <c r="J7" s="172"/>
      <c r="K7" s="543" t="s">
        <v>226</v>
      </c>
      <c r="L7" s="544"/>
      <c r="M7" s="544"/>
      <c r="N7" s="544"/>
      <c r="O7" s="544"/>
      <c r="P7" s="544"/>
      <c r="Q7" s="544"/>
      <c r="R7" s="544"/>
      <c r="S7" s="544"/>
    </row>
    <row r="8" spans="1:19" ht="15" customHeight="1" thickBot="1" x14ac:dyDescent="0.4">
      <c r="A8" s="70">
        <v>2</v>
      </c>
      <c r="B8" s="68" t="s">
        <v>58</v>
      </c>
      <c r="C8" s="68" t="s">
        <v>31</v>
      </c>
      <c r="D8" s="68" t="s">
        <v>38</v>
      </c>
      <c r="E8" s="68" t="s">
        <v>249</v>
      </c>
      <c r="F8" s="68" t="s">
        <v>95</v>
      </c>
      <c r="G8" s="68" t="s">
        <v>137</v>
      </c>
      <c r="H8" s="68" t="s">
        <v>19</v>
      </c>
      <c r="I8" s="68" t="s">
        <v>220</v>
      </c>
      <c r="J8" s="172"/>
      <c r="K8" s="67">
        <v>2</v>
      </c>
      <c r="L8" s="66" t="s">
        <v>23</v>
      </c>
      <c r="M8" s="66" t="s">
        <v>35</v>
      </c>
      <c r="N8" s="66" t="s">
        <v>100</v>
      </c>
      <c r="O8" s="66" t="s">
        <v>237</v>
      </c>
      <c r="P8" s="66" t="s">
        <v>79</v>
      </c>
      <c r="Q8" s="66" t="s">
        <v>72</v>
      </c>
      <c r="R8" s="66" t="s">
        <v>94</v>
      </c>
      <c r="S8" s="66" t="s">
        <v>89</v>
      </c>
    </row>
    <row r="9" spans="1:19" ht="20.149999999999999" customHeight="1" thickBot="1" x14ac:dyDescent="0.4">
      <c r="A9" s="61" t="s">
        <v>224</v>
      </c>
      <c r="B9" s="563" t="s">
        <v>346</v>
      </c>
      <c r="C9" s="623" t="s">
        <v>281</v>
      </c>
      <c r="D9" s="626" t="s">
        <v>280</v>
      </c>
      <c r="E9" s="549" t="s">
        <v>227</v>
      </c>
      <c r="F9" s="581" t="s">
        <v>279</v>
      </c>
      <c r="H9" s="629" t="s">
        <v>278</v>
      </c>
      <c r="I9" s="629" t="s">
        <v>278</v>
      </c>
      <c r="J9" s="172"/>
      <c r="K9" s="61" t="s">
        <v>86</v>
      </c>
      <c r="L9" s="552" t="s">
        <v>357</v>
      </c>
      <c r="M9" s="581" t="s">
        <v>277</v>
      </c>
      <c r="N9" s="561"/>
      <c r="O9" s="541" t="s">
        <v>227</v>
      </c>
      <c r="P9" s="561"/>
      <c r="Q9" s="619" t="s">
        <v>276</v>
      </c>
      <c r="R9" s="561"/>
      <c r="S9" s="64"/>
    </row>
    <row r="10" spans="1:19" s="69" customFormat="1" ht="20.149999999999999" customHeight="1" thickBot="1" x14ac:dyDescent="0.35">
      <c r="A10" s="61" t="s">
        <v>228</v>
      </c>
      <c r="B10" s="564"/>
      <c r="C10" s="624"/>
      <c r="D10" s="627"/>
      <c r="E10" s="550"/>
      <c r="F10" s="582"/>
      <c r="H10" s="630"/>
      <c r="I10" s="630"/>
      <c r="J10" s="173"/>
      <c r="K10" s="61" t="s">
        <v>230</v>
      </c>
      <c r="L10" s="553"/>
      <c r="M10" s="583"/>
      <c r="N10" s="562"/>
      <c r="O10" s="542"/>
      <c r="P10" s="562"/>
      <c r="Q10" s="620"/>
      <c r="R10" s="562"/>
      <c r="S10" s="62"/>
    </row>
    <row r="11" spans="1:19" ht="20.149999999999999" customHeight="1" thickBot="1" x14ac:dyDescent="0.4">
      <c r="A11" s="61" t="s">
        <v>229</v>
      </c>
      <c r="B11" s="565"/>
      <c r="C11" s="625"/>
      <c r="D11" s="628"/>
      <c r="E11" s="551"/>
      <c r="F11" s="583"/>
      <c r="H11" s="631"/>
      <c r="I11" s="631"/>
      <c r="J11" s="172"/>
      <c r="K11" s="543"/>
      <c r="L11" s="544"/>
      <c r="M11" s="544"/>
      <c r="N11" s="544"/>
      <c r="O11" s="544"/>
      <c r="P11" s="544"/>
      <c r="Q11" s="544"/>
      <c r="R11" s="544"/>
      <c r="S11" s="545"/>
    </row>
    <row r="12" spans="1:19" ht="15" customHeight="1" thickBot="1" x14ac:dyDescent="0.4">
      <c r="A12" s="543" t="s">
        <v>231</v>
      </c>
      <c r="B12" s="544"/>
      <c r="C12" s="544"/>
      <c r="D12" s="544"/>
      <c r="E12" s="544"/>
      <c r="F12" s="544"/>
      <c r="G12" s="544"/>
      <c r="H12" s="544"/>
      <c r="I12" s="545"/>
      <c r="J12" s="172"/>
      <c r="K12" s="543" t="s">
        <v>231</v>
      </c>
      <c r="L12" s="544"/>
      <c r="M12" s="544"/>
      <c r="N12" s="544"/>
      <c r="O12" s="544"/>
      <c r="P12" s="544"/>
      <c r="Q12" s="544"/>
      <c r="R12" s="544"/>
      <c r="S12" s="545"/>
    </row>
    <row r="13" spans="1:19" ht="15" customHeight="1" thickBot="1" x14ac:dyDescent="0.4">
      <c r="A13" s="67">
        <v>3</v>
      </c>
      <c r="B13" s="68" t="s">
        <v>58</v>
      </c>
      <c r="C13" s="68" t="s">
        <v>31</v>
      </c>
      <c r="D13" s="68" t="s">
        <v>38</v>
      </c>
      <c r="E13" s="68" t="s">
        <v>249</v>
      </c>
      <c r="F13" s="68" t="s">
        <v>95</v>
      </c>
      <c r="G13" s="68" t="s">
        <v>137</v>
      </c>
      <c r="H13" s="68" t="s">
        <v>19</v>
      </c>
      <c r="I13" s="68" t="s">
        <v>220</v>
      </c>
      <c r="J13" s="172"/>
      <c r="K13" s="67">
        <v>3</v>
      </c>
      <c r="L13" s="66" t="s">
        <v>23</v>
      </c>
      <c r="M13" s="66" t="s">
        <v>35</v>
      </c>
      <c r="N13" s="66" t="s">
        <v>100</v>
      </c>
      <c r="O13" s="66" t="s">
        <v>237</v>
      </c>
      <c r="P13" s="66" t="s">
        <v>79</v>
      </c>
      <c r="Q13" s="66" t="s">
        <v>72</v>
      </c>
      <c r="R13" s="66" t="s">
        <v>94</v>
      </c>
      <c r="S13" s="66" t="s">
        <v>89</v>
      </c>
    </row>
    <row r="14" spans="1:19" ht="20.149999999999999" customHeight="1" thickBot="1" x14ac:dyDescent="0.4">
      <c r="A14" s="61" t="s">
        <v>224</v>
      </c>
      <c r="B14" s="610" t="s">
        <v>275</v>
      </c>
      <c r="C14" s="613" t="s">
        <v>274</v>
      </c>
      <c r="D14" s="589" t="s">
        <v>355</v>
      </c>
      <c r="E14" s="549" t="s">
        <v>227</v>
      </c>
      <c r="F14" s="72"/>
      <c r="G14" s="616" t="s">
        <v>273</v>
      </c>
      <c r="H14" s="167" t="s">
        <v>46</v>
      </c>
      <c r="I14" s="569" t="s">
        <v>272</v>
      </c>
      <c r="J14" s="172"/>
      <c r="K14" s="61" t="s">
        <v>86</v>
      </c>
      <c r="L14" s="569" t="s">
        <v>271</v>
      </c>
      <c r="M14" s="566" t="s">
        <v>270</v>
      </c>
      <c r="N14" s="569" t="s">
        <v>269</v>
      </c>
      <c r="O14" s="541" t="s">
        <v>227</v>
      </c>
      <c r="P14" s="569" t="s">
        <v>268</v>
      </c>
      <c r="Q14" s="561"/>
      <c r="R14" s="561"/>
      <c r="S14" s="64"/>
    </row>
    <row r="15" spans="1:19" ht="20.149999999999999" customHeight="1" thickBot="1" x14ac:dyDescent="0.4">
      <c r="A15" s="61" t="s">
        <v>228</v>
      </c>
      <c r="B15" s="611"/>
      <c r="C15" s="614"/>
      <c r="D15" s="590"/>
      <c r="E15" s="550"/>
      <c r="F15" s="621" t="s">
        <v>267</v>
      </c>
      <c r="G15" s="617"/>
      <c r="H15" s="168" t="s">
        <v>16</v>
      </c>
      <c r="I15" s="570"/>
      <c r="J15" s="172"/>
      <c r="K15" s="61" t="s">
        <v>230</v>
      </c>
      <c r="L15" s="571"/>
      <c r="M15" s="568"/>
      <c r="N15" s="571"/>
      <c r="O15" s="542"/>
      <c r="P15" s="571"/>
      <c r="Q15" s="562"/>
      <c r="R15" s="562"/>
      <c r="S15" s="62"/>
    </row>
    <row r="16" spans="1:19" ht="20.149999999999999" customHeight="1" thickBot="1" x14ac:dyDescent="0.4">
      <c r="A16" s="61" t="s">
        <v>229</v>
      </c>
      <c r="B16" s="612"/>
      <c r="C16" s="615"/>
      <c r="D16" s="591"/>
      <c r="E16" s="551"/>
      <c r="F16" s="622"/>
      <c r="G16" s="618"/>
      <c r="H16" s="169" t="s">
        <v>233</v>
      </c>
      <c r="I16" s="571"/>
      <c r="J16" s="172"/>
      <c r="K16" s="543"/>
      <c r="L16" s="544"/>
      <c r="M16" s="544"/>
      <c r="N16" s="544"/>
      <c r="O16" s="544"/>
      <c r="P16" s="544"/>
      <c r="Q16" s="544"/>
      <c r="R16" s="544"/>
      <c r="S16" s="545"/>
    </row>
    <row r="17" spans="1:19" ht="15" customHeight="1" thickBot="1" x14ac:dyDescent="0.3">
      <c r="A17" s="543" t="s">
        <v>232</v>
      </c>
      <c r="B17" s="544"/>
      <c r="C17" s="544"/>
      <c r="D17" s="544"/>
      <c r="E17" s="544"/>
      <c r="F17" s="544"/>
      <c r="G17" s="544"/>
      <c r="H17" s="544"/>
      <c r="I17" s="544"/>
      <c r="J17" s="172"/>
      <c r="K17" s="543" t="s">
        <v>232</v>
      </c>
      <c r="L17" s="544"/>
      <c r="M17" s="544"/>
      <c r="N17" s="544"/>
      <c r="O17" s="544"/>
      <c r="P17" s="544"/>
      <c r="Q17" s="544"/>
      <c r="R17" s="544"/>
      <c r="S17" s="544"/>
    </row>
    <row r="18" spans="1:19" s="69" customFormat="1" ht="15" customHeight="1" thickBot="1" x14ac:dyDescent="0.3">
      <c r="A18" s="70">
        <v>4</v>
      </c>
      <c r="B18" s="68" t="s">
        <v>58</v>
      </c>
      <c r="C18" s="68" t="s">
        <v>31</v>
      </c>
      <c r="D18" s="68" t="s">
        <v>38</v>
      </c>
      <c r="E18" s="68" t="s">
        <v>249</v>
      </c>
      <c r="F18" s="68" t="s">
        <v>95</v>
      </c>
      <c r="G18" s="68" t="s">
        <v>137</v>
      </c>
      <c r="H18" s="68" t="s">
        <v>19</v>
      </c>
      <c r="I18" s="68" t="s">
        <v>220</v>
      </c>
      <c r="J18" s="173"/>
      <c r="K18" s="67">
        <v>4</v>
      </c>
      <c r="L18" s="66" t="s">
        <v>23</v>
      </c>
      <c r="M18" s="66" t="s">
        <v>35</v>
      </c>
      <c r="N18" s="66" t="s">
        <v>100</v>
      </c>
      <c r="O18" s="66" t="s">
        <v>237</v>
      </c>
      <c r="P18" s="66" t="s">
        <v>79</v>
      </c>
      <c r="Q18" s="66" t="s">
        <v>72</v>
      </c>
      <c r="R18" s="66" t="s">
        <v>94</v>
      </c>
      <c r="S18" s="66" t="s">
        <v>89</v>
      </c>
    </row>
    <row r="19" spans="1:19" ht="20.149999999999999" customHeight="1" thickBot="1" x14ac:dyDescent="0.3">
      <c r="A19" s="61">
        <v>20</v>
      </c>
      <c r="B19" s="607" t="s">
        <v>266</v>
      </c>
      <c r="C19" s="581" t="s">
        <v>265</v>
      </c>
      <c r="D19" s="581" t="s">
        <v>264</v>
      </c>
      <c r="E19" s="549" t="s">
        <v>227</v>
      </c>
      <c r="F19" s="581" t="s">
        <v>263</v>
      </c>
      <c r="G19" s="578" t="s">
        <v>262</v>
      </c>
      <c r="H19" s="581" t="s">
        <v>261</v>
      </c>
      <c r="I19" s="556"/>
      <c r="J19" s="172"/>
      <c r="K19" s="61" t="s">
        <v>86</v>
      </c>
      <c r="L19" s="581" t="s">
        <v>361</v>
      </c>
      <c r="M19" s="581" t="s">
        <v>260</v>
      </c>
      <c r="N19" s="561"/>
      <c r="O19" s="541" t="s">
        <v>227</v>
      </c>
      <c r="P19" s="561"/>
      <c r="Q19" s="581" t="s">
        <v>362</v>
      </c>
      <c r="R19" s="561"/>
      <c r="S19" s="64"/>
    </row>
    <row r="20" spans="1:19" ht="20.149999999999999" customHeight="1" thickBot="1" x14ac:dyDescent="0.3">
      <c r="A20" s="61" t="s">
        <v>228</v>
      </c>
      <c r="B20" s="608"/>
      <c r="C20" s="582"/>
      <c r="D20" s="582"/>
      <c r="E20" s="550"/>
      <c r="F20" s="582"/>
      <c r="G20" s="579"/>
      <c r="H20" s="582"/>
      <c r="I20" s="557"/>
      <c r="J20" s="172"/>
      <c r="K20" s="61" t="s">
        <v>230</v>
      </c>
      <c r="L20" s="583"/>
      <c r="M20" s="583"/>
      <c r="N20" s="562"/>
      <c r="O20" s="542"/>
      <c r="P20" s="562"/>
      <c r="Q20" s="583"/>
      <c r="R20" s="562"/>
      <c r="S20" s="62"/>
    </row>
    <row r="21" spans="1:19" ht="20.149999999999999" customHeight="1" thickBot="1" x14ac:dyDescent="0.3">
      <c r="A21" s="61" t="s">
        <v>229</v>
      </c>
      <c r="B21" s="609"/>
      <c r="C21" s="583"/>
      <c r="D21" s="583"/>
      <c r="E21" s="551"/>
      <c r="F21" s="583"/>
      <c r="G21" s="580"/>
      <c r="H21" s="583"/>
      <c r="I21" s="558"/>
      <c r="J21" s="172"/>
      <c r="K21" s="543"/>
      <c r="L21" s="544"/>
      <c r="M21" s="544"/>
      <c r="N21" s="544"/>
      <c r="O21" s="544"/>
      <c r="P21" s="544"/>
      <c r="Q21" s="544"/>
      <c r="R21" s="544"/>
      <c r="S21" s="545"/>
    </row>
    <row r="22" spans="1:19" ht="15" customHeight="1" thickBot="1" x14ac:dyDescent="0.3">
      <c r="A22" s="543" t="s">
        <v>364</v>
      </c>
      <c r="B22" s="544"/>
      <c r="C22" s="544"/>
      <c r="D22" s="544"/>
      <c r="E22" s="544"/>
      <c r="F22" s="544"/>
      <c r="G22" s="544"/>
      <c r="H22" s="544"/>
      <c r="I22" s="544"/>
      <c r="J22" s="172"/>
      <c r="K22" s="543" t="s">
        <v>364</v>
      </c>
      <c r="L22" s="544"/>
      <c r="M22" s="544"/>
      <c r="N22" s="544"/>
      <c r="O22" s="544"/>
      <c r="P22" s="544"/>
      <c r="Q22" s="544"/>
      <c r="R22" s="544"/>
      <c r="S22" s="544"/>
    </row>
    <row r="23" spans="1:19" ht="15" customHeight="1" thickBot="1" x14ac:dyDescent="0.3">
      <c r="A23" s="70">
        <v>7</v>
      </c>
      <c r="B23" s="68" t="s">
        <v>58</v>
      </c>
      <c r="C23" s="68" t="s">
        <v>31</v>
      </c>
      <c r="D23" s="68" t="s">
        <v>38</v>
      </c>
      <c r="E23" s="68" t="s">
        <v>249</v>
      </c>
      <c r="F23" s="68" t="s">
        <v>95</v>
      </c>
      <c r="G23" s="68" t="s">
        <v>137</v>
      </c>
      <c r="H23" s="68" t="s">
        <v>19</v>
      </c>
      <c r="I23" s="68" t="s">
        <v>220</v>
      </c>
      <c r="J23" s="172"/>
      <c r="K23" s="67">
        <v>7</v>
      </c>
      <c r="L23" s="66" t="s">
        <v>23</v>
      </c>
      <c r="M23" s="66" t="s">
        <v>35</v>
      </c>
      <c r="N23" s="66" t="s">
        <v>100</v>
      </c>
      <c r="O23" s="66" t="s">
        <v>237</v>
      </c>
      <c r="P23" s="66" t="s">
        <v>79</v>
      </c>
      <c r="Q23" s="66" t="s">
        <v>72</v>
      </c>
      <c r="R23" s="66" t="s">
        <v>94</v>
      </c>
      <c r="S23" s="66" t="s">
        <v>89</v>
      </c>
    </row>
    <row r="24" spans="1:19" ht="20.149999999999999" customHeight="1" thickBot="1" x14ac:dyDescent="0.3">
      <c r="A24" s="61" t="s">
        <v>224</v>
      </c>
      <c r="B24" s="586" t="s">
        <v>259</v>
      </c>
      <c r="C24" s="589" t="s">
        <v>345</v>
      </c>
      <c r="D24" s="592" t="s">
        <v>258</v>
      </c>
      <c r="E24" s="549" t="s">
        <v>227</v>
      </c>
      <c r="F24" s="595" t="s">
        <v>363</v>
      </c>
      <c r="G24" s="598"/>
      <c r="H24" s="599"/>
      <c r="I24" s="600"/>
      <c r="J24" s="172"/>
      <c r="K24" s="61" t="s">
        <v>86</v>
      </c>
      <c r="L24" s="584" t="s">
        <v>348</v>
      </c>
      <c r="M24" s="559" t="s">
        <v>257</v>
      </c>
      <c r="N24" s="561"/>
      <c r="O24" s="541" t="s">
        <v>227</v>
      </c>
      <c r="P24" s="170" t="s">
        <v>256</v>
      </c>
      <c r="Q24" s="561"/>
      <c r="R24" s="561"/>
      <c r="S24" s="64"/>
    </row>
    <row r="25" spans="1:19" ht="20.149999999999999" customHeight="1" thickBot="1" x14ac:dyDescent="0.3">
      <c r="A25" s="61" t="s">
        <v>228</v>
      </c>
      <c r="B25" s="587"/>
      <c r="C25" s="590"/>
      <c r="D25" s="593"/>
      <c r="E25" s="550"/>
      <c r="F25" s="596"/>
      <c r="G25" s="601" t="s">
        <v>255</v>
      </c>
      <c r="H25" s="602"/>
      <c r="I25" s="603"/>
      <c r="J25" s="172"/>
      <c r="K25" s="61" t="s">
        <v>230</v>
      </c>
      <c r="L25" s="585"/>
      <c r="M25" s="560"/>
      <c r="N25" s="562"/>
      <c r="O25" s="542"/>
      <c r="P25" s="71"/>
      <c r="Q25" s="562"/>
      <c r="R25" s="562"/>
      <c r="S25" s="62"/>
    </row>
    <row r="26" spans="1:19" ht="20.149999999999999" customHeight="1" thickBot="1" x14ac:dyDescent="0.3">
      <c r="A26" s="61" t="s">
        <v>229</v>
      </c>
      <c r="B26" s="588"/>
      <c r="C26" s="591"/>
      <c r="D26" s="594"/>
      <c r="E26" s="551"/>
      <c r="F26" s="597"/>
      <c r="G26" s="604"/>
      <c r="H26" s="605"/>
      <c r="I26" s="606"/>
      <c r="J26" s="172"/>
      <c r="K26" s="543"/>
      <c r="L26" s="544"/>
      <c r="M26" s="544"/>
      <c r="N26" s="544"/>
      <c r="O26" s="544"/>
      <c r="P26" s="544"/>
      <c r="Q26" s="544"/>
      <c r="R26" s="544"/>
      <c r="S26" s="545"/>
    </row>
    <row r="27" spans="1:19" ht="15" customHeight="1" thickBot="1" x14ac:dyDescent="0.3">
      <c r="A27" s="543" t="s">
        <v>234</v>
      </c>
      <c r="B27" s="544"/>
      <c r="C27" s="544"/>
      <c r="D27" s="544"/>
      <c r="E27" s="544"/>
      <c r="F27" s="544"/>
      <c r="G27" s="544"/>
      <c r="H27" s="544"/>
      <c r="I27" s="544"/>
      <c r="J27" s="172"/>
      <c r="K27" s="543" t="s">
        <v>234</v>
      </c>
      <c r="L27" s="544"/>
      <c r="M27" s="544"/>
      <c r="N27" s="544"/>
      <c r="O27" s="544"/>
      <c r="P27" s="544"/>
      <c r="Q27" s="544"/>
      <c r="R27" s="544"/>
      <c r="S27" s="544"/>
    </row>
    <row r="28" spans="1:19" ht="15" customHeight="1" thickBot="1" x14ac:dyDescent="0.3">
      <c r="A28" s="70">
        <v>8</v>
      </c>
      <c r="B28" s="68" t="s">
        <v>58</v>
      </c>
      <c r="C28" s="68" t="s">
        <v>31</v>
      </c>
      <c r="D28" s="68" t="s">
        <v>38</v>
      </c>
      <c r="E28" s="68" t="s">
        <v>249</v>
      </c>
      <c r="F28" s="68" t="s">
        <v>95</v>
      </c>
      <c r="G28" s="68" t="s">
        <v>137</v>
      </c>
      <c r="H28" s="68" t="s">
        <v>19</v>
      </c>
      <c r="I28" s="68" t="s">
        <v>220</v>
      </c>
      <c r="J28" s="172"/>
      <c r="K28" s="67">
        <v>8</v>
      </c>
      <c r="L28" s="66" t="s">
        <v>23</v>
      </c>
      <c r="M28" s="66" t="s">
        <v>35</v>
      </c>
      <c r="N28" s="66" t="s">
        <v>100</v>
      </c>
      <c r="O28" s="66" t="s">
        <v>237</v>
      </c>
      <c r="P28" s="66" t="s">
        <v>79</v>
      </c>
      <c r="Q28" s="66" t="s">
        <v>72</v>
      </c>
      <c r="R28" s="66" t="s">
        <v>94</v>
      </c>
      <c r="S28" s="66" t="s">
        <v>89</v>
      </c>
    </row>
    <row r="29" spans="1:19" ht="20.149999999999999" customHeight="1" thickBot="1" x14ac:dyDescent="0.3">
      <c r="A29" s="61" t="s">
        <v>224</v>
      </c>
      <c r="B29" s="563" t="s">
        <v>346</v>
      </c>
      <c r="C29" s="566" t="s">
        <v>254</v>
      </c>
      <c r="D29" s="569" t="s">
        <v>253</v>
      </c>
      <c r="E29" s="549" t="s">
        <v>227</v>
      </c>
      <c r="F29" s="546" t="s">
        <v>349</v>
      </c>
      <c r="G29" s="552" t="s">
        <v>347</v>
      </c>
      <c r="H29" s="575" t="s">
        <v>252</v>
      </c>
      <c r="I29" s="556"/>
      <c r="J29" s="172"/>
      <c r="K29" s="61" t="s">
        <v>86</v>
      </c>
      <c r="L29" s="559" t="s">
        <v>251</v>
      </c>
      <c r="M29" s="561"/>
      <c r="N29" s="561"/>
      <c r="O29" s="541" t="s">
        <v>227</v>
      </c>
      <c r="P29" s="552" t="s">
        <v>356</v>
      </c>
      <c r="Q29" s="552" t="s">
        <v>250</v>
      </c>
      <c r="R29" s="554"/>
      <c r="S29" s="64"/>
    </row>
    <row r="30" spans="1:19" ht="20.149999999999999" customHeight="1" thickBot="1" x14ac:dyDescent="0.3">
      <c r="A30" s="61" t="s">
        <v>228</v>
      </c>
      <c r="B30" s="564"/>
      <c r="C30" s="567"/>
      <c r="D30" s="570"/>
      <c r="E30" s="550"/>
      <c r="F30" s="572"/>
      <c r="G30" s="574"/>
      <c r="H30" s="576"/>
      <c r="I30" s="557"/>
      <c r="J30" s="172"/>
      <c r="K30" s="61" t="s">
        <v>230</v>
      </c>
      <c r="L30" s="560"/>
      <c r="M30" s="562"/>
      <c r="N30" s="562"/>
      <c r="O30" s="542"/>
      <c r="P30" s="553"/>
      <c r="Q30" s="553"/>
      <c r="R30" s="555"/>
      <c r="S30" s="62"/>
    </row>
    <row r="31" spans="1:19" ht="20.149999999999999" customHeight="1" thickBot="1" x14ac:dyDescent="0.3">
      <c r="A31" s="61" t="s">
        <v>229</v>
      </c>
      <c r="B31" s="565"/>
      <c r="C31" s="568"/>
      <c r="D31" s="571"/>
      <c r="E31" s="551"/>
      <c r="F31" s="573"/>
      <c r="G31" s="553"/>
      <c r="H31" s="577"/>
      <c r="I31" s="558"/>
      <c r="J31" s="172"/>
      <c r="K31" s="543"/>
      <c r="L31" s="544"/>
      <c r="M31" s="544"/>
      <c r="N31" s="544"/>
      <c r="O31" s="544"/>
      <c r="P31" s="544"/>
      <c r="Q31" s="544"/>
      <c r="R31" s="544"/>
      <c r="S31" s="545"/>
    </row>
    <row r="32" spans="1:19" ht="15" customHeight="1" thickBot="1" x14ac:dyDescent="0.3">
      <c r="A32" s="543" t="s">
        <v>235</v>
      </c>
      <c r="B32" s="544"/>
      <c r="C32" s="544"/>
      <c r="D32" s="544"/>
      <c r="E32" s="544"/>
      <c r="F32" s="544"/>
      <c r="G32" s="544"/>
      <c r="H32" s="544"/>
      <c r="I32" s="545"/>
      <c r="J32" s="172"/>
      <c r="K32" s="543" t="s">
        <v>235</v>
      </c>
      <c r="L32" s="544"/>
      <c r="M32" s="544"/>
      <c r="N32" s="544"/>
      <c r="O32" s="544"/>
      <c r="P32" s="544"/>
      <c r="Q32" s="544"/>
      <c r="R32" s="544"/>
      <c r="S32" s="545"/>
    </row>
    <row r="33" spans="1:19" ht="15" customHeight="1" thickBot="1" x14ac:dyDescent="0.3">
      <c r="A33" s="67">
        <v>6</v>
      </c>
      <c r="B33" s="68" t="s">
        <v>58</v>
      </c>
      <c r="C33" s="68" t="s">
        <v>31</v>
      </c>
      <c r="D33" s="68" t="s">
        <v>38</v>
      </c>
      <c r="E33" s="68" t="s">
        <v>249</v>
      </c>
      <c r="F33" s="68" t="s">
        <v>95</v>
      </c>
      <c r="G33" s="68" t="s">
        <v>137</v>
      </c>
      <c r="H33" s="68" t="s">
        <v>19</v>
      </c>
      <c r="I33" s="68" t="s">
        <v>220</v>
      </c>
      <c r="J33" s="172"/>
      <c r="K33" s="67">
        <v>6</v>
      </c>
      <c r="L33" s="66" t="s">
        <v>23</v>
      </c>
      <c r="M33" s="66" t="s">
        <v>35</v>
      </c>
      <c r="N33" s="66" t="s">
        <v>100</v>
      </c>
      <c r="O33" s="66" t="s">
        <v>237</v>
      </c>
      <c r="P33" s="66" t="s">
        <v>79</v>
      </c>
      <c r="Q33" s="66" t="s">
        <v>72</v>
      </c>
      <c r="R33" s="66" t="s">
        <v>94</v>
      </c>
      <c r="S33" s="66" t="s">
        <v>89</v>
      </c>
    </row>
    <row r="34" spans="1:19" ht="20.149999999999999" customHeight="1" thickBot="1" x14ac:dyDescent="0.3">
      <c r="A34" s="61" t="s">
        <v>224</v>
      </c>
      <c r="B34" s="538"/>
      <c r="C34" s="546" t="s">
        <v>248</v>
      </c>
      <c r="D34" s="538"/>
      <c r="E34" s="549" t="s">
        <v>227</v>
      </c>
      <c r="F34" s="538"/>
      <c r="G34" s="538"/>
      <c r="H34" s="538"/>
      <c r="I34" s="538"/>
      <c r="J34" s="172"/>
      <c r="K34" s="61" t="s">
        <v>86</v>
      </c>
      <c r="L34" s="163"/>
      <c r="M34" s="163"/>
      <c r="N34" s="65"/>
      <c r="O34" s="541" t="s">
        <v>227</v>
      </c>
      <c r="P34" s="163"/>
      <c r="Q34" s="163"/>
      <c r="R34" s="163"/>
      <c r="S34" s="64"/>
    </row>
    <row r="35" spans="1:19" ht="20.149999999999999" customHeight="1" thickBot="1" x14ac:dyDescent="0.3">
      <c r="A35" s="61" t="s">
        <v>228</v>
      </c>
      <c r="B35" s="539"/>
      <c r="C35" s="547"/>
      <c r="D35" s="539"/>
      <c r="E35" s="550"/>
      <c r="F35" s="539"/>
      <c r="G35" s="539"/>
      <c r="H35" s="539"/>
      <c r="I35" s="539"/>
      <c r="J35" s="172"/>
      <c r="K35" s="61" t="s">
        <v>230</v>
      </c>
      <c r="L35" s="164"/>
      <c r="M35" s="164"/>
      <c r="N35" s="63"/>
      <c r="O35" s="542"/>
      <c r="P35" s="164"/>
      <c r="Q35" s="164"/>
      <c r="R35" s="164"/>
      <c r="S35" s="62"/>
    </row>
    <row r="36" spans="1:19" ht="20.149999999999999" customHeight="1" thickBot="1" x14ac:dyDescent="0.3">
      <c r="A36" s="61" t="s">
        <v>229</v>
      </c>
      <c r="B36" s="540"/>
      <c r="C36" s="548"/>
      <c r="D36" s="540"/>
      <c r="E36" s="551"/>
      <c r="F36" s="540"/>
      <c r="G36" s="540"/>
      <c r="H36" s="540"/>
      <c r="I36" s="540"/>
      <c r="J36" s="172"/>
      <c r="K36" s="543"/>
      <c r="L36" s="544"/>
      <c r="M36" s="544"/>
      <c r="N36" s="544"/>
      <c r="O36" s="544"/>
      <c r="P36" s="544"/>
      <c r="Q36" s="544"/>
      <c r="R36" s="544"/>
      <c r="S36" s="545"/>
    </row>
    <row r="37" spans="1:19" ht="25" customHeight="1" x14ac:dyDescent="0.25"/>
    <row r="38" spans="1:19" ht="25" customHeight="1" x14ac:dyDescent="0.25"/>
    <row r="39" spans="1:19" ht="25" customHeight="1" x14ac:dyDescent="0.25"/>
    <row r="40" spans="1:19" ht="25" customHeight="1" x14ac:dyDescent="0.25"/>
    <row r="41" spans="1:19" ht="25" customHeight="1" x14ac:dyDescent="0.25"/>
    <row r="42" spans="1:19" ht="25" customHeight="1" x14ac:dyDescent="0.25"/>
    <row r="43" spans="1:19" ht="25" customHeight="1" x14ac:dyDescent="0.25"/>
    <row r="44" spans="1:19" ht="25" customHeight="1" x14ac:dyDescent="0.25"/>
    <row r="45" spans="1:19" ht="25" customHeight="1" x14ac:dyDescent="0.25"/>
    <row r="46" spans="1:19" ht="25" customHeight="1" x14ac:dyDescent="0.25"/>
    <row r="47" spans="1:19" ht="25" customHeight="1" x14ac:dyDescent="0.25"/>
    <row r="48" spans="1:19" ht="25" customHeight="1" x14ac:dyDescent="0.25"/>
    <row r="49" ht="25" customHeight="1" x14ac:dyDescent="0.25"/>
    <row r="50" ht="25" customHeight="1" x14ac:dyDescent="0.25"/>
    <row r="51" ht="25" customHeight="1" x14ac:dyDescent="0.25"/>
    <row r="52" ht="25" customHeight="1" x14ac:dyDescent="0.25"/>
    <row r="53" ht="25" customHeight="1" x14ac:dyDescent="0.25"/>
    <row r="54" ht="25" customHeight="1" x14ac:dyDescent="0.25"/>
    <row r="55" ht="25" customHeight="1" x14ac:dyDescent="0.25"/>
    <row r="56" ht="25" customHeight="1" x14ac:dyDescent="0.25"/>
    <row r="57" ht="25" customHeight="1" x14ac:dyDescent="0.25"/>
    <row r="58" ht="25" customHeight="1" x14ac:dyDescent="0.25"/>
    <row r="59" ht="25" customHeight="1" x14ac:dyDescent="0.25"/>
    <row r="60" ht="25" customHeight="1" x14ac:dyDescent="0.25"/>
    <row r="61" ht="25" customHeight="1" x14ac:dyDescent="0.25"/>
    <row r="62" ht="25" customHeight="1" x14ac:dyDescent="0.25"/>
    <row r="63" ht="25" customHeight="1" x14ac:dyDescent="0.25"/>
    <row r="64" ht="25" customHeight="1" x14ac:dyDescent="0.25"/>
    <row r="65" ht="25" customHeight="1" x14ac:dyDescent="0.25"/>
    <row r="66" ht="25" customHeight="1" x14ac:dyDescent="0.25"/>
    <row r="67" ht="25" customHeight="1" x14ac:dyDescent="0.25"/>
    <row r="68" ht="25" customHeight="1" x14ac:dyDescent="0.25"/>
    <row r="69" ht="25" customHeight="1" x14ac:dyDescent="0.25"/>
    <row r="70" ht="25" customHeight="1" x14ac:dyDescent="0.25"/>
    <row r="71" ht="25" customHeight="1" x14ac:dyDescent="0.25"/>
    <row r="72" ht="25" customHeight="1" x14ac:dyDescent="0.25"/>
    <row r="73" ht="25" customHeight="1" x14ac:dyDescent="0.25"/>
    <row r="74" ht="25" customHeight="1" x14ac:dyDescent="0.25"/>
    <row r="75" ht="25" customHeight="1" x14ac:dyDescent="0.25"/>
    <row r="76" ht="25" customHeight="1" x14ac:dyDescent="0.25"/>
    <row r="77" ht="25" customHeight="1" x14ac:dyDescent="0.25"/>
    <row r="78" ht="25" customHeight="1" x14ac:dyDescent="0.25"/>
    <row r="79" ht="25" customHeight="1" x14ac:dyDescent="0.25"/>
    <row r="80" ht="25" customHeight="1" x14ac:dyDescent="0.25"/>
    <row r="81" ht="25" customHeight="1" x14ac:dyDescent="0.25"/>
    <row r="82" ht="25" customHeight="1" x14ac:dyDescent="0.25"/>
    <row r="83" ht="25" customHeight="1" x14ac:dyDescent="0.25"/>
    <row r="84" ht="25" customHeight="1" x14ac:dyDescent="0.25"/>
    <row r="85" ht="25" customHeight="1" x14ac:dyDescent="0.25"/>
    <row r="86" ht="25" customHeight="1" x14ac:dyDescent="0.25"/>
    <row r="87" ht="25" customHeight="1" x14ac:dyDescent="0.25"/>
    <row r="88" ht="25" customHeight="1" x14ac:dyDescent="0.25"/>
    <row r="89" ht="25" customHeight="1" x14ac:dyDescent="0.25"/>
    <row r="90" ht="25" customHeight="1" x14ac:dyDescent="0.25"/>
    <row r="91" ht="25" customHeight="1" x14ac:dyDescent="0.25"/>
    <row r="92" ht="25" customHeight="1" x14ac:dyDescent="0.25"/>
    <row r="93" ht="25" customHeight="1" x14ac:dyDescent="0.25"/>
    <row r="94" ht="25" customHeight="1" x14ac:dyDescent="0.25"/>
    <row r="95" ht="25" customHeight="1" x14ac:dyDescent="0.25"/>
    <row r="96" ht="25" customHeight="1" x14ac:dyDescent="0.25"/>
    <row r="97" ht="25" customHeight="1" x14ac:dyDescent="0.25"/>
    <row r="98" ht="25" customHeight="1" x14ac:dyDescent="0.25"/>
    <row r="99" ht="25" customHeight="1" x14ac:dyDescent="0.25"/>
    <row r="100" ht="25" customHeight="1" x14ac:dyDescent="0.25"/>
    <row r="101" ht="25" customHeight="1" x14ac:dyDescent="0.25"/>
    <row r="102" ht="25" customHeight="1" x14ac:dyDescent="0.25"/>
    <row r="103" ht="25" customHeight="1" x14ac:dyDescent="0.25"/>
    <row r="104" ht="25" customHeight="1" x14ac:dyDescent="0.25"/>
    <row r="105" ht="25" customHeight="1" x14ac:dyDescent="0.25"/>
    <row r="106" ht="25" customHeight="1" x14ac:dyDescent="0.25"/>
    <row r="107" ht="25" customHeight="1" x14ac:dyDescent="0.25"/>
    <row r="108" ht="25" customHeight="1" x14ac:dyDescent="0.25"/>
    <row r="109" ht="25" customHeight="1" x14ac:dyDescent="0.25"/>
    <row r="110" ht="25" customHeight="1" x14ac:dyDescent="0.25"/>
    <row r="111" ht="25" customHeight="1" x14ac:dyDescent="0.25"/>
    <row r="112" ht="25" customHeight="1" x14ac:dyDescent="0.25"/>
    <row r="113" ht="25" customHeight="1" x14ac:dyDescent="0.25"/>
    <row r="114" ht="25" customHeight="1" x14ac:dyDescent="0.25"/>
    <row r="115" ht="25" customHeight="1" x14ac:dyDescent="0.25"/>
    <row r="116" ht="25" customHeight="1" x14ac:dyDescent="0.25"/>
    <row r="117" ht="25" customHeight="1" x14ac:dyDescent="0.25"/>
    <row r="118" ht="25" customHeight="1" x14ac:dyDescent="0.25"/>
    <row r="119" ht="25" customHeight="1" x14ac:dyDescent="0.25"/>
    <row r="120" ht="25" customHeight="1" x14ac:dyDescent="0.25"/>
    <row r="121" ht="25" customHeight="1" x14ac:dyDescent="0.25"/>
    <row r="122" ht="25" customHeight="1" x14ac:dyDescent="0.25"/>
    <row r="123" ht="25" customHeight="1" x14ac:dyDescent="0.25"/>
    <row r="124" ht="25" customHeight="1" x14ac:dyDescent="0.25"/>
    <row r="125" ht="25" customHeight="1" x14ac:dyDescent="0.25"/>
    <row r="126" ht="25" customHeight="1" x14ac:dyDescent="0.25"/>
    <row r="127" ht="25" customHeight="1" x14ac:dyDescent="0.25"/>
    <row r="128" ht="25" customHeight="1" x14ac:dyDescent="0.25"/>
    <row r="129" ht="25" customHeight="1" x14ac:dyDescent="0.25"/>
    <row r="130" ht="25" customHeight="1" x14ac:dyDescent="0.25"/>
    <row r="131" ht="25" customHeight="1" x14ac:dyDescent="0.25"/>
    <row r="132" ht="25" customHeight="1" x14ac:dyDescent="0.25"/>
    <row r="133" ht="25" customHeight="1" x14ac:dyDescent="0.25"/>
    <row r="134" ht="25" customHeight="1" x14ac:dyDescent="0.25"/>
    <row r="135" ht="25" customHeight="1" x14ac:dyDescent="0.25"/>
    <row r="136" ht="25" customHeight="1" x14ac:dyDescent="0.25"/>
    <row r="137" ht="25" customHeight="1" x14ac:dyDescent="0.25"/>
    <row r="138" ht="25" customHeight="1" x14ac:dyDescent="0.25"/>
    <row r="139" ht="25" customHeight="1" x14ac:dyDescent="0.25"/>
    <row r="140" ht="25" customHeight="1" x14ac:dyDescent="0.25"/>
    <row r="141" ht="25" customHeight="1" x14ac:dyDescent="0.25"/>
    <row r="142" ht="25" customHeight="1" x14ac:dyDescent="0.25"/>
    <row r="143" ht="25" customHeight="1" x14ac:dyDescent="0.25"/>
    <row r="144" ht="25" customHeight="1" x14ac:dyDescent="0.25"/>
    <row r="145" ht="25" customHeight="1" x14ac:dyDescent="0.25"/>
    <row r="146" ht="25" customHeight="1" x14ac:dyDescent="0.25"/>
    <row r="147" ht="25" customHeight="1" x14ac:dyDescent="0.25"/>
    <row r="148" ht="25" customHeight="1" x14ac:dyDescent="0.25"/>
    <row r="149" ht="25" customHeight="1" x14ac:dyDescent="0.25"/>
    <row r="150" ht="25" customHeight="1" x14ac:dyDescent="0.25"/>
    <row r="151" ht="25" customHeight="1" x14ac:dyDescent="0.25"/>
    <row r="152" ht="25" customHeight="1" x14ac:dyDescent="0.25"/>
    <row r="153" ht="25" customHeight="1" x14ac:dyDescent="0.25"/>
    <row r="154" ht="25" customHeight="1" x14ac:dyDescent="0.25"/>
    <row r="155" ht="25" customHeight="1" x14ac:dyDescent="0.25"/>
    <row r="156" ht="25" customHeight="1" x14ac:dyDescent="0.25"/>
    <row r="157" ht="25" customHeight="1" x14ac:dyDescent="0.25"/>
    <row r="158" ht="25" customHeight="1" x14ac:dyDescent="0.25"/>
    <row r="159" ht="25" customHeight="1" x14ac:dyDescent="0.25"/>
    <row r="160" ht="25" customHeight="1" x14ac:dyDescent="0.25"/>
    <row r="161" ht="25" customHeight="1" x14ac:dyDescent="0.25"/>
    <row r="162" ht="25" customHeight="1" x14ac:dyDescent="0.25"/>
    <row r="163" ht="25" customHeight="1" x14ac:dyDescent="0.25"/>
    <row r="164" ht="25" customHeight="1" x14ac:dyDescent="0.25"/>
    <row r="165" ht="25" customHeight="1" x14ac:dyDescent="0.25"/>
    <row r="166" ht="25" customHeight="1" x14ac:dyDescent="0.25"/>
    <row r="167" ht="25" customHeight="1" x14ac:dyDescent="0.25"/>
    <row r="168" ht="25" customHeight="1" x14ac:dyDescent="0.25"/>
    <row r="169" ht="25" customHeight="1" x14ac:dyDescent="0.25"/>
    <row r="170" ht="25" customHeight="1" x14ac:dyDescent="0.25"/>
    <row r="171" ht="25" customHeight="1" x14ac:dyDescent="0.25"/>
    <row r="172" ht="25" customHeight="1" x14ac:dyDescent="0.25"/>
    <row r="173" ht="25" customHeight="1" x14ac:dyDescent="0.25"/>
    <row r="174" ht="25" customHeight="1" x14ac:dyDescent="0.25"/>
    <row r="175" ht="25" customHeight="1" x14ac:dyDescent="0.25"/>
    <row r="176" ht="25" customHeight="1" x14ac:dyDescent="0.25"/>
    <row r="177" ht="25" customHeight="1" x14ac:dyDescent="0.25"/>
    <row r="178" ht="25" customHeight="1" x14ac:dyDescent="0.25"/>
    <row r="179" ht="25" customHeight="1" x14ac:dyDescent="0.25"/>
    <row r="180" ht="25" customHeight="1" x14ac:dyDescent="0.25"/>
    <row r="181" ht="25" customHeight="1" x14ac:dyDescent="0.25"/>
    <row r="182" ht="25" customHeight="1" x14ac:dyDescent="0.25"/>
    <row r="183" ht="25" customHeight="1" x14ac:dyDescent="0.25"/>
    <row r="184" ht="25" customHeight="1" x14ac:dyDescent="0.25"/>
    <row r="185" ht="25" customHeight="1" x14ac:dyDescent="0.25"/>
    <row r="186" ht="25" customHeight="1" x14ac:dyDescent="0.25"/>
    <row r="187" ht="25" customHeight="1" x14ac:dyDescent="0.25"/>
    <row r="188" ht="25" customHeight="1" x14ac:dyDescent="0.25"/>
    <row r="189" ht="25" customHeight="1" x14ac:dyDescent="0.25"/>
    <row r="190" ht="25" customHeight="1" x14ac:dyDescent="0.25"/>
    <row r="191" ht="25" customHeight="1" x14ac:dyDescent="0.25"/>
    <row r="192" ht="25" customHeight="1" x14ac:dyDescent="0.25"/>
    <row r="193" ht="25" customHeight="1" x14ac:dyDescent="0.25"/>
    <row r="194" ht="25" customHeight="1" x14ac:dyDescent="0.25"/>
    <row r="195" ht="25" customHeight="1" x14ac:dyDescent="0.25"/>
    <row r="196" ht="25" customHeight="1" x14ac:dyDescent="0.25"/>
    <row r="197" ht="25" customHeight="1" x14ac:dyDescent="0.25"/>
    <row r="198" ht="25" customHeight="1" x14ac:dyDescent="0.25"/>
    <row r="199" ht="25" customHeight="1" x14ac:dyDescent="0.25"/>
    <row r="200" ht="25" customHeight="1" x14ac:dyDescent="0.25"/>
    <row r="201" ht="25" customHeight="1" x14ac:dyDescent="0.25"/>
    <row r="202" ht="25" customHeight="1" x14ac:dyDescent="0.25"/>
    <row r="203" ht="25" customHeight="1" x14ac:dyDescent="0.25"/>
    <row r="204" ht="25" customHeight="1" x14ac:dyDescent="0.25"/>
    <row r="205" ht="25" customHeight="1" x14ac:dyDescent="0.25"/>
    <row r="206" ht="25" customHeight="1" x14ac:dyDescent="0.25"/>
    <row r="207" ht="25" customHeight="1" x14ac:dyDescent="0.25"/>
    <row r="208" ht="25" customHeight="1" x14ac:dyDescent="0.25"/>
    <row r="209" ht="25" customHeight="1" x14ac:dyDescent="0.25"/>
    <row r="210" ht="25" customHeight="1" x14ac:dyDescent="0.25"/>
    <row r="211" ht="25" customHeight="1" x14ac:dyDescent="0.25"/>
    <row r="212" ht="25" customHeight="1" x14ac:dyDescent="0.25"/>
    <row r="213" ht="25" customHeight="1" x14ac:dyDescent="0.25"/>
    <row r="214" ht="25" customHeight="1" x14ac:dyDescent="0.25"/>
    <row r="215" ht="25" customHeight="1" x14ac:dyDescent="0.25"/>
    <row r="216" ht="25" customHeight="1" x14ac:dyDescent="0.25"/>
    <row r="217" ht="25" customHeight="1" x14ac:dyDescent="0.25"/>
    <row r="218" ht="25" customHeight="1" x14ac:dyDescent="0.25"/>
    <row r="219" ht="25" customHeight="1" x14ac:dyDescent="0.25"/>
    <row r="220" ht="25" customHeight="1" x14ac:dyDescent="0.25"/>
    <row r="221" ht="25" customHeight="1" x14ac:dyDescent="0.25"/>
    <row r="222" ht="25" customHeight="1" x14ac:dyDescent="0.25"/>
    <row r="223" ht="25" customHeight="1" x14ac:dyDescent="0.25"/>
    <row r="224" ht="25" customHeight="1" x14ac:dyDescent="0.25"/>
    <row r="225" ht="25" customHeight="1" x14ac:dyDescent="0.25"/>
    <row r="226" ht="25" customHeight="1" x14ac:dyDescent="0.25"/>
    <row r="227" ht="25" customHeight="1" x14ac:dyDescent="0.25"/>
    <row r="228" ht="25" customHeight="1" x14ac:dyDescent="0.25"/>
    <row r="229" ht="25" customHeight="1" x14ac:dyDescent="0.25"/>
    <row r="230" ht="25" customHeight="1" x14ac:dyDescent="0.25"/>
    <row r="231" ht="25" customHeight="1" x14ac:dyDescent="0.25"/>
    <row r="232" ht="25" customHeight="1" x14ac:dyDescent="0.25"/>
    <row r="233" ht="25" customHeight="1" x14ac:dyDescent="0.25"/>
    <row r="234" ht="25" customHeight="1" x14ac:dyDescent="0.25"/>
    <row r="235" ht="25" customHeight="1" x14ac:dyDescent="0.25"/>
    <row r="236" ht="25" customHeight="1" x14ac:dyDescent="0.25"/>
    <row r="237" ht="25" customHeight="1" x14ac:dyDescent="0.25"/>
    <row r="238" ht="25" customHeight="1" x14ac:dyDescent="0.25"/>
    <row r="239" ht="25" customHeight="1" x14ac:dyDescent="0.25"/>
    <row r="240" ht="25" customHeight="1" x14ac:dyDescent="0.25"/>
    <row r="241" ht="25" customHeight="1" x14ac:dyDescent="0.25"/>
    <row r="242" ht="25" customHeight="1" x14ac:dyDescent="0.25"/>
    <row r="243" ht="25" customHeight="1" x14ac:dyDescent="0.25"/>
    <row r="244" ht="25" customHeight="1" x14ac:dyDescent="0.25"/>
    <row r="245" ht="25" customHeight="1" x14ac:dyDescent="0.25"/>
    <row r="246" ht="25" customHeight="1" x14ac:dyDescent="0.25"/>
    <row r="247" ht="25" customHeight="1" x14ac:dyDescent="0.25"/>
    <row r="248" ht="25" customHeight="1" x14ac:dyDescent="0.25"/>
    <row r="249" ht="25" customHeight="1" x14ac:dyDescent="0.25"/>
    <row r="250" ht="25" customHeight="1" x14ac:dyDescent="0.25"/>
    <row r="251" ht="25" customHeight="1" x14ac:dyDescent="0.25"/>
    <row r="252" ht="25" customHeight="1" x14ac:dyDescent="0.25"/>
    <row r="253" ht="25" customHeight="1" x14ac:dyDescent="0.25"/>
    <row r="254" ht="25" customHeight="1" x14ac:dyDescent="0.25"/>
    <row r="255" ht="25" customHeight="1" x14ac:dyDescent="0.25"/>
    <row r="256" ht="25" customHeight="1" x14ac:dyDescent="0.25"/>
    <row r="257" ht="25" customHeight="1" x14ac:dyDescent="0.25"/>
    <row r="258" ht="25" customHeight="1" x14ac:dyDescent="0.25"/>
    <row r="259" ht="25" customHeight="1" x14ac:dyDescent="0.25"/>
    <row r="260" ht="25" customHeight="1" x14ac:dyDescent="0.25"/>
    <row r="261" ht="25" customHeight="1" x14ac:dyDescent="0.25"/>
    <row r="262" ht="25" customHeight="1" x14ac:dyDescent="0.25"/>
    <row r="263" ht="25" customHeight="1" x14ac:dyDescent="0.25"/>
  </sheetData>
  <mergeCells count="115">
    <mergeCell ref="M4:M5"/>
    <mergeCell ref="N4:N5"/>
    <mergeCell ref="O4:O5"/>
    <mergeCell ref="P4:P5"/>
    <mergeCell ref="Q4:Q5"/>
    <mergeCell ref="R4:R5"/>
    <mergeCell ref="A1:I1"/>
    <mergeCell ref="K1:S1"/>
    <mergeCell ref="A2:I2"/>
    <mergeCell ref="K2:S2"/>
    <mergeCell ref="B4:B6"/>
    <mergeCell ref="C4:C6"/>
    <mergeCell ref="D4:D6"/>
    <mergeCell ref="E4:E6"/>
    <mergeCell ref="F4:I6"/>
    <mergeCell ref="L4:L5"/>
    <mergeCell ref="K6:S6"/>
    <mergeCell ref="A7:I7"/>
    <mergeCell ref="K7:S7"/>
    <mergeCell ref="B9:B11"/>
    <mergeCell ref="C9:C11"/>
    <mergeCell ref="D9:D11"/>
    <mergeCell ref="E9:E11"/>
    <mergeCell ref="F9:F11"/>
    <mergeCell ref="H9:H11"/>
    <mergeCell ref="I9:I11"/>
    <mergeCell ref="R9:R10"/>
    <mergeCell ref="K11:S11"/>
    <mergeCell ref="A12:I12"/>
    <mergeCell ref="K12:S12"/>
    <mergeCell ref="B14:B16"/>
    <mergeCell ref="C14:C16"/>
    <mergeCell ref="D14:D16"/>
    <mergeCell ref="E14:E16"/>
    <mergeCell ref="G14:G16"/>
    <mergeCell ref="I14:I16"/>
    <mergeCell ref="L9:L10"/>
    <mergeCell ref="M9:M10"/>
    <mergeCell ref="N9:N10"/>
    <mergeCell ref="O9:O10"/>
    <mergeCell ref="P9:P10"/>
    <mergeCell ref="Q9:Q10"/>
    <mergeCell ref="R14:R15"/>
    <mergeCell ref="F15:F16"/>
    <mergeCell ref="K16:S16"/>
    <mergeCell ref="A17:I17"/>
    <mergeCell ref="K17:S17"/>
    <mergeCell ref="B19:B21"/>
    <mergeCell ref="C19:C21"/>
    <mergeCell ref="D19:D21"/>
    <mergeCell ref="E19:E21"/>
    <mergeCell ref="F19:F21"/>
    <mergeCell ref="L14:L15"/>
    <mergeCell ref="M14:M15"/>
    <mergeCell ref="N14:N15"/>
    <mergeCell ref="O14:O15"/>
    <mergeCell ref="P14:P15"/>
    <mergeCell ref="Q14:Q15"/>
    <mergeCell ref="O19:O20"/>
    <mergeCell ref="P19:P20"/>
    <mergeCell ref="Q19:Q20"/>
    <mergeCell ref="R19:R20"/>
    <mergeCell ref="K21:S21"/>
    <mergeCell ref="A22:I22"/>
    <mergeCell ref="K22:S22"/>
    <mergeCell ref="G19:G21"/>
    <mergeCell ref="H19:H21"/>
    <mergeCell ref="I19:I21"/>
    <mergeCell ref="L19:L20"/>
    <mergeCell ref="M19:M20"/>
    <mergeCell ref="N19:N20"/>
    <mergeCell ref="L24:L25"/>
    <mergeCell ref="M24:M25"/>
    <mergeCell ref="N24:N25"/>
    <mergeCell ref="O24:O25"/>
    <mergeCell ref="Q24:Q25"/>
    <mergeCell ref="R24:R25"/>
    <mergeCell ref="B24:B26"/>
    <mergeCell ref="C24:C26"/>
    <mergeCell ref="D24:D26"/>
    <mergeCell ref="E24:E26"/>
    <mergeCell ref="F24:F26"/>
    <mergeCell ref="G24:I24"/>
    <mergeCell ref="G25:I26"/>
    <mergeCell ref="K26:S26"/>
    <mergeCell ref="A27:I27"/>
    <mergeCell ref="K27:S27"/>
    <mergeCell ref="B29:B31"/>
    <mergeCell ref="C29:C31"/>
    <mergeCell ref="D29:D31"/>
    <mergeCell ref="E29:E31"/>
    <mergeCell ref="F29:F31"/>
    <mergeCell ref="G29:G31"/>
    <mergeCell ref="H29:H31"/>
    <mergeCell ref="A32:I32"/>
    <mergeCell ref="K32:S32"/>
    <mergeCell ref="Q29:Q30"/>
    <mergeCell ref="R29:R30"/>
    <mergeCell ref="K31:S31"/>
    <mergeCell ref="I29:I31"/>
    <mergeCell ref="L29:L30"/>
    <mergeCell ref="M29:M30"/>
    <mergeCell ref="N29:N30"/>
    <mergeCell ref="O29:O30"/>
    <mergeCell ref="P29:P30"/>
    <mergeCell ref="H34:H36"/>
    <mergeCell ref="I34:I36"/>
    <mergeCell ref="O34:O35"/>
    <mergeCell ref="K36:S36"/>
    <mergeCell ref="B34:B36"/>
    <mergeCell ref="C34:C36"/>
    <mergeCell ref="D34:D36"/>
    <mergeCell ref="E34:E36"/>
    <mergeCell ref="F34:F36"/>
    <mergeCell ref="G34:G36"/>
  </mergeCells>
  <printOptions horizontalCentered="1" verticalCentered="1"/>
  <pageMargins left="0" right="0" top="0" bottom="0" header="0" footer="0"/>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FC458-1FFB-4A6E-A9A3-78CFD462233E}">
  <sheetPr>
    <pageSetUpPr fitToPage="1"/>
  </sheetPr>
  <dimension ref="A1:AE45"/>
  <sheetViews>
    <sheetView showGridLines="0" topLeftCell="A9" zoomScaleNormal="100" workbookViewId="0">
      <selection activeCell="AA30" sqref="AA30"/>
    </sheetView>
  </sheetViews>
  <sheetFormatPr defaultColWidth="9.1796875" defaultRowHeight="13" x14ac:dyDescent="0.3"/>
  <cols>
    <col min="1" max="1" width="3.7265625" style="137" customWidth="1"/>
    <col min="2" max="2" width="2.7265625" style="138" customWidth="1"/>
    <col min="3" max="3" width="8.7265625" style="139" customWidth="1"/>
    <col min="4" max="4" width="2.7265625" style="138" customWidth="1"/>
    <col min="5" max="5" width="8.7265625" style="139" customWidth="1"/>
    <col min="6" max="6" width="2.7265625" style="138" customWidth="1"/>
    <col min="7" max="7" width="8.7265625" style="139" customWidth="1"/>
    <col min="8" max="8" width="2.7265625" style="138" customWidth="1"/>
    <col min="9" max="9" width="8.7265625" style="139" customWidth="1"/>
    <col min="10" max="10" width="2.7265625" style="138" customWidth="1"/>
    <col min="11" max="11" width="8.7265625" style="139" customWidth="1"/>
    <col min="12" max="12" width="2.7265625" style="138" customWidth="1"/>
    <col min="13" max="13" width="8.7265625" style="139" customWidth="1"/>
    <col min="14" max="14" width="2.7265625" style="138" customWidth="1"/>
    <col min="15" max="15" width="8.7265625" style="141" customWidth="1"/>
    <col min="16" max="16" width="2.7265625" style="138" customWidth="1"/>
    <col min="17" max="17" width="8.7265625" style="141" customWidth="1"/>
    <col min="18" max="18" width="2.7265625" style="138" customWidth="1"/>
    <col min="19" max="19" width="8.7265625" style="141" customWidth="1"/>
    <col min="20" max="20" width="2.7265625" style="138" customWidth="1"/>
    <col min="21" max="21" width="8.7265625" style="141" customWidth="1"/>
    <col min="22" max="22" width="2.7265625" style="138" customWidth="1"/>
    <col min="23" max="23" width="8.7265625" style="141" customWidth="1"/>
    <col min="24" max="24" width="2.7265625" style="138" customWidth="1"/>
    <col min="25" max="25" width="8.7265625" style="141" customWidth="1"/>
    <col min="26" max="26" width="9.1796875" style="78"/>
    <col min="27" max="27" width="37.26953125" style="78" customWidth="1"/>
    <col min="28" max="16384" width="9.1796875" style="78"/>
  </cols>
  <sheetData>
    <row r="1" spans="1:27" ht="23.25" customHeight="1" x14ac:dyDescent="0.3">
      <c r="A1" s="74" t="s">
        <v>292</v>
      </c>
      <c r="B1" s="75"/>
      <c r="C1" s="76"/>
      <c r="D1" s="75"/>
      <c r="E1" s="76"/>
      <c r="F1" s="75"/>
      <c r="G1" s="76"/>
      <c r="H1" s="75"/>
      <c r="I1" s="76"/>
      <c r="J1" s="75"/>
      <c r="K1" s="76"/>
      <c r="L1" s="75"/>
      <c r="M1" s="76"/>
      <c r="N1" s="75"/>
      <c r="O1" s="77"/>
      <c r="P1" s="75"/>
      <c r="Q1" s="77"/>
      <c r="R1" s="75"/>
      <c r="S1" s="77"/>
      <c r="T1" s="75"/>
      <c r="U1" s="77"/>
      <c r="V1" s="75"/>
      <c r="W1" s="77"/>
      <c r="X1" s="75"/>
      <c r="Y1" s="77"/>
    </row>
    <row r="2" spans="1:27" x14ac:dyDescent="0.3">
      <c r="A2" s="79" t="e">
        <f>+Y2:AA23</f>
        <v>#VALUE!</v>
      </c>
      <c r="B2" s="80"/>
      <c r="C2" s="81"/>
      <c r="D2" s="80"/>
      <c r="E2" s="81"/>
      <c r="F2" s="80"/>
      <c r="G2" s="81"/>
      <c r="H2" s="80"/>
      <c r="I2" s="81"/>
      <c r="J2" s="80"/>
      <c r="K2" s="81"/>
      <c r="L2" s="80"/>
      <c r="M2" s="81"/>
      <c r="N2" s="80"/>
      <c r="O2" s="82"/>
      <c r="P2" s="80"/>
      <c r="Q2" s="82"/>
      <c r="R2" s="80"/>
      <c r="S2" s="82"/>
      <c r="T2" s="80"/>
      <c r="U2" s="82"/>
      <c r="V2" s="80"/>
      <c r="W2" s="82"/>
      <c r="X2" s="80"/>
      <c r="Y2" s="83"/>
    </row>
    <row r="3" spans="1:27" x14ac:dyDescent="0.3">
      <c r="A3" s="79"/>
      <c r="B3" s="84" t="s">
        <v>293</v>
      </c>
      <c r="C3" s="85">
        <v>2020</v>
      </c>
      <c r="D3" s="80"/>
      <c r="E3" s="81"/>
      <c r="F3" s="84" t="s">
        <v>294</v>
      </c>
      <c r="G3" s="85">
        <v>7</v>
      </c>
      <c r="H3" s="80"/>
      <c r="I3" s="86"/>
      <c r="J3" s="84" t="s">
        <v>295</v>
      </c>
      <c r="K3" s="85">
        <v>1</v>
      </c>
      <c r="L3" s="87" t="s">
        <v>296</v>
      </c>
      <c r="M3" s="88"/>
      <c r="N3" s="84"/>
      <c r="O3" s="89"/>
      <c r="P3" s="84"/>
      <c r="Q3" s="89"/>
      <c r="R3" s="84"/>
      <c r="S3" s="89"/>
      <c r="T3" s="84"/>
      <c r="U3" s="89"/>
      <c r="V3" s="84"/>
      <c r="W3" s="89"/>
      <c r="X3" s="84"/>
      <c r="Y3" s="90"/>
    </row>
    <row r="4" spans="1:27" x14ac:dyDescent="0.3">
      <c r="A4" s="79"/>
      <c r="B4" s="80"/>
      <c r="C4" s="81"/>
      <c r="D4" s="80"/>
      <c r="E4" s="81"/>
      <c r="F4" s="80"/>
      <c r="G4" s="81"/>
      <c r="H4" s="80"/>
      <c r="I4" s="86"/>
      <c r="J4" s="84"/>
      <c r="K4" s="88"/>
      <c r="L4" s="84"/>
      <c r="M4" s="88"/>
      <c r="N4" s="84"/>
      <c r="O4" s="89"/>
      <c r="P4" s="84"/>
      <c r="Q4" s="89"/>
      <c r="R4" s="84"/>
      <c r="S4" s="89"/>
      <c r="T4" s="84"/>
      <c r="U4" s="89"/>
      <c r="V4" s="84"/>
      <c r="W4" s="89"/>
      <c r="X4" s="84"/>
      <c r="Y4" s="89"/>
    </row>
    <row r="5" spans="1:27" s="91" customFormat="1" ht="23.25" customHeight="1" x14ac:dyDescent="0.5">
      <c r="A5" s="651" t="str">
        <f>IF($G$3=1,C3,C3&amp;"-"&amp;C3+1)&amp;" Academic Calendar"</f>
        <v>2020-2021 Academic Calendar</v>
      </c>
      <c r="B5" s="651"/>
      <c r="C5" s="651"/>
      <c r="D5" s="651"/>
      <c r="E5" s="651"/>
      <c r="F5" s="651"/>
      <c r="G5" s="651"/>
      <c r="H5" s="651"/>
      <c r="I5" s="651"/>
      <c r="J5" s="651"/>
      <c r="K5" s="651"/>
      <c r="L5" s="651"/>
      <c r="M5" s="651"/>
      <c r="N5" s="651"/>
      <c r="O5" s="651"/>
      <c r="P5" s="651"/>
      <c r="Q5" s="651"/>
      <c r="R5" s="651"/>
      <c r="S5" s="651"/>
      <c r="T5" s="651"/>
      <c r="U5" s="651"/>
      <c r="V5" s="651"/>
      <c r="W5" s="651"/>
      <c r="X5" s="651"/>
      <c r="Y5" s="651"/>
    </row>
    <row r="6" spans="1:27" s="93" customFormat="1" ht="19.5" customHeight="1" x14ac:dyDescent="0.35">
      <c r="A6" s="92"/>
      <c r="B6" s="650">
        <f>DATE($C$3,$G$3,1)</f>
        <v>44013</v>
      </c>
      <c r="C6" s="650"/>
      <c r="D6" s="649">
        <f>DATE(YEAR(B6+35),MONTH(B6+35),1)</f>
        <v>44044</v>
      </c>
      <c r="E6" s="649"/>
      <c r="F6" s="648">
        <f>DATE(YEAR(D6+35),MONTH(D6+35),1)</f>
        <v>44075</v>
      </c>
      <c r="G6" s="648"/>
      <c r="H6" s="648">
        <f>DATE(YEAR(F6+35),MONTH(F6+35),1)</f>
        <v>44105</v>
      </c>
      <c r="I6" s="648"/>
      <c r="J6" s="648">
        <f>DATE(YEAR(H6+35),MONTH(H6+35),1)</f>
        <v>44136</v>
      </c>
      <c r="K6" s="648"/>
      <c r="L6" s="648">
        <f>DATE(YEAR(J6+35),MONTH(J6+35),1)</f>
        <v>44166</v>
      </c>
      <c r="M6" s="648"/>
      <c r="N6" s="648">
        <f>DATE(YEAR(L6+35),MONTH(L6+35),1)</f>
        <v>44197</v>
      </c>
      <c r="O6" s="648"/>
      <c r="P6" s="648">
        <f>DATE(YEAR(N6+35),MONTH(N6+35),1)</f>
        <v>44228</v>
      </c>
      <c r="Q6" s="648"/>
      <c r="R6" s="648">
        <f>DATE(YEAR(P6+35),MONTH(P6+35),1)</f>
        <v>44256</v>
      </c>
      <c r="S6" s="648"/>
      <c r="T6" s="648">
        <f>DATE(YEAR(R6+35),MONTH(R6+35),1)</f>
        <v>44287</v>
      </c>
      <c r="U6" s="648"/>
      <c r="V6" s="648">
        <f>DATE(YEAR(T6+35),MONTH(T6+35),1)</f>
        <v>44317</v>
      </c>
      <c r="W6" s="648"/>
      <c r="X6" s="649">
        <f>DATE(YEAR(V6+35),MONTH(V6+35),1)</f>
        <v>44348</v>
      </c>
      <c r="Y6" s="649"/>
    </row>
    <row r="7" spans="1:27" ht="15" customHeight="1" x14ac:dyDescent="0.3">
      <c r="A7" s="94" t="str">
        <f>CHOOSE(1+MOD($K$3+1-2,7),"Sun","Mon","Tue","Wed","Thu","Fri","Sat")</f>
        <v>Sun</v>
      </c>
      <c r="B7" s="94" t="str">
        <f>IF(WEEKDAY(B6,1)=$K$3,B6,"")</f>
        <v/>
      </c>
      <c r="C7" s="95"/>
      <c r="D7" s="94" t="str">
        <f>IF(WEEKDAY(D6,1)=$K$3,D6,"")</f>
        <v/>
      </c>
      <c r="E7" s="95"/>
      <c r="F7" s="94" t="str">
        <f>IF(WEEKDAY(F6,1)=$K$3,F6,"")</f>
        <v/>
      </c>
      <c r="G7" s="95"/>
      <c r="H7" s="94" t="str">
        <f>IF(WEEKDAY(H6,1)=$K$3,H6,"")</f>
        <v/>
      </c>
      <c r="I7" s="95"/>
      <c r="J7" s="94">
        <f>IF(WEEKDAY(J6,1)=$K$3,J6,"")</f>
        <v>44136</v>
      </c>
      <c r="K7" s="95"/>
      <c r="L7" s="94" t="str">
        <f>IF(WEEKDAY(L6,1)=$K$3,L6,"")</f>
        <v/>
      </c>
      <c r="M7" s="95"/>
      <c r="N7" s="94" t="str">
        <f>IF(WEEKDAY(N6,1)=$K$3,N6,"")</f>
        <v/>
      </c>
      <c r="O7" s="95"/>
      <c r="P7" s="94" t="str">
        <f>IF(WEEKDAY(P6,1)=$K$3,P6,"")</f>
        <v/>
      </c>
      <c r="Q7" s="95"/>
      <c r="R7" s="94" t="str">
        <f>IF(WEEKDAY(R6,1)=$K$3,R6,"")</f>
        <v/>
      </c>
      <c r="S7" s="95"/>
      <c r="T7" s="94" t="str">
        <f>IF(WEEKDAY(T6,1)=$K$3,T6,"")</f>
        <v/>
      </c>
      <c r="U7" s="95"/>
      <c r="V7" s="94" t="str">
        <f>IF(WEEKDAY(V6,1)=$K$3,V6,"")</f>
        <v/>
      </c>
      <c r="W7" s="95"/>
      <c r="X7" s="94" t="str">
        <f>IF(WEEKDAY(X6,1)=$K$3,X6,"")</f>
        <v/>
      </c>
      <c r="Y7" s="95"/>
    </row>
    <row r="8" spans="1:27" ht="15" customHeight="1" x14ac:dyDescent="0.3">
      <c r="A8" s="94" t="str">
        <f>CHOOSE(1+MOD($K$3+2-2,7),"Sun","Mon","Tue","Wed","Thu","Fri","Sat")</f>
        <v>Mon</v>
      </c>
      <c r="B8" s="94" t="str">
        <f>IF(B7="",IF(WEEKDAY(B6,1)=MOD($K$3,7)+1,B6,""),B7+1)</f>
        <v/>
      </c>
      <c r="C8" s="95"/>
      <c r="D8" s="94" t="str">
        <f>IF(D7="",IF(WEEKDAY(D6,1)=MOD($K$3,7)+1,D6,""),D7+1)</f>
        <v/>
      </c>
      <c r="E8" s="95"/>
      <c r="F8" s="94" t="str">
        <f>IF(F7="",IF(WEEKDAY(F6,1)=MOD($K$3,7)+1,F6,""),F7+1)</f>
        <v/>
      </c>
      <c r="G8" s="96"/>
      <c r="H8" s="97" t="str">
        <f>IF(H7="",IF(WEEKDAY(H6,1)=MOD($K$3,7)+1,H6,""),H7+1)</f>
        <v/>
      </c>
      <c r="I8" s="96"/>
      <c r="J8" s="97">
        <f>IF(J7="",IF(WEEKDAY(J6,1)=MOD($K$3,7)+1,J6,""),J7+1)</f>
        <v>44137</v>
      </c>
      <c r="K8" s="98">
        <v>44</v>
      </c>
      <c r="L8" s="97" t="str">
        <f>IF(L7="",IF(WEEKDAY(L6,1)=MOD($K$3,7)+1,L6,""),L7+1)</f>
        <v/>
      </c>
      <c r="M8" s="96"/>
      <c r="N8" s="94" t="str">
        <f>IF(N7="",IF(WEEKDAY(N6,1)=MOD($K$3,7)+1,N6,""),N7+1)</f>
        <v/>
      </c>
      <c r="O8" s="95"/>
      <c r="P8" s="99">
        <f>IF(P7="",IF(WEEKDAY(P6,1)=MOD($K$3,7)+1,P6,""),P7+1)</f>
        <v>44228</v>
      </c>
      <c r="Q8" s="98">
        <v>13</v>
      </c>
      <c r="R8" s="99">
        <f>IF(R7="",IF(WEEKDAY(R6,1)=MOD($K$3,7)+1,R6,""),R7+1)</f>
        <v>44256</v>
      </c>
      <c r="S8" s="98">
        <v>32</v>
      </c>
      <c r="T8" s="99" t="str">
        <f>IF(T7="",IF(WEEKDAY(T6,1)=MOD($K$3,7)+1,T6,""),T7+1)</f>
        <v/>
      </c>
      <c r="U8" s="95"/>
      <c r="V8" s="94" t="str">
        <f>IF(V7="",IF(WEEKDAY(V6,1)=MOD($K$3,7)+1,V6,""),V7+1)</f>
        <v/>
      </c>
      <c r="W8" s="95"/>
      <c r="X8" s="94" t="str">
        <f>IF(X7="",IF(WEEKDAY(X6,1)=MOD($K$3,7)+1,X6,""),X7+1)</f>
        <v/>
      </c>
      <c r="Y8" s="95"/>
    </row>
    <row r="9" spans="1:27" ht="19.5" customHeight="1" x14ac:dyDescent="0.3">
      <c r="A9" s="94" t="str">
        <f>CHOOSE(1+MOD($K$3+3-2,7),"Sun","Mon","Tue","Wed","Thu","Fri","Sat")</f>
        <v>Tue</v>
      </c>
      <c r="B9" s="94" t="str">
        <f>IF(B8="",IF(WEEKDAY(B6,1)=MOD($K$3+1,7)+1,B6,""),B8+1)</f>
        <v/>
      </c>
      <c r="C9" s="95"/>
      <c r="D9" s="94" t="str">
        <f>IF(D8="",IF(WEEKDAY(D6,1)=MOD($K$3+1,7)+1,D6,""),D8+1)</f>
        <v/>
      </c>
      <c r="E9" s="95"/>
      <c r="F9" s="94">
        <f>IF(F8="",IF(WEEKDAY(F6,1)=MOD($K$3+1,7)+1,F6,""),F8+1)</f>
        <v>44075</v>
      </c>
      <c r="G9" s="98">
        <v>5</v>
      </c>
      <c r="H9" s="97" t="str">
        <f>IF(H8="",IF(WEEKDAY(H6,1)=MOD($K$3+1,7)+1,H6,""),H8+1)</f>
        <v/>
      </c>
      <c r="I9" s="96"/>
      <c r="J9" s="97">
        <f>IF(J8="",IF(WEEKDAY(J6,1)=MOD($K$3+1,7)+1,J6,""),J8+1)</f>
        <v>44138</v>
      </c>
      <c r="K9" s="98">
        <v>45</v>
      </c>
      <c r="L9" s="97">
        <f>IF(L8="",IF(WEEKDAY(L6,1)=MOD($K$3+1,7)+1,L6,""),L8+1)</f>
        <v>44166</v>
      </c>
      <c r="M9" s="98">
        <v>61</v>
      </c>
      <c r="N9" s="94" t="str">
        <f>IF(N8="",IF(WEEKDAY(N6,1)=MOD($K$3+1,7)+1,N6,""),N8+1)</f>
        <v/>
      </c>
      <c r="O9" s="95"/>
      <c r="P9" s="99">
        <f>IF(P8="",IF(WEEKDAY(P6,1)=MOD($K$3+1,7)+1,P6,""),P8+1)</f>
        <v>44229</v>
      </c>
      <c r="Q9" s="98">
        <v>14</v>
      </c>
      <c r="R9" s="99">
        <f>IF(R8="",IF(WEEKDAY(R6,1)=MOD($K$3+1,7)+1,R6,""),R8+1)</f>
        <v>44257</v>
      </c>
      <c r="S9" s="98">
        <v>33</v>
      </c>
      <c r="T9" s="99" t="str">
        <f>IF(T8="",IF(WEEKDAY(T6,1)=MOD($K$3+1,7)+1,T6,""),T8+1)</f>
        <v/>
      </c>
      <c r="U9" s="95"/>
      <c r="V9" s="94" t="str">
        <f>IF(V8="",IF(WEEKDAY(V6,1)=MOD($K$3+1,7)+1,V6,""),V8+1)</f>
        <v/>
      </c>
      <c r="W9" s="95"/>
      <c r="X9" s="94">
        <f>IF(X8="",IF(WEEKDAY(X6,1)=MOD($K$3+1,7)+1,X6,""),X8+1)</f>
        <v>44348</v>
      </c>
      <c r="Y9" s="100">
        <v>17</v>
      </c>
      <c r="AA9" s="101" t="s">
        <v>297</v>
      </c>
    </row>
    <row r="10" spans="1:27" ht="18" customHeight="1" x14ac:dyDescent="0.3">
      <c r="A10" s="94" t="str">
        <f>CHOOSE(1+MOD($K$3+4-2,7),"Sun","Mon","Tue","Wed","Thu","Fri","Sat")</f>
        <v>Wed</v>
      </c>
      <c r="B10" s="94">
        <f>IF(B9="",IF(WEEKDAY(B6,1)=MOD($K$3+2,7)+1,B6,""),B9+1)</f>
        <v>44013</v>
      </c>
      <c r="C10" s="102">
        <v>17</v>
      </c>
      <c r="D10" s="94" t="str">
        <f>IF(D9="",IF(WEEKDAY(D6,1)=MOD($K$3+2,7)+1,D6,""),D9+1)</f>
        <v/>
      </c>
      <c r="E10" s="95"/>
      <c r="F10" s="94">
        <f>IF(F9="",IF(WEEKDAY(F6,1)=MOD($K$3+2,7)+1,F6,""),F9+1)</f>
        <v>44076</v>
      </c>
      <c r="G10" s="98">
        <v>6</v>
      </c>
      <c r="H10" s="97" t="str">
        <f>IF(H9="",IF(WEEKDAY(H6,1)=MOD($K$3+2,7)+1,H6,""),H9+1)</f>
        <v/>
      </c>
      <c r="I10" s="96"/>
      <c r="J10" s="97">
        <f>IF(J9="",IF(WEEKDAY(J6,1)=MOD($K$3+2,7)+1,J6,""),J9+1)</f>
        <v>44139</v>
      </c>
      <c r="K10" s="98">
        <v>46</v>
      </c>
      <c r="L10" s="97">
        <f>IF(L9="",IF(WEEKDAY(L6,1)=MOD($K$3+2,7)+1,L6,""),L9+1)</f>
        <v>44167</v>
      </c>
      <c r="M10" s="98">
        <v>62</v>
      </c>
      <c r="N10" s="94" t="str">
        <f>IF(N9="",IF(WEEKDAY(N6,1)=MOD($K$3+2,7)+1,N6,""),N9+1)</f>
        <v/>
      </c>
      <c r="O10" s="95"/>
      <c r="P10" s="99">
        <f>IF(P9="",IF(WEEKDAY(P6,1)=MOD($K$3+2,7)+1,P6,""),P9+1)</f>
        <v>44230</v>
      </c>
      <c r="Q10" s="98">
        <v>15</v>
      </c>
      <c r="R10" s="99">
        <f>IF(R9="",IF(WEEKDAY(R6,1)=MOD($K$3+2,7)+1,R6,""),R9+1)</f>
        <v>44258</v>
      </c>
      <c r="S10" s="98">
        <v>34</v>
      </c>
      <c r="T10" s="99" t="str">
        <f>IF(T9="",IF(WEEKDAY(T6,1)=MOD($K$3+2,7)+1,T6,""),T9+1)</f>
        <v/>
      </c>
      <c r="U10" s="95"/>
      <c r="V10" s="94" t="str">
        <f>IF(V9="",IF(WEEKDAY(V6,1)=MOD($K$3+2,7)+1,V6,""),V9+1)</f>
        <v/>
      </c>
      <c r="W10" s="95"/>
      <c r="X10" s="94">
        <f>IF(X9="",IF(WEEKDAY(X6,1)=MOD($K$3+2,7)+1,X6,""),X9+1)</f>
        <v>44349</v>
      </c>
      <c r="Y10" s="100">
        <v>18</v>
      </c>
      <c r="AA10" s="103" t="s">
        <v>298</v>
      </c>
    </row>
    <row r="11" spans="1:27" ht="15" customHeight="1" x14ac:dyDescent="0.3">
      <c r="A11" s="94" t="str">
        <f>CHOOSE(1+MOD($K$3+5-2,7),"Sun","Mon","Tue","Wed","Thu","Fri","Sat")</f>
        <v>Thu</v>
      </c>
      <c r="B11" s="94">
        <f>IF(B10="",IF(WEEKDAY(B6,1)=MOD($K$3+3,7)+1,B6,""),B10+1)</f>
        <v>44014</v>
      </c>
      <c r="C11" s="102">
        <v>18</v>
      </c>
      <c r="D11" s="94" t="str">
        <f>IF(D10="",IF(WEEKDAY(D6,1)=MOD($K$3+3,7)+1,D6,""),D10+1)</f>
        <v/>
      </c>
      <c r="E11" s="95"/>
      <c r="F11" s="94">
        <f>IF(F10="",IF(WEEKDAY(F6,1)=MOD($K$3+3,7)+1,F6,""),F10+1)</f>
        <v>44077</v>
      </c>
      <c r="G11" s="98">
        <v>7</v>
      </c>
      <c r="H11" s="97">
        <f>IF(H10="",IF(WEEKDAY(H6,1)=MOD($K$3+3,7)+1,H6,""),H10+1)</f>
        <v>44105</v>
      </c>
      <c r="I11" s="98">
        <v>25</v>
      </c>
      <c r="J11" s="97">
        <f>IF(J10="",IF(WEEKDAY(J6,1)=MOD($K$3+3,7)+1,J6,""),J10+1)</f>
        <v>44140</v>
      </c>
      <c r="K11" s="98">
        <v>47</v>
      </c>
      <c r="L11" s="97">
        <f>IF(L10="",IF(WEEKDAY(L6,1)=MOD($K$3+3,7)+1,L6,""),L10+1)</f>
        <v>44168</v>
      </c>
      <c r="M11" s="98">
        <v>63</v>
      </c>
      <c r="N11" s="94" t="str">
        <f>IF(N10="",IF(WEEKDAY(N6,1)=MOD($K$3+3,7)+1,N6,""),N10+1)</f>
        <v/>
      </c>
      <c r="O11" s="95"/>
      <c r="P11" s="99">
        <f>IF(P10="",IF(WEEKDAY(P6,1)=MOD($K$3+3,7)+1,P6,""),P10+1)</f>
        <v>44231</v>
      </c>
      <c r="Q11" s="98">
        <v>16</v>
      </c>
      <c r="R11" s="99">
        <f>IF(R10="",IF(WEEKDAY(R6,1)=MOD($K$3+3,7)+1,R6,""),R10+1)</f>
        <v>44259</v>
      </c>
      <c r="S11" s="98">
        <v>35</v>
      </c>
      <c r="T11" s="99">
        <f>IF(T10="",IF(WEEKDAY(T6,1)=MOD($K$3+3,7)+1,T6,""),T10+1)</f>
        <v>44287</v>
      </c>
      <c r="U11" s="98">
        <v>50</v>
      </c>
      <c r="V11" s="94" t="str">
        <f>IF(V10="",IF(WEEKDAY(V6,1)=MOD($K$3+3,7)+1,V6,""),V10+1)</f>
        <v/>
      </c>
      <c r="W11" s="95"/>
      <c r="X11" s="94">
        <f>IF(X10="",IF(WEEKDAY(X6,1)=MOD($K$3+3,7)+1,X6,""),X10+1)</f>
        <v>44350</v>
      </c>
      <c r="Y11" s="100">
        <v>19</v>
      </c>
      <c r="AA11" s="104" t="s">
        <v>299</v>
      </c>
    </row>
    <row r="12" spans="1:27" ht="15" customHeight="1" x14ac:dyDescent="0.3">
      <c r="A12" s="94" t="str">
        <f>CHOOSE(1+MOD($K$3+6-2,7),"Sun","Mon","Tue","Wed","Thu","Fri","Sat")</f>
        <v>Fri</v>
      </c>
      <c r="B12" s="94">
        <f>IF(B11="",IF(WEEKDAY(B6,1)=MOD($K$3+4,7)+1,B6,""),B11+1)</f>
        <v>44015</v>
      </c>
      <c r="C12" s="105" t="s">
        <v>300</v>
      </c>
      <c r="D12" s="94" t="str">
        <f>IF(D11="",IF(WEEKDAY(D6,1)=MOD($K$3+4,7)+1,D6,""),D11+1)</f>
        <v/>
      </c>
      <c r="E12" s="95"/>
      <c r="F12" s="94">
        <f>IF(F11="",IF(WEEKDAY(F6,1)=MOD($K$3+4,7)+1,F6,""),F11+1)</f>
        <v>44078</v>
      </c>
      <c r="G12" s="98">
        <v>8</v>
      </c>
      <c r="H12" s="97">
        <f>IF(H11="",IF(WEEKDAY(H6,1)=MOD($K$3+4,7)+1,H6,""),H11+1)</f>
        <v>44106</v>
      </c>
      <c r="I12" s="98">
        <v>26</v>
      </c>
      <c r="J12" s="97">
        <f>IF(J11="",IF(WEEKDAY(J6,1)=MOD($K$3+4,7)+1,J6,""),J11+1)</f>
        <v>44141</v>
      </c>
      <c r="K12" s="98">
        <v>48</v>
      </c>
      <c r="L12" s="97">
        <f>IF(L11="",IF(WEEKDAY(L6,1)=MOD($K$3+4,7)+1,L6,""),L11+1)</f>
        <v>44169</v>
      </c>
      <c r="M12" s="98">
        <v>64</v>
      </c>
      <c r="N12" s="94">
        <f>IF(N11="",IF(WEEKDAY(N6,1)=MOD($K$3+4,7)+1,N6,""),N11+1)</f>
        <v>44197</v>
      </c>
      <c r="O12" s="106" t="s">
        <v>301</v>
      </c>
      <c r="P12" s="99">
        <f>IF(P11="",IF(WEEKDAY(P6,1)=MOD($K$3+4,7)+1,P6,""),P11+1)</f>
        <v>44232</v>
      </c>
      <c r="Q12" s="98">
        <v>17</v>
      </c>
      <c r="R12" s="99">
        <f>IF(R11="",IF(WEEKDAY(R6,1)=MOD($K$3+4,7)+1,R6,""),R11+1)</f>
        <v>44260</v>
      </c>
      <c r="S12" s="98">
        <v>36</v>
      </c>
      <c r="T12" s="99">
        <f>IF(T11="",IF(WEEKDAY(T6,1)=MOD($K$3+4,7)+1,T6,""),T11+1)</f>
        <v>44288</v>
      </c>
      <c r="U12" s="107" t="s">
        <v>302</v>
      </c>
      <c r="V12" s="94" t="str">
        <f>IF(V11="",IF(WEEKDAY(V6,1)=MOD($K$3+4,7)+1,V6,""),V11+1)</f>
        <v/>
      </c>
      <c r="W12" s="95"/>
      <c r="X12" s="94">
        <f>IF(X11="",IF(WEEKDAY(X6,1)=MOD($K$3+4,7)+1,X6,""),X11+1)</f>
        <v>44351</v>
      </c>
      <c r="Y12" s="100">
        <v>20</v>
      </c>
      <c r="AA12" s="104" t="s">
        <v>303</v>
      </c>
    </row>
    <row r="13" spans="1:27" ht="15" customHeight="1" x14ac:dyDescent="0.3">
      <c r="A13" s="94" t="str">
        <f>CHOOSE(1+MOD($K$3+7-2,7),"Sun","Mon","Tue","Wed","Thu","Fri","Sat")</f>
        <v>Sat</v>
      </c>
      <c r="B13" s="94">
        <f>IF(B12="",IF(WEEKDAY(B6,1)=MOD($K$3+5,7)+1,B6,""),B12+1)</f>
        <v>44016</v>
      </c>
      <c r="C13" s="108" t="s">
        <v>304</v>
      </c>
      <c r="D13" s="94">
        <f>IF(D12="",IF(WEEKDAY(D6,1)=MOD($K$3+5,7)+1,D6,""),D12+1)</f>
        <v>44044</v>
      </c>
      <c r="E13" s="95"/>
      <c r="F13" s="94">
        <f>IF(F12="",IF(WEEKDAY(F6,1)=MOD($K$3+5,7)+1,F6,""),F12+1)</f>
        <v>44079</v>
      </c>
      <c r="G13" s="95"/>
      <c r="H13" s="94">
        <f>IF(H12="",IF(WEEKDAY(H6,1)=MOD($K$3+5,7)+1,H6,""),H12+1)</f>
        <v>44107</v>
      </c>
      <c r="I13" s="98"/>
      <c r="J13" s="94">
        <f>IF(J12="",IF(WEEKDAY(J6,1)=MOD($K$3+5,7)+1,J6,""),J12+1)</f>
        <v>44142</v>
      </c>
      <c r="K13" s="98"/>
      <c r="L13" s="94">
        <f>IF(L12="",IF(WEEKDAY(L6,1)=MOD($K$3+5,7)+1,L6,""),L12+1)</f>
        <v>44170</v>
      </c>
      <c r="M13" s="109" t="s">
        <v>305</v>
      </c>
      <c r="N13" s="94">
        <f>IF(N12="",IF(WEEKDAY(N6,1)=MOD($K$3+5,7)+1,N6,""),N12+1)</f>
        <v>44198</v>
      </c>
      <c r="O13" s="95"/>
      <c r="P13" s="94">
        <f>IF(P12="",IF(WEEKDAY(P6,1)=MOD($K$3+5,7)+1,P6,""),P12+1)</f>
        <v>44233</v>
      </c>
      <c r="Q13" s="98"/>
      <c r="R13" s="94">
        <f>IF(R12="",IF(WEEKDAY(R6,1)=MOD($K$3+5,7)+1,R6,""),R12+1)</f>
        <v>44261</v>
      </c>
      <c r="S13" s="98"/>
      <c r="T13" s="94">
        <f>IF(T12="",IF(WEEKDAY(T6,1)=MOD($K$3+5,7)+1,T6,""),T12+1)</f>
        <v>44289</v>
      </c>
      <c r="U13" s="98"/>
      <c r="V13" s="94">
        <f>IF(V12="",IF(WEEKDAY(V6,1)=MOD($K$3+5,7)+1,V6,""),V12+1)</f>
        <v>44317</v>
      </c>
      <c r="W13" s="95"/>
      <c r="X13" s="94">
        <f>IF(X12="",IF(WEEKDAY(X6,1)=MOD($K$3+5,7)+1,X6,""),X12+1)</f>
        <v>44352</v>
      </c>
      <c r="Y13" s="110"/>
      <c r="AA13" s="111" t="s">
        <v>306</v>
      </c>
    </row>
    <row r="14" spans="1:27" ht="15" customHeight="1" x14ac:dyDescent="0.3">
      <c r="A14" s="94" t="str">
        <f>CHOOSE(1+MOD($K$3+1-2,7),"Sun","Mon","Tue","Wed","Thu","Fri","Sat")</f>
        <v>Sun</v>
      </c>
      <c r="B14" s="94">
        <f>IF(B13="","",IF(MONTH(B13+1)&lt;&gt;MONTH(B13),"",B13+1))</f>
        <v>44017</v>
      </c>
      <c r="C14" s="108"/>
      <c r="D14" s="94">
        <f>IF(D13="","",IF(MONTH(D13+1)&lt;&gt;MONTH(D13),"",D13+1))</f>
        <v>44045</v>
      </c>
      <c r="E14" s="96"/>
      <c r="F14" s="94">
        <f>IF(F13="","",IF(MONTH(F13+1)&lt;&gt;MONTH(F13),"",F13+1))</f>
        <v>44080</v>
      </c>
      <c r="G14" s="95"/>
      <c r="H14" s="94">
        <f>IF(H13="","",IF(MONTH(H13+1)&lt;&gt;MONTH(H13),"",H13+1))</f>
        <v>44108</v>
      </c>
      <c r="I14" s="98"/>
      <c r="J14" s="94">
        <f>IF(J13="","",IF(MONTH(J13+1)&lt;&gt;MONTH(J13),"",J13+1))</f>
        <v>44143</v>
      </c>
      <c r="K14" s="98"/>
      <c r="L14" s="94">
        <f>IF(L13="","",IF(MONTH(L13+1)&lt;&gt;MONTH(L13),"",L13+1))</f>
        <v>44171</v>
      </c>
      <c r="M14" s="98"/>
      <c r="N14" s="94">
        <f>IF(N13="","",IF(MONTH(N13+1)&lt;&gt;MONTH(N13),"",N13+1))</f>
        <v>44199</v>
      </c>
      <c r="O14" s="95"/>
      <c r="P14" s="94">
        <f>IF(P13="","",IF(MONTH(P13+1)&lt;&gt;MONTH(P13),"",P13+1))</f>
        <v>44234</v>
      </c>
      <c r="Q14" s="98"/>
      <c r="R14" s="94">
        <f>IF(R13="","",IF(MONTH(R13+1)&lt;&gt;MONTH(R13),"",R13+1))</f>
        <v>44262</v>
      </c>
      <c r="S14" s="98"/>
      <c r="T14" s="94">
        <f>IF(T13="","",IF(MONTH(T13+1)&lt;&gt;MONTH(T13),"",T13+1))</f>
        <v>44290</v>
      </c>
      <c r="U14" s="98" t="s">
        <v>307</v>
      </c>
      <c r="V14" s="94">
        <f>IF(V13="","",IF(MONTH(V13+1)&lt;&gt;MONTH(V13),"",V13+1))</f>
        <v>44318</v>
      </c>
      <c r="W14" s="95"/>
      <c r="X14" s="94">
        <f>IF(X13="","",IF(MONTH(X13+1)&lt;&gt;MONTH(X13),"",X13+1))</f>
        <v>44353</v>
      </c>
      <c r="Y14" s="105"/>
      <c r="AA14" s="112" t="s">
        <v>308</v>
      </c>
    </row>
    <row r="15" spans="1:27" ht="21.75" customHeight="1" x14ac:dyDescent="0.3">
      <c r="A15" s="94" t="str">
        <f>CHOOSE(1+MOD($K$3+2-2,7),"Sun","Mon","Tue","Wed","Thu","Fri","Sat")</f>
        <v>Mon</v>
      </c>
      <c r="B15" s="94">
        <f>IF(B14="","",IF(MONTH(B14+1)&lt;&gt;MONTH(B14),"",B14+1))</f>
        <v>44018</v>
      </c>
      <c r="C15" s="113">
        <v>19</v>
      </c>
      <c r="D15" s="94">
        <f>IF(D14="","",IF(MONTH(D14+1)&lt;&gt;MONTH(D14),"",D14+1))</f>
        <v>44046</v>
      </c>
      <c r="E15" s="114" t="s">
        <v>309</v>
      </c>
      <c r="F15" s="94">
        <f>IF(F14="","",IF(MONTH(F14+1)&lt;&gt;MONTH(F14),"",F14+1))</f>
        <v>44081</v>
      </c>
      <c r="G15" s="106" t="s">
        <v>310</v>
      </c>
      <c r="H15" s="94">
        <f>IF(H14="","",IF(MONTH(H14+1)&lt;&gt;MONTH(H14),"",H14+1))</f>
        <v>44109</v>
      </c>
      <c r="I15" s="98">
        <v>27</v>
      </c>
      <c r="J15" s="94">
        <f>IF(J14="","",IF(MONTH(J14+1)&lt;&gt;MONTH(J14),"",J14+1))</f>
        <v>44144</v>
      </c>
      <c r="K15" s="98">
        <v>49</v>
      </c>
      <c r="L15" s="97">
        <f>IF(L14="","",IF(MONTH(L14+1)&lt;&gt;MONTH(L14),"",L14+1))</f>
        <v>44172</v>
      </c>
      <c r="M15" s="98">
        <v>65</v>
      </c>
      <c r="N15" s="99">
        <f>IF(N14="","",IF(MONTH(N14+1)&lt;&gt;MONTH(N14),"",N14+1))</f>
        <v>44200</v>
      </c>
      <c r="O15" s="115" t="s">
        <v>311</v>
      </c>
      <c r="P15" s="94">
        <f>IF(P14="","",IF(MONTH(P14+1)&lt;&gt;MONTH(P14),"",P14+1))</f>
        <v>44235</v>
      </c>
      <c r="Q15" s="98">
        <v>18</v>
      </c>
      <c r="R15" s="97">
        <f>IF(R14="","",IF(MONTH(R14+1)&lt;&gt;MONTH(R14),"",R14+1))</f>
        <v>44263</v>
      </c>
      <c r="S15" s="115" t="s">
        <v>312</v>
      </c>
      <c r="T15" s="94">
        <f>IF(T14="","",IF(MONTH(T14+1)&lt;&gt;MONTH(T14),"",T14+1))</f>
        <v>44291</v>
      </c>
      <c r="U15" s="98">
        <v>51</v>
      </c>
      <c r="V15" s="94">
        <f>IF(V14="","",IF(MONTH(V14+1)&lt;&gt;MONTH(V14),"",V14+1))</f>
        <v>44319</v>
      </c>
      <c r="W15" s="115" t="s">
        <v>313</v>
      </c>
      <c r="X15" s="94">
        <f>IF(X14="","",IF(MONTH(X14+1)&lt;&gt;MONTH(X14),"",X14+1))</f>
        <v>44354</v>
      </c>
      <c r="Y15" s="116" t="s">
        <v>314</v>
      </c>
      <c r="AA15" s="117"/>
    </row>
    <row r="16" spans="1:27" ht="15" customHeight="1" x14ac:dyDescent="0.3">
      <c r="A16" s="94" t="str">
        <f>CHOOSE(1+MOD($K$3+3-2,7),"Sun","Mon","Tue","Wed","Thu","Fri","Sat")</f>
        <v>Tue</v>
      </c>
      <c r="B16" s="94">
        <f t="shared" ref="B16:R31" si="0">IF(B15="","",IF(MONTH(B15+1)&lt;&gt;MONTH(B15),"",B15+1))</f>
        <v>44019</v>
      </c>
      <c r="C16" s="102">
        <v>20</v>
      </c>
      <c r="D16" s="94">
        <f t="shared" si="0"/>
        <v>44047</v>
      </c>
      <c r="E16" s="114" t="s">
        <v>315</v>
      </c>
      <c r="F16" s="94">
        <f t="shared" si="0"/>
        <v>44082</v>
      </c>
      <c r="G16" s="98">
        <v>9</v>
      </c>
      <c r="H16" s="94">
        <f t="shared" si="0"/>
        <v>44110</v>
      </c>
      <c r="I16" s="98">
        <v>28</v>
      </c>
      <c r="J16" s="94">
        <f t="shared" si="0"/>
        <v>44145</v>
      </c>
      <c r="K16" s="98">
        <v>50</v>
      </c>
      <c r="L16" s="97">
        <f t="shared" si="0"/>
        <v>44173</v>
      </c>
      <c r="M16" s="98">
        <v>66</v>
      </c>
      <c r="N16" s="99">
        <f t="shared" si="0"/>
        <v>44201</v>
      </c>
      <c r="O16" s="115" t="s">
        <v>311</v>
      </c>
      <c r="P16" s="94">
        <f t="shared" si="0"/>
        <v>44236</v>
      </c>
      <c r="Q16" s="98">
        <v>19</v>
      </c>
      <c r="R16" s="97">
        <f t="shared" si="0"/>
        <v>44264</v>
      </c>
      <c r="S16" s="115" t="s">
        <v>312</v>
      </c>
      <c r="T16" s="94">
        <f t="shared" ref="T16:T43" si="1">IF(T15="","",IF(MONTH(T15+1)&lt;&gt;MONTH(T15),"",T15+1))</f>
        <v>44292</v>
      </c>
      <c r="U16" s="98">
        <v>52</v>
      </c>
      <c r="V16" s="94">
        <f t="shared" ref="V16:V43" si="2">IF(V15="","",IF(MONTH(V15+1)&lt;&gt;MONTH(V15),"",V15+1))</f>
        <v>44320</v>
      </c>
      <c r="W16" s="115" t="s">
        <v>313</v>
      </c>
      <c r="X16" s="94">
        <f t="shared" ref="X16:X43" si="3">IF(X15="","",IF(MONTH(X15+1)&lt;&gt;MONTH(X15),"",X15+1))</f>
        <v>44355</v>
      </c>
      <c r="Y16" s="116" t="s">
        <v>316</v>
      </c>
      <c r="AA16" s="117"/>
    </row>
    <row r="17" spans="1:31" ht="20.25" customHeight="1" x14ac:dyDescent="0.3">
      <c r="A17" s="94" t="str">
        <f>CHOOSE(1+MOD($K$3+4-2,7),"Sun","Mon","Tue","Wed","Thu","Fri","Sat")</f>
        <v>Wed</v>
      </c>
      <c r="B17" s="94">
        <f t="shared" si="0"/>
        <v>44020</v>
      </c>
      <c r="C17" s="102">
        <v>21</v>
      </c>
      <c r="D17" s="94">
        <f t="shared" si="0"/>
        <v>44048</v>
      </c>
      <c r="E17" s="114" t="s">
        <v>317</v>
      </c>
      <c r="F17" s="94">
        <f t="shared" si="0"/>
        <v>44083</v>
      </c>
      <c r="G17" s="98">
        <v>10</v>
      </c>
      <c r="H17" s="94">
        <f t="shared" si="0"/>
        <v>44111</v>
      </c>
      <c r="I17" s="98">
        <v>29</v>
      </c>
      <c r="J17" s="94">
        <f t="shared" si="0"/>
        <v>44146</v>
      </c>
      <c r="K17" s="118" t="s">
        <v>318</v>
      </c>
      <c r="L17" s="94">
        <f t="shared" si="0"/>
        <v>44174</v>
      </c>
      <c r="M17" s="119">
        <v>68</v>
      </c>
      <c r="N17" s="94">
        <f t="shared" si="0"/>
        <v>44202</v>
      </c>
      <c r="O17" s="115" t="s">
        <v>311</v>
      </c>
      <c r="P17" s="94">
        <f t="shared" si="0"/>
        <v>44237</v>
      </c>
      <c r="Q17" s="98">
        <v>20</v>
      </c>
      <c r="R17" s="97">
        <f t="shared" si="0"/>
        <v>44265</v>
      </c>
      <c r="S17" s="115" t="s">
        <v>312</v>
      </c>
      <c r="T17" s="94">
        <f t="shared" si="1"/>
        <v>44293</v>
      </c>
      <c r="U17" s="98">
        <v>53</v>
      </c>
      <c r="V17" s="94">
        <f t="shared" si="2"/>
        <v>44321</v>
      </c>
      <c r="W17" s="120" t="s">
        <v>319</v>
      </c>
      <c r="X17" s="94">
        <f t="shared" si="3"/>
        <v>44356</v>
      </c>
      <c r="Y17" s="102">
        <v>2</v>
      </c>
      <c r="AA17" s="117"/>
    </row>
    <row r="18" spans="1:31" ht="15" customHeight="1" x14ac:dyDescent="0.3">
      <c r="A18" s="94" t="str">
        <f>CHOOSE(1+MOD($K$3+5-2,7),"Sun","Mon","Tue","Wed","Thu","Fri","Sat")</f>
        <v>Thu</v>
      </c>
      <c r="B18" s="94">
        <f t="shared" si="0"/>
        <v>44021</v>
      </c>
      <c r="C18" s="102">
        <v>22</v>
      </c>
      <c r="D18" s="94">
        <f t="shared" si="0"/>
        <v>44049</v>
      </c>
      <c r="E18" s="121" t="s">
        <v>313</v>
      </c>
      <c r="F18" s="94">
        <f t="shared" si="0"/>
        <v>44084</v>
      </c>
      <c r="G18" s="98">
        <v>11</v>
      </c>
      <c r="H18" s="94">
        <f t="shared" si="0"/>
        <v>44112</v>
      </c>
      <c r="I18" s="98">
        <v>30</v>
      </c>
      <c r="J18" s="94">
        <f t="shared" si="0"/>
        <v>44147</v>
      </c>
      <c r="K18" s="98">
        <v>51</v>
      </c>
      <c r="L18" s="94">
        <f t="shared" si="0"/>
        <v>44175</v>
      </c>
      <c r="M18" s="119">
        <v>68</v>
      </c>
      <c r="N18" s="94">
        <f t="shared" si="0"/>
        <v>44203</v>
      </c>
      <c r="O18" s="115" t="s">
        <v>311</v>
      </c>
      <c r="P18" s="94">
        <f t="shared" si="0"/>
        <v>44238</v>
      </c>
      <c r="Q18" s="98">
        <v>21</v>
      </c>
      <c r="R18" s="97">
        <f t="shared" si="0"/>
        <v>44266</v>
      </c>
      <c r="S18" s="115" t="s">
        <v>312</v>
      </c>
      <c r="T18" s="94">
        <f t="shared" si="1"/>
        <v>44294</v>
      </c>
      <c r="U18" s="98">
        <v>54</v>
      </c>
      <c r="V18" s="94">
        <f t="shared" si="2"/>
        <v>44322</v>
      </c>
      <c r="W18" s="122" t="s">
        <v>320</v>
      </c>
      <c r="X18" s="94">
        <f t="shared" si="3"/>
        <v>44357</v>
      </c>
      <c r="Y18" s="102">
        <v>3</v>
      </c>
      <c r="AA18" s="117"/>
    </row>
    <row r="19" spans="1:31" ht="21" customHeight="1" x14ac:dyDescent="0.3">
      <c r="A19" s="94" t="str">
        <f>CHOOSE(1+MOD($K$3+6-2,7),"Sun","Mon","Tue","Wed","Thu","Fri","Sat")</f>
        <v>Fri</v>
      </c>
      <c r="B19" s="94">
        <f t="shared" si="0"/>
        <v>44022</v>
      </c>
      <c r="C19" s="102">
        <v>23</v>
      </c>
      <c r="D19" s="94">
        <f t="shared" si="0"/>
        <v>44050</v>
      </c>
      <c r="E19" s="123" t="s">
        <v>321</v>
      </c>
      <c r="F19" s="94">
        <f t="shared" si="0"/>
        <v>44085</v>
      </c>
      <c r="G19" s="98">
        <v>12</v>
      </c>
      <c r="H19" s="94">
        <f t="shared" si="0"/>
        <v>44113</v>
      </c>
      <c r="I19" s="105" t="s">
        <v>322</v>
      </c>
      <c r="J19" s="94">
        <f t="shared" si="0"/>
        <v>44148</v>
      </c>
      <c r="K19" s="98">
        <v>52</v>
      </c>
      <c r="L19" s="94">
        <f t="shared" si="0"/>
        <v>44176</v>
      </c>
      <c r="M19" s="119">
        <v>69</v>
      </c>
      <c r="N19" s="94">
        <f t="shared" si="0"/>
        <v>44204</v>
      </c>
      <c r="O19" s="115" t="s">
        <v>311</v>
      </c>
      <c r="P19" s="94">
        <f t="shared" si="0"/>
        <v>44239</v>
      </c>
      <c r="Q19" s="98">
        <v>22</v>
      </c>
      <c r="R19" s="97">
        <f t="shared" si="0"/>
        <v>44267</v>
      </c>
      <c r="S19" s="115" t="s">
        <v>312</v>
      </c>
      <c r="T19" s="94">
        <f t="shared" si="1"/>
        <v>44295</v>
      </c>
      <c r="U19" s="98">
        <v>55</v>
      </c>
      <c r="V19" s="94">
        <f t="shared" si="2"/>
        <v>44323</v>
      </c>
      <c r="W19" s="124" t="s">
        <v>323</v>
      </c>
      <c r="X19" s="94">
        <f t="shared" si="3"/>
        <v>44358</v>
      </c>
      <c r="Y19" s="113">
        <v>4</v>
      </c>
      <c r="AA19" s="117"/>
      <c r="AE19" s="78" t="s">
        <v>324</v>
      </c>
    </row>
    <row r="20" spans="1:31" ht="15" customHeight="1" x14ac:dyDescent="0.3">
      <c r="A20" s="94" t="str">
        <f>CHOOSE(1+MOD($K$3+7-2,7),"Sun","Mon","Tue","Wed","Thu","Fri","Sat")</f>
        <v>Sat</v>
      </c>
      <c r="B20" s="94">
        <f t="shared" si="0"/>
        <v>44023</v>
      </c>
      <c r="C20" s="102"/>
      <c r="D20" s="94">
        <f t="shared" si="0"/>
        <v>44051</v>
      </c>
      <c r="E20" s="100"/>
      <c r="F20" s="94">
        <f t="shared" si="0"/>
        <v>44086</v>
      </c>
      <c r="G20" s="98"/>
      <c r="H20" s="94">
        <f t="shared" si="0"/>
        <v>44114</v>
      </c>
      <c r="I20" s="105" t="s">
        <v>322</v>
      </c>
      <c r="J20" s="94">
        <f t="shared" si="0"/>
        <v>44149</v>
      </c>
      <c r="K20" s="98"/>
      <c r="L20" s="94">
        <f t="shared" si="0"/>
        <v>44177</v>
      </c>
      <c r="M20" s="98"/>
      <c r="N20" s="94">
        <f t="shared" si="0"/>
        <v>44205</v>
      </c>
      <c r="O20" s="119"/>
      <c r="P20" s="94">
        <f t="shared" si="0"/>
        <v>44240</v>
      </c>
      <c r="Q20" s="98"/>
      <c r="R20" s="97">
        <f t="shared" si="0"/>
        <v>44268</v>
      </c>
      <c r="S20" s="98"/>
      <c r="T20" s="94">
        <f t="shared" si="1"/>
        <v>44296</v>
      </c>
      <c r="U20" s="122"/>
      <c r="V20" s="94">
        <f t="shared" si="2"/>
        <v>44324</v>
      </c>
      <c r="W20" s="96"/>
      <c r="X20" s="94">
        <f t="shared" si="3"/>
        <v>44359</v>
      </c>
      <c r="Y20" s="102"/>
      <c r="AA20" s="117"/>
    </row>
    <row r="21" spans="1:31" ht="15" customHeight="1" x14ac:dyDescent="0.3">
      <c r="A21" s="94" t="str">
        <f>CHOOSE(1+MOD($K$3+1-2,7),"Sun","Mon","Tue","Wed","Thu","Fri","Sat")</f>
        <v>Sun</v>
      </c>
      <c r="B21" s="94">
        <f t="shared" si="0"/>
        <v>44024</v>
      </c>
      <c r="C21" s="102"/>
      <c r="D21" s="94">
        <f t="shared" si="0"/>
        <v>44052</v>
      </c>
      <c r="E21" s="100"/>
      <c r="F21" s="94">
        <f t="shared" si="0"/>
        <v>44087</v>
      </c>
      <c r="G21" s="98"/>
      <c r="H21" s="94">
        <f t="shared" si="0"/>
        <v>44115</v>
      </c>
      <c r="I21" s="105" t="s">
        <v>322</v>
      </c>
      <c r="J21" s="94">
        <f t="shared" si="0"/>
        <v>44150</v>
      </c>
      <c r="K21" s="98"/>
      <c r="L21" s="94">
        <f t="shared" si="0"/>
        <v>44178</v>
      </c>
      <c r="M21" s="98"/>
      <c r="N21" s="94">
        <f t="shared" si="0"/>
        <v>44206</v>
      </c>
      <c r="O21" s="119"/>
      <c r="P21" s="94">
        <f t="shared" si="0"/>
        <v>44241</v>
      </c>
      <c r="Q21" s="98"/>
      <c r="R21" s="97">
        <f t="shared" si="0"/>
        <v>44269</v>
      </c>
      <c r="S21" s="98"/>
      <c r="T21" s="94">
        <f t="shared" si="1"/>
        <v>44297</v>
      </c>
      <c r="U21" s="124"/>
      <c r="V21" s="94">
        <f t="shared" si="2"/>
        <v>44325</v>
      </c>
      <c r="W21" s="96"/>
      <c r="X21" s="94">
        <f t="shared" si="3"/>
        <v>44360</v>
      </c>
      <c r="Y21" s="102"/>
      <c r="AA21" s="117"/>
    </row>
    <row r="22" spans="1:31" ht="17.25" customHeight="1" x14ac:dyDescent="0.3">
      <c r="A22" s="94" t="str">
        <f>CHOOSE(1+MOD($K$3+2-2,7),"Sun","Mon","Tue","Wed","Thu","Fri","Sat")</f>
        <v>Mon</v>
      </c>
      <c r="B22" s="94">
        <f t="shared" si="0"/>
        <v>44025</v>
      </c>
      <c r="C22" s="102">
        <v>24</v>
      </c>
      <c r="D22" s="94">
        <f t="shared" si="0"/>
        <v>44053</v>
      </c>
      <c r="E22" s="115" t="s">
        <v>311</v>
      </c>
      <c r="F22" s="94">
        <f t="shared" si="0"/>
        <v>44088</v>
      </c>
      <c r="G22" s="98">
        <v>13</v>
      </c>
      <c r="H22" s="94">
        <f t="shared" si="0"/>
        <v>44116</v>
      </c>
      <c r="I22" s="125" t="s">
        <v>325</v>
      </c>
      <c r="J22" s="94">
        <f t="shared" si="0"/>
        <v>44151</v>
      </c>
      <c r="K22" s="98">
        <v>53</v>
      </c>
      <c r="L22" s="94">
        <f t="shared" si="0"/>
        <v>44179</v>
      </c>
      <c r="M22" s="115" t="s">
        <v>313</v>
      </c>
      <c r="N22" s="94">
        <f t="shared" si="0"/>
        <v>44207</v>
      </c>
      <c r="O22" s="125" t="s">
        <v>326</v>
      </c>
      <c r="P22" s="94">
        <f t="shared" si="0"/>
        <v>44242</v>
      </c>
      <c r="Q22" s="126" t="s">
        <v>327</v>
      </c>
      <c r="R22" s="97">
        <f t="shared" si="0"/>
        <v>44270</v>
      </c>
      <c r="S22" s="98">
        <v>37</v>
      </c>
      <c r="T22" s="97">
        <f t="shared" si="1"/>
        <v>44298</v>
      </c>
      <c r="U22" s="98">
        <v>56</v>
      </c>
      <c r="V22" s="97">
        <f t="shared" si="2"/>
        <v>44326</v>
      </c>
      <c r="W22" s="110">
        <v>2</v>
      </c>
      <c r="X22" s="94">
        <f t="shared" si="3"/>
        <v>44361</v>
      </c>
      <c r="Y22" s="102">
        <v>5</v>
      </c>
    </row>
    <row r="23" spans="1:31" ht="19.5" customHeight="1" x14ac:dyDescent="0.3">
      <c r="A23" s="94" t="str">
        <f>CHOOSE(1+MOD($K$3+3-2,7),"Sun","Mon","Tue","Wed","Thu","Fri","Sat")</f>
        <v>Tue</v>
      </c>
      <c r="B23" s="94">
        <f t="shared" si="0"/>
        <v>44026</v>
      </c>
      <c r="C23" s="102">
        <v>25</v>
      </c>
      <c r="D23" s="94">
        <f t="shared" si="0"/>
        <v>44054</v>
      </c>
      <c r="E23" s="115" t="s">
        <v>311</v>
      </c>
      <c r="F23" s="94">
        <f t="shared" si="0"/>
        <v>44089</v>
      </c>
      <c r="G23" s="98">
        <v>14</v>
      </c>
      <c r="H23" s="94">
        <f t="shared" si="0"/>
        <v>44117</v>
      </c>
      <c r="I23" s="125" t="s">
        <v>325</v>
      </c>
      <c r="J23" s="94">
        <f t="shared" si="0"/>
        <v>44152</v>
      </c>
      <c r="K23" s="98">
        <v>54</v>
      </c>
      <c r="L23" s="94">
        <f t="shared" si="0"/>
        <v>44180</v>
      </c>
      <c r="M23" s="115" t="s">
        <v>313</v>
      </c>
      <c r="N23" s="94">
        <f t="shared" si="0"/>
        <v>44208</v>
      </c>
      <c r="O23" s="125" t="s">
        <v>326</v>
      </c>
      <c r="P23" s="94">
        <f t="shared" si="0"/>
        <v>44243</v>
      </c>
      <c r="Q23" s="98">
        <v>23</v>
      </c>
      <c r="R23" s="97">
        <f t="shared" si="0"/>
        <v>44271</v>
      </c>
      <c r="S23" s="98">
        <v>38</v>
      </c>
      <c r="T23" s="97">
        <f t="shared" si="1"/>
        <v>44299</v>
      </c>
      <c r="U23" s="98">
        <v>57</v>
      </c>
      <c r="V23" s="97">
        <f t="shared" si="2"/>
        <v>44327</v>
      </c>
      <c r="W23" s="110">
        <v>3</v>
      </c>
      <c r="X23" s="94">
        <f t="shared" si="3"/>
        <v>44362</v>
      </c>
      <c r="Y23" s="102">
        <v>6</v>
      </c>
    </row>
    <row r="24" spans="1:31" ht="18" customHeight="1" x14ac:dyDescent="0.3">
      <c r="A24" s="94" t="str">
        <f>CHOOSE(1+MOD($K$3+4-2,7),"Sun","Mon","Tue","Wed","Thu","Fri","Sat")</f>
        <v>Wed</v>
      </c>
      <c r="B24" s="94">
        <f t="shared" si="0"/>
        <v>44027</v>
      </c>
      <c r="C24" s="102">
        <v>26</v>
      </c>
      <c r="D24" s="94">
        <f t="shared" si="0"/>
        <v>44055</v>
      </c>
      <c r="E24" s="115" t="s">
        <v>311</v>
      </c>
      <c r="F24" s="94">
        <f t="shared" si="0"/>
        <v>44090</v>
      </c>
      <c r="G24" s="98">
        <v>15</v>
      </c>
      <c r="H24" s="94">
        <f t="shared" si="0"/>
        <v>44118</v>
      </c>
      <c r="I24" s="98">
        <v>31</v>
      </c>
      <c r="J24" s="94">
        <f t="shared" si="0"/>
        <v>44153</v>
      </c>
      <c r="K24" s="98">
        <v>55</v>
      </c>
      <c r="L24" s="94">
        <f t="shared" si="0"/>
        <v>44181</v>
      </c>
      <c r="M24" s="115" t="s">
        <v>313</v>
      </c>
      <c r="N24" s="94">
        <f t="shared" si="0"/>
        <v>44209</v>
      </c>
      <c r="O24" s="127" t="s">
        <v>328</v>
      </c>
      <c r="P24" s="94">
        <f t="shared" si="0"/>
        <v>44244</v>
      </c>
      <c r="Q24" s="98">
        <v>24</v>
      </c>
      <c r="R24" s="97">
        <f t="shared" si="0"/>
        <v>44272</v>
      </c>
      <c r="S24" s="98">
        <v>39</v>
      </c>
      <c r="T24" s="97">
        <f t="shared" si="1"/>
        <v>44300</v>
      </c>
      <c r="U24" s="98">
        <v>58</v>
      </c>
      <c r="V24" s="97">
        <f t="shared" si="2"/>
        <v>44328</v>
      </c>
      <c r="W24" s="110">
        <v>4</v>
      </c>
      <c r="X24" s="94">
        <f t="shared" si="3"/>
        <v>44363</v>
      </c>
      <c r="Y24" s="102">
        <v>7</v>
      </c>
    </row>
    <row r="25" spans="1:31" ht="15" customHeight="1" x14ac:dyDescent="0.3">
      <c r="A25" s="94" t="str">
        <f>CHOOSE(1+MOD($K$3+5-2,7),"Sun","Mon","Tue","Wed","Thu","Fri","Sat")</f>
        <v>Thu</v>
      </c>
      <c r="B25" s="94">
        <f t="shared" si="0"/>
        <v>44028</v>
      </c>
      <c r="C25" s="102">
        <v>27</v>
      </c>
      <c r="D25" s="94">
        <f t="shared" si="0"/>
        <v>44056</v>
      </c>
      <c r="E25" s="115" t="s">
        <v>311</v>
      </c>
      <c r="F25" s="94">
        <f t="shared" si="0"/>
        <v>44091</v>
      </c>
      <c r="G25" s="98">
        <v>16</v>
      </c>
      <c r="H25" s="94">
        <f t="shared" si="0"/>
        <v>44119</v>
      </c>
      <c r="I25" s="98">
        <v>32</v>
      </c>
      <c r="J25" s="94">
        <f t="shared" si="0"/>
        <v>44154</v>
      </c>
      <c r="K25" s="98">
        <v>56</v>
      </c>
      <c r="L25" s="94">
        <f t="shared" si="0"/>
        <v>44182</v>
      </c>
      <c r="M25" s="120" t="s">
        <v>319</v>
      </c>
      <c r="N25" s="94">
        <f t="shared" si="0"/>
        <v>44210</v>
      </c>
      <c r="O25" s="119">
        <v>2</v>
      </c>
      <c r="P25" s="94">
        <f t="shared" si="0"/>
        <v>44245</v>
      </c>
      <c r="Q25" s="119" t="s">
        <v>329</v>
      </c>
      <c r="R25" s="97">
        <f t="shared" si="0"/>
        <v>44273</v>
      </c>
      <c r="S25" s="98">
        <v>40</v>
      </c>
      <c r="T25" s="97">
        <f t="shared" si="1"/>
        <v>44301</v>
      </c>
      <c r="U25" s="98">
        <v>59</v>
      </c>
      <c r="V25" s="97">
        <f t="shared" si="2"/>
        <v>44329</v>
      </c>
      <c r="W25" s="110">
        <v>5</v>
      </c>
      <c r="X25" s="94">
        <f t="shared" si="3"/>
        <v>44364</v>
      </c>
      <c r="Y25" s="123">
        <v>8</v>
      </c>
    </row>
    <row r="26" spans="1:31" ht="15" customHeight="1" x14ac:dyDescent="0.3">
      <c r="A26" s="94" t="str">
        <f>CHOOSE(1+MOD($K$3+6-2,7),"Sun","Mon","Tue","Wed","Thu","Fri","Sat")</f>
        <v>Fri</v>
      </c>
      <c r="B26" s="94">
        <f t="shared" si="0"/>
        <v>44029</v>
      </c>
      <c r="C26" s="102">
        <v>28</v>
      </c>
      <c r="D26" s="94">
        <f t="shared" si="0"/>
        <v>44057</v>
      </c>
      <c r="E26" s="115" t="s">
        <v>311</v>
      </c>
      <c r="F26" s="99">
        <f t="shared" si="0"/>
        <v>44092</v>
      </c>
      <c r="G26" s="115" t="s">
        <v>330</v>
      </c>
      <c r="H26" s="99">
        <f t="shared" si="0"/>
        <v>44120</v>
      </c>
      <c r="I26" s="98">
        <v>33</v>
      </c>
      <c r="J26" s="94">
        <f t="shared" si="0"/>
        <v>44155</v>
      </c>
      <c r="K26" s="98">
        <v>57</v>
      </c>
      <c r="L26" s="94">
        <f t="shared" si="0"/>
        <v>44183</v>
      </c>
      <c r="M26" s="120" t="s">
        <v>319</v>
      </c>
      <c r="N26" s="94">
        <f t="shared" si="0"/>
        <v>44211</v>
      </c>
      <c r="O26" s="119">
        <v>3</v>
      </c>
      <c r="P26" s="94">
        <f t="shared" si="0"/>
        <v>44246</v>
      </c>
      <c r="Q26" s="98">
        <v>26</v>
      </c>
      <c r="R26" s="97">
        <f t="shared" si="0"/>
        <v>44274</v>
      </c>
      <c r="S26" s="98">
        <v>41</v>
      </c>
      <c r="T26" s="97">
        <f t="shared" si="1"/>
        <v>44302</v>
      </c>
      <c r="U26" s="98">
        <v>60</v>
      </c>
      <c r="V26" s="97">
        <f t="shared" si="2"/>
        <v>44330</v>
      </c>
      <c r="W26" s="110">
        <v>6</v>
      </c>
      <c r="X26" s="94">
        <f t="shared" si="3"/>
        <v>44365</v>
      </c>
      <c r="Y26" s="102">
        <v>9</v>
      </c>
    </row>
    <row r="27" spans="1:31" ht="15" customHeight="1" x14ac:dyDescent="0.3">
      <c r="A27" s="94" t="str">
        <f>CHOOSE(1+MOD($K$3+7-2,7),"Sun","Mon","Tue","Wed","Thu","Fri","Sat")</f>
        <v>Sat</v>
      </c>
      <c r="B27" s="94">
        <f t="shared" si="0"/>
        <v>44030</v>
      </c>
      <c r="C27" s="128"/>
      <c r="D27" s="94">
        <f t="shared" si="0"/>
        <v>44058</v>
      </c>
      <c r="E27" s="129"/>
      <c r="F27" s="94">
        <f t="shared" si="0"/>
        <v>44093</v>
      </c>
      <c r="G27" s="98"/>
      <c r="H27" s="94">
        <f t="shared" si="0"/>
        <v>44121</v>
      </c>
      <c r="I27" s="95"/>
      <c r="J27" s="94">
        <f t="shared" si="0"/>
        <v>44156</v>
      </c>
      <c r="K27" s="98"/>
      <c r="L27" s="94">
        <f t="shared" si="0"/>
        <v>44184</v>
      </c>
      <c r="M27" s="95"/>
      <c r="N27" s="94">
        <f t="shared" si="0"/>
        <v>44212</v>
      </c>
      <c r="O27" s="98"/>
      <c r="P27" s="94">
        <f t="shared" si="0"/>
        <v>44247</v>
      </c>
      <c r="Q27" s="98"/>
      <c r="R27" s="97">
        <f t="shared" si="0"/>
        <v>44275</v>
      </c>
      <c r="S27" s="98"/>
      <c r="T27" s="97">
        <f t="shared" si="1"/>
        <v>44303</v>
      </c>
      <c r="U27" s="109" t="s">
        <v>305</v>
      </c>
      <c r="V27" s="97">
        <f t="shared" si="2"/>
        <v>44331</v>
      </c>
      <c r="W27" s="100"/>
      <c r="X27" s="94">
        <f t="shared" si="3"/>
        <v>44366</v>
      </c>
      <c r="Y27" s="102"/>
    </row>
    <row r="28" spans="1:31" ht="15" customHeight="1" x14ac:dyDescent="0.3">
      <c r="A28" s="94" t="str">
        <f>CHOOSE(1+MOD($K$3+1-2,7),"Sun","Mon","Tue","Wed","Thu","Fri","Sat")</f>
        <v>Sun</v>
      </c>
      <c r="B28" s="94">
        <f t="shared" si="0"/>
        <v>44031</v>
      </c>
      <c r="C28" s="128"/>
      <c r="D28" s="94">
        <f t="shared" si="0"/>
        <v>44059</v>
      </c>
      <c r="E28" s="129"/>
      <c r="F28" s="94">
        <f t="shared" si="0"/>
        <v>44094</v>
      </c>
      <c r="G28" s="98"/>
      <c r="H28" s="94">
        <f t="shared" si="0"/>
        <v>44122</v>
      </c>
      <c r="I28" s="95"/>
      <c r="J28" s="94">
        <f t="shared" si="0"/>
        <v>44157</v>
      </c>
      <c r="K28" s="98"/>
      <c r="L28" s="94">
        <f t="shared" si="0"/>
        <v>44185</v>
      </c>
      <c r="M28" s="95"/>
      <c r="N28" s="94">
        <f t="shared" si="0"/>
        <v>44213</v>
      </c>
      <c r="O28" s="98"/>
      <c r="P28" s="94">
        <f t="shared" si="0"/>
        <v>44248</v>
      </c>
      <c r="Q28" s="98"/>
      <c r="R28" s="97">
        <f t="shared" si="0"/>
        <v>44276</v>
      </c>
      <c r="S28" s="98"/>
      <c r="T28" s="97">
        <f t="shared" si="1"/>
        <v>44304</v>
      </c>
      <c r="U28" s="98"/>
      <c r="V28" s="97">
        <f t="shared" si="2"/>
        <v>44332</v>
      </c>
      <c r="W28" s="100"/>
      <c r="X28" s="94">
        <f t="shared" si="3"/>
        <v>44367</v>
      </c>
      <c r="Y28" s="102"/>
    </row>
    <row r="29" spans="1:31" ht="15" customHeight="1" x14ac:dyDescent="0.3">
      <c r="A29" s="94" t="str">
        <f>CHOOSE(1+MOD($K$3+2-2,7),"Sun","Mon","Tue","Wed","Thu","Fri","Sat")</f>
        <v>Mon</v>
      </c>
      <c r="B29" s="99">
        <f t="shared" si="0"/>
        <v>44032</v>
      </c>
      <c r="C29" s="130" t="s">
        <v>331</v>
      </c>
      <c r="D29" s="94">
        <f t="shared" si="0"/>
        <v>44060</v>
      </c>
      <c r="E29" s="131" t="s">
        <v>208</v>
      </c>
      <c r="F29" s="94">
        <f t="shared" si="0"/>
        <v>44095</v>
      </c>
      <c r="G29" s="98">
        <v>17</v>
      </c>
      <c r="H29" s="97">
        <f t="shared" si="0"/>
        <v>44123</v>
      </c>
      <c r="I29" s="98">
        <v>34</v>
      </c>
      <c r="J29" s="94">
        <f t="shared" si="0"/>
        <v>44158</v>
      </c>
      <c r="K29" s="98">
        <v>58</v>
      </c>
      <c r="L29" s="94">
        <f t="shared" si="0"/>
        <v>44186</v>
      </c>
      <c r="M29" s="118"/>
      <c r="N29" s="94">
        <f t="shared" si="0"/>
        <v>44214</v>
      </c>
      <c r="O29" s="107" t="s">
        <v>332</v>
      </c>
      <c r="P29" s="94">
        <f t="shared" si="0"/>
        <v>44249</v>
      </c>
      <c r="Q29" s="98">
        <v>27</v>
      </c>
      <c r="R29" s="97">
        <f t="shared" si="0"/>
        <v>44277</v>
      </c>
      <c r="S29" s="98">
        <v>42</v>
      </c>
      <c r="T29" s="97">
        <f t="shared" si="1"/>
        <v>44305</v>
      </c>
      <c r="U29" s="98">
        <v>61</v>
      </c>
      <c r="V29" s="97">
        <f t="shared" si="2"/>
        <v>44333</v>
      </c>
      <c r="W29" s="100">
        <v>7</v>
      </c>
      <c r="X29" s="94">
        <f t="shared" si="3"/>
        <v>44368</v>
      </c>
      <c r="Y29" s="102">
        <v>10</v>
      </c>
    </row>
    <row r="30" spans="1:31" ht="15" customHeight="1" x14ac:dyDescent="0.3">
      <c r="A30" s="94" t="str">
        <f>CHOOSE(1+MOD($K$3+3-2,7),"Sun","Mon","Tue","Wed","Thu","Fri","Sat")</f>
        <v>Tue</v>
      </c>
      <c r="B30" s="99">
        <f t="shared" si="0"/>
        <v>44033</v>
      </c>
      <c r="C30" s="102">
        <v>29</v>
      </c>
      <c r="D30" s="99">
        <f t="shared" si="0"/>
        <v>44061</v>
      </c>
      <c r="E30" s="131" t="s">
        <v>208</v>
      </c>
      <c r="F30" s="94">
        <f t="shared" si="0"/>
        <v>44096</v>
      </c>
      <c r="G30" s="98">
        <v>18</v>
      </c>
      <c r="H30" s="94">
        <f t="shared" si="0"/>
        <v>44124</v>
      </c>
      <c r="I30" s="98">
        <v>35</v>
      </c>
      <c r="J30" s="94">
        <f t="shared" si="0"/>
        <v>44159</v>
      </c>
      <c r="K30" s="98">
        <v>59</v>
      </c>
      <c r="L30" s="94">
        <f t="shared" si="0"/>
        <v>44187</v>
      </c>
      <c r="M30" s="118"/>
      <c r="N30" s="94">
        <f t="shared" si="0"/>
        <v>44215</v>
      </c>
      <c r="O30" s="119">
        <v>4</v>
      </c>
      <c r="P30" s="97">
        <f t="shared" si="0"/>
        <v>44250</v>
      </c>
      <c r="Q30" s="98">
        <v>28</v>
      </c>
      <c r="R30" s="97">
        <f t="shared" si="0"/>
        <v>44278</v>
      </c>
      <c r="S30" s="98">
        <v>43</v>
      </c>
      <c r="T30" s="97">
        <f t="shared" si="1"/>
        <v>44306</v>
      </c>
      <c r="U30" s="98">
        <v>62</v>
      </c>
      <c r="V30" s="97">
        <f t="shared" si="2"/>
        <v>44334</v>
      </c>
      <c r="W30" s="100">
        <v>8</v>
      </c>
      <c r="X30" s="94">
        <f t="shared" si="3"/>
        <v>44369</v>
      </c>
      <c r="Y30" s="102">
        <v>11</v>
      </c>
    </row>
    <row r="31" spans="1:31" ht="15" customHeight="1" x14ac:dyDescent="0.3">
      <c r="A31" s="94" t="str">
        <f>CHOOSE(1+MOD($K$3+4-2,7),"Sun","Mon","Tue","Wed","Thu","Fri","Sat")</f>
        <v>Wed</v>
      </c>
      <c r="B31" s="94">
        <f t="shared" si="0"/>
        <v>44034</v>
      </c>
      <c r="C31" s="102">
        <v>30</v>
      </c>
      <c r="D31" s="99">
        <f t="shared" si="0"/>
        <v>44062</v>
      </c>
      <c r="E31" s="131" t="s">
        <v>208</v>
      </c>
      <c r="F31" s="94">
        <f t="shared" si="0"/>
        <v>44097</v>
      </c>
      <c r="G31" s="98">
        <v>19</v>
      </c>
      <c r="H31" s="94">
        <f t="shared" si="0"/>
        <v>44125</v>
      </c>
      <c r="I31" s="98">
        <v>36</v>
      </c>
      <c r="J31" s="94">
        <f t="shared" si="0"/>
        <v>44160</v>
      </c>
      <c r="K31" s="115" t="s">
        <v>311</v>
      </c>
      <c r="L31" s="94">
        <f t="shared" si="0"/>
        <v>44188</v>
      </c>
      <c r="M31" s="118"/>
      <c r="N31" s="94">
        <f t="shared" si="0"/>
        <v>44216</v>
      </c>
      <c r="O31" s="119">
        <v>5</v>
      </c>
      <c r="P31" s="97">
        <f t="shared" si="0"/>
        <v>44251</v>
      </c>
      <c r="Q31" s="98">
        <v>29</v>
      </c>
      <c r="R31" s="97">
        <f t="shared" si="0"/>
        <v>44279</v>
      </c>
      <c r="S31" s="98">
        <v>44</v>
      </c>
      <c r="T31" s="97">
        <f t="shared" si="1"/>
        <v>44307</v>
      </c>
      <c r="U31" s="98">
        <v>63</v>
      </c>
      <c r="V31" s="97">
        <f t="shared" si="2"/>
        <v>44335</v>
      </c>
      <c r="W31" s="100">
        <v>9</v>
      </c>
      <c r="X31" s="94">
        <f t="shared" si="3"/>
        <v>44370</v>
      </c>
      <c r="Y31" s="102">
        <v>12</v>
      </c>
    </row>
    <row r="32" spans="1:31" ht="15" customHeight="1" x14ac:dyDescent="0.3">
      <c r="A32" s="94" t="str">
        <f>CHOOSE(1+MOD($K$3+5-2,7),"Sun","Mon","Tue","Wed","Thu","Fri","Sat")</f>
        <v>Thu</v>
      </c>
      <c r="B32" s="94">
        <f t="shared" ref="B32:P43" si="4">IF(B31="","",IF(MONTH(B31+1)&lt;&gt;MONTH(B31),"",B31+1))</f>
        <v>44035</v>
      </c>
      <c r="C32" s="102">
        <v>31</v>
      </c>
      <c r="D32" s="94">
        <f t="shared" si="4"/>
        <v>44063</v>
      </c>
      <c r="E32" s="131" t="s">
        <v>208</v>
      </c>
      <c r="F32" s="94">
        <f t="shared" si="4"/>
        <v>44098</v>
      </c>
      <c r="G32" s="98">
        <v>20</v>
      </c>
      <c r="H32" s="94">
        <f t="shared" si="4"/>
        <v>44126</v>
      </c>
      <c r="I32" s="98">
        <v>37</v>
      </c>
      <c r="J32" s="94">
        <f t="shared" si="4"/>
        <v>44161</v>
      </c>
      <c r="K32" s="132" t="s">
        <v>333</v>
      </c>
      <c r="L32" s="94">
        <f t="shared" si="4"/>
        <v>44189</v>
      </c>
      <c r="M32" s="107" t="s">
        <v>334</v>
      </c>
      <c r="N32" s="94">
        <f t="shared" si="4"/>
        <v>44217</v>
      </c>
      <c r="O32" s="119">
        <v>6</v>
      </c>
      <c r="P32" s="97">
        <f t="shared" si="4"/>
        <v>44252</v>
      </c>
      <c r="Q32" s="98">
        <v>30</v>
      </c>
      <c r="R32" s="97">
        <f t="shared" ref="R32:R43" si="5">IF(R31="","",IF(MONTH(R31+1)&lt;&gt;MONTH(R31),"",R31+1))</f>
        <v>44280</v>
      </c>
      <c r="S32" s="98">
        <v>45</v>
      </c>
      <c r="T32" s="97">
        <f t="shared" si="1"/>
        <v>44308</v>
      </c>
      <c r="U32" s="98">
        <v>64</v>
      </c>
      <c r="V32" s="97">
        <f t="shared" si="2"/>
        <v>44336</v>
      </c>
      <c r="W32" s="100">
        <v>10</v>
      </c>
      <c r="X32" s="94">
        <f t="shared" si="3"/>
        <v>44371</v>
      </c>
      <c r="Y32" s="102">
        <v>13</v>
      </c>
    </row>
    <row r="33" spans="1:25" ht="19.5" customHeight="1" x14ac:dyDescent="0.3">
      <c r="A33" s="94" t="str">
        <f>CHOOSE(1+MOD($K$3+6-2,7),"Sun","Mon","Tue","Wed","Thu","Fri","Sat")</f>
        <v>Fri</v>
      </c>
      <c r="B33" s="94">
        <f t="shared" si="4"/>
        <v>44036</v>
      </c>
      <c r="C33" s="102">
        <v>32</v>
      </c>
      <c r="D33" s="94">
        <f t="shared" si="4"/>
        <v>44064</v>
      </c>
      <c r="E33" s="131" t="s">
        <v>208</v>
      </c>
      <c r="F33" s="94">
        <f t="shared" si="4"/>
        <v>44099</v>
      </c>
      <c r="G33" s="98">
        <v>21</v>
      </c>
      <c r="H33" s="94">
        <f t="shared" si="4"/>
        <v>44127</v>
      </c>
      <c r="I33" s="98">
        <v>38</v>
      </c>
      <c r="J33" s="94">
        <f t="shared" si="4"/>
        <v>44162</v>
      </c>
      <c r="K33" s="118"/>
      <c r="L33" s="94">
        <f t="shared" si="4"/>
        <v>44190</v>
      </c>
      <c r="M33" s="107" t="s">
        <v>335</v>
      </c>
      <c r="N33" s="94">
        <f t="shared" si="4"/>
        <v>44218</v>
      </c>
      <c r="O33" s="119">
        <v>7</v>
      </c>
      <c r="P33" s="97">
        <f t="shared" si="4"/>
        <v>44253</v>
      </c>
      <c r="Q33" s="98">
        <v>31</v>
      </c>
      <c r="R33" s="97">
        <f t="shared" si="5"/>
        <v>44281</v>
      </c>
      <c r="S33" s="98">
        <v>46</v>
      </c>
      <c r="T33" s="97">
        <f t="shared" si="1"/>
        <v>44309</v>
      </c>
      <c r="U33" s="98">
        <v>65</v>
      </c>
      <c r="V33" s="97">
        <f t="shared" si="2"/>
        <v>44337</v>
      </c>
      <c r="W33" s="100">
        <v>11</v>
      </c>
      <c r="X33" s="94">
        <f t="shared" si="3"/>
        <v>44372</v>
      </c>
      <c r="Y33" s="102">
        <v>14</v>
      </c>
    </row>
    <row r="34" spans="1:25" ht="15" customHeight="1" x14ac:dyDescent="0.3">
      <c r="A34" s="94" t="str">
        <f>CHOOSE(1+MOD($K$3+7-2,7),"Sun","Mon","Tue","Wed","Thu","Fri","Sat")</f>
        <v>Sat</v>
      </c>
      <c r="B34" s="94">
        <f t="shared" si="4"/>
        <v>44037</v>
      </c>
      <c r="C34" s="113"/>
      <c r="D34" s="94">
        <f t="shared" si="4"/>
        <v>44065</v>
      </c>
      <c r="E34" s="95"/>
      <c r="F34" s="94">
        <f t="shared" si="4"/>
        <v>44100</v>
      </c>
      <c r="G34" s="98"/>
      <c r="H34" s="94">
        <f t="shared" si="4"/>
        <v>44128</v>
      </c>
      <c r="I34" s="98"/>
      <c r="J34" s="94">
        <f t="shared" si="4"/>
        <v>44163</v>
      </c>
      <c r="K34" s="95"/>
      <c r="L34" s="94">
        <f t="shared" si="4"/>
        <v>44191</v>
      </c>
      <c r="M34" s="95"/>
      <c r="N34" s="94">
        <f t="shared" si="4"/>
        <v>44219</v>
      </c>
      <c r="O34" s="119"/>
      <c r="P34" s="97">
        <f t="shared" si="4"/>
        <v>44254</v>
      </c>
      <c r="Q34" s="98"/>
      <c r="R34" s="97">
        <f t="shared" si="5"/>
        <v>44282</v>
      </c>
      <c r="S34" s="98"/>
      <c r="T34" s="97">
        <f t="shared" si="1"/>
        <v>44310</v>
      </c>
      <c r="U34" s="105"/>
      <c r="V34" s="94">
        <f t="shared" si="2"/>
        <v>44338</v>
      </c>
      <c r="W34" s="96"/>
      <c r="X34" s="94">
        <f t="shared" si="3"/>
        <v>44373</v>
      </c>
      <c r="Y34" s="102"/>
    </row>
    <row r="35" spans="1:25" ht="15" customHeight="1" x14ac:dyDescent="0.3">
      <c r="A35" s="94" t="str">
        <f>CHOOSE(1+MOD($K$3+1-2,7),"Sun","Mon","Tue","Wed","Thu","Fri","Sat")</f>
        <v>Sun</v>
      </c>
      <c r="B35" s="94">
        <f t="shared" si="4"/>
        <v>44038</v>
      </c>
      <c r="C35" s="113"/>
      <c r="D35" s="94">
        <f t="shared" si="4"/>
        <v>44066</v>
      </c>
      <c r="E35" s="95"/>
      <c r="F35" s="94">
        <f t="shared" si="4"/>
        <v>44101</v>
      </c>
      <c r="G35" s="98"/>
      <c r="H35" s="94">
        <f t="shared" si="4"/>
        <v>44129</v>
      </c>
      <c r="I35" s="98"/>
      <c r="J35" s="94">
        <f t="shared" si="4"/>
        <v>44164</v>
      </c>
      <c r="K35" s="95"/>
      <c r="L35" s="94">
        <f t="shared" si="4"/>
        <v>44192</v>
      </c>
      <c r="M35" s="95"/>
      <c r="N35" s="94">
        <f t="shared" si="4"/>
        <v>44220</v>
      </c>
      <c r="O35" s="119"/>
      <c r="P35" s="97">
        <f t="shared" si="4"/>
        <v>44255</v>
      </c>
      <c r="Q35" s="98"/>
      <c r="R35" s="97">
        <f t="shared" si="5"/>
        <v>44283</v>
      </c>
      <c r="S35" s="133" t="s">
        <v>336</v>
      </c>
      <c r="T35" s="97">
        <f t="shared" si="1"/>
        <v>44311</v>
      </c>
      <c r="U35" s="105"/>
      <c r="V35" s="94">
        <f t="shared" si="2"/>
        <v>44339</v>
      </c>
      <c r="W35" s="96"/>
      <c r="X35" s="94">
        <f t="shared" si="3"/>
        <v>44374</v>
      </c>
      <c r="Y35" s="102"/>
    </row>
    <row r="36" spans="1:25" ht="18" customHeight="1" x14ac:dyDescent="0.3">
      <c r="A36" s="94" t="str">
        <f>CHOOSE(1+MOD($K$3+2-2,7),"Sun","Mon","Tue","Wed","Thu","Fri","Sat")</f>
        <v>Mon</v>
      </c>
      <c r="B36" s="94">
        <f t="shared" si="4"/>
        <v>44039</v>
      </c>
      <c r="C36" s="123">
        <v>33</v>
      </c>
      <c r="D36" s="94">
        <f t="shared" si="4"/>
        <v>44067</v>
      </c>
      <c r="E36" s="125" t="s">
        <v>337</v>
      </c>
      <c r="F36" s="94">
        <f t="shared" si="4"/>
        <v>44102</v>
      </c>
      <c r="G36" s="98">
        <v>22</v>
      </c>
      <c r="H36" s="94">
        <f t="shared" si="4"/>
        <v>44130</v>
      </c>
      <c r="I36" s="98">
        <v>39</v>
      </c>
      <c r="J36" s="94">
        <f t="shared" si="4"/>
        <v>44165</v>
      </c>
      <c r="K36" s="98">
        <v>60</v>
      </c>
      <c r="L36" s="94">
        <f t="shared" si="4"/>
        <v>44193</v>
      </c>
      <c r="M36" s="118"/>
      <c r="N36" s="94">
        <f t="shared" si="4"/>
        <v>44221</v>
      </c>
      <c r="O36" s="119">
        <v>8</v>
      </c>
      <c r="P36" s="97" t="str">
        <f t="shared" si="4"/>
        <v/>
      </c>
      <c r="Q36" s="98"/>
      <c r="R36" s="97">
        <f t="shared" si="5"/>
        <v>44284</v>
      </c>
      <c r="S36" s="98">
        <v>47</v>
      </c>
      <c r="T36" s="97">
        <f t="shared" si="1"/>
        <v>44312</v>
      </c>
      <c r="U36" s="98">
        <v>66</v>
      </c>
      <c r="V36" s="94">
        <f t="shared" si="2"/>
        <v>44340</v>
      </c>
      <c r="W36" s="100">
        <v>12</v>
      </c>
      <c r="X36" s="94">
        <f t="shared" si="3"/>
        <v>44375</v>
      </c>
      <c r="Y36" s="102">
        <v>15</v>
      </c>
    </row>
    <row r="37" spans="1:25" ht="18" customHeight="1" x14ac:dyDescent="0.3">
      <c r="A37" s="94" t="str">
        <f>CHOOSE(1+MOD($K$3+3-2,7),"Sun","Mon","Tue","Wed","Thu","Fri","Sat")</f>
        <v>Tue</v>
      </c>
      <c r="B37" s="94">
        <f t="shared" si="4"/>
        <v>44040</v>
      </c>
      <c r="C37" s="123">
        <v>34</v>
      </c>
      <c r="D37" s="94">
        <f t="shared" si="4"/>
        <v>44068</v>
      </c>
      <c r="E37" s="125" t="s">
        <v>337</v>
      </c>
      <c r="F37" s="94">
        <f t="shared" si="4"/>
        <v>44103</v>
      </c>
      <c r="G37" s="98">
        <v>23</v>
      </c>
      <c r="H37" s="94">
        <f t="shared" si="4"/>
        <v>44131</v>
      </c>
      <c r="I37" s="98">
        <v>40</v>
      </c>
      <c r="J37" s="94" t="str">
        <f t="shared" si="4"/>
        <v/>
      </c>
      <c r="K37" s="95"/>
      <c r="L37" s="94">
        <f t="shared" si="4"/>
        <v>44194</v>
      </c>
      <c r="M37" s="118"/>
      <c r="N37" s="94">
        <f t="shared" si="4"/>
        <v>44222</v>
      </c>
      <c r="O37" s="119">
        <v>9</v>
      </c>
      <c r="P37" s="97" t="str">
        <f t="shared" si="4"/>
        <v/>
      </c>
      <c r="Q37" s="96"/>
      <c r="R37" s="97">
        <f t="shared" si="5"/>
        <v>44285</v>
      </c>
      <c r="S37" s="98">
        <v>48</v>
      </c>
      <c r="T37" s="97">
        <f t="shared" si="1"/>
        <v>44313</v>
      </c>
      <c r="U37" s="98">
        <v>67</v>
      </c>
      <c r="V37" s="99">
        <f t="shared" si="2"/>
        <v>44341</v>
      </c>
      <c r="W37" s="100">
        <v>13</v>
      </c>
      <c r="X37" s="94">
        <f t="shared" si="3"/>
        <v>44376</v>
      </c>
      <c r="Y37" s="102">
        <v>16</v>
      </c>
    </row>
    <row r="38" spans="1:25" ht="17.25" customHeight="1" x14ac:dyDescent="0.3">
      <c r="A38" s="94" t="str">
        <f>CHOOSE(1+MOD($K$3+4-2,7),"Sun","Mon","Tue","Wed","Thu","Fri","Sat")</f>
        <v>Wed</v>
      </c>
      <c r="B38" s="94">
        <f t="shared" si="4"/>
        <v>44041</v>
      </c>
      <c r="C38" s="113">
        <v>35</v>
      </c>
      <c r="D38" s="94">
        <f t="shared" si="4"/>
        <v>44069</v>
      </c>
      <c r="E38" s="134" t="s">
        <v>338</v>
      </c>
      <c r="F38" s="94">
        <f t="shared" si="4"/>
        <v>44104</v>
      </c>
      <c r="G38" s="98">
        <v>24</v>
      </c>
      <c r="H38" s="94">
        <f t="shared" si="4"/>
        <v>44132</v>
      </c>
      <c r="I38" s="98">
        <v>41</v>
      </c>
      <c r="J38" s="94" t="str">
        <f t="shared" si="4"/>
        <v/>
      </c>
      <c r="K38" s="95"/>
      <c r="L38" s="94">
        <f t="shared" si="4"/>
        <v>44195</v>
      </c>
      <c r="M38" s="118"/>
      <c r="N38" s="94">
        <f t="shared" si="4"/>
        <v>44223</v>
      </c>
      <c r="O38" s="119">
        <v>10</v>
      </c>
      <c r="P38" s="97" t="str">
        <f t="shared" si="4"/>
        <v/>
      </c>
      <c r="Q38" s="96"/>
      <c r="R38" s="97">
        <f t="shared" si="5"/>
        <v>44286</v>
      </c>
      <c r="S38" s="98">
        <v>49</v>
      </c>
      <c r="T38" s="97">
        <f t="shared" si="1"/>
        <v>44314</v>
      </c>
      <c r="U38" s="98">
        <v>68</v>
      </c>
      <c r="V38" s="94">
        <f t="shared" si="2"/>
        <v>44342</v>
      </c>
      <c r="W38" s="100">
        <v>14</v>
      </c>
      <c r="X38" s="94">
        <f t="shared" si="3"/>
        <v>44377</v>
      </c>
      <c r="Y38" s="102">
        <v>17</v>
      </c>
    </row>
    <row r="39" spans="1:25" ht="15" customHeight="1" x14ac:dyDescent="0.3">
      <c r="A39" s="94" t="str">
        <f>CHOOSE(1+MOD($K$3+5-2,7),"Sun","Mon","Tue","Wed","Thu","Fri","Sat")</f>
        <v>Thu</v>
      </c>
      <c r="B39" s="94">
        <f t="shared" si="4"/>
        <v>44042</v>
      </c>
      <c r="C39" s="113">
        <v>36</v>
      </c>
      <c r="D39" s="94">
        <f t="shared" si="4"/>
        <v>44070</v>
      </c>
      <c r="E39" s="119">
        <v>2</v>
      </c>
      <c r="F39" s="94" t="str">
        <f t="shared" si="4"/>
        <v/>
      </c>
      <c r="G39" s="95"/>
      <c r="H39" s="94">
        <f t="shared" si="4"/>
        <v>44133</v>
      </c>
      <c r="I39" s="98">
        <v>42</v>
      </c>
      <c r="J39" s="94" t="str">
        <f t="shared" si="4"/>
        <v/>
      </c>
      <c r="K39" s="95"/>
      <c r="L39" s="94">
        <f t="shared" si="4"/>
        <v>44196</v>
      </c>
      <c r="M39" s="118"/>
      <c r="N39" s="94">
        <f t="shared" si="4"/>
        <v>44224</v>
      </c>
      <c r="O39" s="119">
        <v>11</v>
      </c>
      <c r="P39" s="97" t="str">
        <f t="shared" si="4"/>
        <v/>
      </c>
      <c r="Q39" s="96"/>
      <c r="R39" s="97" t="str">
        <f t="shared" si="5"/>
        <v/>
      </c>
      <c r="S39" s="98"/>
      <c r="T39" s="97">
        <f t="shared" si="1"/>
        <v>44315</v>
      </c>
      <c r="U39" s="135" t="s">
        <v>339</v>
      </c>
      <c r="V39" s="94">
        <f t="shared" si="2"/>
        <v>44343</v>
      </c>
      <c r="W39" s="100">
        <v>15</v>
      </c>
      <c r="X39" s="94" t="str">
        <f t="shared" si="3"/>
        <v/>
      </c>
      <c r="Y39" s="95"/>
    </row>
    <row r="40" spans="1:25" ht="18.75" customHeight="1" x14ac:dyDescent="0.3">
      <c r="A40" s="94" t="str">
        <f>CHOOSE(1+MOD($K$3+6-2,7),"Sun","Mon","Tue","Wed","Thu","Fri","Sat")</f>
        <v>Fri</v>
      </c>
      <c r="B40" s="94">
        <f t="shared" si="4"/>
        <v>44043</v>
      </c>
      <c r="C40" s="113">
        <v>37</v>
      </c>
      <c r="D40" s="94">
        <f t="shared" si="4"/>
        <v>44071</v>
      </c>
      <c r="E40" s="119">
        <v>3</v>
      </c>
      <c r="F40" s="94" t="str">
        <f t="shared" si="4"/>
        <v/>
      </c>
      <c r="G40" s="95"/>
      <c r="H40" s="94">
        <f t="shared" si="4"/>
        <v>44134</v>
      </c>
      <c r="I40" s="98">
        <v>43</v>
      </c>
      <c r="J40" s="94" t="str">
        <f t="shared" si="4"/>
        <v/>
      </c>
      <c r="K40" s="95"/>
      <c r="L40" s="94" t="str">
        <f t="shared" si="4"/>
        <v/>
      </c>
      <c r="M40" s="118"/>
      <c r="N40" s="94">
        <f t="shared" si="4"/>
        <v>44225</v>
      </c>
      <c r="O40" s="119">
        <v>12</v>
      </c>
      <c r="P40" s="97" t="str">
        <f t="shared" si="4"/>
        <v/>
      </c>
      <c r="Q40" s="96"/>
      <c r="R40" s="97" t="str">
        <f t="shared" si="5"/>
        <v/>
      </c>
      <c r="S40" s="96"/>
      <c r="T40" s="97">
        <f t="shared" si="1"/>
        <v>44316</v>
      </c>
      <c r="U40" s="115" t="s">
        <v>313</v>
      </c>
      <c r="V40" s="94">
        <f t="shared" si="2"/>
        <v>44344</v>
      </c>
      <c r="W40" s="100">
        <v>16</v>
      </c>
      <c r="X40" s="94" t="str">
        <f t="shared" si="3"/>
        <v/>
      </c>
      <c r="Y40" s="95"/>
    </row>
    <row r="41" spans="1:25" ht="15" customHeight="1" x14ac:dyDescent="0.3">
      <c r="A41" s="94" t="str">
        <f>CHOOSE(1+MOD($K$3+7-2,7),"Sun","Mon","Tue","Wed","Thu","Fri","Sat")</f>
        <v>Sat</v>
      </c>
      <c r="B41" s="94" t="str">
        <f t="shared" si="4"/>
        <v/>
      </c>
      <c r="C41" s="95"/>
      <c r="D41" s="94">
        <f t="shared" si="4"/>
        <v>44072</v>
      </c>
      <c r="E41" s="96"/>
      <c r="F41" s="94" t="str">
        <f t="shared" si="4"/>
        <v/>
      </c>
      <c r="G41" s="95"/>
      <c r="H41" s="94">
        <f t="shared" si="4"/>
        <v>44135</v>
      </c>
      <c r="I41" s="96"/>
      <c r="J41" s="94" t="str">
        <f t="shared" si="4"/>
        <v/>
      </c>
      <c r="K41" s="95"/>
      <c r="L41" s="94" t="str">
        <f t="shared" si="4"/>
        <v/>
      </c>
      <c r="M41" s="95"/>
      <c r="N41" s="94">
        <f t="shared" si="4"/>
        <v>44226</v>
      </c>
      <c r="O41" s="96"/>
      <c r="P41" s="97" t="str">
        <f t="shared" si="4"/>
        <v/>
      </c>
      <c r="Q41" s="96"/>
      <c r="R41" s="97" t="str">
        <f t="shared" si="5"/>
        <v/>
      </c>
      <c r="S41" s="96"/>
      <c r="T41" s="97" t="str">
        <f t="shared" si="1"/>
        <v/>
      </c>
      <c r="U41" s="96"/>
      <c r="V41" s="94">
        <f t="shared" si="2"/>
        <v>44345</v>
      </c>
      <c r="W41" s="95"/>
      <c r="X41" s="94" t="str">
        <f t="shared" si="3"/>
        <v/>
      </c>
      <c r="Y41" s="95"/>
    </row>
    <row r="42" spans="1:25" ht="15" customHeight="1" x14ac:dyDescent="0.3">
      <c r="A42" s="94" t="str">
        <f>CHOOSE(1+MOD($K$3+1-2,7),"Sun","Mon","Tue","Wed","Thu","Fri","Sat")</f>
        <v>Sun</v>
      </c>
      <c r="B42" s="94" t="str">
        <f t="shared" si="4"/>
        <v/>
      </c>
      <c r="C42" s="95"/>
      <c r="D42" s="94">
        <f t="shared" si="4"/>
        <v>44073</v>
      </c>
      <c r="E42" s="96"/>
      <c r="F42" s="94" t="str">
        <f t="shared" si="4"/>
        <v/>
      </c>
      <c r="G42" s="95"/>
      <c r="H42" s="94" t="str">
        <f t="shared" si="4"/>
        <v/>
      </c>
      <c r="I42" s="96"/>
      <c r="J42" s="94" t="str">
        <f t="shared" si="4"/>
        <v/>
      </c>
      <c r="K42" s="95"/>
      <c r="L42" s="94" t="str">
        <f t="shared" si="4"/>
        <v/>
      </c>
      <c r="M42" s="95"/>
      <c r="N42" s="94">
        <f t="shared" si="4"/>
        <v>44227</v>
      </c>
      <c r="O42" s="95"/>
      <c r="P42" s="94" t="str">
        <f t="shared" si="4"/>
        <v/>
      </c>
      <c r="Q42" s="95"/>
      <c r="R42" s="94" t="str">
        <f t="shared" si="5"/>
        <v/>
      </c>
      <c r="S42" s="95"/>
      <c r="T42" s="94" t="str">
        <f t="shared" si="1"/>
        <v/>
      </c>
      <c r="U42" s="95"/>
      <c r="V42" s="94">
        <f t="shared" si="2"/>
        <v>44346</v>
      </c>
      <c r="W42" s="95"/>
      <c r="X42" s="94" t="str">
        <f t="shared" si="3"/>
        <v/>
      </c>
      <c r="Y42" s="95"/>
    </row>
    <row r="43" spans="1:25" ht="15" customHeight="1" x14ac:dyDescent="0.3">
      <c r="A43" s="94" t="str">
        <f>CHOOSE(1+MOD($K$3+2-2,7),"Sun","Mon","Tue","Wed","Thu","Fri","Sat")</f>
        <v>Mon</v>
      </c>
      <c r="B43" s="94" t="str">
        <f t="shared" si="4"/>
        <v/>
      </c>
      <c r="C43" s="95"/>
      <c r="D43" s="94">
        <f t="shared" si="4"/>
        <v>44074</v>
      </c>
      <c r="E43" s="98">
        <v>4</v>
      </c>
      <c r="F43" s="94" t="str">
        <f t="shared" si="4"/>
        <v/>
      </c>
      <c r="G43" s="95"/>
      <c r="H43" s="94" t="str">
        <f t="shared" si="4"/>
        <v/>
      </c>
      <c r="I43" s="96"/>
      <c r="J43" s="94" t="str">
        <f t="shared" si="4"/>
        <v/>
      </c>
      <c r="K43" s="95"/>
      <c r="L43" s="94" t="str">
        <f t="shared" si="4"/>
        <v/>
      </c>
      <c r="M43" s="95"/>
      <c r="N43" s="94" t="str">
        <f t="shared" si="4"/>
        <v/>
      </c>
      <c r="O43" s="98"/>
      <c r="P43" s="94" t="str">
        <f t="shared" si="4"/>
        <v/>
      </c>
      <c r="Q43" s="95"/>
      <c r="R43" s="94" t="str">
        <f t="shared" si="5"/>
        <v/>
      </c>
      <c r="S43" s="95"/>
      <c r="T43" s="94" t="str">
        <f t="shared" si="1"/>
        <v/>
      </c>
      <c r="U43" s="95"/>
      <c r="V43" s="94">
        <f t="shared" si="2"/>
        <v>44347</v>
      </c>
      <c r="W43" s="136" t="s">
        <v>340</v>
      </c>
      <c r="X43" s="94" t="str">
        <f t="shared" si="3"/>
        <v/>
      </c>
      <c r="Y43" s="95"/>
    </row>
    <row r="44" spans="1:25" ht="15.5" x14ac:dyDescent="0.3">
      <c r="A44" s="92"/>
      <c r="B44" s="650">
        <f>DATE($C$3,$G$3,1)</f>
        <v>44013</v>
      </c>
      <c r="C44" s="650"/>
      <c r="D44" s="649">
        <f>DATE(YEAR(B44+35),MONTH(B44+35),1)</f>
        <v>44044</v>
      </c>
      <c r="E44" s="649"/>
      <c r="F44" s="648">
        <f>DATE(YEAR(D44+35),MONTH(D44+35),1)</f>
        <v>44075</v>
      </c>
      <c r="G44" s="648"/>
      <c r="H44" s="648">
        <f>DATE(YEAR(F44+35),MONTH(F44+35),1)</f>
        <v>44105</v>
      </c>
      <c r="I44" s="648"/>
      <c r="J44" s="648">
        <f>DATE(YEAR(H44+35),MONTH(H44+35),1)</f>
        <v>44136</v>
      </c>
      <c r="K44" s="648"/>
      <c r="L44" s="648">
        <f>DATE(YEAR(J44+35),MONTH(J44+35),1)</f>
        <v>44166</v>
      </c>
      <c r="M44" s="648"/>
      <c r="N44" s="648">
        <f>DATE(YEAR(L44+35),MONTH(L44+35),1)</f>
        <v>44197</v>
      </c>
      <c r="O44" s="648"/>
      <c r="P44" s="648">
        <f>DATE(YEAR(N44+35),MONTH(N44+35),1)</f>
        <v>44228</v>
      </c>
      <c r="Q44" s="648"/>
      <c r="R44" s="648">
        <f>DATE(YEAR(P44+35),MONTH(P44+35),1)</f>
        <v>44256</v>
      </c>
      <c r="S44" s="648"/>
      <c r="T44" s="648">
        <f>DATE(YEAR(R44+35),MONTH(R44+35),1)</f>
        <v>44287</v>
      </c>
      <c r="U44" s="648"/>
      <c r="V44" s="648">
        <f>DATE(YEAR(T44+35),MONTH(T44+35),1)</f>
        <v>44317</v>
      </c>
      <c r="W44" s="648"/>
      <c r="X44" s="649">
        <f>DATE(YEAR(V44+35),MONTH(V44+35),1)</f>
        <v>44348</v>
      </c>
      <c r="Y44" s="649"/>
    </row>
    <row r="45" spans="1:25" x14ac:dyDescent="0.3">
      <c r="E45" s="140"/>
      <c r="I45" s="140"/>
    </row>
  </sheetData>
  <mergeCells count="25">
    <mergeCell ref="A5:Y5"/>
    <mergeCell ref="B6:C6"/>
    <mergeCell ref="D6:E6"/>
    <mergeCell ref="F6:G6"/>
    <mergeCell ref="H6:I6"/>
    <mergeCell ref="J6:K6"/>
    <mergeCell ref="L6:M6"/>
    <mergeCell ref="N6:O6"/>
    <mergeCell ref="P6:Q6"/>
    <mergeCell ref="R6:S6"/>
    <mergeCell ref="T6:U6"/>
    <mergeCell ref="V6:W6"/>
    <mergeCell ref="X6:Y6"/>
    <mergeCell ref="B44:C44"/>
    <mergeCell ref="D44:E44"/>
    <mergeCell ref="F44:G44"/>
    <mergeCell ref="H44:I44"/>
    <mergeCell ref="J44:K44"/>
    <mergeCell ref="V44:W44"/>
    <mergeCell ref="X44:Y44"/>
    <mergeCell ref="L44:M44"/>
    <mergeCell ref="N44:O44"/>
    <mergeCell ref="P44:Q44"/>
    <mergeCell ref="R44:S44"/>
    <mergeCell ref="T44:U44"/>
  </mergeCells>
  <conditionalFormatting sqref="A7:A43">
    <cfRule type="expression" dxfId="84" priority="38" stopIfTrue="1">
      <formula>OR($A7="Sun",$A7="Sat")</formula>
    </cfRule>
  </conditionalFormatting>
  <conditionalFormatting sqref="B7:B43 F7:F43 H7:H43 J7:J43 L7:L43 N7:N43 P7:P43 R7:R43 T7:T43 V7:V43 X7:X43 D7:D43">
    <cfRule type="expression" dxfId="83" priority="39" stopIfTrue="1">
      <formula>OR($A7="Sun",$A7="Sat")</formula>
    </cfRule>
    <cfRule type="cellIs" dxfId="82" priority="40" stopIfTrue="1" operator="equal">
      <formula>""</formula>
    </cfRule>
  </conditionalFormatting>
  <conditionalFormatting sqref="C7:C9 C41:C43 G7:G43 S7:S43 U28:U43 O7:O43 K7:K43 Y7:Y14 M7:M43 Q7:Q43 W7:W43 U7:U26 I7:I43 E20:E43 Y39:Y43">
    <cfRule type="expression" dxfId="81" priority="41" stopIfTrue="1">
      <formula>OR($A7="Sun",$A7="Sat")</formula>
    </cfRule>
    <cfRule type="expression" dxfId="80" priority="42" stopIfTrue="1">
      <formula>B7=""</formula>
    </cfRule>
  </conditionalFormatting>
  <conditionalFormatting sqref="B6 D6 F6 H6 J6 L6 N6 P6 R6 T6 V6 X6">
    <cfRule type="expression" dxfId="79" priority="43">
      <formula>$G$3=1</formula>
    </cfRule>
  </conditionalFormatting>
  <conditionalFormatting sqref="U27">
    <cfRule type="expression" dxfId="78" priority="36" stopIfTrue="1">
      <formula>OR($A34="Sun",$A34="Sat")</formula>
    </cfRule>
    <cfRule type="expression" dxfId="77" priority="37" stopIfTrue="1">
      <formula>T34=""</formula>
    </cfRule>
  </conditionalFormatting>
  <conditionalFormatting sqref="E7:E14">
    <cfRule type="expression" dxfId="76" priority="44" stopIfTrue="1">
      <formula>OR($A7="Sun",$A7="Sat")</formula>
    </cfRule>
    <cfRule type="expression" dxfId="75" priority="45" stopIfTrue="1">
      <formula>D7=""</formula>
    </cfRule>
  </conditionalFormatting>
  <conditionalFormatting sqref="C10:C11 C16:C25 C27:C28 C30:C33">
    <cfRule type="expression" dxfId="74" priority="34" stopIfTrue="1">
      <formula>OR($A10="Sun",$A10="Sat")</formula>
    </cfRule>
    <cfRule type="expression" dxfId="73" priority="35" stopIfTrue="1">
      <formula>#REF!=""</formula>
    </cfRule>
  </conditionalFormatting>
  <conditionalFormatting sqref="C13">
    <cfRule type="expression" dxfId="72" priority="32" stopIfTrue="1">
      <formula>OR($A13="Sun",$A13="Sat")</formula>
    </cfRule>
    <cfRule type="expression" dxfId="71" priority="33" stopIfTrue="1">
      <formula>#REF!=""</formula>
    </cfRule>
  </conditionalFormatting>
  <conditionalFormatting sqref="C33:C40">
    <cfRule type="expression" dxfId="70" priority="30" stopIfTrue="1">
      <formula>OR($A33="Sun",$A33="Sat")</formula>
    </cfRule>
    <cfRule type="expression" dxfId="69" priority="31" stopIfTrue="1">
      <formula>#REF!=""</formula>
    </cfRule>
  </conditionalFormatting>
  <conditionalFormatting sqref="C14">
    <cfRule type="expression" dxfId="68" priority="28" stopIfTrue="1">
      <formula>OR($A14="Sun",$A14="Sat")</formula>
    </cfRule>
    <cfRule type="expression" dxfId="67" priority="29" stopIfTrue="1">
      <formula>#REF!=""</formula>
    </cfRule>
  </conditionalFormatting>
  <conditionalFormatting sqref="C15">
    <cfRule type="expression" dxfId="66" priority="26" stopIfTrue="1">
      <formula>OR($A15="Sun",$A15="Sat")</formula>
    </cfRule>
    <cfRule type="expression" dxfId="65" priority="27" stopIfTrue="1">
      <formula>#REF!=""</formula>
    </cfRule>
  </conditionalFormatting>
  <conditionalFormatting sqref="C12">
    <cfRule type="expression" dxfId="64" priority="24" stopIfTrue="1">
      <formula>OR($A12="Sun",$A12="Sat")</formula>
    </cfRule>
    <cfRule type="expression" dxfId="63" priority="25" stopIfTrue="1">
      <formula>#REF!=""</formula>
    </cfRule>
  </conditionalFormatting>
  <conditionalFormatting sqref="E15:E17">
    <cfRule type="expression" dxfId="62" priority="22" stopIfTrue="1">
      <formula>OR($A15="Sun",$A15="Sat")</formula>
    </cfRule>
    <cfRule type="cellIs" dxfId="61" priority="23" stopIfTrue="1" operator="equal">
      <formula>""</formula>
    </cfRule>
  </conditionalFormatting>
  <conditionalFormatting sqref="E19">
    <cfRule type="expression" dxfId="60" priority="20" stopIfTrue="1">
      <formula>OR($A19="Sun",$A19="Sat")</formula>
    </cfRule>
    <cfRule type="expression" dxfId="59" priority="21" stopIfTrue="1">
      <formula>#REF!=""</formula>
    </cfRule>
  </conditionalFormatting>
  <conditionalFormatting sqref="Y16:Y38">
    <cfRule type="expression" dxfId="58" priority="18" stopIfTrue="1">
      <formula>OR($A16="Sun",$A16="Sat")</formula>
    </cfRule>
    <cfRule type="expression" dxfId="57" priority="19" stopIfTrue="1">
      <formula>#REF!=""</formula>
    </cfRule>
  </conditionalFormatting>
  <conditionalFormatting sqref="Y15">
    <cfRule type="expression" dxfId="56" priority="16" stopIfTrue="1">
      <formula>OR($A15="Sun",$A15="Sat")</formula>
    </cfRule>
    <cfRule type="expression" dxfId="55" priority="17" stopIfTrue="1">
      <formula>#REF!=""</formula>
    </cfRule>
  </conditionalFormatting>
  <conditionalFormatting sqref="Y20">
    <cfRule type="expression" dxfId="54" priority="14" stopIfTrue="1">
      <formula>OR($A20="Sun",$A20="Sat")</formula>
    </cfRule>
    <cfRule type="expression" dxfId="53" priority="15" stopIfTrue="1">
      <formula>#REF!=""</formula>
    </cfRule>
  </conditionalFormatting>
  <conditionalFormatting sqref="Y19">
    <cfRule type="expression" dxfId="52" priority="12" stopIfTrue="1">
      <formula>OR($A19="Sun",$A19="Sat")</formula>
    </cfRule>
    <cfRule type="expression" dxfId="51" priority="13" stopIfTrue="1">
      <formula>#REF!=""</formula>
    </cfRule>
  </conditionalFormatting>
  <conditionalFormatting sqref="Y21">
    <cfRule type="expression" dxfId="50" priority="10" stopIfTrue="1">
      <formula>OR($A21="Sun",$A21="Sat")</formula>
    </cfRule>
    <cfRule type="expression" dxfId="49" priority="11" stopIfTrue="1">
      <formula>#REF!=""</formula>
    </cfRule>
  </conditionalFormatting>
  <conditionalFormatting sqref="Y15:Y16">
    <cfRule type="expression" dxfId="48" priority="8" stopIfTrue="1">
      <formula>OR($A15="Sun",$A15="Sat")</formula>
    </cfRule>
    <cfRule type="expression" dxfId="47" priority="9" stopIfTrue="1">
      <formula>#REF!=""</formula>
    </cfRule>
  </conditionalFormatting>
  <conditionalFormatting sqref="E18">
    <cfRule type="expression" dxfId="46" priority="6" stopIfTrue="1">
      <formula>OR($A18="Sun",$A18="Sat")</formula>
    </cfRule>
    <cfRule type="expression" dxfId="45" priority="7" stopIfTrue="1">
      <formula>D18=""</formula>
    </cfRule>
  </conditionalFormatting>
  <conditionalFormatting sqref="C29">
    <cfRule type="expression" dxfId="44" priority="4" stopIfTrue="1">
      <formula>OR($A29="Sun",$A29="Sat")</formula>
    </cfRule>
    <cfRule type="expression" dxfId="43" priority="5" stopIfTrue="1">
      <formula>B29=""</formula>
    </cfRule>
  </conditionalFormatting>
  <conditionalFormatting sqref="C26">
    <cfRule type="expression" dxfId="42" priority="2" stopIfTrue="1">
      <formula>OR($A26="Sun",$A26="Sat")</formula>
    </cfRule>
    <cfRule type="expression" dxfId="41" priority="3" stopIfTrue="1">
      <formula>#REF!=""</formula>
    </cfRule>
  </conditionalFormatting>
  <conditionalFormatting sqref="B44 D44 F44 H44 J44 L44 N44 P44 R44 T44 V44 X44">
    <cfRule type="expression" dxfId="40" priority="1">
      <formula>$G$3=1</formula>
    </cfRule>
  </conditionalFormatting>
  <printOptions horizontalCentered="1" verticalCentered="1"/>
  <pageMargins left="0" right="0" top="0" bottom="0" header="0" footer="0"/>
  <pageSetup scale="86"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4604B-AFC3-4612-9546-8154E145EAC9}">
  <dimension ref="A1:AU243"/>
  <sheetViews>
    <sheetView tabSelected="1" zoomScale="115" zoomScaleNormal="115" workbookViewId="0">
      <pane ySplit="1" topLeftCell="A207" activePane="bottomLeft" state="frozen"/>
      <selection pane="bottomLeft" activeCell="A2" sqref="A2:AS2"/>
    </sheetView>
  </sheetViews>
  <sheetFormatPr defaultColWidth="9.1796875" defaultRowHeight="14.5" x14ac:dyDescent="0.35"/>
  <cols>
    <col min="1" max="1" width="10.26953125" style="201" customWidth="1"/>
    <col min="2" max="2" width="4.26953125" style="200" hidden="1" customWidth="1"/>
    <col min="3" max="3" width="4.7265625" style="200" hidden="1" customWidth="1"/>
    <col min="4" max="4" width="4.1796875" style="200" hidden="1" customWidth="1"/>
    <col min="5" max="5" width="5.453125" style="200" hidden="1" customWidth="1"/>
    <col min="6" max="6" width="3.453125" style="200" hidden="1" customWidth="1"/>
    <col min="7" max="7" width="4.54296875" style="200" hidden="1" customWidth="1"/>
    <col min="8" max="8" width="5.26953125" style="200" hidden="1" customWidth="1"/>
    <col min="9" max="9" width="6" style="200" customWidth="1"/>
    <col min="10" max="10" width="11.81640625" style="200" hidden="1" customWidth="1"/>
    <col min="11" max="11" width="41.7265625" style="201" customWidth="1"/>
    <col min="12" max="12" width="4.1796875" style="201" hidden="1" customWidth="1"/>
    <col min="13" max="15" width="4.1796875" style="200" customWidth="1"/>
    <col min="16" max="16" width="5" style="200" customWidth="1"/>
    <col min="17" max="17" width="4.1796875" style="200" customWidth="1"/>
    <col min="18" max="18" width="6.7265625" style="200" customWidth="1"/>
    <col min="19" max="19" width="9" style="200" hidden="1" customWidth="1"/>
    <col min="20" max="20" width="10.26953125" style="200" customWidth="1"/>
    <col min="21" max="21" width="8.453125" style="200" customWidth="1"/>
    <col min="22" max="22" width="14" style="200" customWidth="1"/>
    <col min="23" max="24" width="7.54296875" style="200" hidden="1" customWidth="1"/>
    <col min="25" max="40" width="4.1796875" style="200" hidden="1" customWidth="1"/>
    <col min="41" max="42" width="12.1796875" style="200" hidden="1" customWidth="1"/>
    <col min="43" max="43" width="49.453125" style="205" hidden="1" customWidth="1"/>
    <col min="44" max="44" width="39" style="205" hidden="1" customWidth="1"/>
    <col min="45" max="45" width="8.453125" style="205" hidden="1" customWidth="1"/>
    <col min="46" max="46" width="9.54296875" style="200" customWidth="1"/>
    <col min="47" max="47" width="42.54296875" style="201" bestFit="1" customWidth="1"/>
    <col min="48" max="16384" width="9.1796875" style="202"/>
  </cols>
  <sheetData>
    <row r="1" spans="1:47" ht="77.25" customHeight="1" x14ac:dyDescent="0.35">
      <c r="A1" s="177" t="s">
        <v>0</v>
      </c>
      <c r="B1" s="178" t="s">
        <v>367</v>
      </c>
      <c r="C1" s="179" t="s">
        <v>368</v>
      </c>
      <c r="D1" s="180" t="s">
        <v>369</v>
      </c>
      <c r="E1" s="181" t="s">
        <v>370</v>
      </c>
      <c r="F1" s="179" t="s">
        <v>371</v>
      </c>
      <c r="G1" s="182" t="s">
        <v>372</v>
      </c>
      <c r="H1" s="183" t="s">
        <v>373</v>
      </c>
      <c r="I1" s="184" t="s">
        <v>374</v>
      </c>
      <c r="J1" s="185" t="s">
        <v>375</v>
      </c>
      <c r="K1" s="177" t="s">
        <v>1</v>
      </c>
      <c r="L1" s="186" t="s">
        <v>376</v>
      </c>
      <c r="M1" s="187" t="s">
        <v>377</v>
      </c>
      <c r="N1" s="187" t="s">
        <v>2</v>
      </c>
      <c r="O1" s="188" t="s">
        <v>378</v>
      </c>
      <c r="P1" s="187" t="s">
        <v>3</v>
      </c>
      <c r="Q1" s="187" t="s">
        <v>4</v>
      </c>
      <c r="R1" s="184" t="s">
        <v>5</v>
      </c>
      <c r="S1" s="189" t="s">
        <v>379</v>
      </c>
      <c r="T1" s="177" t="s">
        <v>6</v>
      </c>
      <c r="U1" s="177" t="s">
        <v>7</v>
      </c>
      <c r="V1" s="190" t="s">
        <v>8</v>
      </c>
      <c r="W1" s="191" t="s">
        <v>380</v>
      </c>
      <c r="X1" s="191" t="s">
        <v>381</v>
      </c>
      <c r="Y1" s="192" t="s">
        <v>382</v>
      </c>
      <c r="Z1" s="193" t="s">
        <v>383</v>
      </c>
      <c r="AA1" s="194" t="s">
        <v>384</v>
      </c>
      <c r="AB1" s="194" t="s">
        <v>385</v>
      </c>
      <c r="AC1" s="193" t="s">
        <v>386</v>
      </c>
      <c r="AD1" s="195" t="s">
        <v>387</v>
      </c>
      <c r="AE1" s="195" t="s">
        <v>388</v>
      </c>
      <c r="AF1" s="195" t="s">
        <v>389</v>
      </c>
      <c r="AG1" s="195" t="s">
        <v>390</v>
      </c>
      <c r="AH1" s="195" t="s">
        <v>391</v>
      </c>
      <c r="AI1" s="195" t="s">
        <v>392</v>
      </c>
      <c r="AJ1" s="195" t="s">
        <v>393</v>
      </c>
      <c r="AK1" s="195" t="s">
        <v>394</v>
      </c>
      <c r="AL1" s="195" t="s">
        <v>395</v>
      </c>
      <c r="AM1" s="193" t="s">
        <v>396</v>
      </c>
      <c r="AN1" s="193" t="s">
        <v>397</v>
      </c>
      <c r="AO1" s="196" t="s">
        <v>398</v>
      </c>
      <c r="AP1" s="196" t="s">
        <v>399</v>
      </c>
      <c r="AQ1" s="197" t="s">
        <v>400</v>
      </c>
      <c r="AR1" s="198" t="s">
        <v>401</v>
      </c>
      <c r="AS1" s="199" t="s">
        <v>402</v>
      </c>
    </row>
    <row r="2" spans="1:47" ht="33" customHeight="1" x14ac:dyDescent="0.35">
      <c r="A2" s="652" t="s">
        <v>403</v>
      </c>
      <c r="B2" s="652"/>
      <c r="C2" s="652"/>
      <c r="D2" s="652"/>
      <c r="E2" s="652"/>
      <c r="F2" s="652"/>
      <c r="G2" s="652"/>
      <c r="H2" s="652"/>
      <c r="I2" s="652"/>
      <c r="J2" s="652"/>
      <c r="K2" s="652"/>
      <c r="L2" s="652"/>
      <c r="M2" s="652"/>
      <c r="N2" s="652"/>
      <c r="O2" s="652"/>
      <c r="P2" s="652"/>
      <c r="Q2" s="652"/>
      <c r="R2" s="652"/>
      <c r="S2" s="652"/>
      <c r="T2" s="652"/>
      <c r="U2" s="652"/>
      <c r="V2" s="652"/>
      <c r="W2" s="652"/>
      <c r="X2" s="652"/>
      <c r="Y2" s="652"/>
      <c r="Z2" s="652"/>
      <c r="AA2" s="652"/>
      <c r="AB2" s="652"/>
      <c r="AC2" s="652"/>
      <c r="AD2" s="652"/>
      <c r="AE2" s="652"/>
      <c r="AF2" s="652"/>
      <c r="AG2" s="652"/>
      <c r="AH2" s="652"/>
      <c r="AI2" s="652"/>
      <c r="AJ2" s="652"/>
      <c r="AK2" s="652"/>
      <c r="AL2" s="652"/>
      <c r="AM2" s="652"/>
      <c r="AN2" s="652"/>
      <c r="AO2" s="652"/>
      <c r="AP2" s="652"/>
      <c r="AQ2" s="652"/>
      <c r="AR2" s="652"/>
      <c r="AS2" s="652"/>
    </row>
    <row r="3" spans="1:47" x14ac:dyDescent="0.35">
      <c r="A3" s="203" t="s">
        <v>9</v>
      </c>
      <c r="B3" s="204"/>
      <c r="C3" s="204"/>
      <c r="D3" s="204"/>
      <c r="E3" s="204"/>
      <c r="F3" s="204"/>
      <c r="G3" s="204"/>
      <c r="H3" s="204"/>
    </row>
    <row r="4" spans="1:47" x14ac:dyDescent="0.35">
      <c r="A4" s="653" t="s">
        <v>10</v>
      </c>
      <c r="B4" s="653"/>
      <c r="C4" s="653"/>
      <c r="D4" s="653"/>
      <c r="E4" s="653"/>
      <c r="F4" s="653"/>
      <c r="G4" s="653"/>
      <c r="H4" s="653"/>
      <c r="I4" s="653"/>
      <c r="J4" s="653"/>
      <c r="K4" s="653"/>
      <c r="L4" s="653"/>
      <c r="M4" s="653"/>
      <c r="N4" s="653"/>
      <c r="O4" s="653"/>
      <c r="P4" s="653"/>
      <c r="Q4" s="653"/>
      <c r="R4" s="653"/>
      <c r="S4" s="653"/>
      <c r="T4" s="653"/>
      <c r="U4" s="653"/>
      <c r="V4" s="653"/>
      <c r="W4" s="653"/>
      <c r="X4" s="653"/>
      <c r="Y4" s="653"/>
      <c r="Z4" s="653"/>
      <c r="AA4" s="653"/>
      <c r="AB4" s="653"/>
      <c r="AC4" s="653"/>
      <c r="AD4" s="653"/>
      <c r="AE4" s="653"/>
      <c r="AF4" s="653"/>
      <c r="AG4" s="653"/>
      <c r="AH4" s="653"/>
      <c r="AI4" s="653"/>
      <c r="AJ4" s="653"/>
      <c r="AK4" s="653"/>
      <c r="AL4" s="653"/>
      <c r="AM4" s="653"/>
      <c r="AN4" s="653"/>
      <c r="AO4" s="653"/>
      <c r="AP4" s="653"/>
      <c r="AQ4" s="653"/>
      <c r="AR4" s="653"/>
      <c r="AS4" s="653"/>
    </row>
    <row r="5" spans="1:47" x14ac:dyDescent="0.35">
      <c r="A5" s="653" t="s">
        <v>11</v>
      </c>
      <c r="B5" s="653"/>
      <c r="C5" s="653"/>
      <c r="D5" s="653"/>
      <c r="E5" s="653"/>
      <c r="F5" s="653"/>
      <c r="G5" s="653"/>
      <c r="H5" s="653"/>
      <c r="I5" s="653"/>
      <c r="J5" s="653"/>
      <c r="K5" s="653"/>
      <c r="L5" s="653"/>
      <c r="M5" s="653"/>
      <c r="N5" s="653"/>
      <c r="O5" s="653"/>
      <c r="P5" s="653"/>
      <c r="Q5" s="653"/>
      <c r="R5" s="653"/>
      <c r="S5" s="653"/>
      <c r="T5" s="653"/>
      <c r="U5" s="653"/>
      <c r="V5" s="653"/>
      <c r="W5" s="653"/>
      <c r="X5" s="653"/>
      <c r="Y5" s="653"/>
      <c r="Z5" s="653"/>
      <c r="AA5" s="653"/>
      <c r="AB5" s="653"/>
      <c r="AC5" s="653"/>
      <c r="AD5" s="653"/>
      <c r="AE5" s="653"/>
      <c r="AF5" s="653"/>
      <c r="AG5" s="653"/>
      <c r="AH5" s="653"/>
      <c r="AI5" s="653"/>
      <c r="AJ5" s="653"/>
      <c r="AK5" s="653"/>
      <c r="AL5" s="653"/>
      <c r="AM5" s="653"/>
      <c r="AN5" s="653"/>
      <c r="AO5" s="653"/>
      <c r="AP5" s="653"/>
      <c r="AQ5" s="653"/>
      <c r="AR5" s="653"/>
      <c r="AS5" s="653"/>
    </row>
    <row r="6" spans="1:47" x14ac:dyDescent="0.35">
      <c r="A6" s="653" t="s">
        <v>12</v>
      </c>
      <c r="B6" s="653"/>
      <c r="C6" s="653"/>
      <c r="D6" s="653"/>
      <c r="E6" s="653"/>
      <c r="F6" s="653"/>
      <c r="G6" s="653"/>
      <c r="H6" s="653"/>
      <c r="I6" s="653"/>
      <c r="J6" s="653"/>
      <c r="K6" s="653"/>
      <c r="L6" s="653"/>
      <c r="M6" s="653"/>
      <c r="N6" s="653"/>
      <c r="O6" s="653"/>
      <c r="P6" s="653"/>
      <c r="Q6" s="653"/>
      <c r="R6" s="653"/>
      <c r="S6" s="653"/>
      <c r="T6" s="653"/>
      <c r="U6" s="653"/>
      <c r="V6" s="653"/>
      <c r="W6" s="653"/>
      <c r="X6" s="653"/>
      <c r="Y6" s="653"/>
      <c r="Z6" s="653"/>
      <c r="AA6" s="653"/>
      <c r="AB6" s="653"/>
      <c r="AC6" s="653"/>
      <c r="AD6" s="653"/>
      <c r="AE6" s="653"/>
      <c r="AF6" s="653"/>
      <c r="AG6" s="653"/>
      <c r="AH6" s="653"/>
      <c r="AI6" s="653"/>
      <c r="AJ6" s="653"/>
      <c r="AK6" s="653"/>
      <c r="AL6" s="653"/>
      <c r="AM6" s="653"/>
      <c r="AN6" s="653"/>
      <c r="AO6" s="653"/>
      <c r="AP6" s="653"/>
      <c r="AQ6" s="653"/>
      <c r="AR6" s="653"/>
      <c r="AS6" s="653"/>
    </row>
    <row r="7" spans="1:47" x14ac:dyDescent="0.35">
      <c r="A7" s="201" t="s">
        <v>13</v>
      </c>
      <c r="B7" s="201"/>
      <c r="C7" s="201"/>
      <c r="D7" s="201"/>
      <c r="E7" s="201"/>
      <c r="F7" s="201"/>
      <c r="G7" s="201"/>
      <c r="H7" s="201"/>
      <c r="I7" s="201"/>
      <c r="J7" s="201"/>
      <c r="M7" s="201"/>
      <c r="N7" s="201"/>
      <c r="O7" s="201"/>
      <c r="P7" s="201"/>
      <c r="Q7" s="201"/>
      <c r="R7" s="201"/>
      <c r="S7" s="201"/>
      <c r="T7" s="201"/>
      <c r="U7" s="201"/>
      <c r="V7" s="201"/>
      <c r="W7" s="201"/>
      <c r="X7" s="201"/>
      <c r="Y7" s="201"/>
      <c r="Z7" s="201"/>
      <c r="AA7" s="201"/>
      <c r="AB7" s="201"/>
      <c r="AC7" s="201"/>
      <c r="AD7" s="201"/>
      <c r="AE7" s="201"/>
      <c r="AF7" s="201"/>
      <c r="AG7" s="201"/>
      <c r="AH7" s="201"/>
      <c r="AI7" s="201"/>
      <c r="AJ7" s="201"/>
      <c r="AK7" s="201"/>
      <c r="AL7" s="201"/>
      <c r="AM7" s="201"/>
      <c r="AN7" s="201"/>
      <c r="AO7" s="201"/>
      <c r="AP7" s="201"/>
      <c r="AQ7" s="201"/>
      <c r="AR7" s="201"/>
      <c r="AS7" s="201"/>
    </row>
    <row r="8" spans="1:47" s="200" customFormat="1" x14ac:dyDescent="0.35">
      <c r="A8" s="653" t="s">
        <v>14</v>
      </c>
      <c r="B8" s="653"/>
      <c r="C8" s="653"/>
      <c r="D8" s="653"/>
      <c r="E8" s="653"/>
      <c r="F8" s="653"/>
      <c r="G8" s="653"/>
      <c r="H8" s="653"/>
      <c r="I8" s="653"/>
      <c r="J8" s="653"/>
      <c r="K8" s="653"/>
      <c r="L8" s="653"/>
      <c r="M8" s="653"/>
      <c r="N8" s="653"/>
      <c r="O8" s="653"/>
      <c r="P8" s="653"/>
      <c r="Q8" s="653"/>
      <c r="R8" s="653"/>
      <c r="S8" s="653"/>
      <c r="T8" s="653"/>
      <c r="U8" s="653"/>
      <c r="V8" s="653"/>
      <c r="W8" s="653"/>
      <c r="X8" s="653"/>
      <c r="Y8" s="653"/>
      <c r="Z8" s="653"/>
      <c r="AA8" s="653"/>
      <c r="AB8" s="653"/>
      <c r="AC8" s="653"/>
      <c r="AD8" s="653"/>
      <c r="AE8" s="653"/>
      <c r="AF8" s="653"/>
      <c r="AG8" s="653"/>
      <c r="AH8" s="653"/>
      <c r="AI8" s="653"/>
      <c r="AJ8" s="653"/>
      <c r="AK8" s="653"/>
      <c r="AL8" s="653"/>
      <c r="AM8" s="653"/>
      <c r="AN8" s="653"/>
      <c r="AO8" s="653"/>
      <c r="AP8" s="653"/>
      <c r="AQ8" s="653"/>
      <c r="AR8" s="653"/>
      <c r="AS8" s="653"/>
      <c r="AU8" s="201"/>
    </row>
    <row r="9" spans="1:47" s="200" customFormat="1" x14ac:dyDescent="0.35">
      <c r="A9" s="201" t="s">
        <v>15</v>
      </c>
      <c r="B9" s="201"/>
      <c r="C9" s="201"/>
      <c r="D9" s="201"/>
      <c r="E9" s="201"/>
      <c r="F9" s="201"/>
      <c r="G9" s="201"/>
      <c r="H9" s="201"/>
      <c r="I9" s="201"/>
      <c r="J9" s="201" t="s">
        <v>404</v>
      </c>
      <c r="K9" s="201"/>
      <c r="L9" s="201"/>
      <c r="M9" s="201"/>
      <c r="N9" s="201"/>
      <c r="O9" s="201"/>
      <c r="P9" s="201"/>
      <c r="Q9" s="201"/>
      <c r="R9" s="201"/>
      <c r="S9" s="201"/>
      <c r="T9" s="201"/>
      <c r="U9" s="201"/>
      <c r="V9" s="201"/>
      <c r="W9" s="201"/>
      <c r="X9" s="201"/>
      <c r="Y9" s="201"/>
      <c r="Z9" s="201"/>
      <c r="AA9" s="201"/>
      <c r="AB9" s="201"/>
      <c r="AC9" s="201"/>
      <c r="AD9" s="201"/>
      <c r="AE9" s="201"/>
      <c r="AF9" s="201"/>
      <c r="AG9" s="201"/>
      <c r="AH9" s="201"/>
      <c r="AI9" s="201"/>
      <c r="AJ9" s="201"/>
      <c r="AK9" s="201"/>
      <c r="AL9" s="201"/>
      <c r="AM9" s="201"/>
      <c r="AN9" s="201"/>
      <c r="AO9" s="201"/>
      <c r="AP9" s="201"/>
      <c r="AQ9" s="205"/>
      <c r="AR9" s="205"/>
      <c r="AS9" s="205"/>
      <c r="AU9" s="201"/>
    </row>
    <row r="10" spans="1:47" s="200" customFormat="1" x14ac:dyDescent="0.35">
      <c r="A10" s="201"/>
      <c r="B10" s="201"/>
      <c r="C10" s="201"/>
      <c r="D10" s="201"/>
      <c r="E10" s="201"/>
      <c r="F10" s="201"/>
      <c r="G10" s="201"/>
      <c r="H10" s="201"/>
      <c r="I10" s="201"/>
      <c r="J10" s="201"/>
      <c r="K10" s="201"/>
      <c r="L10" s="201"/>
      <c r="M10" s="201"/>
      <c r="N10" s="201"/>
      <c r="O10" s="201"/>
      <c r="P10" s="201"/>
      <c r="Q10" s="201"/>
      <c r="R10" s="201"/>
      <c r="S10" s="201"/>
      <c r="T10" s="201"/>
      <c r="U10" s="201"/>
      <c r="V10" s="201"/>
      <c r="W10" s="201"/>
      <c r="X10" s="201"/>
      <c r="Y10" s="201"/>
      <c r="Z10" s="201"/>
      <c r="AA10" s="201"/>
      <c r="AB10" s="201"/>
      <c r="AC10" s="201"/>
      <c r="AD10" s="201"/>
      <c r="AE10" s="201"/>
      <c r="AF10" s="201"/>
      <c r="AG10" s="201"/>
      <c r="AH10" s="201"/>
      <c r="AI10" s="201"/>
      <c r="AJ10" s="201"/>
      <c r="AK10" s="201"/>
      <c r="AL10" s="201"/>
      <c r="AM10" s="201"/>
      <c r="AN10" s="201"/>
      <c r="AO10" s="201"/>
      <c r="AP10" s="201"/>
      <c r="AQ10" s="205"/>
      <c r="AR10" s="205"/>
      <c r="AS10" s="205"/>
      <c r="AU10" s="201"/>
    </row>
    <row r="11" spans="1:47" ht="45" x14ac:dyDescent="0.35">
      <c r="A11" s="206" t="s">
        <v>0</v>
      </c>
      <c r="B11" s="207" t="s">
        <v>367</v>
      </c>
      <c r="C11" s="208" t="s">
        <v>368</v>
      </c>
      <c r="D11" s="209" t="s">
        <v>369</v>
      </c>
      <c r="E11" s="181" t="s">
        <v>370</v>
      </c>
      <c r="F11" s="208" t="s">
        <v>371</v>
      </c>
      <c r="G11" s="182" t="s">
        <v>372</v>
      </c>
      <c r="H11" s="183" t="s">
        <v>373</v>
      </c>
      <c r="I11" s="184" t="s">
        <v>374</v>
      </c>
      <c r="J11" s="185" t="s">
        <v>375</v>
      </c>
      <c r="K11" s="206" t="s">
        <v>1</v>
      </c>
      <c r="L11" s="210" t="s">
        <v>376</v>
      </c>
      <c r="M11" s="211" t="s">
        <v>377</v>
      </c>
      <c r="N11" s="211" t="s">
        <v>2</v>
      </c>
      <c r="O11" s="212" t="s">
        <v>378</v>
      </c>
      <c r="P11" s="211" t="s">
        <v>3</v>
      </c>
      <c r="Q11" s="211" t="s">
        <v>4</v>
      </c>
      <c r="R11" s="184" t="s">
        <v>5</v>
      </c>
      <c r="S11" s="213" t="s">
        <v>379</v>
      </c>
      <c r="T11" s="214" t="s">
        <v>6</v>
      </c>
      <c r="U11" s="215" t="s">
        <v>7</v>
      </c>
      <c r="V11" s="216" t="s">
        <v>8</v>
      </c>
      <c r="W11" s="217" t="s">
        <v>380</v>
      </c>
      <c r="X11" s="217" t="s">
        <v>381</v>
      </c>
      <c r="Y11" s="218" t="s">
        <v>382</v>
      </c>
      <c r="Z11" s="219" t="s">
        <v>383</v>
      </c>
      <c r="AA11" s="220" t="s">
        <v>384</v>
      </c>
      <c r="AB11" s="220" t="s">
        <v>385</v>
      </c>
      <c r="AC11" s="219" t="s">
        <v>386</v>
      </c>
      <c r="AD11" s="195" t="s">
        <v>387</v>
      </c>
      <c r="AE11" s="195" t="s">
        <v>405</v>
      </c>
      <c r="AF11" s="195" t="s">
        <v>389</v>
      </c>
      <c r="AG11" s="195" t="s">
        <v>390</v>
      </c>
      <c r="AH11" s="195" t="s">
        <v>391</v>
      </c>
      <c r="AI11" s="195" t="s">
        <v>392</v>
      </c>
      <c r="AJ11" s="195" t="s">
        <v>393</v>
      </c>
      <c r="AK11" s="195" t="s">
        <v>394</v>
      </c>
      <c r="AL11" s="195" t="s">
        <v>395</v>
      </c>
      <c r="AM11" s="193" t="s">
        <v>396</v>
      </c>
      <c r="AN11" s="193" t="s">
        <v>397</v>
      </c>
      <c r="AO11" s="221" t="s">
        <v>398</v>
      </c>
      <c r="AP11" s="221" t="s">
        <v>399</v>
      </c>
      <c r="AQ11" s="221" t="s">
        <v>400</v>
      </c>
      <c r="AR11" s="222" t="s">
        <v>401</v>
      </c>
      <c r="AS11" s="223" t="s">
        <v>402</v>
      </c>
      <c r="AT11" s="224" t="s">
        <v>406</v>
      </c>
      <c r="AU11" s="225" t="s">
        <v>407</v>
      </c>
    </row>
    <row r="12" spans="1:47" s="239" customFormat="1" ht="30" customHeight="1" x14ac:dyDescent="0.35">
      <c r="A12" s="73" t="s">
        <v>16</v>
      </c>
      <c r="B12" s="226" t="s">
        <v>408</v>
      </c>
      <c r="C12" s="227">
        <v>4150</v>
      </c>
      <c r="D12" s="227">
        <v>4</v>
      </c>
      <c r="E12" s="227"/>
      <c r="F12" s="228"/>
      <c r="G12" s="228"/>
      <c r="H12" s="228"/>
      <c r="I12" s="229"/>
      <c r="J12" s="230" t="s">
        <v>409</v>
      </c>
      <c r="K12" s="54" t="s">
        <v>17</v>
      </c>
      <c r="L12" s="54"/>
      <c r="M12" s="55" t="s">
        <v>377</v>
      </c>
      <c r="N12" s="55" t="s">
        <v>2</v>
      </c>
      <c r="O12" s="56"/>
      <c r="P12" s="56"/>
      <c r="Q12" s="56"/>
      <c r="R12" s="55" t="s">
        <v>18</v>
      </c>
      <c r="S12" s="56"/>
      <c r="T12" s="57" t="s">
        <v>19</v>
      </c>
      <c r="U12" s="55" t="s">
        <v>20</v>
      </c>
      <c r="V12" s="55" t="s">
        <v>21</v>
      </c>
      <c r="W12" s="55"/>
      <c r="X12" s="55"/>
      <c r="Y12" s="55"/>
      <c r="Z12" s="55"/>
      <c r="AA12" s="55"/>
      <c r="AB12" s="55"/>
      <c r="AC12" s="55"/>
      <c r="AD12" s="231" t="s">
        <v>410</v>
      </c>
      <c r="AE12" s="232" t="s">
        <v>41</v>
      </c>
      <c r="AF12" s="57"/>
      <c r="AG12" s="57"/>
      <c r="AH12" s="57"/>
      <c r="AI12" s="57"/>
      <c r="AJ12" s="231" t="s">
        <v>410</v>
      </c>
      <c r="AK12" s="232" t="s">
        <v>41</v>
      </c>
      <c r="AL12" s="231" t="s">
        <v>410</v>
      </c>
      <c r="AM12" s="233" t="s">
        <v>41</v>
      </c>
      <c r="AN12" s="55"/>
      <c r="AO12" s="55"/>
      <c r="AP12" s="55"/>
      <c r="AQ12" s="234" t="s">
        <v>411</v>
      </c>
      <c r="AR12" s="235" t="s">
        <v>412</v>
      </c>
      <c r="AS12" s="236"/>
      <c r="AT12" s="237"/>
      <c r="AU12" s="238"/>
    </row>
    <row r="13" spans="1:47" s="239" customFormat="1" ht="30" customHeight="1" x14ac:dyDescent="0.35">
      <c r="A13" s="73" t="s">
        <v>413</v>
      </c>
      <c r="B13" s="240" t="s">
        <v>408</v>
      </c>
      <c r="C13" s="227">
        <v>4350</v>
      </c>
      <c r="D13" s="227">
        <v>4</v>
      </c>
      <c r="E13" s="227"/>
      <c r="F13" s="228"/>
      <c r="G13" s="228"/>
      <c r="H13" s="241" t="s">
        <v>414</v>
      </c>
      <c r="I13" s="229"/>
      <c r="J13" s="242" t="s">
        <v>415</v>
      </c>
      <c r="K13" s="54" t="s">
        <v>22</v>
      </c>
      <c r="L13" s="54"/>
      <c r="M13" s="55" t="s">
        <v>377</v>
      </c>
      <c r="N13" s="55" t="s">
        <v>2</v>
      </c>
      <c r="O13" s="56"/>
      <c r="P13" s="243"/>
      <c r="Q13" s="55" t="s">
        <v>4</v>
      </c>
      <c r="R13" s="56"/>
      <c r="S13" s="56"/>
      <c r="T13" s="55" t="s">
        <v>23</v>
      </c>
      <c r="U13" s="55" t="s">
        <v>24</v>
      </c>
      <c r="V13" s="55" t="s">
        <v>247</v>
      </c>
      <c r="W13" s="55"/>
      <c r="X13" s="55"/>
      <c r="Y13" s="55"/>
      <c r="Z13" s="55"/>
      <c r="AA13" s="55"/>
      <c r="AB13" s="55"/>
      <c r="AC13" s="55"/>
      <c r="AD13" s="231">
        <v>1</v>
      </c>
      <c r="AE13" s="57"/>
      <c r="AF13" s="57"/>
      <c r="AG13" s="57"/>
      <c r="AH13" s="57"/>
      <c r="AI13" s="57"/>
      <c r="AJ13" s="231">
        <v>3</v>
      </c>
      <c r="AK13" s="57"/>
      <c r="AL13" s="231" t="s">
        <v>416</v>
      </c>
      <c r="AM13" s="227"/>
      <c r="AN13" s="55"/>
      <c r="AO13" s="55"/>
      <c r="AP13" s="55"/>
      <c r="AQ13" s="234" t="s">
        <v>417</v>
      </c>
      <c r="AR13" s="244" t="s">
        <v>418</v>
      </c>
      <c r="AS13" s="245"/>
      <c r="AT13" s="237"/>
      <c r="AU13" s="238"/>
    </row>
    <row r="14" spans="1:47" s="239" customFormat="1" ht="30" customHeight="1" x14ac:dyDescent="0.35">
      <c r="A14" s="73" t="s">
        <v>25</v>
      </c>
      <c r="B14" s="240" t="s">
        <v>408</v>
      </c>
      <c r="C14" s="227">
        <v>4350</v>
      </c>
      <c r="D14" s="227">
        <v>4</v>
      </c>
      <c r="E14" s="227"/>
      <c r="F14" s="228"/>
      <c r="G14" s="228"/>
      <c r="H14" s="241" t="s">
        <v>414</v>
      </c>
      <c r="I14" s="229"/>
      <c r="J14" s="242" t="s">
        <v>415</v>
      </c>
      <c r="K14" s="54" t="s">
        <v>22</v>
      </c>
      <c r="L14" s="54"/>
      <c r="M14" s="55" t="s">
        <v>377</v>
      </c>
      <c r="N14" s="55" t="s">
        <v>2</v>
      </c>
      <c r="O14" s="56"/>
      <c r="P14" s="243"/>
      <c r="Q14" s="55" t="s">
        <v>4</v>
      </c>
      <c r="R14" s="56"/>
      <c r="S14" s="56"/>
      <c r="T14" s="57" t="s">
        <v>23</v>
      </c>
      <c r="U14" s="55" t="s">
        <v>24</v>
      </c>
      <c r="V14" s="55" t="s">
        <v>247</v>
      </c>
      <c r="W14" s="55"/>
      <c r="X14" s="55"/>
      <c r="Y14" s="55"/>
      <c r="Z14" s="55"/>
      <c r="AA14" s="55"/>
      <c r="AB14" s="55"/>
      <c r="AC14" s="55"/>
      <c r="AD14" s="231">
        <v>1</v>
      </c>
      <c r="AE14" s="57"/>
      <c r="AF14" s="57"/>
      <c r="AG14" s="57"/>
      <c r="AH14" s="57"/>
      <c r="AI14" s="57"/>
      <c r="AJ14" s="231">
        <v>3</v>
      </c>
      <c r="AK14" s="57"/>
      <c r="AL14" s="231" t="s">
        <v>416</v>
      </c>
      <c r="AM14" s="227"/>
      <c r="AN14" s="55"/>
      <c r="AO14" s="55"/>
      <c r="AP14" s="55"/>
      <c r="AQ14" s="246" t="s">
        <v>419</v>
      </c>
      <c r="AR14" s="245"/>
      <c r="AS14" s="245"/>
      <c r="AT14" s="237"/>
      <c r="AU14" s="238"/>
    </row>
    <row r="15" spans="1:47" s="239" customFormat="1" ht="30" customHeight="1" x14ac:dyDescent="0.35">
      <c r="A15" s="73" t="s">
        <v>26</v>
      </c>
      <c r="B15" s="240" t="s">
        <v>408</v>
      </c>
      <c r="C15" s="227">
        <v>4357</v>
      </c>
      <c r="D15" s="227">
        <v>4</v>
      </c>
      <c r="E15" s="227"/>
      <c r="F15" s="228"/>
      <c r="G15" s="228"/>
      <c r="H15" s="241" t="s">
        <v>414</v>
      </c>
      <c r="I15" s="242" t="s">
        <v>420</v>
      </c>
      <c r="J15" s="242" t="s">
        <v>415</v>
      </c>
      <c r="K15" s="54" t="s">
        <v>421</v>
      </c>
      <c r="L15" s="54"/>
      <c r="M15" s="56"/>
      <c r="N15" s="55" t="s">
        <v>2</v>
      </c>
      <c r="O15" s="56"/>
      <c r="P15" s="56"/>
      <c r="Q15" s="55" t="s">
        <v>4</v>
      </c>
      <c r="R15" s="56"/>
      <c r="S15" s="56"/>
      <c r="T15" s="55" t="s">
        <v>23</v>
      </c>
      <c r="U15" s="55" t="s">
        <v>20</v>
      </c>
      <c r="V15" s="55" t="s">
        <v>28</v>
      </c>
      <c r="W15" s="55"/>
      <c r="X15" s="55"/>
      <c r="Y15" s="55"/>
      <c r="Z15" s="55"/>
      <c r="AA15" s="55"/>
      <c r="AB15" s="55"/>
      <c r="AC15" s="55"/>
      <c r="AD15" s="231" t="s">
        <v>410</v>
      </c>
      <c r="AE15" s="232" t="s">
        <v>41</v>
      </c>
      <c r="AF15" s="57"/>
      <c r="AG15" s="57"/>
      <c r="AH15" s="57"/>
      <c r="AI15" s="57"/>
      <c r="AJ15" s="231" t="s">
        <v>410</v>
      </c>
      <c r="AK15" s="232" t="s">
        <v>41</v>
      </c>
      <c r="AL15" s="231" t="s">
        <v>410</v>
      </c>
      <c r="AM15" s="233" t="s">
        <v>41</v>
      </c>
      <c r="AN15" s="55"/>
      <c r="AO15" s="55"/>
      <c r="AP15" s="55"/>
      <c r="AQ15" s="247" t="s">
        <v>422</v>
      </c>
      <c r="AR15" s="245"/>
      <c r="AS15" s="245"/>
      <c r="AT15" s="237"/>
      <c r="AU15" s="238"/>
    </row>
    <row r="16" spans="1:47" s="239" customFormat="1" ht="30" customHeight="1" x14ac:dyDescent="0.35">
      <c r="A16" s="73" t="s">
        <v>29</v>
      </c>
      <c r="B16" s="240" t="s">
        <v>408</v>
      </c>
      <c r="C16" s="227">
        <v>4370</v>
      </c>
      <c r="D16" s="227">
        <v>4</v>
      </c>
      <c r="E16" s="227"/>
      <c r="F16" s="228"/>
      <c r="G16" s="228"/>
      <c r="H16" s="248" t="s">
        <v>414</v>
      </c>
      <c r="I16" s="229"/>
      <c r="J16" s="242" t="s">
        <v>415</v>
      </c>
      <c r="K16" s="54" t="s">
        <v>30</v>
      </c>
      <c r="L16" s="54"/>
      <c r="M16" s="55" t="s">
        <v>377</v>
      </c>
      <c r="N16" s="55" t="s">
        <v>2</v>
      </c>
      <c r="O16" s="56"/>
      <c r="P16" s="249" t="s">
        <v>3</v>
      </c>
      <c r="Q16" s="56"/>
      <c r="R16" s="56"/>
      <c r="S16" s="250"/>
      <c r="T16" s="251" t="s">
        <v>137</v>
      </c>
      <c r="U16" s="57" t="s">
        <v>20</v>
      </c>
      <c r="V16" s="57" t="s">
        <v>32</v>
      </c>
      <c r="W16" s="55"/>
      <c r="X16" s="55"/>
      <c r="Y16" s="55"/>
      <c r="Z16" s="55"/>
      <c r="AA16" s="55"/>
      <c r="AB16" s="55"/>
      <c r="AC16" s="55"/>
      <c r="AD16" s="231">
        <v>1</v>
      </c>
      <c r="AE16" s="57"/>
      <c r="AF16" s="57"/>
      <c r="AG16" s="57"/>
      <c r="AH16" s="57"/>
      <c r="AI16" s="57"/>
      <c r="AJ16" s="231">
        <v>3</v>
      </c>
      <c r="AK16" s="57"/>
      <c r="AL16" s="231" t="s">
        <v>416</v>
      </c>
      <c r="AM16" s="227"/>
      <c r="AN16" s="55"/>
      <c r="AO16" s="55"/>
      <c r="AP16" s="55"/>
      <c r="AQ16" s="247" t="s">
        <v>423</v>
      </c>
      <c r="AR16" s="247" t="s">
        <v>424</v>
      </c>
      <c r="AS16" s="245"/>
      <c r="AT16" s="237"/>
      <c r="AU16" s="238"/>
    </row>
    <row r="17" spans="1:47" s="239" customFormat="1" ht="30" customHeight="1" x14ac:dyDescent="0.35">
      <c r="A17" s="73" t="s">
        <v>33</v>
      </c>
      <c r="B17" s="240" t="s">
        <v>408</v>
      </c>
      <c r="C17" s="227">
        <v>4370</v>
      </c>
      <c r="D17" s="227">
        <v>2</v>
      </c>
      <c r="E17" s="227"/>
      <c r="F17" s="252" t="s">
        <v>425</v>
      </c>
      <c r="G17" s="228"/>
      <c r="H17" s="241" t="s">
        <v>414</v>
      </c>
      <c r="I17" s="229"/>
      <c r="J17" s="242" t="s">
        <v>415</v>
      </c>
      <c r="K17" s="54" t="s">
        <v>30</v>
      </c>
      <c r="L17" s="54"/>
      <c r="M17" s="55" t="s">
        <v>377</v>
      </c>
      <c r="N17" s="55" t="s">
        <v>2</v>
      </c>
      <c r="O17" s="56"/>
      <c r="P17" s="243"/>
      <c r="Q17" s="243"/>
      <c r="R17" s="253" t="s">
        <v>426</v>
      </c>
      <c r="S17" s="250"/>
      <c r="T17" s="254" t="s">
        <v>426</v>
      </c>
      <c r="U17" s="254" t="s">
        <v>242</v>
      </c>
      <c r="V17" s="57" t="s">
        <v>34</v>
      </c>
      <c r="W17" s="55"/>
      <c r="X17" s="55"/>
      <c r="Y17" s="55"/>
      <c r="Z17" s="55"/>
      <c r="AA17" s="55"/>
      <c r="AB17" s="55"/>
      <c r="AC17" s="55"/>
      <c r="AD17" s="231">
        <v>1</v>
      </c>
      <c r="AE17" s="57"/>
      <c r="AF17" s="57"/>
      <c r="AG17" s="57"/>
      <c r="AH17" s="57"/>
      <c r="AI17" s="57"/>
      <c r="AJ17" s="231">
        <v>3</v>
      </c>
      <c r="AK17" s="57"/>
      <c r="AL17" s="231" t="s">
        <v>416</v>
      </c>
      <c r="AM17" s="227"/>
      <c r="AN17" s="55"/>
      <c r="AO17" s="55"/>
      <c r="AP17" s="55"/>
      <c r="AQ17" s="234" t="s">
        <v>427</v>
      </c>
      <c r="AR17" s="244" t="s">
        <v>428</v>
      </c>
      <c r="AS17" s="245"/>
      <c r="AT17" s="237"/>
      <c r="AU17" s="238"/>
    </row>
    <row r="18" spans="1:47" s="239" customFormat="1" ht="30" customHeight="1" x14ac:dyDescent="0.35">
      <c r="A18" s="73" t="s">
        <v>217</v>
      </c>
      <c r="B18" s="240" t="s">
        <v>408</v>
      </c>
      <c r="C18" s="227">
        <v>4372</v>
      </c>
      <c r="D18" s="227">
        <v>4</v>
      </c>
      <c r="E18" s="227"/>
      <c r="F18" s="228"/>
      <c r="G18" s="228"/>
      <c r="H18" s="241" t="s">
        <v>414</v>
      </c>
      <c r="I18" s="242" t="s">
        <v>429</v>
      </c>
      <c r="J18" s="255" t="s">
        <v>430</v>
      </c>
      <c r="K18" s="54" t="s">
        <v>218</v>
      </c>
      <c r="L18" s="54"/>
      <c r="M18" s="56"/>
      <c r="N18" s="55" t="s">
        <v>2</v>
      </c>
      <c r="O18" s="56"/>
      <c r="P18" s="57" t="s">
        <v>3</v>
      </c>
      <c r="Q18" s="56"/>
      <c r="R18" s="250"/>
      <c r="S18" s="250"/>
      <c r="T18" s="57" t="s">
        <v>220</v>
      </c>
      <c r="U18" s="57" t="s">
        <v>20</v>
      </c>
      <c r="V18" s="57" t="s">
        <v>32</v>
      </c>
      <c r="W18" s="55"/>
      <c r="X18" s="55"/>
      <c r="Y18" s="55"/>
      <c r="Z18" s="55"/>
      <c r="AA18" s="55"/>
      <c r="AB18" s="55"/>
      <c r="AC18" s="55"/>
      <c r="AD18" s="231" t="s">
        <v>410</v>
      </c>
      <c r="AE18" s="232" t="s">
        <v>41</v>
      </c>
      <c r="AF18" s="57"/>
      <c r="AG18" s="57"/>
      <c r="AH18" s="57"/>
      <c r="AI18" s="57"/>
      <c r="AJ18" s="231" t="s">
        <v>431</v>
      </c>
      <c r="AK18" s="57"/>
      <c r="AL18" s="231" t="s">
        <v>416</v>
      </c>
      <c r="AM18" s="227"/>
      <c r="AN18" s="55"/>
      <c r="AO18" s="55"/>
      <c r="AP18" s="55"/>
      <c r="AQ18" s="244" t="s">
        <v>432</v>
      </c>
      <c r="AR18" s="244" t="s">
        <v>433</v>
      </c>
      <c r="AS18" s="245"/>
      <c r="AT18" s="237"/>
      <c r="AU18" s="238"/>
    </row>
    <row r="19" spans="1:47" s="239" customFormat="1" ht="30" customHeight="1" x14ac:dyDescent="0.35">
      <c r="A19" s="73" t="s">
        <v>217</v>
      </c>
      <c r="B19" s="240" t="s">
        <v>408</v>
      </c>
      <c r="C19" s="227">
        <v>5372</v>
      </c>
      <c r="D19" s="227">
        <v>5</v>
      </c>
      <c r="E19" s="227"/>
      <c r="F19" s="228"/>
      <c r="G19" s="228"/>
      <c r="H19" s="241" t="s">
        <v>414</v>
      </c>
      <c r="I19" s="242" t="s">
        <v>429</v>
      </c>
      <c r="J19" s="255" t="s">
        <v>430</v>
      </c>
      <c r="K19" s="54" t="s">
        <v>434</v>
      </c>
      <c r="L19" s="54"/>
      <c r="M19" s="55" t="s">
        <v>377</v>
      </c>
      <c r="N19" s="250"/>
      <c r="O19" s="56"/>
      <c r="P19" s="256"/>
      <c r="Q19" s="55" t="s">
        <v>4</v>
      </c>
      <c r="R19" s="250"/>
      <c r="S19" s="250"/>
      <c r="T19" s="57" t="s">
        <v>35</v>
      </c>
      <c r="U19" s="57" t="s">
        <v>20</v>
      </c>
      <c r="V19" s="57" t="s">
        <v>32</v>
      </c>
      <c r="W19" s="55"/>
      <c r="X19" s="55"/>
      <c r="Y19" s="55"/>
      <c r="Z19" s="55"/>
      <c r="AA19" s="55"/>
      <c r="AB19" s="55"/>
      <c r="AC19" s="55"/>
      <c r="AD19" s="231" t="s">
        <v>410</v>
      </c>
      <c r="AE19" s="232" t="s">
        <v>41</v>
      </c>
      <c r="AF19" s="57"/>
      <c r="AG19" s="57"/>
      <c r="AH19" s="57"/>
      <c r="AI19" s="57"/>
      <c r="AJ19" s="231" t="s">
        <v>410</v>
      </c>
      <c r="AK19" s="232" t="s">
        <v>41</v>
      </c>
      <c r="AL19" s="231" t="s">
        <v>416</v>
      </c>
      <c r="AM19" s="227"/>
      <c r="AN19" s="55"/>
      <c r="AO19" s="55"/>
      <c r="AP19" s="55"/>
      <c r="AQ19" s="234" t="s">
        <v>435</v>
      </c>
      <c r="AR19" s="244" t="s">
        <v>436</v>
      </c>
      <c r="AS19" s="245"/>
      <c r="AT19" s="237"/>
      <c r="AU19" s="238"/>
    </row>
    <row r="20" spans="1:47" s="239" customFormat="1" ht="30" customHeight="1" x14ac:dyDescent="0.35">
      <c r="A20" s="257" t="s">
        <v>437</v>
      </c>
      <c r="B20" s="240" t="s">
        <v>408</v>
      </c>
      <c r="C20" s="258">
        <v>4387</v>
      </c>
      <c r="D20" s="227">
        <v>4</v>
      </c>
      <c r="E20" s="227"/>
      <c r="F20" s="259"/>
      <c r="G20" s="259"/>
      <c r="H20" s="241" t="s">
        <v>414</v>
      </c>
      <c r="I20" s="260" t="s">
        <v>438</v>
      </c>
      <c r="J20" s="255" t="s">
        <v>439</v>
      </c>
      <c r="K20" s="54" t="s">
        <v>440</v>
      </c>
      <c r="L20" s="54"/>
      <c r="M20" s="55" t="s">
        <v>377</v>
      </c>
      <c r="N20" s="250"/>
      <c r="O20" s="56"/>
      <c r="P20" s="57" t="s">
        <v>3</v>
      </c>
      <c r="Q20" s="250"/>
      <c r="R20" s="250"/>
      <c r="S20" s="250"/>
      <c r="T20" s="261" t="s">
        <v>95</v>
      </c>
      <c r="U20" s="57" t="s">
        <v>36</v>
      </c>
      <c r="V20" s="57" t="s">
        <v>32</v>
      </c>
      <c r="W20" s="57"/>
      <c r="X20" s="57"/>
      <c r="Y20" s="57"/>
      <c r="Z20" s="57"/>
      <c r="AA20" s="57"/>
      <c r="AB20" s="57"/>
      <c r="AC20" s="57"/>
      <c r="AD20" s="231" t="s">
        <v>441</v>
      </c>
      <c r="AE20" s="57"/>
      <c r="AF20" s="57"/>
      <c r="AG20" s="57"/>
      <c r="AH20" s="57"/>
      <c r="AI20" s="57"/>
      <c r="AJ20" s="231" t="s">
        <v>442</v>
      </c>
      <c r="AK20" s="57"/>
      <c r="AL20" s="231" t="s">
        <v>416</v>
      </c>
      <c r="AM20" s="227"/>
      <c r="AN20" s="57"/>
      <c r="AO20" s="57"/>
      <c r="AP20" s="57"/>
      <c r="AQ20" s="262" t="s">
        <v>443</v>
      </c>
      <c r="AR20" s="263" t="s">
        <v>444</v>
      </c>
      <c r="AS20" s="264"/>
      <c r="AT20" s="237"/>
      <c r="AU20" s="238"/>
    </row>
    <row r="21" spans="1:47" s="239" customFormat="1" ht="30" customHeight="1" x14ac:dyDescent="0.35">
      <c r="A21" s="73" t="s">
        <v>445</v>
      </c>
      <c r="B21" s="240" t="s">
        <v>408</v>
      </c>
      <c r="C21" s="227">
        <v>4505</v>
      </c>
      <c r="D21" s="227">
        <v>4</v>
      </c>
      <c r="E21" s="227"/>
      <c r="F21" s="228"/>
      <c r="G21" s="228"/>
      <c r="H21" s="228"/>
      <c r="I21" s="229"/>
      <c r="J21" s="255" t="s">
        <v>446</v>
      </c>
      <c r="K21" s="54" t="s">
        <v>447</v>
      </c>
      <c r="L21" s="54"/>
      <c r="M21" s="55" t="s">
        <v>377</v>
      </c>
      <c r="N21" s="57" t="s">
        <v>2</v>
      </c>
      <c r="O21" s="56"/>
      <c r="P21" s="57" t="s">
        <v>3</v>
      </c>
      <c r="Q21" s="56"/>
      <c r="R21" s="56"/>
      <c r="S21" s="56"/>
      <c r="T21" s="55" t="s">
        <v>38</v>
      </c>
      <c r="U21" s="57" t="s">
        <v>24</v>
      </c>
      <c r="V21" s="55" t="s">
        <v>39</v>
      </c>
      <c r="W21" s="265"/>
      <c r="X21" s="265"/>
      <c r="Y21" s="265"/>
      <c r="Z21" s="265"/>
      <c r="AA21" s="265"/>
      <c r="AB21" s="265"/>
      <c r="AC21" s="265"/>
      <c r="AD21" s="231">
        <v>2</v>
      </c>
      <c r="AE21" s="57"/>
      <c r="AF21" s="57"/>
      <c r="AG21" s="57"/>
      <c r="AH21" s="57"/>
      <c r="AI21" s="57"/>
      <c r="AJ21" s="231">
        <v>4</v>
      </c>
      <c r="AK21" s="57"/>
      <c r="AL21" s="231" t="s">
        <v>416</v>
      </c>
      <c r="AM21" s="227"/>
      <c r="AN21" s="265"/>
      <c r="AO21" s="265"/>
      <c r="AP21" s="265"/>
      <c r="AQ21" s="266" t="s">
        <v>448</v>
      </c>
      <c r="AR21" s="266" t="s">
        <v>449</v>
      </c>
      <c r="AS21" s="267"/>
      <c r="AT21" s="237"/>
      <c r="AU21" s="238"/>
    </row>
    <row r="22" spans="1:47" s="239" customFormat="1" ht="30" customHeight="1" x14ac:dyDescent="0.35">
      <c r="A22" s="73" t="s">
        <v>445</v>
      </c>
      <c r="B22" s="240" t="s">
        <v>408</v>
      </c>
      <c r="C22" s="227">
        <v>4505</v>
      </c>
      <c r="D22" s="227">
        <v>4</v>
      </c>
      <c r="E22" s="227"/>
      <c r="F22" s="228"/>
      <c r="G22" s="228"/>
      <c r="H22" s="228"/>
      <c r="I22" s="229"/>
      <c r="J22" s="255" t="s">
        <v>446</v>
      </c>
      <c r="K22" s="54" t="s">
        <v>447</v>
      </c>
      <c r="L22" s="54"/>
      <c r="M22" s="56"/>
      <c r="N22" s="56"/>
      <c r="O22" s="55" t="s">
        <v>450</v>
      </c>
      <c r="P22" s="243"/>
      <c r="Q22" s="243"/>
      <c r="R22" s="249" t="s">
        <v>451</v>
      </c>
      <c r="S22" s="268"/>
      <c r="T22" s="269" t="s">
        <v>31</v>
      </c>
      <c r="U22" s="270" t="s">
        <v>24</v>
      </c>
      <c r="V22" s="57" t="s">
        <v>452</v>
      </c>
      <c r="W22" s="265"/>
      <c r="X22" s="265"/>
      <c r="Y22" s="265"/>
      <c r="Z22" s="265"/>
      <c r="AA22" s="265"/>
      <c r="AB22" s="265"/>
      <c r="AC22" s="265"/>
      <c r="AD22" s="231">
        <v>2</v>
      </c>
      <c r="AE22" s="57"/>
      <c r="AF22" s="57"/>
      <c r="AG22" s="57"/>
      <c r="AH22" s="57"/>
      <c r="AI22" s="57"/>
      <c r="AJ22" s="231">
        <v>4</v>
      </c>
      <c r="AK22" s="57"/>
      <c r="AL22" s="231" t="s">
        <v>416</v>
      </c>
      <c r="AM22" s="227"/>
      <c r="AN22" s="265"/>
      <c r="AO22" s="265"/>
      <c r="AP22" s="265"/>
      <c r="AQ22" s="271" t="s">
        <v>453</v>
      </c>
      <c r="AR22" s="272"/>
      <c r="AS22" s="273"/>
      <c r="AT22" s="237"/>
      <c r="AU22" s="238"/>
    </row>
    <row r="23" spans="1:47" s="239" customFormat="1" ht="30" customHeight="1" x14ac:dyDescent="0.35">
      <c r="A23" s="274" t="s">
        <v>454</v>
      </c>
      <c r="B23" s="240" t="s">
        <v>408</v>
      </c>
      <c r="C23" s="275">
        <v>4505</v>
      </c>
      <c r="D23" s="227">
        <v>4</v>
      </c>
      <c r="E23" s="227"/>
      <c r="F23" s="276"/>
      <c r="G23" s="276"/>
      <c r="H23" s="276"/>
      <c r="I23" s="277"/>
      <c r="J23" s="278" t="s">
        <v>41</v>
      </c>
      <c r="K23" s="279" t="s">
        <v>42</v>
      </c>
      <c r="L23" s="279"/>
      <c r="M23" s="55" t="s">
        <v>377</v>
      </c>
      <c r="N23" s="55" t="s">
        <v>2</v>
      </c>
      <c r="O23" s="56"/>
      <c r="P23" s="249" t="s">
        <v>3</v>
      </c>
      <c r="Q23" s="243"/>
      <c r="R23" s="243"/>
      <c r="S23" s="280"/>
      <c r="T23" s="281" t="s">
        <v>359</v>
      </c>
      <c r="U23" s="270" t="s">
        <v>358</v>
      </c>
      <c r="V23" s="57" t="s">
        <v>39</v>
      </c>
      <c r="W23" s="265"/>
      <c r="X23" s="265"/>
      <c r="Y23" s="265"/>
      <c r="Z23" s="265"/>
      <c r="AA23" s="265"/>
      <c r="AB23" s="265"/>
      <c r="AC23" s="265"/>
      <c r="AD23" s="231" t="s">
        <v>41</v>
      </c>
      <c r="AE23" s="232" t="s">
        <v>41</v>
      </c>
      <c r="AF23" s="57"/>
      <c r="AG23" s="57"/>
      <c r="AH23" s="57"/>
      <c r="AI23" s="57"/>
      <c r="AJ23" s="231" t="s">
        <v>41</v>
      </c>
      <c r="AK23" s="232" t="s">
        <v>41</v>
      </c>
      <c r="AL23" s="231" t="s">
        <v>41</v>
      </c>
      <c r="AM23" s="233" t="s">
        <v>41</v>
      </c>
      <c r="AN23" s="55"/>
      <c r="AO23" s="55"/>
      <c r="AP23" s="55"/>
      <c r="AQ23" s="234" t="s">
        <v>41</v>
      </c>
      <c r="AR23" s="282"/>
      <c r="AS23" s="245"/>
      <c r="AT23" s="237"/>
      <c r="AU23" s="238"/>
    </row>
    <row r="24" spans="1:47" s="239" customFormat="1" ht="30" customHeight="1" x14ac:dyDescent="0.35">
      <c r="A24" s="274" t="s">
        <v>454</v>
      </c>
      <c r="B24" s="240" t="s">
        <v>408</v>
      </c>
      <c r="C24" s="275">
        <v>4505</v>
      </c>
      <c r="D24" s="227">
        <v>4</v>
      </c>
      <c r="E24" s="227"/>
      <c r="F24" s="276"/>
      <c r="G24" s="276"/>
      <c r="H24" s="276"/>
      <c r="I24" s="277"/>
      <c r="J24" s="278" t="s">
        <v>41</v>
      </c>
      <c r="K24" s="279" t="s">
        <v>455</v>
      </c>
      <c r="L24" s="279"/>
      <c r="M24" s="55"/>
      <c r="N24" s="56"/>
      <c r="O24" s="55" t="s">
        <v>450</v>
      </c>
      <c r="P24" s="249" t="s">
        <v>3</v>
      </c>
      <c r="Q24" s="243"/>
      <c r="R24" s="243"/>
      <c r="S24" s="243"/>
      <c r="T24" s="281" t="s">
        <v>456</v>
      </c>
      <c r="U24" s="249" t="s">
        <v>457</v>
      </c>
      <c r="V24" s="55" t="s">
        <v>452</v>
      </c>
      <c r="W24" s="265"/>
      <c r="X24" s="265"/>
      <c r="Y24" s="265"/>
      <c r="Z24" s="265"/>
      <c r="AA24" s="265"/>
      <c r="AB24" s="265"/>
      <c r="AC24" s="265"/>
      <c r="AD24" s="231" t="s">
        <v>41</v>
      </c>
      <c r="AE24" s="232" t="s">
        <v>41</v>
      </c>
      <c r="AF24" s="57"/>
      <c r="AG24" s="57"/>
      <c r="AH24" s="57"/>
      <c r="AI24" s="57"/>
      <c r="AJ24" s="231"/>
      <c r="AK24" s="232" t="s">
        <v>41</v>
      </c>
      <c r="AL24" s="231"/>
      <c r="AM24" s="227"/>
      <c r="AN24" s="265"/>
      <c r="AO24" s="265"/>
      <c r="AP24" s="265"/>
      <c r="AQ24" s="266"/>
      <c r="AR24" s="272"/>
      <c r="AS24" s="245"/>
      <c r="AT24" s="237"/>
      <c r="AU24" s="238"/>
    </row>
    <row r="25" spans="1:47" s="239" customFormat="1" ht="30" customHeight="1" x14ac:dyDescent="0.35">
      <c r="A25" s="73" t="s">
        <v>43</v>
      </c>
      <c r="B25" s="240" t="s">
        <v>408</v>
      </c>
      <c r="C25" s="227">
        <v>5151</v>
      </c>
      <c r="D25" s="227">
        <v>5</v>
      </c>
      <c r="E25" s="227"/>
      <c r="F25" s="228"/>
      <c r="G25" s="228"/>
      <c r="H25" s="228"/>
      <c r="I25" s="229"/>
      <c r="J25" s="283" t="s">
        <v>439</v>
      </c>
      <c r="K25" s="54" t="s">
        <v>44</v>
      </c>
      <c r="L25" s="54"/>
      <c r="M25" s="55" t="s">
        <v>377</v>
      </c>
      <c r="N25" s="55" t="s">
        <v>2</v>
      </c>
      <c r="O25" s="56"/>
      <c r="P25" s="56"/>
      <c r="Q25" s="56"/>
      <c r="R25" s="55" t="s">
        <v>45</v>
      </c>
      <c r="S25" s="56"/>
      <c r="T25" s="261" t="s">
        <v>19</v>
      </c>
      <c r="U25" s="55" t="s">
        <v>20</v>
      </c>
      <c r="V25" s="55" t="s">
        <v>28</v>
      </c>
      <c r="W25" s="265"/>
      <c r="X25" s="265"/>
      <c r="Y25" s="265"/>
      <c r="Z25" s="265"/>
      <c r="AA25" s="265"/>
      <c r="AB25" s="265"/>
      <c r="AC25" s="265"/>
      <c r="AD25" s="231" t="s">
        <v>410</v>
      </c>
      <c r="AE25" s="232" t="s">
        <v>41</v>
      </c>
      <c r="AF25" s="57"/>
      <c r="AG25" s="57"/>
      <c r="AH25" s="57"/>
      <c r="AI25" s="57"/>
      <c r="AJ25" s="231" t="s">
        <v>410</v>
      </c>
      <c r="AK25" s="232" t="s">
        <v>41</v>
      </c>
      <c r="AL25" s="231" t="s">
        <v>416</v>
      </c>
      <c r="AM25" s="227"/>
      <c r="AN25" s="265"/>
      <c r="AO25" s="265"/>
      <c r="AP25" s="265"/>
      <c r="AQ25" s="284" t="s">
        <v>422</v>
      </c>
      <c r="AR25" s="273"/>
      <c r="AS25" s="245"/>
      <c r="AT25" s="237"/>
      <c r="AU25" s="238"/>
    </row>
    <row r="26" spans="1:47" s="239" customFormat="1" ht="30" customHeight="1" x14ac:dyDescent="0.35">
      <c r="A26" s="73" t="s">
        <v>46</v>
      </c>
      <c r="B26" s="240" t="s">
        <v>408</v>
      </c>
      <c r="C26" s="227">
        <v>5151</v>
      </c>
      <c r="D26" s="227">
        <v>3</v>
      </c>
      <c r="E26" s="227"/>
      <c r="F26" s="285" t="s">
        <v>458</v>
      </c>
      <c r="G26" s="286"/>
      <c r="H26" s="228"/>
      <c r="I26" s="229"/>
      <c r="J26" s="283" t="s">
        <v>439</v>
      </c>
      <c r="K26" s="54" t="s">
        <v>44</v>
      </c>
      <c r="L26" s="54"/>
      <c r="M26" s="55" t="s">
        <v>377</v>
      </c>
      <c r="N26" s="55" t="s">
        <v>2</v>
      </c>
      <c r="O26" s="56"/>
      <c r="P26" s="56"/>
      <c r="Q26" s="56"/>
      <c r="R26" s="55" t="s">
        <v>45</v>
      </c>
      <c r="S26" s="56"/>
      <c r="T26" s="251" t="s">
        <v>19</v>
      </c>
      <c r="U26" s="287" t="s">
        <v>243</v>
      </c>
      <c r="V26" s="55" t="s">
        <v>28</v>
      </c>
      <c r="W26" s="55"/>
      <c r="X26" s="55"/>
      <c r="Y26" s="55"/>
      <c r="Z26" s="55"/>
      <c r="AA26" s="55"/>
      <c r="AB26" s="55"/>
      <c r="AC26" s="55"/>
      <c r="AD26" s="231" t="s">
        <v>410</v>
      </c>
      <c r="AE26" s="232" t="s">
        <v>41</v>
      </c>
      <c r="AF26" s="57"/>
      <c r="AG26" s="57"/>
      <c r="AH26" s="57"/>
      <c r="AI26" s="57"/>
      <c r="AJ26" s="231" t="s">
        <v>410</v>
      </c>
      <c r="AK26" s="232" t="s">
        <v>41</v>
      </c>
      <c r="AL26" s="231" t="s">
        <v>416</v>
      </c>
      <c r="AM26" s="227"/>
      <c r="AN26" s="55"/>
      <c r="AO26" s="55"/>
      <c r="AP26" s="55"/>
      <c r="AQ26" s="288" t="s">
        <v>459</v>
      </c>
      <c r="AR26" s="289"/>
      <c r="AS26" s="289"/>
      <c r="AT26" s="237"/>
      <c r="AU26" s="238"/>
    </row>
    <row r="27" spans="1:47" s="239" customFormat="1" ht="30" customHeight="1" x14ac:dyDescent="0.35">
      <c r="A27" s="73" t="s">
        <v>460</v>
      </c>
      <c r="B27" s="240" t="s">
        <v>408</v>
      </c>
      <c r="C27" s="227">
        <v>5189</v>
      </c>
      <c r="D27" s="227">
        <v>5</v>
      </c>
      <c r="E27" s="227"/>
      <c r="F27" s="228"/>
      <c r="G27" s="228"/>
      <c r="H27" s="250"/>
      <c r="I27" s="229"/>
      <c r="J27" s="290"/>
      <c r="K27" s="54" t="s">
        <v>461</v>
      </c>
      <c r="L27" s="54"/>
      <c r="M27" s="291"/>
      <c r="N27" s="291"/>
      <c r="O27" s="56"/>
      <c r="P27" s="56"/>
      <c r="Q27" s="56"/>
      <c r="R27" s="291"/>
      <c r="S27" s="56"/>
      <c r="T27" s="292"/>
      <c r="U27" s="293"/>
      <c r="V27" s="291"/>
      <c r="W27" s="265"/>
      <c r="X27" s="265"/>
      <c r="Y27" s="265"/>
      <c r="Z27" s="265"/>
      <c r="AA27" s="265"/>
      <c r="AB27" s="265"/>
      <c r="AC27" s="265"/>
      <c r="AD27" s="231" t="s">
        <v>410</v>
      </c>
      <c r="AE27" s="232" t="s">
        <v>41</v>
      </c>
      <c r="AF27" s="57"/>
      <c r="AG27" s="57"/>
      <c r="AH27" s="57"/>
      <c r="AI27" s="57"/>
      <c r="AJ27" s="231" t="s">
        <v>410</v>
      </c>
      <c r="AK27" s="232" t="s">
        <v>41</v>
      </c>
      <c r="AL27" s="231" t="s">
        <v>416</v>
      </c>
      <c r="AM27" s="227"/>
      <c r="AN27" s="265"/>
      <c r="AO27" s="265"/>
      <c r="AP27" s="265"/>
      <c r="AQ27" s="294" t="s">
        <v>453</v>
      </c>
      <c r="AR27" s="289"/>
      <c r="AS27" s="245"/>
      <c r="AT27" s="237"/>
      <c r="AU27" s="238"/>
    </row>
    <row r="28" spans="1:47" s="239" customFormat="1" ht="30" customHeight="1" x14ac:dyDescent="0.35">
      <c r="A28" s="73" t="s">
        <v>47</v>
      </c>
      <c r="B28" s="240" t="s">
        <v>408</v>
      </c>
      <c r="C28" s="227">
        <v>5190</v>
      </c>
      <c r="D28" s="227">
        <v>5</v>
      </c>
      <c r="E28" s="227"/>
      <c r="F28" s="228"/>
      <c r="G28" s="228"/>
      <c r="H28" s="228"/>
      <c r="I28" s="242" t="s">
        <v>462</v>
      </c>
      <c r="J28" s="283" t="s">
        <v>463</v>
      </c>
      <c r="K28" s="54" t="s">
        <v>48</v>
      </c>
      <c r="L28" s="54"/>
      <c r="M28" s="55" t="s">
        <v>377</v>
      </c>
      <c r="N28" s="55" t="s">
        <v>2</v>
      </c>
      <c r="O28" s="56"/>
      <c r="P28" s="56"/>
      <c r="Q28" s="56"/>
      <c r="R28" s="55" t="s">
        <v>2</v>
      </c>
      <c r="S28" s="56"/>
      <c r="T28" s="261" t="s">
        <v>19</v>
      </c>
      <c r="U28" s="55" t="s">
        <v>20</v>
      </c>
      <c r="V28" s="291"/>
      <c r="W28" s="55"/>
      <c r="X28" s="55"/>
      <c r="Y28" s="55"/>
      <c r="Z28" s="55"/>
      <c r="AA28" s="55"/>
      <c r="AB28" s="55"/>
      <c r="AC28" s="55"/>
      <c r="AD28" s="231" t="s">
        <v>410</v>
      </c>
      <c r="AE28" s="232" t="s">
        <v>41</v>
      </c>
      <c r="AF28" s="57"/>
      <c r="AG28" s="57"/>
      <c r="AH28" s="57"/>
      <c r="AI28" s="57"/>
      <c r="AJ28" s="231" t="s">
        <v>410</v>
      </c>
      <c r="AK28" s="232" t="s">
        <v>41</v>
      </c>
      <c r="AL28" s="231" t="s">
        <v>410</v>
      </c>
      <c r="AM28" s="233" t="s">
        <v>41</v>
      </c>
      <c r="AN28" s="55"/>
      <c r="AO28" s="55"/>
      <c r="AP28" s="55"/>
      <c r="AQ28" s="262" t="s">
        <v>464</v>
      </c>
      <c r="AR28" s="263" t="s">
        <v>465</v>
      </c>
      <c r="AS28" s="245"/>
      <c r="AT28" s="237"/>
      <c r="AU28" s="238"/>
    </row>
    <row r="29" spans="1:47" s="239" customFormat="1" ht="30" customHeight="1" x14ac:dyDescent="0.35">
      <c r="A29" s="295" t="s">
        <v>49</v>
      </c>
      <c r="B29" s="240" t="s">
        <v>408</v>
      </c>
      <c r="C29" s="227">
        <v>5321</v>
      </c>
      <c r="D29" s="227">
        <v>2</v>
      </c>
      <c r="E29" s="227"/>
      <c r="F29" s="252" t="s">
        <v>425</v>
      </c>
      <c r="G29" s="228"/>
      <c r="H29" s="296" t="s">
        <v>414</v>
      </c>
      <c r="I29" s="229"/>
      <c r="J29" s="278" t="s">
        <v>466</v>
      </c>
      <c r="K29" s="54" t="s">
        <v>50</v>
      </c>
      <c r="L29" s="54"/>
      <c r="M29" s="56"/>
      <c r="N29" s="55" t="s">
        <v>2</v>
      </c>
      <c r="O29" s="56"/>
      <c r="P29" s="243"/>
      <c r="Q29" s="243"/>
      <c r="R29" s="253" t="s">
        <v>426</v>
      </c>
      <c r="S29" s="243"/>
      <c r="T29" s="253" t="s">
        <v>426</v>
      </c>
      <c r="U29" s="297" t="s">
        <v>242</v>
      </c>
      <c r="V29" s="55" t="s">
        <v>51</v>
      </c>
      <c r="W29" s="55"/>
      <c r="X29" s="55"/>
      <c r="Y29" s="55"/>
      <c r="Z29" s="55"/>
      <c r="AA29" s="55"/>
      <c r="AB29" s="55"/>
      <c r="AC29" s="55"/>
      <c r="AD29" s="231" t="s">
        <v>410</v>
      </c>
      <c r="AE29" s="232" t="s">
        <v>41</v>
      </c>
      <c r="AF29" s="57"/>
      <c r="AG29" s="57"/>
      <c r="AH29" s="57"/>
      <c r="AI29" s="57"/>
      <c r="AJ29" s="231" t="s">
        <v>2</v>
      </c>
      <c r="AK29" s="57"/>
      <c r="AL29" s="231" t="s">
        <v>410</v>
      </c>
      <c r="AM29" s="233" t="s">
        <v>41</v>
      </c>
      <c r="AN29" s="55"/>
      <c r="AO29" s="55"/>
      <c r="AP29" s="55"/>
      <c r="AQ29" s="298" t="s">
        <v>467</v>
      </c>
      <c r="AR29" s="298" t="s">
        <v>468</v>
      </c>
      <c r="AS29" s="289"/>
      <c r="AT29" s="237"/>
      <c r="AU29" s="238"/>
    </row>
    <row r="30" spans="1:47" s="239" customFormat="1" ht="30" customHeight="1" x14ac:dyDescent="0.35">
      <c r="A30" s="295" t="s">
        <v>52</v>
      </c>
      <c r="B30" s="240" t="s">
        <v>408</v>
      </c>
      <c r="C30" s="227">
        <v>5323</v>
      </c>
      <c r="D30" s="227">
        <v>5</v>
      </c>
      <c r="E30" s="227"/>
      <c r="F30" s="228"/>
      <c r="G30" s="228"/>
      <c r="H30" s="228"/>
      <c r="I30" s="229"/>
      <c r="J30" s="278" t="s">
        <v>469</v>
      </c>
      <c r="K30" s="54" t="s">
        <v>53</v>
      </c>
      <c r="L30" s="54"/>
      <c r="M30" s="56"/>
      <c r="N30" s="55" t="s">
        <v>2</v>
      </c>
      <c r="O30" s="56"/>
      <c r="P30" s="55" t="s">
        <v>3</v>
      </c>
      <c r="Q30" s="56"/>
      <c r="R30" s="56"/>
      <c r="S30" s="56"/>
      <c r="T30" s="261" t="s">
        <v>38</v>
      </c>
      <c r="U30" s="55" t="s">
        <v>40</v>
      </c>
      <c r="V30" s="55" t="s">
        <v>21</v>
      </c>
      <c r="W30" s="55"/>
      <c r="X30" s="55"/>
      <c r="Y30" s="55"/>
      <c r="Z30" s="55"/>
      <c r="AA30" s="55"/>
      <c r="AB30" s="55"/>
      <c r="AC30" s="55"/>
      <c r="AD30" s="231" t="s">
        <v>410</v>
      </c>
      <c r="AE30" s="232" t="s">
        <v>41</v>
      </c>
      <c r="AF30" s="57"/>
      <c r="AG30" s="57"/>
      <c r="AH30" s="57"/>
      <c r="AI30" s="57"/>
      <c r="AJ30" s="231" t="s">
        <v>2</v>
      </c>
      <c r="AK30" s="57"/>
      <c r="AL30" s="231" t="s">
        <v>410</v>
      </c>
      <c r="AM30" s="233" t="s">
        <v>41</v>
      </c>
      <c r="AN30" s="55"/>
      <c r="AO30" s="55"/>
      <c r="AP30" s="55"/>
      <c r="AQ30" s="298" t="s">
        <v>470</v>
      </c>
      <c r="AR30" s="298" t="s">
        <v>471</v>
      </c>
      <c r="AS30" s="289"/>
      <c r="AT30" s="237"/>
      <c r="AU30" s="238"/>
    </row>
    <row r="31" spans="1:47" s="239" customFormat="1" ht="30" customHeight="1" x14ac:dyDescent="0.35">
      <c r="A31" s="299" t="s">
        <v>472</v>
      </c>
      <c r="B31" s="240" t="s">
        <v>408</v>
      </c>
      <c r="C31" s="259">
        <v>5325</v>
      </c>
      <c r="D31" s="259">
        <v>5</v>
      </c>
      <c r="E31" s="259" t="s">
        <v>473</v>
      </c>
      <c r="F31" s="259"/>
      <c r="G31" s="259"/>
      <c r="H31" s="259"/>
      <c r="I31" s="229"/>
      <c r="J31" s="300" t="s">
        <v>415</v>
      </c>
      <c r="K31" s="301" t="s">
        <v>474</v>
      </c>
      <c r="L31" s="301"/>
      <c r="M31" s="56" t="s">
        <v>377</v>
      </c>
      <c r="N31" s="56"/>
      <c r="O31" s="56"/>
      <c r="P31" s="56"/>
      <c r="Q31" s="56"/>
      <c r="R31" s="56"/>
      <c r="S31" s="56"/>
      <c r="T31" s="56"/>
      <c r="U31" s="302"/>
      <c r="V31" s="56"/>
      <c r="W31" s="303"/>
      <c r="X31" s="303"/>
      <c r="Y31" s="303"/>
      <c r="Z31" s="303"/>
      <c r="AA31" s="303"/>
      <c r="AB31" s="303"/>
      <c r="AC31" s="303"/>
      <c r="AD31" s="231" t="s">
        <v>410</v>
      </c>
      <c r="AE31" s="232" t="s">
        <v>41</v>
      </c>
      <c r="AF31" s="250"/>
      <c r="AG31" s="250"/>
      <c r="AH31" s="250"/>
      <c r="AI31" s="250"/>
      <c r="AJ31" s="231" t="s">
        <v>410</v>
      </c>
      <c r="AK31" s="232" t="s">
        <v>41</v>
      </c>
      <c r="AL31" s="231" t="s">
        <v>410</v>
      </c>
      <c r="AM31" s="233" t="s">
        <v>41</v>
      </c>
      <c r="AN31" s="303"/>
      <c r="AO31" s="303"/>
      <c r="AP31" s="303"/>
      <c r="AQ31" s="250"/>
      <c r="AR31" s="303"/>
      <c r="AS31" s="56"/>
      <c r="AT31" s="237"/>
      <c r="AU31" s="238"/>
    </row>
    <row r="32" spans="1:47" s="239" customFormat="1" ht="30" customHeight="1" x14ac:dyDescent="0.35">
      <c r="A32" s="295" t="s">
        <v>54</v>
      </c>
      <c r="B32" s="240" t="s">
        <v>408</v>
      </c>
      <c r="C32" s="227">
        <v>5333</v>
      </c>
      <c r="D32" s="227">
        <v>5</v>
      </c>
      <c r="E32" s="227"/>
      <c r="F32" s="228"/>
      <c r="G32" s="228"/>
      <c r="H32" s="228"/>
      <c r="I32" s="229"/>
      <c r="J32" s="278" t="s">
        <v>475</v>
      </c>
      <c r="K32" s="54" t="s">
        <v>55</v>
      </c>
      <c r="L32" s="54"/>
      <c r="M32" s="56"/>
      <c r="N32" s="55" t="s">
        <v>2</v>
      </c>
      <c r="O32" s="56"/>
      <c r="P32" s="56"/>
      <c r="Q32" s="55" t="s">
        <v>4</v>
      </c>
      <c r="R32" s="56"/>
      <c r="S32" s="56"/>
      <c r="T32" s="55" t="s">
        <v>100</v>
      </c>
      <c r="U32" s="265" t="s">
        <v>20</v>
      </c>
      <c r="V32" s="55" t="s">
        <v>28</v>
      </c>
      <c r="W32" s="265"/>
      <c r="X32" s="265"/>
      <c r="Y32" s="265"/>
      <c r="Z32" s="265"/>
      <c r="AA32" s="265"/>
      <c r="AB32" s="265"/>
      <c r="AC32" s="265"/>
      <c r="AD32" s="231" t="s">
        <v>410</v>
      </c>
      <c r="AE32" s="232" t="s">
        <v>41</v>
      </c>
      <c r="AF32" s="57"/>
      <c r="AG32" s="57"/>
      <c r="AH32" s="57"/>
      <c r="AI32" s="57"/>
      <c r="AJ32" s="231" t="s">
        <v>410</v>
      </c>
      <c r="AK32" s="232" t="s">
        <v>41</v>
      </c>
      <c r="AL32" s="231" t="s">
        <v>410</v>
      </c>
      <c r="AM32" s="233" t="s">
        <v>41</v>
      </c>
      <c r="AN32" s="265"/>
      <c r="AO32" s="265"/>
      <c r="AP32" s="265"/>
      <c r="AQ32" s="304" t="s">
        <v>422</v>
      </c>
      <c r="AR32" s="273"/>
      <c r="AS32" s="245"/>
      <c r="AT32" s="237"/>
      <c r="AU32" s="238"/>
    </row>
    <row r="33" spans="1:47" s="239" customFormat="1" ht="30" customHeight="1" x14ac:dyDescent="0.35">
      <c r="A33" s="305" t="s">
        <v>54</v>
      </c>
      <c r="B33" s="240" t="s">
        <v>408</v>
      </c>
      <c r="C33" s="227">
        <v>5333</v>
      </c>
      <c r="D33" s="227">
        <v>5</v>
      </c>
      <c r="E33" s="227"/>
      <c r="F33" s="56"/>
      <c r="G33" s="228"/>
      <c r="H33" s="250"/>
      <c r="I33" s="229"/>
      <c r="J33" s="278" t="s">
        <v>475</v>
      </c>
      <c r="K33" s="306" t="s">
        <v>55</v>
      </c>
      <c r="L33" s="54"/>
      <c r="M33" s="56"/>
      <c r="N33" s="56"/>
      <c r="O33" s="55" t="s">
        <v>450</v>
      </c>
      <c r="P33" s="56"/>
      <c r="Q33" s="56"/>
      <c r="R33" s="55" t="s">
        <v>451</v>
      </c>
      <c r="S33" s="56"/>
      <c r="T33" s="57" t="s">
        <v>476</v>
      </c>
      <c r="U33" s="55" t="s">
        <v>20</v>
      </c>
      <c r="V33" s="291" t="s">
        <v>239</v>
      </c>
      <c r="W33" s="55"/>
      <c r="X33" s="55"/>
      <c r="Y33" s="55"/>
      <c r="Z33" s="55"/>
      <c r="AA33" s="55"/>
      <c r="AB33" s="55"/>
      <c r="AC33" s="55"/>
      <c r="AD33" s="231" t="s">
        <v>410</v>
      </c>
      <c r="AE33" s="232" t="s">
        <v>41</v>
      </c>
      <c r="AF33" s="57"/>
      <c r="AG33" s="57"/>
      <c r="AH33" s="57"/>
      <c r="AI33" s="57"/>
      <c r="AJ33" s="231" t="s">
        <v>410</v>
      </c>
      <c r="AK33" s="232" t="s">
        <v>41</v>
      </c>
      <c r="AL33" s="231" t="s">
        <v>410</v>
      </c>
      <c r="AM33" s="233" t="s">
        <v>41</v>
      </c>
      <c r="AN33" s="55"/>
      <c r="AO33" s="55"/>
      <c r="AP33" s="55"/>
      <c r="AQ33" s="294" t="s">
        <v>453</v>
      </c>
      <c r="AR33" s="289"/>
      <c r="AS33" s="245"/>
      <c r="AT33" s="237"/>
      <c r="AU33" s="238"/>
    </row>
    <row r="34" spans="1:47" s="239" customFormat="1" ht="30" customHeight="1" x14ac:dyDescent="0.35">
      <c r="A34" s="299" t="s">
        <v>477</v>
      </c>
      <c r="B34" s="240" t="s">
        <v>408</v>
      </c>
      <c r="C34" s="259">
        <v>5337</v>
      </c>
      <c r="D34" s="259">
        <v>5</v>
      </c>
      <c r="E34" s="259" t="s">
        <v>473</v>
      </c>
      <c r="F34" s="307"/>
      <c r="G34" s="259"/>
      <c r="H34" s="259"/>
      <c r="I34" s="229"/>
      <c r="J34" s="300" t="s">
        <v>478</v>
      </c>
      <c r="K34" s="301" t="s">
        <v>479</v>
      </c>
      <c r="L34" s="301"/>
      <c r="M34" s="56" t="s">
        <v>377</v>
      </c>
      <c r="N34" s="56" t="s">
        <v>2</v>
      </c>
      <c r="O34" s="56"/>
      <c r="P34" s="56"/>
      <c r="Q34" s="56"/>
      <c r="R34" s="56"/>
      <c r="S34" s="56"/>
      <c r="T34" s="56"/>
      <c r="U34" s="56"/>
      <c r="V34" s="56"/>
      <c r="W34" s="56"/>
      <c r="X34" s="56"/>
      <c r="Y34" s="56"/>
      <c r="Z34" s="56"/>
      <c r="AA34" s="56"/>
      <c r="AB34" s="56"/>
      <c r="AC34" s="56"/>
      <c r="AD34" s="231" t="s">
        <v>410</v>
      </c>
      <c r="AE34" s="232" t="s">
        <v>41</v>
      </c>
      <c r="AF34" s="250"/>
      <c r="AG34" s="250"/>
      <c r="AH34" s="250"/>
      <c r="AI34" s="250"/>
      <c r="AJ34" s="231" t="s">
        <v>410</v>
      </c>
      <c r="AK34" s="232" t="s">
        <v>41</v>
      </c>
      <c r="AL34" s="231" t="s">
        <v>410</v>
      </c>
      <c r="AM34" s="233" t="s">
        <v>41</v>
      </c>
      <c r="AN34" s="56"/>
      <c r="AO34" s="56"/>
      <c r="AP34" s="56"/>
      <c r="AQ34" s="250"/>
      <c r="AR34" s="250"/>
      <c r="AS34" s="56"/>
      <c r="AT34" s="237"/>
      <c r="AU34" s="238"/>
    </row>
    <row r="35" spans="1:47" s="239" customFormat="1" ht="30" customHeight="1" x14ac:dyDescent="0.35">
      <c r="A35" s="295" t="s">
        <v>56</v>
      </c>
      <c r="B35" s="240" t="s">
        <v>408</v>
      </c>
      <c r="C35" s="227">
        <v>5340</v>
      </c>
      <c r="D35" s="227">
        <v>5</v>
      </c>
      <c r="E35" s="227"/>
      <c r="F35" s="228"/>
      <c r="G35" s="228"/>
      <c r="H35" s="296" t="s">
        <v>414</v>
      </c>
      <c r="I35" s="229"/>
      <c r="J35" s="308" t="s">
        <v>430</v>
      </c>
      <c r="K35" s="54" t="s">
        <v>57</v>
      </c>
      <c r="L35" s="54"/>
      <c r="M35" s="56"/>
      <c r="N35" s="55" t="s">
        <v>2</v>
      </c>
      <c r="O35" s="56"/>
      <c r="P35" s="55" t="s">
        <v>3</v>
      </c>
      <c r="Q35" s="56"/>
      <c r="R35" s="56"/>
      <c r="S35" s="56"/>
      <c r="T35" s="55" t="s">
        <v>31</v>
      </c>
      <c r="U35" s="58" t="s">
        <v>27</v>
      </c>
      <c r="V35" s="55" t="s">
        <v>32</v>
      </c>
      <c r="W35" s="265"/>
      <c r="X35" s="265"/>
      <c r="Y35" s="265"/>
      <c r="Z35" s="265"/>
      <c r="AA35" s="265"/>
      <c r="AB35" s="265"/>
      <c r="AC35" s="265"/>
      <c r="AD35" s="231" t="s">
        <v>410</v>
      </c>
      <c r="AE35" s="232" t="s">
        <v>41</v>
      </c>
      <c r="AF35" s="57"/>
      <c r="AG35" s="57"/>
      <c r="AH35" s="57"/>
      <c r="AI35" s="57"/>
      <c r="AJ35" s="231">
        <v>1</v>
      </c>
      <c r="AK35" s="57"/>
      <c r="AL35" s="231" t="s">
        <v>416</v>
      </c>
      <c r="AM35" s="227"/>
      <c r="AN35" s="265"/>
      <c r="AO35" s="265"/>
      <c r="AP35" s="265"/>
      <c r="AQ35" s="298" t="s">
        <v>422</v>
      </c>
      <c r="AR35" s="289"/>
      <c r="AS35" s="245"/>
      <c r="AT35" s="237"/>
      <c r="AU35" s="238"/>
    </row>
    <row r="36" spans="1:47" s="239" customFormat="1" ht="30" customHeight="1" x14ac:dyDescent="0.35">
      <c r="A36" s="295" t="s">
        <v>60</v>
      </c>
      <c r="B36" s="240" t="s">
        <v>408</v>
      </c>
      <c r="C36" s="227">
        <v>5341</v>
      </c>
      <c r="D36" s="227">
        <v>5</v>
      </c>
      <c r="E36" s="227"/>
      <c r="F36" s="228"/>
      <c r="G36" s="228"/>
      <c r="H36" s="228"/>
      <c r="I36" s="229"/>
      <c r="J36" s="308" t="s">
        <v>480</v>
      </c>
      <c r="K36" s="54" t="s">
        <v>61</v>
      </c>
      <c r="L36" s="54"/>
      <c r="M36" s="56"/>
      <c r="N36" s="55" t="s">
        <v>2</v>
      </c>
      <c r="O36" s="56"/>
      <c r="P36" s="55" t="s">
        <v>3</v>
      </c>
      <c r="Q36" s="56"/>
      <c r="R36" s="56"/>
      <c r="S36" s="56"/>
      <c r="T36" s="55" t="s">
        <v>58</v>
      </c>
      <c r="U36" s="58" t="s">
        <v>40</v>
      </c>
      <c r="V36" s="55" t="s">
        <v>62</v>
      </c>
      <c r="W36" s="265"/>
      <c r="X36" s="265"/>
      <c r="Y36" s="265"/>
      <c r="Z36" s="265"/>
      <c r="AA36" s="265"/>
      <c r="AB36" s="265"/>
      <c r="AC36" s="265"/>
      <c r="AD36" s="231" t="s">
        <v>410</v>
      </c>
      <c r="AE36" s="232" t="s">
        <v>41</v>
      </c>
      <c r="AF36" s="57"/>
      <c r="AG36" s="57"/>
      <c r="AH36" s="57"/>
      <c r="AI36" s="57"/>
      <c r="AJ36" s="231">
        <v>1</v>
      </c>
      <c r="AK36" s="57"/>
      <c r="AL36" s="231" t="s">
        <v>416</v>
      </c>
      <c r="AM36" s="227"/>
      <c r="AN36" s="265"/>
      <c r="AO36" s="265"/>
      <c r="AP36" s="265"/>
      <c r="AQ36" s="298" t="s">
        <v>481</v>
      </c>
      <c r="AR36" s="298" t="s">
        <v>482</v>
      </c>
      <c r="AS36" s="245"/>
      <c r="AT36" s="237"/>
      <c r="AU36" s="238"/>
    </row>
    <row r="37" spans="1:47" s="239" customFormat="1" ht="30" customHeight="1" x14ac:dyDescent="0.35">
      <c r="A37" s="295" t="s">
        <v>63</v>
      </c>
      <c r="B37" s="240" t="s">
        <v>408</v>
      </c>
      <c r="C37" s="227">
        <v>5342</v>
      </c>
      <c r="D37" s="227">
        <v>5</v>
      </c>
      <c r="E37" s="227"/>
      <c r="F37" s="228"/>
      <c r="G37" s="228"/>
      <c r="H37" s="250"/>
      <c r="I37" s="229"/>
      <c r="J37" s="242" t="s">
        <v>415</v>
      </c>
      <c r="K37" s="54" t="s">
        <v>64</v>
      </c>
      <c r="L37" s="54"/>
      <c r="M37" s="56"/>
      <c r="N37" s="55" t="s">
        <v>2</v>
      </c>
      <c r="O37" s="56"/>
      <c r="P37" s="55" t="s">
        <v>3</v>
      </c>
      <c r="Q37" s="56"/>
      <c r="R37" s="56"/>
      <c r="S37" s="250"/>
      <c r="T37" s="251" t="s">
        <v>31</v>
      </c>
      <c r="U37" s="57" t="s">
        <v>40</v>
      </c>
      <c r="V37" s="57" t="s">
        <v>62</v>
      </c>
      <c r="W37" s="55"/>
      <c r="X37" s="55"/>
      <c r="Y37" s="55"/>
      <c r="Z37" s="55"/>
      <c r="AA37" s="55"/>
      <c r="AB37" s="55"/>
      <c r="AC37" s="55"/>
      <c r="AD37" s="231" t="s">
        <v>410</v>
      </c>
      <c r="AE37" s="232" t="s">
        <v>41</v>
      </c>
      <c r="AF37" s="57"/>
      <c r="AG37" s="57"/>
      <c r="AH37" s="57"/>
      <c r="AI37" s="57"/>
      <c r="AJ37" s="231">
        <v>1</v>
      </c>
      <c r="AK37" s="57"/>
      <c r="AL37" s="231" t="s">
        <v>416</v>
      </c>
      <c r="AM37" s="227"/>
      <c r="AN37" s="55"/>
      <c r="AO37" s="55"/>
      <c r="AP37" s="55"/>
      <c r="AQ37" s="247" t="s">
        <v>483</v>
      </c>
      <c r="AR37" s="247" t="s">
        <v>484</v>
      </c>
      <c r="AS37" s="245"/>
      <c r="AT37" s="237"/>
      <c r="AU37" s="238"/>
    </row>
    <row r="38" spans="1:47" s="239" customFormat="1" ht="30" customHeight="1" x14ac:dyDescent="0.35">
      <c r="A38" s="295" t="s">
        <v>65</v>
      </c>
      <c r="B38" s="240" t="s">
        <v>408</v>
      </c>
      <c r="C38" s="227">
        <v>5342</v>
      </c>
      <c r="D38" s="227">
        <v>3</v>
      </c>
      <c r="E38" s="227"/>
      <c r="F38" s="285" t="s">
        <v>458</v>
      </c>
      <c r="G38" s="286"/>
      <c r="H38" s="250"/>
      <c r="I38" s="229"/>
      <c r="J38" s="308" t="s">
        <v>415</v>
      </c>
      <c r="K38" s="54" t="s">
        <v>64</v>
      </c>
      <c r="L38" s="54"/>
      <c r="M38" s="56"/>
      <c r="N38" s="55" t="s">
        <v>2</v>
      </c>
      <c r="O38" s="56"/>
      <c r="P38" s="55" t="s">
        <v>3</v>
      </c>
      <c r="Q38" s="56"/>
      <c r="R38" s="56"/>
      <c r="S38" s="56"/>
      <c r="T38" s="261" t="s">
        <v>31</v>
      </c>
      <c r="U38" s="285" t="s">
        <v>243</v>
      </c>
      <c r="V38" s="55" t="s">
        <v>62</v>
      </c>
      <c r="W38" s="55"/>
      <c r="X38" s="55"/>
      <c r="Y38" s="55"/>
      <c r="Z38" s="55"/>
      <c r="AA38" s="55"/>
      <c r="AB38" s="55"/>
      <c r="AC38" s="55"/>
      <c r="AD38" s="231" t="s">
        <v>410</v>
      </c>
      <c r="AE38" s="232" t="s">
        <v>41</v>
      </c>
      <c r="AF38" s="57"/>
      <c r="AG38" s="57"/>
      <c r="AH38" s="57"/>
      <c r="AI38" s="57"/>
      <c r="AJ38" s="231">
        <v>1</v>
      </c>
      <c r="AK38" s="57"/>
      <c r="AL38" s="231" t="s">
        <v>416</v>
      </c>
      <c r="AM38" s="227"/>
      <c r="AN38" s="55"/>
      <c r="AO38" s="55"/>
      <c r="AP38" s="55"/>
      <c r="AQ38" s="309" t="s">
        <v>485</v>
      </c>
      <c r="AR38" s="298"/>
      <c r="AS38" s="245"/>
      <c r="AT38" s="237"/>
      <c r="AU38" s="238"/>
    </row>
    <row r="39" spans="1:47" s="239" customFormat="1" ht="30" customHeight="1" x14ac:dyDescent="0.35">
      <c r="A39" s="295" t="s">
        <v>66</v>
      </c>
      <c r="B39" s="240" t="s">
        <v>408</v>
      </c>
      <c r="C39" s="227">
        <v>5343</v>
      </c>
      <c r="D39" s="227">
        <v>5</v>
      </c>
      <c r="E39" s="227"/>
      <c r="F39" s="228"/>
      <c r="G39" s="228"/>
      <c r="H39" s="296" t="s">
        <v>414</v>
      </c>
      <c r="I39" s="229"/>
      <c r="J39" s="308" t="s">
        <v>415</v>
      </c>
      <c r="K39" s="54" t="s">
        <v>67</v>
      </c>
      <c r="L39" s="54"/>
      <c r="M39" s="56"/>
      <c r="N39" s="55" t="s">
        <v>2</v>
      </c>
      <c r="O39" s="56"/>
      <c r="P39" s="56"/>
      <c r="Q39" s="55" t="s">
        <v>4</v>
      </c>
      <c r="R39" s="56"/>
      <c r="S39" s="56"/>
      <c r="T39" s="55" t="s">
        <v>23</v>
      </c>
      <c r="U39" s="227" t="s">
        <v>40</v>
      </c>
      <c r="V39" s="55" t="s">
        <v>62</v>
      </c>
      <c r="W39" s="55"/>
      <c r="X39" s="55"/>
      <c r="Y39" s="55"/>
      <c r="Z39" s="55"/>
      <c r="AA39" s="55"/>
      <c r="AB39" s="55"/>
      <c r="AC39" s="55"/>
      <c r="AD39" s="231" t="s">
        <v>410</v>
      </c>
      <c r="AE39" s="232" t="s">
        <v>41</v>
      </c>
      <c r="AF39" s="57"/>
      <c r="AG39" s="57"/>
      <c r="AH39" s="57"/>
      <c r="AI39" s="57"/>
      <c r="AJ39" s="231" t="s">
        <v>410</v>
      </c>
      <c r="AK39" s="232" t="s">
        <v>41</v>
      </c>
      <c r="AL39" s="231" t="s">
        <v>410</v>
      </c>
      <c r="AM39" s="233" t="s">
        <v>41</v>
      </c>
      <c r="AN39" s="55"/>
      <c r="AO39" s="55"/>
      <c r="AP39" s="55"/>
      <c r="AQ39" s="298" t="s">
        <v>486</v>
      </c>
      <c r="AR39" s="304" t="s">
        <v>487</v>
      </c>
      <c r="AS39" s="245"/>
      <c r="AT39" s="237"/>
      <c r="AU39" s="238"/>
    </row>
    <row r="40" spans="1:47" s="239" customFormat="1" ht="30" customHeight="1" x14ac:dyDescent="0.35">
      <c r="A40" s="310" t="s">
        <v>488</v>
      </c>
      <c r="B40" s="240" t="s">
        <v>408</v>
      </c>
      <c r="C40" s="228">
        <v>5344</v>
      </c>
      <c r="D40" s="228">
        <v>5</v>
      </c>
      <c r="E40" s="228" t="s">
        <v>473</v>
      </c>
      <c r="F40" s="250"/>
      <c r="G40" s="228"/>
      <c r="H40" s="228"/>
      <c r="I40" s="229"/>
      <c r="J40" s="300" t="s">
        <v>415</v>
      </c>
      <c r="K40" s="301" t="s">
        <v>489</v>
      </c>
      <c r="L40" s="301"/>
      <c r="M40" s="56"/>
      <c r="N40" s="56"/>
      <c r="O40" s="56"/>
      <c r="P40" s="56"/>
      <c r="Q40" s="56"/>
      <c r="R40" s="56"/>
      <c r="S40" s="56"/>
      <c r="T40" s="56"/>
      <c r="U40" s="250"/>
      <c r="V40" s="56"/>
      <c r="W40" s="56"/>
      <c r="X40" s="56"/>
      <c r="Y40" s="56"/>
      <c r="Z40" s="56"/>
      <c r="AA40" s="56"/>
      <c r="AB40" s="56"/>
      <c r="AC40" s="56"/>
      <c r="AD40" s="231" t="s">
        <v>410</v>
      </c>
      <c r="AE40" s="232" t="s">
        <v>41</v>
      </c>
      <c r="AF40" s="250"/>
      <c r="AG40" s="250"/>
      <c r="AH40" s="250"/>
      <c r="AI40" s="250"/>
      <c r="AJ40" s="231" t="s">
        <v>410</v>
      </c>
      <c r="AK40" s="232" t="s">
        <v>41</v>
      </c>
      <c r="AL40" s="231" t="s">
        <v>410</v>
      </c>
      <c r="AM40" s="233" t="s">
        <v>41</v>
      </c>
      <c r="AN40" s="56"/>
      <c r="AO40" s="56"/>
      <c r="AP40" s="56"/>
      <c r="AQ40" s="250"/>
      <c r="AR40" s="311"/>
      <c r="AS40" s="250"/>
      <c r="AT40" s="237"/>
      <c r="AU40" s="238"/>
    </row>
    <row r="41" spans="1:47" s="239" customFormat="1" ht="30" customHeight="1" x14ac:dyDescent="0.35">
      <c r="A41" s="310" t="s">
        <v>490</v>
      </c>
      <c r="B41" s="240" t="s">
        <v>408</v>
      </c>
      <c r="C41" s="228">
        <v>5349</v>
      </c>
      <c r="D41" s="228">
        <v>5</v>
      </c>
      <c r="E41" s="228" t="s">
        <v>473</v>
      </c>
      <c r="F41" s="250"/>
      <c r="G41" s="228"/>
      <c r="H41" s="228"/>
      <c r="I41" s="229"/>
      <c r="J41" s="300" t="s">
        <v>415</v>
      </c>
      <c r="K41" s="301" t="s">
        <v>491</v>
      </c>
      <c r="L41" s="301"/>
      <c r="M41" s="56" t="s">
        <v>377</v>
      </c>
      <c r="N41" s="56" t="s">
        <v>2</v>
      </c>
      <c r="O41" s="56"/>
      <c r="P41" s="56"/>
      <c r="Q41" s="56"/>
      <c r="R41" s="56"/>
      <c r="S41" s="56"/>
      <c r="T41" s="56"/>
      <c r="U41" s="250"/>
      <c r="V41" s="56"/>
      <c r="W41" s="56"/>
      <c r="X41" s="56"/>
      <c r="Y41" s="56"/>
      <c r="Z41" s="56"/>
      <c r="AA41" s="56"/>
      <c r="AB41" s="56"/>
      <c r="AC41" s="56"/>
      <c r="AD41" s="231" t="s">
        <v>410</v>
      </c>
      <c r="AE41" s="232" t="s">
        <v>41</v>
      </c>
      <c r="AF41" s="250"/>
      <c r="AG41" s="250"/>
      <c r="AH41" s="250"/>
      <c r="AI41" s="250"/>
      <c r="AJ41" s="231" t="s">
        <v>410</v>
      </c>
      <c r="AK41" s="232" t="s">
        <v>41</v>
      </c>
      <c r="AL41" s="231" t="s">
        <v>410</v>
      </c>
      <c r="AM41" s="233" t="s">
        <v>41</v>
      </c>
      <c r="AN41" s="56"/>
      <c r="AO41" s="56"/>
      <c r="AP41" s="56"/>
      <c r="AQ41" s="56"/>
      <c r="AR41" s="56"/>
      <c r="AS41" s="56"/>
      <c r="AT41" s="237"/>
      <c r="AU41" s="238"/>
    </row>
    <row r="42" spans="1:47" s="239" customFormat="1" ht="30" customHeight="1" x14ac:dyDescent="0.35">
      <c r="A42" s="73" t="s">
        <v>492</v>
      </c>
      <c r="B42" s="240" t="s">
        <v>408</v>
      </c>
      <c r="C42" s="227">
        <v>5352</v>
      </c>
      <c r="D42" s="227">
        <v>5</v>
      </c>
      <c r="E42" s="227"/>
      <c r="F42" s="250"/>
      <c r="G42" s="228"/>
      <c r="H42" s="228"/>
      <c r="I42" s="229"/>
      <c r="J42" s="283" t="s">
        <v>493</v>
      </c>
      <c r="K42" s="54" t="s">
        <v>494</v>
      </c>
      <c r="L42" s="54"/>
      <c r="M42" s="55" t="s">
        <v>377</v>
      </c>
      <c r="N42" s="56"/>
      <c r="O42" s="56"/>
      <c r="P42" s="56"/>
      <c r="Q42" s="55" t="s">
        <v>4</v>
      </c>
      <c r="R42" s="56"/>
      <c r="S42" s="56"/>
      <c r="T42" s="55" t="s">
        <v>35</v>
      </c>
      <c r="U42" s="57" t="s">
        <v>36</v>
      </c>
      <c r="V42" s="55" t="s">
        <v>21</v>
      </c>
      <c r="W42" s="55"/>
      <c r="X42" s="55"/>
      <c r="Y42" s="55"/>
      <c r="Z42" s="55"/>
      <c r="AA42" s="55"/>
      <c r="AB42" s="55"/>
      <c r="AC42" s="55"/>
      <c r="AD42" s="231" t="s">
        <v>410</v>
      </c>
      <c r="AE42" s="232" t="s">
        <v>41</v>
      </c>
      <c r="AF42" s="57"/>
      <c r="AG42" s="57"/>
      <c r="AH42" s="57"/>
      <c r="AI42" s="57"/>
      <c r="AJ42" s="231" t="s">
        <v>410</v>
      </c>
      <c r="AK42" s="232" t="s">
        <v>41</v>
      </c>
      <c r="AL42" s="231" t="s">
        <v>410</v>
      </c>
      <c r="AM42" s="233" t="s">
        <v>41</v>
      </c>
      <c r="AN42" s="55"/>
      <c r="AO42" s="55"/>
      <c r="AP42" s="55"/>
      <c r="AQ42" s="262" t="s">
        <v>495</v>
      </c>
      <c r="AR42" s="263" t="s">
        <v>496</v>
      </c>
      <c r="AS42" s="264"/>
      <c r="AT42" s="237"/>
      <c r="AU42" s="238"/>
    </row>
    <row r="43" spans="1:47" s="239" customFormat="1" ht="30" customHeight="1" x14ac:dyDescent="0.35">
      <c r="A43" s="73" t="s">
        <v>497</v>
      </c>
      <c r="B43" s="240" t="s">
        <v>408</v>
      </c>
      <c r="C43" s="227">
        <v>5353</v>
      </c>
      <c r="D43" s="227">
        <v>5</v>
      </c>
      <c r="E43" s="227"/>
      <c r="F43" s="250"/>
      <c r="G43" s="228"/>
      <c r="H43" s="248" t="s">
        <v>414</v>
      </c>
      <c r="I43" s="229"/>
      <c r="J43" s="283" t="s">
        <v>498</v>
      </c>
      <c r="K43" s="54" t="s">
        <v>499</v>
      </c>
      <c r="L43" s="54"/>
      <c r="M43" s="55" t="s">
        <v>377</v>
      </c>
      <c r="N43" s="56"/>
      <c r="O43" s="56"/>
      <c r="P43" s="56"/>
      <c r="Q43" s="55" t="s">
        <v>4</v>
      </c>
      <c r="R43" s="56"/>
      <c r="S43" s="56"/>
      <c r="T43" s="55" t="s">
        <v>35</v>
      </c>
      <c r="U43" s="57" t="s">
        <v>40</v>
      </c>
      <c r="V43" s="55" t="s">
        <v>28</v>
      </c>
      <c r="W43" s="55"/>
      <c r="X43" s="55"/>
      <c r="Y43" s="55"/>
      <c r="Z43" s="55"/>
      <c r="AA43" s="55"/>
      <c r="AB43" s="55"/>
      <c r="AC43" s="55"/>
      <c r="AD43" s="231">
        <v>1</v>
      </c>
      <c r="AE43" s="57"/>
      <c r="AF43" s="57"/>
      <c r="AG43" s="57"/>
      <c r="AH43" s="57"/>
      <c r="AI43" s="57"/>
      <c r="AJ43" s="231">
        <v>3</v>
      </c>
      <c r="AK43" s="57"/>
      <c r="AL43" s="231" t="s">
        <v>416</v>
      </c>
      <c r="AM43" s="227"/>
      <c r="AN43" s="55"/>
      <c r="AO43" s="55"/>
      <c r="AP43" s="55"/>
      <c r="AQ43" s="312" t="s">
        <v>422</v>
      </c>
      <c r="AR43" s="263"/>
      <c r="AS43" s="313"/>
      <c r="AT43" s="237"/>
      <c r="AU43" s="238"/>
    </row>
    <row r="44" spans="1:47" ht="30" customHeight="1" x14ac:dyDescent="0.35">
      <c r="A44" s="314" t="s">
        <v>68</v>
      </c>
      <c r="B44" s="240" t="s">
        <v>408</v>
      </c>
      <c r="C44" s="227">
        <v>5354</v>
      </c>
      <c r="D44" s="227">
        <v>5</v>
      </c>
      <c r="E44" s="227"/>
      <c r="F44" s="250"/>
      <c r="G44" s="228"/>
      <c r="H44" s="250"/>
      <c r="I44" s="229"/>
      <c r="J44" s="283" t="s">
        <v>498</v>
      </c>
      <c r="K44" s="54" t="s">
        <v>69</v>
      </c>
      <c r="L44" s="54"/>
      <c r="M44" s="56"/>
      <c r="N44" s="55" t="s">
        <v>2</v>
      </c>
      <c r="O44" s="56"/>
      <c r="P44" s="56"/>
      <c r="Q44" s="55" t="s">
        <v>4</v>
      </c>
      <c r="R44" s="56"/>
      <c r="S44" s="56"/>
      <c r="T44" s="55" t="s">
        <v>35</v>
      </c>
      <c r="U44" s="57" t="s">
        <v>20</v>
      </c>
      <c r="V44" s="55" t="s">
        <v>70</v>
      </c>
      <c r="W44" s="55"/>
      <c r="X44" s="55"/>
      <c r="Y44" s="55"/>
      <c r="Z44" s="55"/>
      <c r="AA44" s="55"/>
      <c r="AB44" s="55"/>
      <c r="AC44" s="55"/>
      <c r="AD44" s="231" t="s">
        <v>410</v>
      </c>
      <c r="AE44" s="232" t="s">
        <v>41</v>
      </c>
      <c r="AF44" s="57"/>
      <c r="AG44" s="57"/>
      <c r="AH44" s="57"/>
      <c r="AI44" s="57"/>
      <c r="AJ44" s="231">
        <v>1</v>
      </c>
      <c r="AK44" s="57"/>
      <c r="AL44" s="231" t="s">
        <v>416</v>
      </c>
      <c r="AM44" s="227"/>
      <c r="AN44" s="55"/>
      <c r="AO44" s="55"/>
      <c r="AP44" s="55"/>
      <c r="AQ44" s="298" t="s">
        <v>500</v>
      </c>
      <c r="AR44" s="298" t="s">
        <v>501</v>
      </c>
      <c r="AS44" s="289"/>
      <c r="AT44" s="237"/>
      <c r="AU44" s="238"/>
    </row>
    <row r="45" spans="1:47" ht="30" customHeight="1" x14ac:dyDescent="0.35">
      <c r="A45" s="314" t="s">
        <v>502</v>
      </c>
      <c r="B45" s="240" t="s">
        <v>408</v>
      </c>
      <c r="C45" s="315">
        <v>5355</v>
      </c>
      <c r="D45" s="227">
        <v>5</v>
      </c>
      <c r="E45" s="227"/>
      <c r="F45" s="250"/>
      <c r="G45" s="228"/>
      <c r="H45" s="248" t="s">
        <v>414</v>
      </c>
      <c r="I45" s="229"/>
      <c r="J45" s="283" t="s">
        <v>493</v>
      </c>
      <c r="K45" s="306" t="s">
        <v>71</v>
      </c>
      <c r="L45" s="306"/>
      <c r="M45" s="57" t="s">
        <v>377</v>
      </c>
      <c r="N45" s="56"/>
      <c r="O45" s="250"/>
      <c r="P45" s="56"/>
      <c r="Q45" s="55" t="s">
        <v>4</v>
      </c>
      <c r="R45" s="56"/>
      <c r="S45" s="56"/>
      <c r="T45" s="261" t="s">
        <v>72</v>
      </c>
      <c r="U45" s="57" t="s">
        <v>20</v>
      </c>
      <c r="V45" s="57" t="s">
        <v>73</v>
      </c>
      <c r="W45" s="58"/>
      <c r="X45" s="58"/>
      <c r="Y45" s="58"/>
      <c r="Z45" s="58"/>
      <c r="AA45" s="58"/>
      <c r="AB45" s="58"/>
      <c r="AC45" s="58"/>
      <c r="AD45" s="231" t="s">
        <v>410</v>
      </c>
      <c r="AE45" s="232" t="s">
        <v>41</v>
      </c>
      <c r="AF45" s="57"/>
      <c r="AG45" s="57"/>
      <c r="AH45" s="57"/>
      <c r="AI45" s="57"/>
      <c r="AJ45" s="231">
        <v>1</v>
      </c>
      <c r="AK45" s="57"/>
      <c r="AL45" s="231" t="s">
        <v>416</v>
      </c>
      <c r="AM45" s="227"/>
      <c r="AN45" s="58"/>
      <c r="AO45" s="58"/>
      <c r="AP45" s="58"/>
      <c r="AQ45" s="316" t="s">
        <v>503</v>
      </c>
      <c r="AR45" s="317" t="s">
        <v>504</v>
      </c>
      <c r="AS45" s="289"/>
      <c r="AT45" s="237"/>
      <c r="AU45" s="238"/>
    </row>
    <row r="46" spans="1:47" ht="30" customHeight="1" x14ac:dyDescent="0.35">
      <c r="A46" s="314" t="s">
        <v>502</v>
      </c>
      <c r="B46" s="240" t="s">
        <v>408</v>
      </c>
      <c r="C46" s="315">
        <v>5355</v>
      </c>
      <c r="D46" s="227">
        <v>5</v>
      </c>
      <c r="E46" s="227"/>
      <c r="F46" s="250"/>
      <c r="G46" s="318"/>
      <c r="H46" s="241" t="s">
        <v>414</v>
      </c>
      <c r="I46" s="319"/>
      <c r="J46" s="283" t="s">
        <v>493</v>
      </c>
      <c r="K46" s="306" t="s">
        <v>71</v>
      </c>
      <c r="L46" s="306"/>
      <c r="M46" s="250"/>
      <c r="N46" s="56"/>
      <c r="O46" s="57" t="s">
        <v>450</v>
      </c>
      <c r="P46" s="250"/>
      <c r="Q46" s="250"/>
      <c r="R46" s="57" t="s">
        <v>451</v>
      </c>
      <c r="S46" s="56"/>
      <c r="T46" s="251" t="s">
        <v>38</v>
      </c>
      <c r="U46" s="57" t="s">
        <v>20</v>
      </c>
      <c r="V46" s="57" t="s">
        <v>73</v>
      </c>
      <c r="W46" s="57"/>
      <c r="X46" s="57"/>
      <c r="Y46" s="57"/>
      <c r="Z46" s="57"/>
      <c r="AA46" s="57"/>
      <c r="AB46" s="57"/>
      <c r="AC46" s="57"/>
      <c r="AD46" s="231" t="s">
        <v>410</v>
      </c>
      <c r="AE46" s="232" t="s">
        <v>41</v>
      </c>
      <c r="AF46" s="57"/>
      <c r="AG46" s="57"/>
      <c r="AH46" s="57"/>
      <c r="AI46" s="57"/>
      <c r="AJ46" s="231">
        <v>1</v>
      </c>
      <c r="AK46" s="57"/>
      <c r="AL46" s="231" t="s">
        <v>416</v>
      </c>
      <c r="AM46" s="227"/>
      <c r="AN46" s="57"/>
      <c r="AO46" s="57"/>
      <c r="AP46" s="57"/>
      <c r="AQ46" s="262" t="s">
        <v>503</v>
      </c>
      <c r="AR46" s="263" t="s">
        <v>504</v>
      </c>
      <c r="AS46" s="289"/>
      <c r="AT46" s="237"/>
      <c r="AU46" s="238"/>
    </row>
    <row r="47" spans="1:47" ht="30" customHeight="1" x14ac:dyDescent="0.35">
      <c r="A47" s="320" t="s">
        <v>74</v>
      </c>
      <c r="B47" s="240" t="s">
        <v>408</v>
      </c>
      <c r="C47" s="315">
        <v>5355</v>
      </c>
      <c r="D47" s="227">
        <v>2</v>
      </c>
      <c r="E47" s="227"/>
      <c r="F47" s="321" t="s">
        <v>425</v>
      </c>
      <c r="G47" s="318"/>
      <c r="H47" s="241" t="s">
        <v>414</v>
      </c>
      <c r="I47" s="319"/>
      <c r="J47" s="322" t="s">
        <v>493</v>
      </c>
      <c r="K47" s="306" t="s">
        <v>71</v>
      </c>
      <c r="L47" s="306"/>
      <c r="M47" s="250"/>
      <c r="N47" s="55" t="s">
        <v>2</v>
      </c>
      <c r="O47" s="250"/>
      <c r="P47" s="250"/>
      <c r="Q47" s="250"/>
      <c r="R47" s="321" t="s">
        <v>426</v>
      </c>
      <c r="S47" s="56"/>
      <c r="T47" s="321" t="s">
        <v>426</v>
      </c>
      <c r="U47" s="323" t="s">
        <v>242</v>
      </c>
      <c r="V47" s="57" t="s">
        <v>73</v>
      </c>
      <c r="W47" s="57"/>
      <c r="X47" s="57"/>
      <c r="Y47" s="57"/>
      <c r="Z47" s="57"/>
      <c r="AA47" s="57"/>
      <c r="AB47" s="57"/>
      <c r="AC47" s="57"/>
      <c r="AD47" s="231" t="s">
        <v>410</v>
      </c>
      <c r="AE47" s="232" t="s">
        <v>41</v>
      </c>
      <c r="AF47" s="57"/>
      <c r="AG47" s="57"/>
      <c r="AH47" s="57"/>
      <c r="AI47" s="57"/>
      <c r="AJ47" s="231">
        <v>1</v>
      </c>
      <c r="AK47" s="57"/>
      <c r="AL47" s="231" t="s">
        <v>416</v>
      </c>
      <c r="AM47" s="227"/>
      <c r="AN47" s="57"/>
      <c r="AO47" s="57"/>
      <c r="AP47" s="57"/>
      <c r="AQ47" s="298" t="s">
        <v>505</v>
      </c>
      <c r="AR47" s="298" t="s">
        <v>504</v>
      </c>
      <c r="AS47" s="289"/>
      <c r="AT47" s="237"/>
      <c r="AU47" s="238"/>
    </row>
    <row r="48" spans="1:47" ht="30" customHeight="1" x14ac:dyDescent="0.35">
      <c r="A48" s="320" t="s">
        <v>506</v>
      </c>
      <c r="B48" s="240" t="s">
        <v>408</v>
      </c>
      <c r="C48" s="315">
        <v>5356</v>
      </c>
      <c r="D48" s="227">
        <v>2</v>
      </c>
      <c r="E48" s="227"/>
      <c r="F48" s="321" t="s">
        <v>425</v>
      </c>
      <c r="G48" s="318"/>
      <c r="H48" s="241" t="s">
        <v>414</v>
      </c>
      <c r="I48" s="229"/>
      <c r="J48" s="255" t="s">
        <v>507</v>
      </c>
      <c r="K48" s="306" t="s">
        <v>508</v>
      </c>
      <c r="L48" s="306"/>
      <c r="M48" s="57" t="s">
        <v>377</v>
      </c>
      <c r="N48" s="56"/>
      <c r="O48" s="250"/>
      <c r="P48" s="250"/>
      <c r="Q48" s="250"/>
      <c r="R48" s="321" t="s">
        <v>426</v>
      </c>
      <c r="S48" s="56"/>
      <c r="T48" s="321" t="s">
        <v>426</v>
      </c>
      <c r="U48" s="323" t="s">
        <v>242</v>
      </c>
      <c r="V48" s="57" t="s">
        <v>73</v>
      </c>
      <c r="W48" s="57"/>
      <c r="X48" s="57"/>
      <c r="Y48" s="57"/>
      <c r="Z48" s="57"/>
      <c r="AA48" s="57"/>
      <c r="AB48" s="57"/>
      <c r="AC48" s="57"/>
      <c r="AD48" s="231">
        <v>1</v>
      </c>
      <c r="AE48" s="57"/>
      <c r="AF48" s="57"/>
      <c r="AG48" s="57"/>
      <c r="AH48" s="57"/>
      <c r="AI48" s="57"/>
      <c r="AJ48" s="231">
        <v>1</v>
      </c>
      <c r="AK48" s="57"/>
      <c r="AL48" s="231" t="s">
        <v>416</v>
      </c>
      <c r="AM48" s="227"/>
      <c r="AN48" s="57"/>
      <c r="AO48" s="57"/>
      <c r="AP48" s="57"/>
      <c r="AQ48" s="294" t="s">
        <v>453</v>
      </c>
      <c r="AR48" s="289"/>
      <c r="AS48" s="289"/>
      <c r="AT48" s="237"/>
      <c r="AU48" s="238"/>
    </row>
    <row r="49" spans="1:47" ht="30" customHeight="1" x14ac:dyDescent="0.35">
      <c r="A49" s="320" t="s">
        <v>75</v>
      </c>
      <c r="B49" s="240" t="s">
        <v>408</v>
      </c>
      <c r="C49" s="315">
        <v>5357</v>
      </c>
      <c r="D49" s="227">
        <v>5</v>
      </c>
      <c r="E49" s="227"/>
      <c r="F49" s="250"/>
      <c r="G49" s="318"/>
      <c r="H49" s="250"/>
      <c r="I49" s="324" t="s">
        <v>509</v>
      </c>
      <c r="J49" s="308" t="s">
        <v>415</v>
      </c>
      <c r="K49" s="306" t="s">
        <v>76</v>
      </c>
      <c r="L49" s="306"/>
      <c r="M49" s="250"/>
      <c r="N49" s="55" t="s">
        <v>2</v>
      </c>
      <c r="O49" s="250"/>
      <c r="P49" s="250"/>
      <c r="Q49" s="57" t="s">
        <v>4</v>
      </c>
      <c r="R49" s="250"/>
      <c r="S49" s="56"/>
      <c r="T49" s="55" t="s">
        <v>23</v>
      </c>
      <c r="U49" s="57" t="s">
        <v>20</v>
      </c>
      <c r="V49" s="57" t="s">
        <v>28</v>
      </c>
      <c r="W49" s="57"/>
      <c r="X49" s="57"/>
      <c r="Y49" s="57"/>
      <c r="Z49" s="57"/>
      <c r="AA49" s="57"/>
      <c r="AB49" s="57"/>
      <c r="AC49" s="57"/>
      <c r="AD49" s="231" t="s">
        <v>410</v>
      </c>
      <c r="AE49" s="232" t="s">
        <v>41</v>
      </c>
      <c r="AF49" s="57"/>
      <c r="AG49" s="57"/>
      <c r="AH49" s="57"/>
      <c r="AI49" s="57"/>
      <c r="AJ49" s="231" t="s">
        <v>410</v>
      </c>
      <c r="AK49" s="232" t="s">
        <v>41</v>
      </c>
      <c r="AL49" s="231" t="s">
        <v>410</v>
      </c>
      <c r="AM49" s="233" t="s">
        <v>41</v>
      </c>
      <c r="AN49" s="57"/>
      <c r="AO49" s="57"/>
      <c r="AP49" s="57"/>
      <c r="AQ49" s="312" t="s">
        <v>422</v>
      </c>
      <c r="AR49" s="289"/>
      <c r="AS49" s="289"/>
      <c r="AT49" s="237"/>
      <c r="AU49" s="238"/>
    </row>
    <row r="50" spans="1:47" ht="30" customHeight="1" x14ac:dyDescent="0.35">
      <c r="A50" s="320" t="s">
        <v>510</v>
      </c>
      <c r="B50" s="240" t="s">
        <v>408</v>
      </c>
      <c r="C50" s="315">
        <v>5361</v>
      </c>
      <c r="D50" s="227">
        <v>5</v>
      </c>
      <c r="E50" s="227"/>
      <c r="F50" s="250"/>
      <c r="G50" s="318"/>
      <c r="H50" s="241" t="s">
        <v>414</v>
      </c>
      <c r="I50" s="319"/>
      <c r="J50" s="255" t="s">
        <v>498</v>
      </c>
      <c r="K50" s="306" t="s">
        <v>511</v>
      </c>
      <c r="L50" s="306"/>
      <c r="M50" s="57" t="s">
        <v>377</v>
      </c>
      <c r="N50" s="56"/>
      <c r="O50" s="250"/>
      <c r="P50" s="57" t="s">
        <v>3</v>
      </c>
      <c r="Q50" s="250"/>
      <c r="R50" s="250"/>
      <c r="S50" s="250"/>
      <c r="T50" s="55" t="s">
        <v>512</v>
      </c>
      <c r="U50" s="57" t="s">
        <v>20</v>
      </c>
      <c r="V50" s="57" t="s">
        <v>513</v>
      </c>
      <c r="W50" s="325"/>
      <c r="X50" s="325"/>
      <c r="Y50" s="325"/>
      <c r="Z50" s="325"/>
      <c r="AA50" s="325"/>
      <c r="AB50" s="325"/>
      <c r="AC50" s="325"/>
      <c r="AD50" s="231" t="s">
        <v>410</v>
      </c>
      <c r="AE50" s="232" t="s">
        <v>41</v>
      </c>
      <c r="AF50" s="57"/>
      <c r="AG50" s="57"/>
      <c r="AH50" s="57"/>
      <c r="AI50" s="57"/>
      <c r="AJ50" s="231" t="s">
        <v>410</v>
      </c>
      <c r="AK50" s="232" t="s">
        <v>41</v>
      </c>
      <c r="AL50" s="231" t="s">
        <v>410</v>
      </c>
      <c r="AM50" s="233" t="s">
        <v>41</v>
      </c>
      <c r="AN50" s="325"/>
      <c r="AO50" s="325"/>
      <c r="AP50" s="325"/>
      <c r="AQ50" s="326" t="s">
        <v>514</v>
      </c>
      <c r="AR50" s="327" t="s">
        <v>515</v>
      </c>
      <c r="AS50" s="313"/>
      <c r="AT50" s="237"/>
      <c r="AU50" s="238"/>
    </row>
    <row r="51" spans="1:47" ht="30" customHeight="1" x14ac:dyDescent="0.35">
      <c r="A51" s="320" t="s">
        <v>516</v>
      </c>
      <c r="B51" s="240" t="s">
        <v>408</v>
      </c>
      <c r="C51" s="315">
        <v>5362</v>
      </c>
      <c r="D51" s="227">
        <v>5</v>
      </c>
      <c r="E51" s="227"/>
      <c r="F51" s="250"/>
      <c r="G51" s="318"/>
      <c r="H51" s="328"/>
      <c r="I51" s="319"/>
      <c r="J51" s="255" t="s">
        <v>517</v>
      </c>
      <c r="K51" s="329" t="s">
        <v>518</v>
      </c>
      <c r="L51" s="306"/>
      <c r="M51" s="250"/>
      <c r="N51" s="56"/>
      <c r="O51" s="57" t="s">
        <v>45</v>
      </c>
      <c r="P51" s="250"/>
      <c r="Q51" s="250"/>
      <c r="R51" s="57" t="s">
        <v>451</v>
      </c>
      <c r="S51" s="250"/>
      <c r="T51" s="330"/>
      <c r="U51" s="330"/>
      <c r="V51" s="57" t="s">
        <v>513</v>
      </c>
      <c r="W51" s="325"/>
      <c r="X51" s="325"/>
      <c r="Y51" s="325"/>
      <c r="Z51" s="325"/>
      <c r="AA51" s="325"/>
      <c r="AB51" s="325"/>
      <c r="AC51" s="325"/>
      <c r="AD51" s="231" t="s">
        <v>410</v>
      </c>
      <c r="AE51" s="232" t="s">
        <v>41</v>
      </c>
      <c r="AF51" s="57"/>
      <c r="AG51" s="57"/>
      <c r="AH51" s="57"/>
      <c r="AI51" s="57"/>
      <c r="AJ51" s="231" t="s">
        <v>410</v>
      </c>
      <c r="AK51" s="232" t="s">
        <v>41</v>
      </c>
      <c r="AL51" s="231" t="s">
        <v>410</v>
      </c>
      <c r="AM51" s="233" t="s">
        <v>41</v>
      </c>
      <c r="AN51" s="325"/>
      <c r="AO51" s="325"/>
      <c r="AP51" s="325"/>
      <c r="AQ51" s="331" t="s">
        <v>422</v>
      </c>
      <c r="AR51" s="332"/>
      <c r="AS51" s="289"/>
      <c r="AT51" s="237"/>
      <c r="AU51" s="238"/>
    </row>
    <row r="52" spans="1:47" ht="30" customHeight="1" x14ac:dyDescent="0.35">
      <c r="A52" s="320" t="s">
        <v>519</v>
      </c>
      <c r="B52" s="240" t="s">
        <v>408</v>
      </c>
      <c r="C52" s="315">
        <v>5366</v>
      </c>
      <c r="D52" s="227">
        <v>5</v>
      </c>
      <c r="E52" s="227"/>
      <c r="F52" s="250"/>
      <c r="G52" s="318"/>
      <c r="H52" s="333" t="s">
        <v>414</v>
      </c>
      <c r="I52" s="319"/>
      <c r="J52" s="322" t="s">
        <v>498</v>
      </c>
      <c r="K52" s="306" t="s">
        <v>520</v>
      </c>
      <c r="L52" s="306"/>
      <c r="M52" s="57" t="s">
        <v>377</v>
      </c>
      <c r="N52" s="56"/>
      <c r="O52" s="250"/>
      <c r="P52" s="250"/>
      <c r="Q52" s="250"/>
      <c r="R52" s="250"/>
      <c r="S52" s="250"/>
      <c r="T52" s="330"/>
      <c r="U52" s="330"/>
      <c r="V52" s="57" t="s">
        <v>28</v>
      </c>
      <c r="W52" s="325"/>
      <c r="X52" s="325"/>
      <c r="Y52" s="325"/>
      <c r="Z52" s="325"/>
      <c r="AA52" s="325"/>
      <c r="AB52" s="325"/>
      <c r="AC52" s="325"/>
      <c r="AD52" s="231" t="s">
        <v>410</v>
      </c>
      <c r="AE52" s="232" t="s">
        <v>41</v>
      </c>
      <c r="AF52" s="57"/>
      <c r="AG52" s="57"/>
      <c r="AH52" s="57"/>
      <c r="AI52" s="57"/>
      <c r="AJ52" s="231" t="s">
        <v>410</v>
      </c>
      <c r="AK52" s="232" t="s">
        <v>41</v>
      </c>
      <c r="AL52" s="231" t="s">
        <v>410</v>
      </c>
      <c r="AM52" s="233" t="s">
        <v>41</v>
      </c>
      <c r="AN52" s="325"/>
      <c r="AO52" s="325"/>
      <c r="AP52" s="325"/>
      <c r="AQ52" s="334" t="s">
        <v>521</v>
      </c>
      <c r="AR52" s="335" t="s">
        <v>522</v>
      </c>
      <c r="AS52" s="289"/>
      <c r="AT52" s="237"/>
      <c r="AU52" s="238"/>
    </row>
    <row r="53" spans="1:47" ht="30" customHeight="1" x14ac:dyDescent="0.35">
      <c r="A53" s="336" t="s">
        <v>523</v>
      </c>
      <c r="B53" s="240" t="s">
        <v>408</v>
      </c>
      <c r="C53" s="318">
        <v>5368</v>
      </c>
      <c r="D53" s="228">
        <v>5</v>
      </c>
      <c r="E53" s="228" t="s">
        <v>473</v>
      </c>
      <c r="F53" s="250"/>
      <c r="G53" s="318"/>
      <c r="H53" s="250"/>
      <c r="I53" s="319"/>
      <c r="J53" s="319" t="s">
        <v>415</v>
      </c>
      <c r="K53" s="337" t="s">
        <v>524</v>
      </c>
      <c r="L53" s="337"/>
      <c r="M53" s="250"/>
      <c r="N53" s="56" t="s">
        <v>2</v>
      </c>
      <c r="O53" s="250"/>
      <c r="P53" s="250"/>
      <c r="Q53" s="250"/>
      <c r="R53" s="250"/>
      <c r="S53" s="250"/>
      <c r="T53" s="250"/>
      <c r="U53" s="250"/>
      <c r="V53" s="250"/>
      <c r="W53" s="338"/>
      <c r="X53" s="338"/>
      <c r="Y53" s="338"/>
      <c r="Z53" s="338"/>
      <c r="AA53" s="338"/>
      <c r="AB53" s="338"/>
      <c r="AC53" s="338"/>
      <c r="AD53" s="231" t="s">
        <v>410</v>
      </c>
      <c r="AE53" s="232" t="s">
        <v>41</v>
      </c>
      <c r="AF53" s="250"/>
      <c r="AG53" s="250"/>
      <c r="AH53" s="250"/>
      <c r="AI53" s="250"/>
      <c r="AJ53" s="231" t="s">
        <v>410</v>
      </c>
      <c r="AK53" s="232" t="s">
        <v>41</v>
      </c>
      <c r="AL53" s="231" t="s">
        <v>410</v>
      </c>
      <c r="AM53" s="233" t="s">
        <v>41</v>
      </c>
      <c r="AN53" s="338"/>
      <c r="AO53" s="338"/>
      <c r="AP53" s="338"/>
      <c r="AQ53" s="338"/>
      <c r="AR53" s="338"/>
      <c r="AS53" s="250"/>
      <c r="AT53" s="237"/>
      <c r="AU53" s="238"/>
    </row>
    <row r="54" spans="1:47" ht="30" customHeight="1" x14ac:dyDescent="0.35">
      <c r="A54" s="314" t="s">
        <v>219</v>
      </c>
      <c r="B54" s="240" t="s">
        <v>408</v>
      </c>
      <c r="C54" s="315">
        <v>4372</v>
      </c>
      <c r="D54" s="227">
        <v>4</v>
      </c>
      <c r="E54" s="227"/>
      <c r="F54" s="250"/>
      <c r="G54" s="228"/>
      <c r="H54" s="241" t="s">
        <v>414</v>
      </c>
      <c r="I54" s="242" t="s">
        <v>525</v>
      </c>
      <c r="J54" s="322" t="s">
        <v>430</v>
      </c>
      <c r="K54" s="306" t="s">
        <v>218</v>
      </c>
      <c r="L54" s="306"/>
      <c r="M54" s="250"/>
      <c r="N54" s="55" t="s">
        <v>2</v>
      </c>
      <c r="O54" s="250"/>
      <c r="P54" s="55" t="s">
        <v>3</v>
      </c>
      <c r="Q54" s="56"/>
      <c r="R54" s="56"/>
      <c r="S54" s="56"/>
      <c r="T54" s="55" t="s">
        <v>220</v>
      </c>
      <c r="U54" s="57" t="s">
        <v>20</v>
      </c>
      <c r="V54" s="55" t="s">
        <v>32</v>
      </c>
      <c r="W54" s="265"/>
      <c r="X54" s="265"/>
      <c r="Y54" s="265"/>
      <c r="Z54" s="265"/>
      <c r="AA54" s="265"/>
      <c r="AB54" s="265"/>
      <c r="AC54" s="265"/>
      <c r="AD54" s="231" t="s">
        <v>410</v>
      </c>
      <c r="AE54" s="232" t="s">
        <v>41</v>
      </c>
      <c r="AF54" s="57"/>
      <c r="AG54" s="57"/>
      <c r="AH54" s="57"/>
      <c r="AI54" s="57"/>
      <c r="AJ54" s="231" t="s">
        <v>431</v>
      </c>
      <c r="AK54" s="57"/>
      <c r="AL54" s="231" t="s">
        <v>416</v>
      </c>
      <c r="AM54" s="227"/>
      <c r="AN54" s="265"/>
      <c r="AO54" s="265"/>
      <c r="AP54" s="265"/>
      <c r="AQ54" s="335" t="s">
        <v>432</v>
      </c>
      <c r="AR54" s="339" t="s">
        <v>433</v>
      </c>
      <c r="AS54" s="245"/>
      <c r="AT54" s="237"/>
      <c r="AU54" s="238"/>
    </row>
    <row r="55" spans="1:47" ht="30" customHeight="1" x14ac:dyDescent="0.35">
      <c r="A55" s="314" t="s">
        <v>219</v>
      </c>
      <c r="B55" s="240" t="s">
        <v>408</v>
      </c>
      <c r="C55" s="315">
        <v>5372</v>
      </c>
      <c r="D55" s="227">
        <v>5</v>
      </c>
      <c r="E55" s="227"/>
      <c r="F55" s="250"/>
      <c r="G55" s="228"/>
      <c r="H55" s="241" t="s">
        <v>414</v>
      </c>
      <c r="I55" s="242" t="s">
        <v>525</v>
      </c>
      <c r="J55" s="322" t="s">
        <v>430</v>
      </c>
      <c r="K55" s="306" t="s">
        <v>434</v>
      </c>
      <c r="L55" s="306"/>
      <c r="M55" s="57" t="s">
        <v>377</v>
      </c>
      <c r="N55" s="56"/>
      <c r="O55" s="250"/>
      <c r="P55" s="256"/>
      <c r="Q55" s="55" t="s">
        <v>4</v>
      </c>
      <c r="R55" s="56"/>
      <c r="S55" s="56"/>
      <c r="T55" s="55" t="s">
        <v>35</v>
      </c>
      <c r="U55" s="227" t="s">
        <v>20</v>
      </c>
      <c r="V55" s="57" t="s">
        <v>32</v>
      </c>
      <c r="W55" s="57"/>
      <c r="X55" s="57"/>
      <c r="Y55" s="57"/>
      <c r="Z55" s="57"/>
      <c r="AA55" s="57"/>
      <c r="AB55" s="57"/>
      <c r="AC55" s="57"/>
      <c r="AD55" s="231" t="s">
        <v>410</v>
      </c>
      <c r="AE55" s="232" t="s">
        <v>41</v>
      </c>
      <c r="AF55" s="57"/>
      <c r="AG55" s="57"/>
      <c r="AH55" s="57"/>
      <c r="AI55" s="57"/>
      <c r="AJ55" s="231" t="s">
        <v>410</v>
      </c>
      <c r="AK55" s="232" t="s">
        <v>41</v>
      </c>
      <c r="AL55" s="231" t="s">
        <v>416</v>
      </c>
      <c r="AM55" s="227"/>
      <c r="AN55" s="57"/>
      <c r="AO55" s="57"/>
      <c r="AP55" s="57"/>
      <c r="AQ55" s="262" t="s">
        <v>435</v>
      </c>
      <c r="AR55" s="263" t="s">
        <v>436</v>
      </c>
      <c r="AS55" s="289"/>
      <c r="AT55" s="237"/>
      <c r="AU55" s="238"/>
    </row>
    <row r="56" spans="1:47" ht="30" customHeight="1" x14ac:dyDescent="0.35">
      <c r="A56" s="314" t="s">
        <v>77</v>
      </c>
      <c r="B56" s="240" t="s">
        <v>408</v>
      </c>
      <c r="C56" s="315">
        <v>5373</v>
      </c>
      <c r="D56" s="227">
        <v>5</v>
      </c>
      <c r="E56" s="227"/>
      <c r="F56" s="250"/>
      <c r="G56" s="318"/>
      <c r="H56" s="340" t="s">
        <v>414</v>
      </c>
      <c r="I56" s="319"/>
      <c r="J56" s="283" t="s">
        <v>430</v>
      </c>
      <c r="K56" s="306" t="s">
        <v>78</v>
      </c>
      <c r="L56" s="306"/>
      <c r="M56" s="250"/>
      <c r="N56" s="55" t="s">
        <v>2</v>
      </c>
      <c r="O56" s="250"/>
      <c r="P56" s="250"/>
      <c r="Q56" s="57" t="s">
        <v>4</v>
      </c>
      <c r="R56" s="250"/>
      <c r="S56" s="250"/>
      <c r="T56" s="251" t="s">
        <v>79</v>
      </c>
      <c r="U56" s="227" t="s">
        <v>20</v>
      </c>
      <c r="V56" s="57" t="s">
        <v>80</v>
      </c>
      <c r="W56" s="57"/>
      <c r="X56" s="57"/>
      <c r="Y56" s="57"/>
      <c r="Z56" s="57"/>
      <c r="AA56" s="57"/>
      <c r="AB56" s="57"/>
      <c r="AC56" s="57"/>
      <c r="AD56" s="231" t="s">
        <v>410</v>
      </c>
      <c r="AE56" s="232" t="s">
        <v>41</v>
      </c>
      <c r="AF56" s="57"/>
      <c r="AG56" s="57"/>
      <c r="AH56" s="57"/>
      <c r="AI56" s="57"/>
      <c r="AJ56" s="231" t="s">
        <v>410</v>
      </c>
      <c r="AK56" s="232" t="s">
        <v>41</v>
      </c>
      <c r="AL56" s="231" t="s">
        <v>410</v>
      </c>
      <c r="AM56" s="233" t="s">
        <v>41</v>
      </c>
      <c r="AN56" s="57"/>
      <c r="AO56" s="57"/>
      <c r="AP56" s="57"/>
      <c r="AQ56" s="312" t="s">
        <v>422</v>
      </c>
      <c r="AR56" s="289"/>
      <c r="AS56" s="289"/>
      <c r="AT56" s="237"/>
      <c r="AU56" s="238"/>
    </row>
    <row r="57" spans="1:47" ht="30" customHeight="1" x14ac:dyDescent="0.35">
      <c r="A57" s="314" t="s">
        <v>81</v>
      </c>
      <c r="B57" s="240" t="s">
        <v>408</v>
      </c>
      <c r="C57" s="315">
        <v>5374</v>
      </c>
      <c r="D57" s="227">
        <v>5</v>
      </c>
      <c r="E57" s="227"/>
      <c r="F57" s="250"/>
      <c r="G57" s="318"/>
      <c r="H57" s="341" t="s">
        <v>414</v>
      </c>
      <c r="I57" s="260" t="s">
        <v>526</v>
      </c>
      <c r="J57" s="283" t="s">
        <v>430</v>
      </c>
      <c r="K57" s="306" t="s">
        <v>82</v>
      </c>
      <c r="L57" s="306"/>
      <c r="M57" s="250"/>
      <c r="N57" s="55" t="s">
        <v>2</v>
      </c>
      <c r="O57" s="250"/>
      <c r="P57" s="250"/>
      <c r="Q57" s="57" t="s">
        <v>4</v>
      </c>
      <c r="R57" s="250"/>
      <c r="S57" s="250"/>
      <c r="T57" s="57" t="s">
        <v>35</v>
      </c>
      <c r="U57" s="57" t="s">
        <v>40</v>
      </c>
      <c r="V57" s="57" t="s">
        <v>73</v>
      </c>
      <c r="W57" s="57"/>
      <c r="X57" s="57"/>
      <c r="Y57" s="57"/>
      <c r="Z57" s="57"/>
      <c r="AA57" s="57"/>
      <c r="AB57" s="57"/>
      <c r="AC57" s="57"/>
      <c r="AD57" s="231" t="s">
        <v>410</v>
      </c>
      <c r="AE57" s="232" t="s">
        <v>41</v>
      </c>
      <c r="AF57" s="57"/>
      <c r="AG57" s="57"/>
      <c r="AH57" s="57"/>
      <c r="AI57" s="57"/>
      <c r="AJ57" s="231" t="s">
        <v>410</v>
      </c>
      <c r="AK57" s="232" t="s">
        <v>41</v>
      </c>
      <c r="AL57" s="231" t="s">
        <v>416</v>
      </c>
      <c r="AM57" s="227"/>
      <c r="AN57" s="57"/>
      <c r="AO57" s="57"/>
      <c r="AP57" s="57"/>
      <c r="AQ57" s="298" t="s">
        <v>527</v>
      </c>
      <c r="AR57" s="298" t="s">
        <v>528</v>
      </c>
      <c r="AS57" s="289"/>
      <c r="AT57" s="237"/>
      <c r="AU57" s="238"/>
    </row>
    <row r="58" spans="1:47" ht="30" customHeight="1" x14ac:dyDescent="0.35">
      <c r="A58" s="314" t="s">
        <v>529</v>
      </c>
      <c r="B58" s="240" t="s">
        <v>408</v>
      </c>
      <c r="C58" s="315">
        <v>5375</v>
      </c>
      <c r="D58" s="227">
        <v>5</v>
      </c>
      <c r="E58" s="227"/>
      <c r="F58" s="250"/>
      <c r="G58" s="318"/>
      <c r="H58" s="241" t="s">
        <v>414</v>
      </c>
      <c r="I58" s="319"/>
      <c r="J58" s="322" t="s">
        <v>530</v>
      </c>
      <c r="K58" s="306" t="s">
        <v>531</v>
      </c>
      <c r="L58" s="306"/>
      <c r="M58" s="57" t="s">
        <v>377</v>
      </c>
      <c r="N58" s="56"/>
      <c r="O58" s="250"/>
      <c r="P58" s="250"/>
      <c r="Q58" s="57" t="s">
        <v>4</v>
      </c>
      <c r="R58" s="250"/>
      <c r="S58" s="250"/>
      <c r="T58" s="57" t="s">
        <v>23</v>
      </c>
      <c r="U58" s="57" t="s">
        <v>40</v>
      </c>
      <c r="V58" s="330"/>
      <c r="W58" s="57"/>
      <c r="X58" s="57"/>
      <c r="Y58" s="57"/>
      <c r="Z58" s="57"/>
      <c r="AA58" s="57"/>
      <c r="AB58" s="57"/>
      <c r="AC58" s="57"/>
      <c r="AD58" s="231" t="s">
        <v>410</v>
      </c>
      <c r="AE58" s="232" t="s">
        <v>41</v>
      </c>
      <c r="AF58" s="57"/>
      <c r="AG58" s="57"/>
      <c r="AH58" s="57"/>
      <c r="AI58" s="57"/>
      <c r="AJ58" s="231" t="s">
        <v>410</v>
      </c>
      <c r="AK58" s="232" t="s">
        <v>41</v>
      </c>
      <c r="AL58" s="231" t="s">
        <v>416</v>
      </c>
      <c r="AM58" s="227"/>
      <c r="AN58" s="57"/>
      <c r="AO58" s="57"/>
      <c r="AP58" s="57"/>
      <c r="AQ58" s="262" t="s">
        <v>532</v>
      </c>
      <c r="AR58" s="263" t="s">
        <v>533</v>
      </c>
      <c r="AS58" s="289"/>
      <c r="AT58" s="237"/>
      <c r="AU58" s="238"/>
    </row>
    <row r="59" spans="1:47" ht="30" customHeight="1" x14ac:dyDescent="0.35">
      <c r="A59" s="320" t="s">
        <v>534</v>
      </c>
      <c r="B59" s="240" t="s">
        <v>408</v>
      </c>
      <c r="C59" s="315">
        <v>5377</v>
      </c>
      <c r="D59" s="227">
        <v>5</v>
      </c>
      <c r="E59" s="227"/>
      <c r="F59" s="250"/>
      <c r="G59" s="318"/>
      <c r="H59" s="340" t="s">
        <v>414</v>
      </c>
      <c r="I59" s="319"/>
      <c r="J59" s="283" t="s">
        <v>530</v>
      </c>
      <c r="K59" s="342" t="s">
        <v>535</v>
      </c>
      <c r="L59" s="342"/>
      <c r="M59" s="250"/>
      <c r="N59" s="55" t="s">
        <v>2</v>
      </c>
      <c r="O59" s="250"/>
      <c r="P59" s="250"/>
      <c r="Q59" s="57" t="s">
        <v>4</v>
      </c>
      <c r="R59" s="250"/>
      <c r="S59" s="250"/>
      <c r="T59" s="251"/>
      <c r="U59" s="57"/>
      <c r="V59" s="57" t="s">
        <v>80</v>
      </c>
      <c r="W59" s="325"/>
      <c r="X59" s="325"/>
      <c r="Y59" s="325"/>
      <c r="Z59" s="325"/>
      <c r="AA59" s="325"/>
      <c r="AB59" s="325"/>
      <c r="AC59" s="325"/>
      <c r="AD59" s="231" t="s">
        <v>410</v>
      </c>
      <c r="AE59" s="232" t="s">
        <v>41</v>
      </c>
      <c r="AF59" s="57"/>
      <c r="AG59" s="57"/>
      <c r="AH59" s="57"/>
      <c r="AI59" s="57"/>
      <c r="AJ59" s="231" t="s">
        <v>410</v>
      </c>
      <c r="AK59" s="232" t="s">
        <v>41</v>
      </c>
      <c r="AL59" s="231" t="s">
        <v>410</v>
      </c>
      <c r="AM59" s="233" t="s">
        <v>41</v>
      </c>
      <c r="AN59" s="325"/>
      <c r="AO59" s="325"/>
      <c r="AP59" s="325"/>
      <c r="AQ59" s="343" t="s">
        <v>536</v>
      </c>
      <c r="AR59" s="332"/>
      <c r="AS59" s="289"/>
      <c r="AT59" s="237"/>
      <c r="AU59" s="238"/>
    </row>
    <row r="60" spans="1:47" ht="30" customHeight="1" x14ac:dyDescent="0.35">
      <c r="A60" s="320" t="s">
        <v>537</v>
      </c>
      <c r="B60" s="240" t="s">
        <v>408</v>
      </c>
      <c r="C60" s="315">
        <v>5387</v>
      </c>
      <c r="D60" s="227">
        <v>5</v>
      </c>
      <c r="E60" s="227"/>
      <c r="F60" s="250"/>
      <c r="G60" s="228"/>
      <c r="H60" s="241" t="s">
        <v>414</v>
      </c>
      <c r="I60" s="344" t="s">
        <v>538</v>
      </c>
      <c r="J60" s="283" t="s">
        <v>439</v>
      </c>
      <c r="K60" s="306" t="s">
        <v>539</v>
      </c>
      <c r="L60" s="306"/>
      <c r="M60" s="57" t="s">
        <v>377</v>
      </c>
      <c r="N60" s="56"/>
      <c r="O60" s="250"/>
      <c r="P60" s="57" t="s">
        <v>3</v>
      </c>
      <c r="Q60" s="250"/>
      <c r="R60" s="250"/>
      <c r="S60" s="250"/>
      <c r="T60" s="251" t="s">
        <v>95</v>
      </c>
      <c r="U60" s="57" t="s">
        <v>36</v>
      </c>
      <c r="V60" s="57" t="s">
        <v>32</v>
      </c>
      <c r="W60" s="57"/>
      <c r="X60" s="57"/>
      <c r="Y60" s="57"/>
      <c r="Z60" s="57"/>
      <c r="AA60" s="57"/>
      <c r="AB60" s="57"/>
      <c r="AC60" s="57"/>
      <c r="AD60" s="231">
        <v>1</v>
      </c>
      <c r="AE60" s="57"/>
      <c r="AF60" s="57"/>
      <c r="AG60" s="57"/>
      <c r="AH60" s="57"/>
      <c r="AI60" s="57"/>
      <c r="AJ60" s="231" t="s">
        <v>442</v>
      </c>
      <c r="AK60" s="57"/>
      <c r="AL60" s="231" t="s">
        <v>416</v>
      </c>
      <c r="AM60" s="227"/>
      <c r="AN60" s="57"/>
      <c r="AO60" s="57"/>
      <c r="AP60" s="57"/>
      <c r="AQ60" s="262" t="s">
        <v>540</v>
      </c>
      <c r="AR60" s="263" t="s">
        <v>444</v>
      </c>
      <c r="AS60" s="264"/>
      <c r="AT60" s="237"/>
      <c r="AU60" s="238"/>
    </row>
    <row r="61" spans="1:47" ht="30" customHeight="1" x14ac:dyDescent="0.35">
      <c r="A61" s="320" t="s">
        <v>541</v>
      </c>
      <c r="B61" s="240" t="s">
        <v>408</v>
      </c>
      <c r="C61" s="315">
        <v>5387</v>
      </c>
      <c r="D61" s="227">
        <v>3</v>
      </c>
      <c r="E61" s="227"/>
      <c r="F61" s="345" t="s">
        <v>458</v>
      </c>
      <c r="G61" s="286"/>
      <c r="H61" s="241" t="s">
        <v>414</v>
      </c>
      <c r="I61" s="344" t="s">
        <v>538</v>
      </c>
      <c r="J61" s="283" t="s">
        <v>439</v>
      </c>
      <c r="K61" s="306" t="s">
        <v>539</v>
      </c>
      <c r="L61" s="306"/>
      <c r="M61" s="57" t="s">
        <v>377</v>
      </c>
      <c r="N61" s="56"/>
      <c r="O61" s="250"/>
      <c r="P61" s="57" t="s">
        <v>3</v>
      </c>
      <c r="Q61" s="250"/>
      <c r="R61" s="250"/>
      <c r="S61" s="250"/>
      <c r="T61" s="251" t="s">
        <v>95</v>
      </c>
      <c r="U61" s="345" t="s">
        <v>243</v>
      </c>
      <c r="V61" s="57" t="s">
        <v>32</v>
      </c>
      <c r="W61" s="57"/>
      <c r="X61" s="57"/>
      <c r="Y61" s="57"/>
      <c r="Z61" s="57"/>
      <c r="AA61" s="57"/>
      <c r="AB61" s="57"/>
      <c r="AC61" s="57"/>
      <c r="AD61" s="231">
        <v>1</v>
      </c>
      <c r="AE61" s="57"/>
      <c r="AF61" s="57"/>
      <c r="AG61" s="57"/>
      <c r="AH61" s="57"/>
      <c r="AI61" s="57"/>
      <c r="AJ61" s="231" t="s">
        <v>442</v>
      </c>
      <c r="AK61" s="57"/>
      <c r="AL61" s="231" t="s">
        <v>416</v>
      </c>
      <c r="AM61" s="227"/>
      <c r="AN61" s="57"/>
      <c r="AO61" s="57"/>
      <c r="AP61" s="57"/>
      <c r="AQ61" s="288" t="s">
        <v>542</v>
      </c>
      <c r="AR61" s="289"/>
      <c r="AS61" s="289"/>
      <c r="AT61" s="237"/>
      <c r="AU61" s="238"/>
    </row>
    <row r="62" spans="1:47" ht="30" customHeight="1" x14ac:dyDescent="0.35">
      <c r="A62" s="320" t="s">
        <v>543</v>
      </c>
      <c r="B62" s="240" t="s">
        <v>408</v>
      </c>
      <c r="C62" s="315">
        <v>5392</v>
      </c>
      <c r="D62" s="227">
        <v>2</v>
      </c>
      <c r="E62" s="227"/>
      <c r="F62" s="321" t="s">
        <v>425</v>
      </c>
      <c r="G62" s="228"/>
      <c r="H62" s="228"/>
      <c r="I62" s="346"/>
      <c r="J62" s="283" t="s">
        <v>544</v>
      </c>
      <c r="K62" s="306" t="s">
        <v>545</v>
      </c>
      <c r="L62" s="306"/>
      <c r="M62" s="57" t="s">
        <v>377</v>
      </c>
      <c r="N62" s="56"/>
      <c r="O62" s="250"/>
      <c r="P62" s="250"/>
      <c r="Q62" s="250"/>
      <c r="R62" s="321" t="s">
        <v>426</v>
      </c>
      <c r="S62" s="250"/>
      <c r="T62" s="321" t="s">
        <v>426</v>
      </c>
      <c r="U62" s="254" t="s">
        <v>242</v>
      </c>
      <c r="V62" s="270" t="s">
        <v>546</v>
      </c>
      <c r="W62" s="325"/>
      <c r="X62" s="325"/>
      <c r="Y62" s="325"/>
      <c r="Z62" s="325"/>
      <c r="AA62" s="325"/>
      <c r="AB62" s="325"/>
      <c r="AC62" s="325"/>
      <c r="AD62" s="231" t="s">
        <v>410</v>
      </c>
      <c r="AE62" s="232" t="s">
        <v>41</v>
      </c>
      <c r="AF62" s="57"/>
      <c r="AG62" s="57"/>
      <c r="AH62" s="57"/>
      <c r="AI62" s="57"/>
      <c r="AJ62" s="231" t="s">
        <v>410</v>
      </c>
      <c r="AK62" s="232" t="s">
        <v>41</v>
      </c>
      <c r="AL62" s="231" t="s">
        <v>416</v>
      </c>
      <c r="AM62" s="347"/>
      <c r="AN62" s="348"/>
      <c r="AO62" s="348"/>
      <c r="AP62" s="348"/>
      <c r="AQ62" s="331" t="s">
        <v>422</v>
      </c>
      <c r="AR62" s="332"/>
      <c r="AS62" s="289"/>
      <c r="AT62" s="237"/>
      <c r="AU62" s="238"/>
    </row>
    <row r="63" spans="1:47" ht="30" customHeight="1" x14ac:dyDescent="0.35">
      <c r="A63" s="336" t="s">
        <v>547</v>
      </c>
      <c r="B63" s="240" t="s">
        <v>408</v>
      </c>
      <c r="C63" s="318">
        <v>5395</v>
      </c>
      <c r="D63" s="228">
        <v>5</v>
      </c>
      <c r="E63" s="228" t="s">
        <v>473</v>
      </c>
      <c r="F63" s="250"/>
      <c r="G63" s="228"/>
      <c r="H63" s="228"/>
      <c r="I63" s="346"/>
      <c r="J63" s="349" t="s">
        <v>415</v>
      </c>
      <c r="K63" s="337" t="s">
        <v>548</v>
      </c>
      <c r="L63" s="301"/>
      <c r="M63" s="56"/>
      <c r="N63" s="56"/>
      <c r="O63" s="56"/>
      <c r="P63" s="56"/>
      <c r="Q63" s="56"/>
      <c r="R63" s="56"/>
      <c r="S63" s="56"/>
      <c r="T63" s="56"/>
      <c r="U63" s="250"/>
      <c r="V63" s="56"/>
      <c r="W63" s="303"/>
      <c r="X63" s="303"/>
      <c r="Y63" s="303"/>
      <c r="Z63" s="303"/>
      <c r="AA63" s="303"/>
      <c r="AB63" s="303"/>
      <c r="AC63" s="303"/>
      <c r="AD63" s="231" t="s">
        <v>410</v>
      </c>
      <c r="AE63" s="232" t="s">
        <v>41</v>
      </c>
      <c r="AF63" s="250"/>
      <c r="AG63" s="250"/>
      <c r="AH63" s="250"/>
      <c r="AI63" s="250"/>
      <c r="AJ63" s="231" t="s">
        <v>410</v>
      </c>
      <c r="AK63" s="232" t="s">
        <v>41</v>
      </c>
      <c r="AL63" s="231" t="s">
        <v>410</v>
      </c>
      <c r="AM63" s="233" t="s">
        <v>41</v>
      </c>
      <c r="AN63" s="303"/>
      <c r="AO63" s="303"/>
      <c r="AP63" s="303"/>
      <c r="AQ63" s="303"/>
      <c r="AR63" s="303"/>
      <c r="AS63" s="56"/>
      <c r="AT63" s="237"/>
      <c r="AU63" s="238"/>
    </row>
    <row r="64" spans="1:47" ht="30" customHeight="1" x14ac:dyDescent="0.35">
      <c r="A64" s="314" t="s">
        <v>549</v>
      </c>
      <c r="B64" s="350" t="s">
        <v>550</v>
      </c>
      <c r="C64" s="315">
        <v>5934</v>
      </c>
      <c r="D64" s="227">
        <v>5</v>
      </c>
      <c r="E64" s="227"/>
      <c r="F64" s="250"/>
      <c r="G64" s="318"/>
      <c r="H64" s="241" t="s">
        <v>414</v>
      </c>
      <c r="I64" s="319"/>
      <c r="J64" s="283" t="s">
        <v>551</v>
      </c>
      <c r="K64" s="306" t="s">
        <v>552</v>
      </c>
      <c r="L64" s="306"/>
      <c r="M64" s="57" t="s">
        <v>377</v>
      </c>
      <c r="N64" s="56"/>
      <c r="O64" s="250"/>
      <c r="P64" s="57" t="s">
        <v>3</v>
      </c>
      <c r="Q64" s="250"/>
      <c r="R64" s="250"/>
      <c r="S64" s="250"/>
      <c r="T64" s="57" t="s">
        <v>553</v>
      </c>
      <c r="U64" s="325" t="s">
        <v>40</v>
      </c>
      <c r="V64" s="57" t="s">
        <v>62</v>
      </c>
      <c r="W64" s="57"/>
      <c r="X64" s="57"/>
      <c r="Y64" s="57"/>
      <c r="Z64" s="57"/>
      <c r="AA64" s="57"/>
      <c r="AB64" s="57"/>
      <c r="AC64" s="57"/>
      <c r="AD64" s="231">
        <v>1</v>
      </c>
      <c r="AE64" s="57"/>
      <c r="AF64" s="57"/>
      <c r="AG64" s="57"/>
      <c r="AH64" s="57"/>
      <c r="AI64" s="57"/>
      <c r="AJ64" s="231">
        <v>1</v>
      </c>
      <c r="AK64" s="57"/>
      <c r="AL64" s="231" t="s">
        <v>410</v>
      </c>
      <c r="AM64" s="233" t="s">
        <v>41</v>
      </c>
      <c r="AN64" s="57"/>
      <c r="AO64" s="57"/>
      <c r="AP64" s="57"/>
      <c r="AQ64" s="262" t="s">
        <v>554</v>
      </c>
      <c r="AR64" s="263" t="s">
        <v>555</v>
      </c>
      <c r="AS64" s="289"/>
      <c r="AT64" s="237"/>
      <c r="AU64" s="238"/>
    </row>
    <row r="65" spans="1:47" ht="30" customHeight="1" x14ac:dyDescent="0.35">
      <c r="A65" s="314" t="s">
        <v>83</v>
      </c>
      <c r="B65" s="350" t="s">
        <v>550</v>
      </c>
      <c r="C65" s="315">
        <v>1305</v>
      </c>
      <c r="D65" s="227">
        <v>4</v>
      </c>
      <c r="E65" s="227"/>
      <c r="F65" s="250"/>
      <c r="G65" s="318"/>
      <c r="H65" s="318"/>
      <c r="I65" s="319"/>
      <c r="J65" s="308" t="s">
        <v>415</v>
      </c>
      <c r="K65" s="306" t="s">
        <v>84</v>
      </c>
      <c r="L65" s="306"/>
      <c r="M65" s="250"/>
      <c r="N65" s="55" t="s">
        <v>2</v>
      </c>
      <c r="O65" s="250"/>
      <c r="P65" s="250"/>
      <c r="Q65" s="57" t="s">
        <v>4</v>
      </c>
      <c r="R65" s="250"/>
      <c r="S65" s="250"/>
      <c r="T65" s="57" t="s">
        <v>556</v>
      </c>
      <c r="U65" s="325" t="s">
        <v>40</v>
      </c>
      <c r="V65" s="57" t="s">
        <v>85</v>
      </c>
      <c r="W65" s="325"/>
      <c r="X65" s="325"/>
      <c r="Y65" s="325"/>
      <c r="Z65" s="325"/>
      <c r="AA65" s="325"/>
      <c r="AB65" s="325"/>
      <c r="AC65" s="325"/>
      <c r="AD65" s="231" t="s">
        <v>410</v>
      </c>
      <c r="AE65" s="232" t="s">
        <v>41</v>
      </c>
      <c r="AF65" s="57"/>
      <c r="AG65" s="57"/>
      <c r="AH65" s="57"/>
      <c r="AI65" s="57"/>
      <c r="AJ65" s="231" t="s">
        <v>410</v>
      </c>
      <c r="AK65" s="232" t="s">
        <v>41</v>
      </c>
      <c r="AL65" s="231" t="s">
        <v>410</v>
      </c>
      <c r="AM65" s="233" t="s">
        <v>41</v>
      </c>
      <c r="AN65" s="325"/>
      <c r="AO65" s="325"/>
      <c r="AP65" s="325"/>
      <c r="AQ65" s="351" t="s">
        <v>453</v>
      </c>
      <c r="AR65" s="332"/>
      <c r="AS65" s="289"/>
      <c r="AT65" s="237"/>
      <c r="AU65" s="238"/>
    </row>
    <row r="66" spans="1:47" ht="30" customHeight="1" x14ac:dyDescent="0.35">
      <c r="A66" s="314" t="s">
        <v>557</v>
      </c>
      <c r="B66" s="350" t="s">
        <v>550</v>
      </c>
      <c r="C66" s="315">
        <v>2305</v>
      </c>
      <c r="D66" s="315">
        <v>4</v>
      </c>
      <c r="E66" s="315"/>
      <c r="F66" s="318"/>
      <c r="G66" s="318"/>
      <c r="H66" s="318"/>
      <c r="I66" s="319"/>
      <c r="J66" s="308" t="s">
        <v>558</v>
      </c>
      <c r="K66" s="306" t="s">
        <v>559</v>
      </c>
      <c r="L66" s="306"/>
      <c r="M66" s="57" t="s">
        <v>377</v>
      </c>
      <c r="N66" s="56"/>
      <c r="O66" s="250"/>
      <c r="P66" s="250"/>
      <c r="Q66" s="57" t="s">
        <v>4</v>
      </c>
      <c r="R66" s="250"/>
      <c r="S66" s="250"/>
      <c r="T66" s="251" t="s">
        <v>79</v>
      </c>
      <c r="U66" s="325" t="s">
        <v>36</v>
      </c>
      <c r="V66" s="57" t="s">
        <v>85</v>
      </c>
      <c r="W66" s="325"/>
      <c r="X66" s="325"/>
      <c r="Y66" s="325"/>
      <c r="Z66" s="325"/>
      <c r="AA66" s="325"/>
      <c r="AB66" s="325"/>
      <c r="AC66" s="325"/>
      <c r="AD66" s="231" t="s">
        <v>410</v>
      </c>
      <c r="AE66" s="232" t="s">
        <v>41</v>
      </c>
      <c r="AF66" s="57"/>
      <c r="AG66" s="57"/>
      <c r="AH66" s="57"/>
      <c r="AI66" s="57"/>
      <c r="AJ66" s="231" t="s">
        <v>410</v>
      </c>
      <c r="AK66" s="232" t="s">
        <v>41</v>
      </c>
      <c r="AL66" s="231" t="s">
        <v>410</v>
      </c>
      <c r="AM66" s="233" t="s">
        <v>41</v>
      </c>
      <c r="AN66" s="325"/>
      <c r="AO66" s="325"/>
      <c r="AP66" s="325"/>
      <c r="AQ66" s="352" t="s">
        <v>560</v>
      </c>
      <c r="AR66" s="335" t="s">
        <v>561</v>
      </c>
      <c r="AS66" s="264"/>
      <c r="AT66" s="237"/>
      <c r="AU66" s="238"/>
    </row>
    <row r="67" spans="1:47" ht="30" customHeight="1" x14ac:dyDescent="0.35">
      <c r="A67" s="314" t="s">
        <v>562</v>
      </c>
      <c r="B67" s="350" t="s">
        <v>550</v>
      </c>
      <c r="C67" s="315">
        <v>3305</v>
      </c>
      <c r="D67" s="315">
        <v>4</v>
      </c>
      <c r="E67" s="315"/>
      <c r="F67" s="318"/>
      <c r="G67" s="318"/>
      <c r="H67" s="318"/>
      <c r="I67" s="319"/>
      <c r="J67" s="308" t="s">
        <v>415</v>
      </c>
      <c r="K67" s="306" t="s">
        <v>563</v>
      </c>
      <c r="L67" s="306"/>
      <c r="M67" s="57" t="s">
        <v>377</v>
      </c>
      <c r="N67" s="56"/>
      <c r="O67" s="250"/>
      <c r="P67" s="250"/>
      <c r="Q67" s="250"/>
      <c r="R67" s="57" t="s">
        <v>86</v>
      </c>
      <c r="S67" s="250"/>
      <c r="T67" s="57" t="s">
        <v>564</v>
      </c>
      <c r="U67" s="325" t="s">
        <v>36</v>
      </c>
      <c r="V67" s="57" t="s">
        <v>85</v>
      </c>
      <c r="W67" s="325"/>
      <c r="X67" s="325"/>
      <c r="Y67" s="325"/>
      <c r="Z67" s="325"/>
      <c r="AA67" s="325"/>
      <c r="AB67" s="325"/>
      <c r="AC67" s="325"/>
      <c r="AD67" s="231" t="s">
        <v>410</v>
      </c>
      <c r="AE67" s="232" t="s">
        <v>41</v>
      </c>
      <c r="AF67" s="57"/>
      <c r="AG67" s="57"/>
      <c r="AH67" s="57"/>
      <c r="AI67" s="57"/>
      <c r="AJ67" s="231" t="s">
        <v>410</v>
      </c>
      <c r="AK67" s="232" t="s">
        <v>41</v>
      </c>
      <c r="AL67" s="231" t="s">
        <v>410</v>
      </c>
      <c r="AM67" s="233" t="s">
        <v>41</v>
      </c>
      <c r="AN67" s="325"/>
      <c r="AO67" s="325"/>
      <c r="AP67" s="325"/>
      <c r="AQ67" s="353" t="s">
        <v>565</v>
      </c>
      <c r="AR67" s="335"/>
      <c r="AS67" s="264"/>
      <c r="AT67" s="237"/>
      <c r="AU67" s="238"/>
    </row>
    <row r="68" spans="1:47" ht="29.25" customHeight="1" x14ac:dyDescent="0.35">
      <c r="A68" s="314" t="s">
        <v>566</v>
      </c>
      <c r="B68" s="350" t="s">
        <v>550</v>
      </c>
      <c r="C68" s="315">
        <v>3305</v>
      </c>
      <c r="D68" s="315">
        <v>3</v>
      </c>
      <c r="E68" s="315"/>
      <c r="F68" s="354" t="s">
        <v>458</v>
      </c>
      <c r="G68" s="355"/>
      <c r="H68" s="318"/>
      <c r="I68" s="319"/>
      <c r="J68" s="308" t="s">
        <v>415</v>
      </c>
      <c r="K68" s="306" t="s">
        <v>563</v>
      </c>
      <c r="L68" s="306"/>
      <c r="M68" s="57" t="s">
        <v>377</v>
      </c>
      <c r="N68" s="56"/>
      <c r="O68" s="250"/>
      <c r="P68" s="250"/>
      <c r="Q68" s="250"/>
      <c r="R68" s="57" t="s">
        <v>86</v>
      </c>
      <c r="S68" s="250"/>
      <c r="T68" s="57" t="s">
        <v>564</v>
      </c>
      <c r="U68" s="356" t="s">
        <v>243</v>
      </c>
      <c r="V68" s="57" t="s">
        <v>85</v>
      </c>
      <c r="W68" s="57"/>
      <c r="X68" s="57"/>
      <c r="Y68" s="57"/>
      <c r="Z68" s="57"/>
      <c r="AA68" s="57"/>
      <c r="AB68" s="57"/>
      <c r="AC68" s="57"/>
      <c r="AD68" s="231" t="s">
        <v>410</v>
      </c>
      <c r="AE68" s="232" t="s">
        <v>41</v>
      </c>
      <c r="AF68" s="57"/>
      <c r="AG68" s="57"/>
      <c r="AH68" s="57"/>
      <c r="AI68" s="57"/>
      <c r="AJ68" s="231" t="s">
        <v>410</v>
      </c>
      <c r="AK68" s="232" t="s">
        <v>41</v>
      </c>
      <c r="AL68" s="231" t="s">
        <v>410</v>
      </c>
      <c r="AM68" s="233" t="s">
        <v>41</v>
      </c>
      <c r="AN68" s="57"/>
      <c r="AO68" s="57"/>
      <c r="AP68" s="57"/>
      <c r="AQ68" s="357" t="s">
        <v>453</v>
      </c>
      <c r="AR68" s="289"/>
      <c r="AS68" s="289"/>
      <c r="AT68" s="237"/>
      <c r="AU68" s="238"/>
    </row>
    <row r="69" spans="1:47" ht="30" customHeight="1" x14ac:dyDescent="0.35">
      <c r="A69" s="314" t="s">
        <v>87</v>
      </c>
      <c r="B69" s="350" t="s">
        <v>550</v>
      </c>
      <c r="C69" s="315">
        <v>4305</v>
      </c>
      <c r="D69" s="315">
        <v>4</v>
      </c>
      <c r="E69" s="315"/>
      <c r="F69" s="318"/>
      <c r="G69" s="318"/>
      <c r="H69" s="318"/>
      <c r="I69" s="260" t="s">
        <v>567</v>
      </c>
      <c r="J69" s="308" t="s">
        <v>415</v>
      </c>
      <c r="K69" s="306" t="s">
        <v>88</v>
      </c>
      <c r="L69" s="306"/>
      <c r="M69" s="250"/>
      <c r="N69" s="55" t="s">
        <v>2</v>
      </c>
      <c r="O69" s="250"/>
      <c r="P69" s="250"/>
      <c r="Q69" s="57" t="s">
        <v>4</v>
      </c>
      <c r="R69" s="250"/>
      <c r="S69" s="250"/>
      <c r="T69" s="57" t="s">
        <v>72</v>
      </c>
      <c r="U69" s="325" t="s">
        <v>36</v>
      </c>
      <c r="V69" s="57" t="s">
        <v>85</v>
      </c>
      <c r="W69" s="358"/>
      <c r="X69" s="358"/>
      <c r="Y69" s="358"/>
      <c r="Z69" s="358"/>
      <c r="AA69" s="358"/>
      <c r="AB69" s="358"/>
      <c r="AC69" s="358"/>
      <c r="AD69" s="231" t="s">
        <v>410</v>
      </c>
      <c r="AE69" s="232" t="s">
        <v>41</v>
      </c>
      <c r="AF69" s="57"/>
      <c r="AG69" s="57"/>
      <c r="AH69" s="57"/>
      <c r="AI69" s="57"/>
      <c r="AJ69" s="231" t="s">
        <v>568</v>
      </c>
      <c r="AK69" s="57"/>
      <c r="AL69" s="231" t="s">
        <v>416</v>
      </c>
      <c r="AM69" s="227"/>
      <c r="AN69" s="358"/>
      <c r="AO69" s="358"/>
      <c r="AP69" s="358"/>
      <c r="AQ69" s="359" t="s">
        <v>569</v>
      </c>
      <c r="AR69" s="289"/>
      <c r="AS69" s="289"/>
      <c r="AT69" s="237"/>
      <c r="AU69" s="238"/>
    </row>
    <row r="70" spans="1:47" ht="30" customHeight="1" x14ac:dyDescent="0.35">
      <c r="A70" s="314" t="s">
        <v>90</v>
      </c>
      <c r="B70" s="350" t="s">
        <v>550</v>
      </c>
      <c r="C70" s="315">
        <v>4305</v>
      </c>
      <c r="D70" s="315">
        <v>3</v>
      </c>
      <c r="E70" s="315"/>
      <c r="F70" s="354" t="s">
        <v>458</v>
      </c>
      <c r="G70" s="355"/>
      <c r="H70" s="318"/>
      <c r="I70" s="260" t="s">
        <v>567</v>
      </c>
      <c r="J70" s="308" t="s">
        <v>415</v>
      </c>
      <c r="K70" s="306" t="s">
        <v>88</v>
      </c>
      <c r="L70" s="306"/>
      <c r="M70" s="250"/>
      <c r="N70" s="55" t="s">
        <v>2</v>
      </c>
      <c r="O70" s="250"/>
      <c r="P70" s="250"/>
      <c r="Q70" s="57" t="s">
        <v>4</v>
      </c>
      <c r="R70" s="250"/>
      <c r="S70" s="250"/>
      <c r="T70" s="57" t="s">
        <v>72</v>
      </c>
      <c r="U70" s="356" t="s">
        <v>243</v>
      </c>
      <c r="V70" s="57" t="s">
        <v>85</v>
      </c>
      <c r="W70" s="325"/>
      <c r="X70" s="325"/>
      <c r="Y70" s="325"/>
      <c r="Z70" s="325"/>
      <c r="AA70" s="325"/>
      <c r="AB70" s="325"/>
      <c r="AC70" s="325"/>
      <c r="AD70" s="231" t="s">
        <v>410</v>
      </c>
      <c r="AE70" s="232" t="s">
        <v>41</v>
      </c>
      <c r="AF70" s="57"/>
      <c r="AG70" s="57"/>
      <c r="AH70" s="57"/>
      <c r="AI70" s="57"/>
      <c r="AJ70" s="231" t="s">
        <v>568</v>
      </c>
      <c r="AK70" s="57"/>
      <c r="AL70" s="231" t="s">
        <v>416</v>
      </c>
      <c r="AM70" s="227"/>
      <c r="AN70" s="325"/>
      <c r="AO70" s="325"/>
      <c r="AP70" s="325"/>
      <c r="AQ70" s="360" t="s">
        <v>570</v>
      </c>
      <c r="AR70" s="332"/>
      <c r="AS70" s="289"/>
      <c r="AT70" s="237"/>
      <c r="AU70" s="238"/>
    </row>
    <row r="71" spans="1:47" ht="30" customHeight="1" x14ac:dyDescent="0.35">
      <c r="A71" s="314" t="s">
        <v>571</v>
      </c>
      <c r="B71" s="350" t="s">
        <v>550</v>
      </c>
      <c r="C71" s="315">
        <v>4306</v>
      </c>
      <c r="D71" s="315">
        <v>4</v>
      </c>
      <c r="E71" s="315"/>
      <c r="F71" s="318"/>
      <c r="G71" s="318"/>
      <c r="H71" s="318"/>
      <c r="I71" s="260" t="s">
        <v>572</v>
      </c>
      <c r="J71" s="308" t="s">
        <v>415</v>
      </c>
      <c r="K71" s="306" t="s">
        <v>573</v>
      </c>
      <c r="L71" s="306"/>
      <c r="M71" s="57" t="s">
        <v>377</v>
      </c>
      <c r="N71" s="56"/>
      <c r="O71" s="250"/>
      <c r="P71" s="250"/>
      <c r="Q71" s="57" t="s">
        <v>4</v>
      </c>
      <c r="R71" s="250"/>
      <c r="S71" s="250"/>
      <c r="T71" s="251"/>
      <c r="U71" s="325"/>
      <c r="V71" s="57" t="s">
        <v>85</v>
      </c>
      <c r="W71" s="57"/>
      <c r="X71" s="57"/>
      <c r="Y71" s="57"/>
      <c r="Z71" s="57"/>
      <c r="AA71" s="57"/>
      <c r="AB71" s="57"/>
      <c r="AC71" s="57"/>
      <c r="AD71" s="231" t="s">
        <v>410</v>
      </c>
      <c r="AE71" s="232" t="s">
        <v>41</v>
      </c>
      <c r="AF71" s="57"/>
      <c r="AG71" s="57"/>
      <c r="AH71" s="57"/>
      <c r="AI71" s="57"/>
      <c r="AJ71" s="231" t="s">
        <v>568</v>
      </c>
      <c r="AK71" s="57"/>
      <c r="AL71" s="231" t="s">
        <v>416</v>
      </c>
      <c r="AM71" s="227"/>
      <c r="AN71" s="57"/>
      <c r="AO71" s="57"/>
      <c r="AP71" s="57"/>
      <c r="AQ71" s="262" t="s">
        <v>574</v>
      </c>
      <c r="AR71" s="361" t="s">
        <v>575</v>
      </c>
      <c r="AS71" s="289"/>
      <c r="AT71" s="237"/>
      <c r="AU71" s="238"/>
    </row>
    <row r="72" spans="1:47" ht="30" customHeight="1" x14ac:dyDescent="0.35">
      <c r="A72" s="314" t="s">
        <v>576</v>
      </c>
      <c r="B72" s="350" t="s">
        <v>550</v>
      </c>
      <c r="C72" s="315">
        <v>4306</v>
      </c>
      <c r="D72" s="315">
        <v>3</v>
      </c>
      <c r="E72" s="315"/>
      <c r="F72" s="354" t="s">
        <v>458</v>
      </c>
      <c r="G72" s="355"/>
      <c r="H72" s="318"/>
      <c r="I72" s="260" t="s">
        <v>572</v>
      </c>
      <c r="J72" s="308" t="s">
        <v>415</v>
      </c>
      <c r="K72" s="306" t="s">
        <v>573</v>
      </c>
      <c r="L72" s="306"/>
      <c r="M72" s="57" t="s">
        <v>377</v>
      </c>
      <c r="N72" s="250"/>
      <c r="O72" s="250"/>
      <c r="P72" s="250"/>
      <c r="Q72" s="57" t="s">
        <v>4</v>
      </c>
      <c r="R72" s="250"/>
      <c r="S72" s="250"/>
      <c r="T72" s="251"/>
      <c r="U72" s="356" t="s">
        <v>243</v>
      </c>
      <c r="V72" s="57" t="s">
        <v>85</v>
      </c>
      <c r="W72" s="57"/>
      <c r="X72" s="57"/>
      <c r="Y72" s="57"/>
      <c r="Z72" s="57"/>
      <c r="AA72" s="57"/>
      <c r="AB72" s="57"/>
      <c r="AC72" s="57"/>
      <c r="AD72" s="231" t="s">
        <v>410</v>
      </c>
      <c r="AE72" s="232" t="s">
        <v>41</v>
      </c>
      <c r="AF72" s="57"/>
      <c r="AG72" s="57"/>
      <c r="AH72" s="57"/>
      <c r="AI72" s="57"/>
      <c r="AJ72" s="231" t="s">
        <v>568</v>
      </c>
      <c r="AK72" s="57"/>
      <c r="AL72" s="231" t="s">
        <v>416</v>
      </c>
      <c r="AM72" s="227"/>
      <c r="AN72" s="57"/>
      <c r="AO72" s="57"/>
      <c r="AP72" s="57"/>
      <c r="AQ72" s="360" t="s">
        <v>577</v>
      </c>
      <c r="AR72" s="289"/>
      <c r="AS72" s="289"/>
      <c r="AT72" s="237"/>
      <c r="AU72" s="238"/>
    </row>
    <row r="73" spans="1:47" ht="30" customHeight="1" x14ac:dyDescent="0.35">
      <c r="A73" s="320" t="s">
        <v>578</v>
      </c>
      <c r="B73" s="350" t="s">
        <v>550</v>
      </c>
      <c r="C73" s="315">
        <v>4310</v>
      </c>
      <c r="D73" s="315">
        <v>4</v>
      </c>
      <c r="E73" s="315"/>
      <c r="F73" s="318"/>
      <c r="G73" s="318"/>
      <c r="H73" s="318"/>
      <c r="I73" s="260" t="s">
        <v>579</v>
      </c>
      <c r="J73" s="260" t="s">
        <v>415</v>
      </c>
      <c r="K73" s="306" t="s">
        <v>580</v>
      </c>
      <c r="L73" s="306"/>
      <c r="M73" s="250"/>
      <c r="N73" s="57" t="s">
        <v>2</v>
      </c>
      <c r="O73" s="250"/>
      <c r="P73" s="250"/>
      <c r="Q73" s="57" t="s">
        <v>4</v>
      </c>
      <c r="R73" s="250"/>
      <c r="S73" s="250"/>
      <c r="T73" s="251" t="s">
        <v>72</v>
      </c>
      <c r="U73" s="57" t="s">
        <v>40</v>
      </c>
      <c r="V73" s="57" t="s">
        <v>91</v>
      </c>
      <c r="W73" s="57"/>
      <c r="X73" s="57"/>
      <c r="Y73" s="57"/>
      <c r="Z73" s="57"/>
      <c r="AA73" s="57"/>
      <c r="AB73" s="57"/>
      <c r="AC73" s="57"/>
      <c r="AD73" s="231" t="s">
        <v>410</v>
      </c>
      <c r="AE73" s="232" t="s">
        <v>41</v>
      </c>
      <c r="AF73" s="57"/>
      <c r="AG73" s="57"/>
      <c r="AH73" s="57"/>
      <c r="AI73" s="57"/>
      <c r="AJ73" s="231" t="s">
        <v>410</v>
      </c>
      <c r="AK73" s="232" t="s">
        <v>41</v>
      </c>
      <c r="AL73" s="231" t="s">
        <v>410</v>
      </c>
      <c r="AM73" s="233" t="s">
        <v>41</v>
      </c>
      <c r="AN73" s="57"/>
      <c r="AO73" s="57"/>
      <c r="AP73" s="57"/>
      <c r="AQ73" s="298" t="s">
        <v>581</v>
      </c>
      <c r="AR73" s="289"/>
      <c r="AS73" s="289"/>
      <c r="AT73" s="237"/>
      <c r="AU73" s="238"/>
    </row>
    <row r="74" spans="1:47" ht="30" customHeight="1" x14ac:dyDescent="0.35">
      <c r="A74" s="320" t="s">
        <v>582</v>
      </c>
      <c r="B74" s="350" t="s">
        <v>550</v>
      </c>
      <c r="C74" s="315">
        <v>4310</v>
      </c>
      <c r="D74" s="315">
        <v>3</v>
      </c>
      <c r="E74" s="315"/>
      <c r="F74" s="354" t="s">
        <v>458</v>
      </c>
      <c r="G74" s="355"/>
      <c r="H74" s="318"/>
      <c r="I74" s="260" t="s">
        <v>579</v>
      </c>
      <c r="J74" s="260" t="s">
        <v>415</v>
      </c>
      <c r="K74" s="306" t="s">
        <v>580</v>
      </c>
      <c r="L74" s="306"/>
      <c r="M74" s="250"/>
      <c r="N74" s="57" t="s">
        <v>2</v>
      </c>
      <c r="O74" s="250"/>
      <c r="P74" s="250"/>
      <c r="Q74" s="57" t="s">
        <v>4</v>
      </c>
      <c r="R74" s="250"/>
      <c r="S74" s="250"/>
      <c r="T74" s="251" t="s">
        <v>72</v>
      </c>
      <c r="U74" s="356" t="s">
        <v>243</v>
      </c>
      <c r="V74" s="57" t="s">
        <v>91</v>
      </c>
      <c r="W74" s="57"/>
      <c r="X74" s="57"/>
      <c r="Y74" s="57"/>
      <c r="Z74" s="57"/>
      <c r="AA74" s="57"/>
      <c r="AB74" s="57"/>
      <c r="AC74" s="57"/>
      <c r="AD74" s="231" t="s">
        <v>410</v>
      </c>
      <c r="AE74" s="232" t="s">
        <v>41</v>
      </c>
      <c r="AF74" s="57"/>
      <c r="AG74" s="57"/>
      <c r="AH74" s="57"/>
      <c r="AI74" s="57"/>
      <c r="AJ74" s="231" t="s">
        <v>410</v>
      </c>
      <c r="AK74" s="232" t="s">
        <v>41</v>
      </c>
      <c r="AL74" s="231" t="s">
        <v>410</v>
      </c>
      <c r="AM74" s="233" t="s">
        <v>41</v>
      </c>
      <c r="AN74" s="57"/>
      <c r="AO74" s="57"/>
      <c r="AP74" s="57"/>
      <c r="AQ74" s="360" t="s">
        <v>583</v>
      </c>
      <c r="AR74" s="289"/>
      <c r="AS74" s="289"/>
      <c r="AT74" s="237"/>
      <c r="AU74" s="238"/>
    </row>
    <row r="75" spans="1:47" ht="30" customHeight="1" x14ac:dyDescent="0.35">
      <c r="A75" s="320" t="s">
        <v>584</v>
      </c>
      <c r="B75" s="350" t="s">
        <v>550</v>
      </c>
      <c r="C75" s="315">
        <v>4311</v>
      </c>
      <c r="D75" s="315">
        <v>2</v>
      </c>
      <c r="E75" s="315"/>
      <c r="F75" s="362" t="s">
        <v>425</v>
      </c>
      <c r="G75" s="318"/>
      <c r="H75" s="318"/>
      <c r="I75" s="319"/>
      <c r="J75" s="308" t="s">
        <v>415</v>
      </c>
      <c r="K75" s="306" t="s">
        <v>585</v>
      </c>
      <c r="L75" s="306"/>
      <c r="M75" s="57" t="s">
        <v>377</v>
      </c>
      <c r="N75" s="56"/>
      <c r="O75" s="250"/>
      <c r="P75" s="256"/>
      <c r="Q75" s="256"/>
      <c r="R75" s="363" t="s">
        <v>426</v>
      </c>
      <c r="S75" s="250"/>
      <c r="T75" s="363" t="s">
        <v>426</v>
      </c>
      <c r="U75" s="364" t="s">
        <v>242</v>
      </c>
      <c r="V75" s="57" t="s">
        <v>91</v>
      </c>
      <c r="W75" s="57"/>
      <c r="X75" s="57"/>
      <c r="Y75" s="57"/>
      <c r="Z75" s="57"/>
      <c r="AA75" s="57"/>
      <c r="AB75" s="57"/>
      <c r="AC75" s="57"/>
      <c r="AD75" s="231" t="s">
        <v>410</v>
      </c>
      <c r="AE75" s="232" t="s">
        <v>41</v>
      </c>
      <c r="AF75" s="57"/>
      <c r="AG75" s="57"/>
      <c r="AH75" s="57"/>
      <c r="AI75" s="57"/>
      <c r="AJ75" s="231" t="s">
        <v>410</v>
      </c>
      <c r="AK75" s="232" t="s">
        <v>41</v>
      </c>
      <c r="AL75" s="231" t="s">
        <v>410</v>
      </c>
      <c r="AM75" s="233" t="s">
        <v>41</v>
      </c>
      <c r="AN75" s="57"/>
      <c r="AO75" s="57"/>
      <c r="AP75" s="57"/>
      <c r="AQ75" s="365" t="s">
        <v>586</v>
      </c>
      <c r="AR75" s="365" t="s">
        <v>587</v>
      </c>
      <c r="AS75" s="264"/>
      <c r="AT75" s="237"/>
      <c r="AU75" s="238"/>
    </row>
    <row r="76" spans="1:47" ht="30" customHeight="1" x14ac:dyDescent="0.35">
      <c r="A76" s="320" t="s">
        <v>92</v>
      </c>
      <c r="B76" s="350" t="s">
        <v>550</v>
      </c>
      <c r="C76" s="315">
        <v>4341</v>
      </c>
      <c r="D76" s="315">
        <v>4</v>
      </c>
      <c r="E76" s="315"/>
      <c r="F76" s="318"/>
      <c r="G76" s="318"/>
      <c r="H76" s="318"/>
      <c r="I76" s="260" t="s">
        <v>588</v>
      </c>
      <c r="J76" s="308" t="s">
        <v>415</v>
      </c>
      <c r="K76" s="306" t="s">
        <v>93</v>
      </c>
      <c r="L76" s="306"/>
      <c r="M76" s="250"/>
      <c r="N76" s="55" t="s">
        <v>2</v>
      </c>
      <c r="O76" s="250"/>
      <c r="P76" s="250"/>
      <c r="Q76" s="57" t="s">
        <v>4</v>
      </c>
      <c r="R76" s="250"/>
      <c r="S76" s="250"/>
      <c r="T76" s="57" t="s">
        <v>94</v>
      </c>
      <c r="U76" s="325" t="s">
        <v>40</v>
      </c>
      <c r="V76" s="57" t="s">
        <v>91</v>
      </c>
      <c r="W76" s="57"/>
      <c r="X76" s="57"/>
      <c r="Y76" s="57"/>
      <c r="Z76" s="57"/>
      <c r="AA76" s="57"/>
      <c r="AB76" s="57"/>
      <c r="AC76" s="57"/>
      <c r="AD76" s="231" t="s">
        <v>410</v>
      </c>
      <c r="AE76" s="232" t="s">
        <v>41</v>
      </c>
      <c r="AF76" s="57"/>
      <c r="AG76" s="57"/>
      <c r="AH76" s="57"/>
      <c r="AI76" s="57"/>
      <c r="AJ76" s="231">
        <v>1</v>
      </c>
      <c r="AK76" s="57"/>
      <c r="AL76" s="231" t="s">
        <v>416</v>
      </c>
      <c r="AM76" s="227"/>
      <c r="AN76" s="57"/>
      <c r="AO76" s="57"/>
      <c r="AP76" s="57"/>
      <c r="AQ76" s="298" t="s">
        <v>589</v>
      </c>
      <c r="AR76" s="298" t="s">
        <v>590</v>
      </c>
      <c r="AS76" s="289"/>
      <c r="AT76" s="237"/>
      <c r="AU76" s="238"/>
    </row>
    <row r="77" spans="1:47" ht="30" customHeight="1" x14ac:dyDescent="0.35">
      <c r="A77" s="314" t="s">
        <v>591</v>
      </c>
      <c r="B77" s="350" t="s">
        <v>550</v>
      </c>
      <c r="C77" s="315">
        <v>4342</v>
      </c>
      <c r="D77" s="315">
        <v>4</v>
      </c>
      <c r="E77" s="315"/>
      <c r="F77" s="318"/>
      <c r="G77" s="318"/>
      <c r="H77" s="318"/>
      <c r="I77" s="260" t="s">
        <v>592</v>
      </c>
      <c r="J77" s="255" t="s">
        <v>593</v>
      </c>
      <c r="K77" s="306" t="s">
        <v>594</v>
      </c>
      <c r="L77" s="306"/>
      <c r="M77" s="57" t="s">
        <v>377</v>
      </c>
      <c r="N77" s="56"/>
      <c r="O77" s="250"/>
      <c r="P77" s="250"/>
      <c r="Q77" s="57" t="s">
        <v>4</v>
      </c>
      <c r="R77" s="250"/>
      <c r="S77" s="250"/>
      <c r="T77" s="57" t="s">
        <v>595</v>
      </c>
      <c r="U77" s="325" t="s">
        <v>40</v>
      </c>
      <c r="V77" s="57" t="s">
        <v>91</v>
      </c>
      <c r="W77" s="57"/>
      <c r="X77" s="57"/>
      <c r="Y77" s="57"/>
      <c r="Z77" s="57"/>
      <c r="AA77" s="57"/>
      <c r="AB77" s="57"/>
      <c r="AC77" s="57"/>
      <c r="AD77" s="231" t="s">
        <v>410</v>
      </c>
      <c r="AE77" s="232" t="s">
        <v>41</v>
      </c>
      <c r="AF77" s="57"/>
      <c r="AG77" s="57"/>
      <c r="AH77" s="57"/>
      <c r="AI77" s="57"/>
      <c r="AJ77" s="231">
        <v>1</v>
      </c>
      <c r="AK77" s="57"/>
      <c r="AL77" s="231" t="s">
        <v>416</v>
      </c>
      <c r="AM77" s="227"/>
      <c r="AN77" s="57"/>
      <c r="AO77" s="57"/>
      <c r="AP77" s="57"/>
      <c r="AQ77" s="262" t="s">
        <v>596</v>
      </c>
      <c r="AR77" s="263" t="s">
        <v>597</v>
      </c>
      <c r="AS77" s="264"/>
      <c r="AT77" s="237"/>
      <c r="AU77" s="238"/>
    </row>
    <row r="78" spans="1:47" ht="30" customHeight="1" x14ac:dyDescent="0.35">
      <c r="A78" s="314" t="s">
        <v>598</v>
      </c>
      <c r="B78" s="350" t="s">
        <v>550</v>
      </c>
      <c r="C78" s="315">
        <v>4343</v>
      </c>
      <c r="D78" s="315">
        <v>4</v>
      </c>
      <c r="E78" s="315"/>
      <c r="F78" s="318"/>
      <c r="G78" s="318"/>
      <c r="H78" s="318"/>
      <c r="I78" s="260" t="s">
        <v>599</v>
      </c>
      <c r="J78" s="255" t="s">
        <v>593</v>
      </c>
      <c r="K78" s="306" t="s">
        <v>600</v>
      </c>
      <c r="L78" s="306"/>
      <c r="M78" s="57" t="s">
        <v>377</v>
      </c>
      <c r="N78" s="250"/>
      <c r="O78" s="250"/>
      <c r="P78" s="366"/>
      <c r="Q78" s="367" t="s">
        <v>4</v>
      </c>
      <c r="R78" s="366"/>
      <c r="S78" s="366"/>
      <c r="T78" s="367" t="s">
        <v>601</v>
      </c>
      <c r="U78" s="367" t="s">
        <v>40</v>
      </c>
      <c r="V78" s="367" t="s">
        <v>39</v>
      </c>
      <c r="W78" s="367"/>
      <c r="X78" s="367"/>
      <c r="Y78" s="367"/>
      <c r="Z78" s="367"/>
      <c r="AA78" s="367"/>
      <c r="AB78" s="367"/>
      <c r="AC78" s="367"/>
      <c r="AD78" s="231">
        <v>1</v>
      </c>
      <c r="AE78" s="57"/>
      <c r="AF78" s="57"/>
      <c r="AG78" s="57"/>
      <c r="AH78" s="57"/>
      <c r="AI78" s="57"/>
      <c r="AJ78" s="231">
        <v>1</v>
      </c>
      <c r="AK78" s="57"/>
      <c r="AL78" s="231" t="s">
        <v>416</v>
      </c>
      <c r="AM78" s="227"/>
      <c r="AN78" s="367"/>
      <c r="AO78" s="367"/>
      <c r="AP78" s="367"/>
      <c r="AQ78" s="365" t="s">
        <v>602</v>
      </c>
      <c r="AR78" s="368"/>
      <c r="AS78" s="369"/>
      <c r="AT78" s="237"/>
      <c r="AU78" s="238"/>
    </row>
    <row r="79" spans="1:47" ht="30" customHeight="1" x14ac:dyDescent="0.35">
      <c r="A79" s="314" t="s">
        <v>96</v>
      </c>
      <c r="B79" s="350" t="s">
        <v>550</v>
      </c>
      <c r="C79" s="315">
        <v>4344</v>
      </c>
      <c r="D79" s="315">
        <v>4</v>
      </c>
      <c r="E79" s="315"/>
      <c r="F79" s="318"/>
      <c r="G79" s="318"/>
      <c r="H79" s="318"/>
      <c r="I79" s="260" t="s">
        <v>603</v>
      </c>
      <c r="J79" s="308" t="s">
        <v>604</v>
      </c>
      <c r="K79" s="306" t="s">
        <v>97</v>
      </c>
      <c r="L79" s="306"/>
      <c r="M79" s="250"/>
      <c r="N79" s="55" t="s">
        <v>2</v>
      </c>
      <c r="O79" s="250"/>
      <c r="P79" s="57" t="s">
        <v>3</v>
      </c>
      <c r="Q79" s="250"/>
      <c r="R79" s="250"/>
      <c r="S79" s="250"/>
      <c r="T79" s="57" t="s">
        <v>38</v>
      </c>
      <c r="U79" s="325" t="s">
        <v>36</v>
      </c>
      <c r="V79" s="57" t="s">
        <v>91</v>
      </c>
      <c r="W79" s="57"/>
      <c r="X79" s="57"/>
      <c r="Y79" s="57"/>
      <c r="Z79" s="57"/>
      <c r="AA79" s="57"/>
      <c r="AB79" s="57"/>
      <c r="AC79" s="57"/>
      <c r="AD79" s="231">
        <v>1</v>
      </c>
      <c r="AE79" s="57"/>
      <c r="AF79" s="57"/>
      <c r="AG79" s="57"/>
      <c r="AH79" s="57"/>
      <c r="AI79" s="57"/>
      <c r="AJ79" s="231" t="s">
        <v>410</v>
      </c>
      <c r="AK79" s="232" t="s">
        <v>41</v>
      </c>
      <c r="AL79" s="231" t="s">
        <v>410</v>
      </c>
      <c r="AM79" s="233" t="s">
        <v>41</v>
      </c>
      <c r="AN79" s="57"/>
      <c r="AO79" s="57"/>
      <c r="AP79" s="57"/>
      <c r="AQ79" s="357" t="s">
        <v>453</v>
      </c>
      <c r="AR79" s="289"/>
      <c r="AS79" s="289"/>
      <c r="AT79" s="237"/>
      <c r="AU79" s="238"/>
    </row>
    <row r="80" spans="1:47" ht="30" customHeight="1" x14ac:dyDescent="0.35">
      <c r="A80" s="314" t="s">
        <v>98</v>
      </c>
      <c r="B80" s="350" t="s">
        <v>550</v>
      </c>
      <c r="C80" s="315">
        <v>5241</v>
      </c>
      <c r="D80" s="315">
        <v>5</v>
      </c>
      <c r="E80" s="315"/>
      <c r="F80" s="318"/>
      <c r="G80" s="318"/>
      <c r="H80" s="250"/>
      <c r="I80" s="260" t="s">
        <v>593</v>
      </c>
      <c r="J80" s="260" t="s">
        <v>415</v>
      </c>
      <c r="K80" s="306" t="s">
        <v>93</v>
      </c>
      <c r="L80" s="306"/>
      <c r="M80" s="250"/>
      <c r="N80" s="57" t="s">
        <v>2</v>
      </c>
      <c r="O80" s="250"/>
      <c r="P80" s="250"/>
      <c r="Q80" s="57" t="s">
        <v>4</v>
      </c>
      <c r="R80" s="250"/>
      <c r="S80" s="250"/>
      <c r="T80" s="57" t="s">
        <v>94</v>
      </c>
      <c r="U80" s="367" t="s">
        <v>40</v>
      </c>
      <c r="V80" s="57" t="s">
        <v>91</v>
      </c>
      <c r="W80" s="57"/>
      <c r="X80" s="57"/>
      <c r="Y80" s="57"/>
      <c r="Z80" s="57"/>
      <c r="AA80" s="57"/>
      <c r="AB80" s="57"/>
      <c r="AC80" s="57"/>
      <c r="AD80" s="231" t="s">
        <v>410</v>
      </c>
      <c r="AE80" s="232" t="s">
        <v>41</v>
      </c>
      <c r="AF80" s="57"/>
      <c r="AG80" s="57"/>
      <c r="AH80" s="57"/>
      <c r="AI80" s="57"/>
      <c r="AJ80" s="231" t="s">
        <v>2</v>
      </c>
      <c r="AK80" s="57"/>
      <c r="AL80" s="231" t="s">
        <v>416</v>
      </c>
      <c r="AM80" s="315"/>
      <c r="AN80" s="57"/>
      <c r="AO80" s="57"/>
      <c r="AP80" s="57"/>
      <c r="AQ80" s="298" t="s">
        <v>589</v>
      </c>
      <c r="AR80" s="298" t="s">
        <v>590</v>
      </c>
      <c r="AS80" s="289"/>
      <c r="AT80" s="237"/>
      <c r="AU80" s="238"/>
    </row>
    <row r="81" spans="1:47" ht="26.25" customHeight="1" x14ac:dyDescent="0.35">
      <c r="A81" s="314" t="s">
        <v>605</v>
      </c>
      <c r="B81" s="350" t="s">
        <v>550</v>
      </c>
      <c r="C81" s="315">
        <v>5242</v>
      </c>
      <c r="D81" s="315">
        <v>5</v>
      </c>
      <c r="E81" s="315"/>
      <c r="F81" s="318"/>
      <c r="G81" s="318"/>
      <c r="H81" s="318"/>
      <c r="I81" s="260" t="s">
        <v>606</v>
      </c>
      <c r="J81" s="322" t="s">
        <v>588</v>
      </c>
      <c r="K81" s="306" t="s">
        <v>594</v>
      </c>
      <c r="L81" s="306"/>
      <c r="M81" s="57" t="s">
        <v>377</v>
      </c>
      <c r="N81" s="56"/>
      <c r="O81" s="250"/>
      <c r="P81" s="250"/>
      <c r="Q81" s="57" t="s">
        <v>4</v>
      </c>
      <c r="R81" s="250"/>
      <c r="S81" s="250"/>
      <c r="T81" s="57" t="s">
        <v>595</v>
      </c>
      <c r="U81" s="325" t="s">
        <v>40</v>
      </c>
      <c r="V81" s="57" t="s">
        <v>91</v>
      </c>
      <c r="W81" s="325"/>
      <c r="X81" s="325"/>
      <c r="Y81" s="325"/>
      <c r="Z81" s="325"/>
      <c r="AA81" s="325"/>
      <c r="AB81" s="325"/>
      <c r="AC81" s="325"/>
      <c r="AD81" s="231">
        <v>1</v>
      </c>
      <c r="AE81" s="57"/>
      <c r="AF81" s="57"/>
      <c r="AG81" s="57"/>
      <c r="AH81" s="57"/>
      <c r="AI81" s="57"/>
      <c r="AJ81" s="231" t="s">
        <v>568</v>
      </c>
      <c r="AK81" s="57"/>
      <c r="AL81" s="231" t="s">
        <v>416</v>
      </c>
      <c r="AM81" s="227"/>
      <c r="AN81" s="325"/>
      <c r="AO81" s="325"/>
      <c r="AP81" s="325"/>
      <c r="AQ81" s="334" t="s">
        <v>596</v>
      </c>
      <c r="AR81" s="335" t="s">
        <v>597</v>
      </c>
      <c r="AS81" s="264"/>
      <c r="AT81" s="237"/>
      <c r="AU81" s="238"/>
    </row>
    <row r="82" spans="1:47" ht="27" customHeight="1" x14ac:dyDescent="0.35">
      <c r="A82" s="314" t="s">
        <v>607</v>
      </c>
      <c r="B82" s="350" t="s">
        <v>550</v>
      </c>
      <c r="C82" s="315">
        <v>5243</v>
      </c>
      <c r="D82" s="315">
        <v>5</v>
      </c>
      <c r="E82" s="315"/>
      <c r="F82" s="318"/>
      <c r="G82" s="318"/>
      <c r="H82" s="318"/>
      <c r="I82" s="260" t="s">
        <v>608</v>
      </c>
      <c r="J82" s="322" t="s">
        <v>588</v>
      </c>
      <c r="K82" s="306" t="s">
        <v>600</v>
      </c>
      <c r="L82" s="306"/>
      <c r="M82" s="57" t="s">
        <v>377</v>
      </c>
      <c r="N82" s="56"/>
      <c r="O82" s="250"/>
      <c r="P82" s="250"/>
      <c r="Q82" s="57" t="s">
        <v>4</v>
      </c>
      <c r="R82" s="250"/>
      <c r="S82" s="250"/>
      <c r="T82" s="57" t="s">
        <v>601</v>
      </c>
      <c r="U82" s="325" t="s">
        <v>40</v>
      </c>
      <c r="V82" s="57" t="s">
        <v>39</v>
      </c>
      <c r="W82" s="325"/>
      <c r="X82" s="325"/>
      <c r="Y82" s="325"/>
      <c r="Z82" s="325"/>
      <c r="AA82" s="325"/>
      <c r="AB82" s="325"/>
      <c r="AC82" s="325"/>
      <c r="AD82" s="231" t="s">
        <v>410</v>
      </c>
      <c r="AE82" s="232" t="s">
        <v>41</v>
      </c>
      <c r="AF82" s="57"/>
      <c r="AG82" s="57"/>
      <c r="AH82" s="57"/>
      <c r="AI82" s="57"/>
      <c r="AJ82" s="231" t="s">
        <v>410</v>
      </c>
      <c r="AK82" s="232" t="s">
        <v>41</v>
      </c>
      <c r="AL82" s="231" t="s">
        <v>410</v>
      </c>
      <c r="AM82" s="233" t="s">
        <v>41</v>
      </c>
      <c r="AN82" s="325"/>
      <c r="AO82" s="325"/>
      <c r="AP82" s="325"/>
      <c r="AQ82" s="327" t="s">
        <v>602</v>
      </c>
      <c r="AR82" s="370"/>
      <c r="AS82" s="313"/>
      <c r="AT82" s="237"/>
      <c r="AU82" s="238"/>
    </row>
    <row r="83" spans="1:47" ht="27" customHeight="1" x14ac:dyDescent="0.35">
      <c r="A83" s="314" t="s">
        <v>99</v>
      </c>
      <c r="B83" s="350" t="s">
        <v>550</v>
      </c>
      <c r="C83" s="315">
        <v>5244</v>
      </c>
      <c r="D83" s="315">
        <v>5</v>
      </c>
      <c r="E83" s="315"/>
      <c r="F83" s="318"/>
      <c r="G83" s="318"/>
      <c r="H83" s="318"/>
      <c r="I83" s="260" t="s">
        <v>609</v>
      </c>
      <c r="J83" s="308" t="s">
        <v>610</v>
      </c>
      <c r="K83" s="306" t="s">
        <v>97</v>
      </c>
      <c r="L83" s="306"/>
      <c r="M83" s="250"/>
      <c r="N83" s="55" t="s">
        <v>2</v>
      </c>
      <c r="O83" s="250"/>
      <c r="P83" s="250"/>
      <c r="Q83" s="57" t="s">
        <v>4</v>
      </c>
      <c r="R83" s="250"/>
      <c r="S83" s="250"/>
      <c r="T83" s="57" t="s">
        <v>100</v>
      </c>
      <c r="U83" s="325" t="s">
        <v>36</v>
      </c>
      <c r="V83" s="57" t="s">
        <v>91</v>
      </c>
      <c r="W83" s="57"/>
      <c r="X83" s="57"/>
      <c r="Y83" s="57"/>
      <c r="Z83" s="57"/>
      <c r="AA83" s="57"/>
      <c r="AB83" s="57"/>
      <c r="AC83" s="57"/>
      <c r="AD83" s="231" t="s">
        <v>410</v>
      </c>
      <c r="AE83" s="232" t="s">
        <v>41</v>
      </c>
      <c r="AF83" s="57"/>
      <c r="AG83" s="57"/>
      <c r="AH83" s="57"/>
      <c r="AI83" s="57"/>
      <c r="AJ83" s="231" t="s">
        <v>410</v>
      </c>
      <c r="AK83" s="232" t="s">
        <v>41</v>
      </c>
      <c r="AL83" s="231" t="s">
        <v>416</v>
      </c>
      <c r="AM83" s="227"/>
      <c r="AN83" s="57"/>
      <c r="AO83" s="57"/>
      <c r="AP83" s="57"/>
      <c r="AQ83" s="357" t="s">
        <v>453</v>
      </c>
      <c r="AR83" s="289"/>
      <c r="AS83" s="289"/>
      <c r="AT83" s="237"/>
      <c r="AU83" s="238"/>
    </row>
    <row r="84" spans="1:47" ht="30" customHeight="1" x14ac:dyDescent="0.35">
      <c r="A84" s="314" t="s">
        <v>101</v>
      </c>
      <c r="B84" s="350" t="s">
        <v>550</v>
      </c>
      <c r="C84" s="315">
        <v>5305</v>
      </c>
      <c r="D84" s="315">
        <v>5</v>
      </c>
      <c r="E84" s="315"/>
      <c r="F84" s="318"/>
      <c r="G84" s="318"/>
      <c r="H84" s="318"/>
      <c r="I84" s="260" t="s">
        <v>611</v>
      </c>
      <c r="J84" s="308" t="s">
        <v>415</v>
      </c>
      <c r="K84" s="306" t="s">
        <v>102</v>
      </c>
      <c r="L84" s="306"/>
      <c r="M84" s="250"/>
      <c r="N84" s="55" t="s">
        <v>2</v>
      </c>
      <c r="O84" s="250"/>
      <c r="P84" s="250"/>
      <c r="Q84" s="250"/>
      <c r="R84" s="57" t="s">
        <v>612</v>
      </c>
      <c r="S84" s="250"/>
      <c r="T84" s="57" t="s">
        <v>72</v>
      </c>
      <c r="U84" s="325" t="s">
        <v>36</v>
      </c>
      <c r="V84" s="57" t="s">
        <v>85</v>
      </c>
      <c r="W84" s="57"/>
      <c r="X84" s="57"/>
      <c r="Y84" s="57"/>
      <c r="Z84" s="57"/>
      <c r="AA84" s="57"/>
      <c r="AB84" s="57"/>
      <c r="AC84" s="57"/>
      <c r="AD84" s="231" t="s">
        <v>410</v>
      </c>
      <c r="AE84" s="232" t="s">
        <v>41</v>
      </c>
      <c r="AF84" s="57"/>
      <c r="AG84" s="57"/>
      <c r="AH84" s="57"/>
      <c r="AI84" s="57"/>
      <c r="AJ84" s="231" t="s">
        <v>410</v>
      </c>
      <c r="AK84" s="232" t="s">
        <v>41</v>
      </c>
      <c r="AL84" s="231" t="s">
        <v>410</v>
      </c>
      <c r="AM84" s="233" t="s">
        <v>41</v>
      </c>
      <c r="AN84" s="57"/>
      <c r="AO84" s="57"/>
      <c r="AP84" s="57"/>
      <c r="AQ84" s="298" t="s">
        <v>569</v>
      </c>
      <c r="AR84" s="332"/>
      <c r="AS84" s="289"/>
      <c r="AT84" s="237"/>
      <c r="AU84" s="238"/>
    </row>
    <row r="85" spans="1:47" ht="30" customHeight="1" x14ac:dyDescent="0.35">
      <c r="A85" s="314" t="s">
        <v>103</v>
      </c>
      <c r="B85" s="350" t="s">
        <v>550</v>
      </c>
      <c r="C85" s="315">
        <v>5305</v>
      </c>
      <c r="D85" s="315">
        <v>5</v>
      </c>
      <c r="E85" s="315"/>
      <c r="F85" s="354" t="s">
        <v>458</v>
      </c>
      <c r="G85" s="355"/>
      <c r="H85" s="250"/>
      <c r="I85" s="260" t="s">
        <v>611</v>
      </c>
      <c r="J85" s="308" t="s">
        <v>415</v>
      </c>
      <c r="K85" s="306" t="s">
        <v>102</v>
      </c>
      <c r="L85" s="306"/>
      <c r="M85" s="250"/>
      <c r="N85" s="57" t="s">
        <v>2</v>
      </c>
      <c r="O85" s="250"/>
      <c r="P85" s="250"/>
      <c r="Q85" s="250"/>
      <c r="R85" s="57" t="s">
        <v>612</v>
      </c>
      <c r="S85" s="250"/>
      <c r="T85" s="57" t="s">
        <v>72</v>
      </c>
      <c r="U85" s="356" t="s">
        <v>243</v>
      </c>
      <c r="V85" s="57" t="s">
        <v>85</v>
      </c>
      <c r="W85" s="57"/>
      <c r="X85" s="57"/>
      <c r="Y85" s="57"/>
      <c r="Z85" s="57"/>
      <c r="AA85" s="57"/>
      <c r="AB85" s="57"/>
      <c r="AC85" s="57"/>
      <c r="AD85" s="231" t="s">
        <v>410</v>
      </c>
      <c r="AE85" s="232" t="s">
        <v>41</v>
      </c>
      <c r="AF85" s="57"/>
      <c r="AG85" s="57"/>
      <c r="AH85" s="57"/>
      <c r="AI85" s="57"/>
      <c r="AJ85" s="231" t="s">
        <v>410</v>
      </c>
      <c r="AK85" s="232" t="s">
        <v>41</v>
      </c>
      <c r="AL85" s="231" t="s">
        <v>410</v>
      </c>
      <c r="AM85" s="233" t="s">
        <v>41</v>
      </c>
      <c r="AN85" s="57"/>
      <c r="AO85" s="57"/>
      <c r="AP85" s="57"/>
      <c r="AQ85" s="371" t="s">
        <v>613</v>
      </c>
      <c r="AR85" s="289"/>
      <c r="AS85" s="289"/>
      <c r="AT85" s="237"/>
      <c r="AU85" s="238"/>
    </row>
    <row r="86" spans="1:47" ht="30" customHeight="1" x14ac:dyDescent="0.35">
      <c r="A86" s="314" t="s">
        <v>614</v>
      </c>
      <c r="B86" s="350" t="s">
        <v>550</v>
      </c>
      <c r="C86" s="315">
        <v>5306</v>
      </c>
      <c r="D86" s="315">
        <v>5</v>
      </c>
      <c r="E86" s="315"/>
      <c r="F86" s="318"/>
      <c r="G86" s="318"/>
      <c r="H86" s="341" t="s">
        <v>414</v>
      </c>
      <c r="I86" s="260" t="s">
        <v>615</v>
      </c>
      <c r="J86" s="308" t="s">
        <v>415</v>
      </c>
      <c r="K86" s="306" t="s">
        <v>616</v>
      </c>
      <c r="L86" s="306"/>
      <c r="M86" s="57" t="s">
        <v>377</v>
      </c>
      <c r="N86" s="56"/>
      <c r="O86" s="250"/>
      <c r="P86" s="250"/>
      <c r="Q86" s="57" t="s">
        <v>4</v>
      </c>
      <c r="R86" s="250"/>
      <c r="S86" s="250"/>
      <c r="T86" s="251"/>
      <c r="U86" s="325"/>
      <c r="V86" s="57" t="s">
        <v>85</v>
      </c>
      <c r="W86" s="57"/>
      <c r="X86" s="57"/>
      <c r="Y86" s="57"/>
      <c r="Z86" s="57"/>
      <c r="AA86" s="57"/>
      <c r="AB86" s="57"/>
      <c r="AC86" s="57"/>
      <c r="AD86" s="231" t="s">
        <v>410</v>
      </c>
      <c r="AE86" s="232" t="s">
        <v>41</v>
      </c>
      <c r="AF86" s="57"/>
      <c r="AG86" s="57"/>
      <c r="AH86" s="57"/>
      <c r="AI86" s="57"/>
      <c r="AJ86" s="231" t="s">
        <v>410</v>
      </c>
      <c r="AK86" s="232" t="s">
        <v>41</v>
      </c>
      <c r="AL86" s="231" t="s">
        <v>410</v>
      </c>
      <c r="AM86" s="233" t="s">
        <v>41</v>
      </c>
      <c r="AN86" s="57"/>
      <c r="AO86" s="57"/>
      <c r="AP86" s="57"/>
      <c r="AQ86" s="262" t="s">
        <v>617</v>
      </c>
      <c r="AR86" s="361" t="s">
        <v>618</v>
      </c>
      <c r="AS86" s="289"/>
      <c r="AT86" s="237"/>
      <c r="AU86" s="238"/>
    </row>
    <row r="87" spans="1:47" ht="30" customHeight="1" x14ac:dyDescent="0.35">
      <c r="A87" s="314" t="s">
        <v>619</v>
      </c>
      <c r="B87" s="350" t="s">
        <v>550</v>
      </c>
      <c r="C87" s="315">
        <v>5306</v>
      </c>
      <c r="D87" s="315">
        <v>3</v>
      </c>
      <c r="E87" s="315"/>
      <c r="F87" s="354" t="s">
        <v>458</v>
      </c>
      <c r="G87" s="355"/>
      <c r="H87" s="341" t="s">
        <v>414</v>
      </c>
      <c r="I87" s="260" t="s">
        <v>615</v>
      </c>
      <c r="J87" s="308" t="s">
        <v>415</v>
      </c>
      <c r="K87" s="306" t="s">
        <v>616</v>
      </c>
      <c r="L87" s="306"/>
      <c r="M87" s="57" t="s">
        <v>377</v>
      </c>
      <c r="N87" s="56"/>
      <c r="O87" s="250"/>
      <c r="P87" s="250"/>
      <c r="Q87" s="57" t="s">
        <v>4</v>
      </c>
      <c r="R87" s="250"/>
      <c r="S87" s="250"/>
      <c r="T87" s="251"/>
      <c r="U87" s="356" t="s">
        <v>243</v>
      </c>
      <c r="V87" s="57" t="s">
        <v>85</v>
      </c>
      <c r="W87" s="57"/>
      <c r="X87" s="57"/>
      <c r="Y87" s="57"/>
      <c r="Z87" s="57"/>
      <c r="AA87" s="57"/>
      <c r="AB87" s="57"/>
      <c r="AC87" s="57"/>
      <c r="AD87" s="231" t="s">
        <v>410</v>
      </c>
      <c r="AE87" s="232" t="s">
        <v>41</v>
      </c>
      <c r="AF87" s="57"/>
      <c r="AG87" s="57"/>
      <c r="AH87" s="57"/>
      <c r="AI87" s="57"/>
      <c r="AJ87" s="231" t="s">
        <v>410</v>
      </c>
      <c r="AK87" s="232" t="s">
        <v>41</v>
      </c>
      <c r="AL87" s="231" t="s">
        <v>410</v>
      </c>
      <c r="AM87" s="233" t="s">
        <v>41</v>
      </c>
      <c r="AN87" s="57"/>
      <c r="AO87" s="57"/>
      <c r="AP87" s="57"/>
      <c r="AQ87" s="360" t="s">
        <v>620</v>
      </c>
      <c r="AR87" s="332"/>
      <c r="AS87" s="289"/>
      <c r="AT87" s="237"/>
      <c r="AU87" s="238"/>
    </row>
    <row r="88" spans="1:47" ht="30" customHeight="1" x14ac:dyDescent="0.35">
      <c r="A88" s="314" t="s">
        <v>104</v>
      </c>
      <c r="B88" s="350" t="s">
        <v>550</v>
      </c>
      <c r="C88" s="315">
        <v>5309</v>
      </c>
      <c r="D88" s="315">
        <v>5</v>
      </c>
      <c r="E88" s="315"/>
      <c r="F88" s="318"/>
      <c r="G88" s="318"/>
      <c r="H88" s="341" t="s">
        <v>414</v>
      </c>
      <c r="I88" s="319"/>
      <c r="J88" s="308" t="s">
        <v>415</v>
      </c>
      <c r="K88" s="306" t="s">
        <v>105</v>
      </c>
      <c r="L88" s="306"/>
      <c r="M88" s="250"/>
      <c r="N88" s="55" t="s">
        <v>2</v>
      </c>
      <c r="O88" s="250"/>
      <c r="P88" s="250"/>
      <c r="Q88" s="57" t="s">
        <v>4</v>
      </c>
      <c r="R88" s="250"/>
      <c r="S88" s="250"/>
      <c r="T88" s="57" t="s">
        <v>38</v>
      </c>
      <c r="U88" s="325" t="s">
        <v>40</v>
      </c>
      <c r="V88" s="57" t="s">
        <v>106</v>
      </c>
      <c r="W88" s="325"/>
      <c r="X88" s="325"/>
      <c r="Y88" s="325"/>
      <c r="Z88" s="325"/>
      <c r="AA88" s="325"/>
      <c r="AB88" s="325"/>
      <c r="AC88" s="325"/>
      <c r="AD88" s="231" t="s">
        <v>410</v>
      </c>
      <c r="AE88" s="232" t="s">
        <v>41</v>
      </c>
      <c r="AF88" s="57"/>
      <c r="AG88" s="57"/>
      <c r="AH88" s="57"/>
      <c r="AI88" s="57"/>
      <c r="AJ88" s="231" t="s">
        <v>410</v>
      </c>
      <c r="AK88" s="232" t="s">
        <v>41</v>
      </c>
      <c r="AL88" s="231" t="s">
        <v>410</v>
      </c>
      <c r="AM88" s="233" t="s">
        <v>41</v>
      </c>
      <c r="AN88" s="325"/>
      <c r="AO88" s="325"/>
      <c r="AP88" s="325"/>
      <c r="AQ88" s="298" t="s">
        <v>621</v>
      </c>
      <c r="AR88" s="332"/>
      <c r="AS88" s="289"/>
      <c r="AT88" s="237"/>
      <c r="AU88" s="238"/>
    </row>
    <row r="89" spans="1:47" ht="30" customHeight="1" x14ac:dyDescent="0.35">
      <c r="A89" s="314" t="s">
        <v>107</v>
      </c>
      <c r="B89" s="350" t="s">
        <v>550</v>
      </c>
      <c r="C89" s="315">
        <v>5309</v>
      </c>
      <c r="D89" s="315">
        <v>3</v>
      </c>
      <c r="E89" s="315"/>
      <c r="F89" s="354" t="s">
        <v>458</v>
      </c>
      <c r="G89" s="355"/>
      <c r="H89" s="341" t="s">
        <v>414</v>
      </c>
      <c r="I89" s="319"/>
      <c r="J89" s="308" t="s">
        <v>415</v>
      </c>
      <c r="K89" s="306" t="s">
        <v>105</v>
      </c>
      <c r="L89" s="306"/>
      <c r="M89" s="250"/>
      <c r="N89" s="55" t="s">
        <v>2</v>
      </c>
      <c r="O89" s="250"/>
      <c r="P89" s="250"/>
      <c r="Q89" s="57" t="s">
        <v>4</v>
      </c>
      <c r="R89" s="250"/>
      <c r="S89" s="250"/>
      <c r="T89" s="57" t="s">
        <v>38</v>
      </c>
      <c r="U89" s="356" t="s">
        <v>243</v>
      </c>
      <c r="V89" s="57" t="s">
        <v>106</v>
      </c>
      <c r="W89" s="325"/>
      <c r="X89" s="325"/>
      <c r="Y89" s="325"/>
      <c r="Z89" s="325"/>
      <c r="AA89" s="325"/>
      <c r="AB89" s="325"/>
      <c r="AC89" s="325"/>
      <c r="AD89" s="231" t="s">
        <v>410</v>
      </c>
      <c r="AE89" s="232" t="s">
        <v>41</v>
      </c>
      <c r="AF89" s="57"/>
      <c r="AG89" s="57"/>
      <c r="AH89" s="57"/>
      <c r="AI89" s="57"/>
      <c r="AJ89" s="231" t="s">
        <v>410</v>
      </c>
      <c r="AK89" s="232" t="s">
        <v>41</v>
      </c>
      <c r="AL89" s="231" t="s">
        <v>410</v>
      </c>
      <c r="AM89" s="233" t="s">
        <v>41</v>
      </c>
      <c r="AN89" s="325"/>
      <c r="AO89" s="325"/>
      <c r="AP89" s="325"/>
      <c r="AQ89" s="360" t="s">
        <v>622</v>
      </c>
      <c r="AR89" s="332"/>
      <c r="AS89" s="289"/>
      <c r="AT89" s="237"/>
      <c r="AU89" s="238"/>
    </row>
    <row r="90" spans="1:47" ht="30" customHeight="1" x14ac:dyDescent="0.35">
      <c r="A90" s="314" t="s">
        <v>623</v>
      </c>
      <c r="B90" s="350" t="s">
        <v>550</v>
      </c>
      <c r="C90" s="315">
        <v>5310</v>
      </c>
      <c r="D90" s="315">
        <v>5</v>
      </c>
      <c r="E90" s="315"/>
      <c r="F90" s="318"/>
      <c r="G90" s="318"/>
      <c r="H90" s="341" t="s">
        <v>414</v>
      </c>
      <c r="I90" s="319"/>
      <c r="J90" s="308" t="s">
        <v>415</v>
      </c>
      <c r="K90" s="306" t="s">
        <v>108</v>
      </c>
      <c r="L90" s="306"/>
      <c r="M90" s="250"/>
      <c r="N90" s="55" t="s">
        <v>2</v>
      </c>
      <c r="O90" s="250"/>
      <c r="P90" s="250"/>
      <c r="Q90" s="57" t="s">
        <v>4</v>
      </c>
      <c r="R90" s="250"/>
      <c r="S90" s="250"/>
      <c r="T90" s="251" t="s">
        <v>72</v>
      </c>
      <c r="U90" s="325" t="s">
        <v>40</v>
      </c>
      <c r="V90" s="57" t="s">
        <v>91</v>
      </c>
      <c r="W90" s="57"/>
      <c r="X90" s="57"/>
      <c r="Y90" s="57"/>
      <c r="Z90" s="57"/>
      <c r="AA90" s="57"/>
      <c r="AB90" s="57"/>
      <c r="AC90" s="57"/>
      <c r="AD90" s="231" t="s">
        <v>410</v>
      </c>
      <c r="AE90" s="232" t="s">
        <v>41</v>
      </c>
      <c r="AF90" s="57"/>
      <c r="AG90" s="57"/>
      <c r="AH90" s="57"/>
      <c r="AI90" s="57"/>
      <c r="AJ90" s="231" t="s">
        <v>2</v>
      </c>
      <c r="AK90" s="57"/>
      <c r="AL90" s="231" t="s">
        <v>416</v>
      </c>
      <c r="AM90" s="227"/>
      <c r="AN90" s="57"/>
      <c r="AO90" s="57"/>
      <c r="AP90" s="57"/>
      <c r="AQ90" s="298" t="s">
        <v>624</v>
      </c>
      <c r="AR90" s="289"/>
      <c r="AS90" s="289"/>
      <c r="AT90" s="237"/>
      <c r="AU90" s="238"/>
    </row>
    <row r="91" spans="1:47" ht="30" customHeight="1" x14ac:dyDescent="0.35">
      <c r="A91" s="314" t="s">
        <v>623</v>
      </c>
      <c r="B91" s="350" t="s">
        <v>550</v>
      </c>
      <c r="C91" s="315">
        <v>5310</v>
      </c>
      <c r="D91" s="315">
        <v>5</v>
      </c>
      <c r="E91" s="315"/>
      <c r="F91" s="318"/>
      <c r="G91" s="318"/>
      <c r="H91" s="341" t="s">
        <v>414</v>
      </c>
      <c r="I91" s="319"/>
      <c r="J91" s="308" t="s">
        <v>415</v>
      </c>
      <c r="K91" s="306" t="s">
        <v>108</v>
      </c>
      <c r="L91" s="306"/>
      <c r="M91" s="250"/>
      <c r="N91" s="56"/>
      <c r="O91" s="57" t="s">
        <v>45</v>
      </c>
      <c r="P91" s="250"/>
      <c r="Q91" s="250"/>
      <c r="R91" s="57" t="s">
        <v>451</v>
      </c>
      <c r="S91" s="250"/>
      <c r="T91" s="372" t="s">
        <v>625</v>
      </c>
      <c r="U91" s="348"/>
      <c r="V91" s="57" t="s">
        <v>91</v>
      </c>
      <c r="W91" s="57"/>
      <c r="X91" s="57"/>
      <c r="Y91" s="57"/>
      <c r="Z91" s="57"/>
      <c r="AA91" s="57"/>
      <c r="AB91" s="57"/>
      <c r="AC91" s="57"/>
      <c r="AD91" s="231" t="s">
        <v>410</v>
      </c>
      <c r="AE91" s="232" t="s">
        <v>41</v>
      </c>
      <c r="AF91" s="57"/>
      <c r="AG91" s="57"/>
      <c r="AH91" s="57"/>
      <c r="AI91" s="57"/>
      <c r="AJ91" s="231" t="s">
        <v>2</v>
      </c>
      <c r="AK91" s="57"/>
      <c r="AL91" s="231" t="s">
        <v>416</v>
      </c>
      <c r="AM91" s="227"/>
      <c r="AN91" s="57"/>
      <c r="AO91" s="57"/>
      <c r="AP91" s="57"/>
      <c r="AQ91" s="298" t="s">
        <v>624</v>
      </c>
      <c r="AR91" s="289"/>
      <c r="AS91" s="289"/>
      <c r="AT91" s="237"/>
      <c r="AU91" s="238"/>
    </row>
    <row r="92" spans="1:47" ht="30" customHeight="1" x14ac:dyDescent="0.35">
      <c r="A92" s="314" t="s">
        <v>109</v>
      </c>
      <c r="B92" s="350" t="s">
        <v>550</v>
      </c>
      <c r="C92" s="315">
        <v>5310</v>
      </c>
      <c r="D92" s="315">
        <v>2</v>
      </c>
      <c r="E92" s="315"/>
      <c r="F92" s="362" t="s">
        <v>425</v>
      </c>
      <c r="G92" s="318"/>
      <c r="H92" s="341" t="s">
        <v>414</v>
      </c>
      <c r="I92" s="260" t="s">
        <v>626</v>
      </c>
      <c r="J92" s="308" t="s">
        <v>415</v>
      </c>
      <c r="K92" s="306" t="s">
        <v>108</v>
      </c>
      <c r="L92" s="306"/>
      <c r="M92" s="250"/>
      <c r="N92" s="55" t="s">
        <v>2</v>
      </c>
      <c r="O92" s="250"/>
      <c r="P92" s="250"/>
      <c r="Q92" s="250"/>
      <c r="R92" s="321" t="s">
        <v>426</v>
      </c>
      <c r="S92" s="250"/>
      <c r="T92" s="321" t="s">
        <v>426</v>
      </c>
      <c r="U92" s="364" t="s">
        <v>242</v>
      </c>
      <c r="V92" s="57" t="s">
        <v>91</v>
      </c>
      <c r="W92" s="57"/>
      <c r="X92" s="57"/>
      <c r="Y92" s="57"/>
      <c r="Z92" s="57"/>
      <c r="AA92" s="57"/>
      <c r="AB92" s="57"/>
      <c r="AC92" s="57"/>
      <c r="AD92" s="231" t="s">
        <v>410</v>
      </c>
      <c r="AE92" s="232" t="s">
        <v>41</v>
      </c>
      <c r="AF92" s="57"/>
      <c r="AG92" s="57"/>
      <c r="AH92" s="57"/>
      <c r="AI92" s="57"/>
      <c r="AJ92" s="231" t="s">
        <v>2</v>
      </c>
      <c r="AK92" s="57"/>
      <c r="AL92" s="231" t="s">
        <v>416</v>
      </c>
      <c r="AM92" s="227"/>
      <c r="AN92" s="57"/>
      <c r="AO92" s="57"/>
      <c r="AP92" s="57"/>
      <c r="AQ92" s="298" t="s">
        <v>624</v>
      </c>
      <c r="AR92" s="289"/>
      <c r="AS92" s="289"/>
      <c r="AT92" s="237"/>
      <c r="AU92" s="238"/>
    </row>
    <row r="93" spans="1:47" ht="30" customHeight="1" x14ac:dyDescent="0.35">
      <c r="A93" s="314" t="s">
        <v>627</v>
      </c>
      <c r="B93" s="350" t="s">
        <v>550</v>
      </c>
      <c r="C93" s="315">
        <v>5310</v>
      </c>
      <c r="D93" s="315">
        <v>3</v>
      </c>
      <c r="E93" s="315"/>
      <c r="F93" s="354" t="s">
        <v>458</v>
      </c>
      <c r="G93" s="355"/>
      <c r="H93" s="341" t="s">
        <v>414</v>
      </c>
      <c r="I93" s="260" t="s">
        <v>626</v>
      </c>
      <c r="J93" s="308" t="s">
        <v>415</v>
      </c>
      <c r="K93" s="306" t="s">
        <v>108</v>
      </c>
      <c r="L93" s="306"/>
      <c r="M93" s="250"/>
      <c r="N93" s="55" t="s">
        <v>2</v>
      </c>
      <c r="O93" s="250"/>
      <c r="P93" s="250"/>
      <c r="Q93" s="57" t="s">
        <v>4</v>
      </c>
      <c r="R93" s="250"/>
      <c r="S93" s="250"/>
      <c r="T93" s="251" t="s">
        <v>72</v>
      </c>
      <c r="U93" s="356" t="s">
        <v>243</v>
      </c>
      <c r="V93" s="57" t="s">
        <v>91</v>
      </c>
      <c r="W93" s="57"/>
      <c r="X93" s="57"/>
      <c r="Y93" s="57"/>
      <c r="Z93" s="57"/>
      <c r="AA93" s="57"/>
      <c r="AB93" s="57"/>
      <c r="AC93" s="57"/>
      <c r="AD93" s="231" t="s">
        <v>410</v>
      </c>
      <c r="AE93" s="232" t="s">
        <v>41</v>
      </c>
      <c r="AF93" s="57"/>
      <c r="AG93" s="57"/>
      <c r="AH93" s="57"/>
      <c r="AI93" s="57"/>
      <c r="AJ93" s="231" t="s">
        <v>2</v>
      </c>
      <c r="AK93" s="57"/>
      <c r="AL93" s="231" t="s">
        <v>416</v>
      </c>
      <c r="AM93" s="227"/>
      <c r="AN93" s="57"/>
      <c r="AO93" s="57"/>
      <c r="AP93" s="57"/>
      <c r="AQ93" s="360" t="s">
        <v>628</v>
      </c>
      <c r="AR93" s="289"/>
      <c r="AS93" s="289"/>
      <c r="AT93" s="237"/>
      <c r="AU93" s="238"/>
    </row>
    <row r="94" spans="1:47" ht="30" customHeight="1" x14ac:dyDescent="0.35">
      <c r="A94" s="314" t="s">
        <v>629</v>
      </c>
      <c r="B94" s="350" t="s">
        <v>550</v>
      </c>
      <c r="C94" s="315">
        <v>5312</v>
      </c>
      <c r="D94" s="315">
        <v>5</v>
      </c>
      <c r="E94" s="315"/>
      <c r="F94" s="318"/>
      <c r="G94" s="318"/>
      <c r="H94" s="318"/>
      <c r="I94" s="319"/>
      <c r="J94" s="308" t="s">
        <v>415</v>
      </c>
      <c r="K94" s="306" t="s">
        <v>630</v>
      </c>
      <c r="L94" s="306"/>
      <c r="M94" s="250"/>
      <c r="N94" s="56"/>
      <c r="O94" s="250"/>
      <c r="P94" s="250"/>
      <c r="Q94" s="250"/>
      <c r="R94" s="330"/>
      <c r="S94" s="250"/>
      <c r="T94" s="330"/>
      <c r="U94" s="348"/>
      <c r="V94" s="330"/>
      <c r="W94" s="57"/>
      <c r="X94" s="57"/>
      <c r="Y94" s="57"/>
      <c r="Z94" s="57"/>
      <c r="AA94" s="57"/>
      <c r="AB94" s="57"/>
      <c r="AC94" s="57"/>
      <c r="AD94" s="231" t="s">
        <v>410</v>
      </c>
      <c r="AE94" s="232" t="s">
        <v>41</v>
      </c>
      <c r="AF94" s="57"/>
      <c r="AG94" s="57"/>
      <c r="AH94" s="57"/>
      <c r="AI94" s="57"/>
      <c r="AJ94" s="231" t="s">
        <v>2</v>
      </c>
      <c r="AK94" s="57"/>
      <c r="AL94" s="231" t="s">
        <v>410</v>
      </c>
      <c r="AM94" s="233" t="s">
        <v>41</v>
      </c>
      <c r="AN94" s="330"/>
      <c r="AO94" s="330"/>
      <c r="AP94" s="330"/>
      <c r="AQ94" s="357" t="s">
        <v>453</v>
      </c>
      <c r="AR94" s="289"/>
      <c r="AS94" s="289"/>
      <c r="AT94" s="237"/>
      <c r="AU94" s="238"/>
    </row>
    <row r="95" spans="1:47" ht="30" customHeight="1" x14ac:dyDescent="0.35">
      <c r="A95" s="314" t="s">
        <v>631</v>
      </c>
      <c r="B95" s="350" t="s">
        <v>550</v>
      </c>
      <c r="C95" s="315">
        <v>5314</v>
      </c>
      <c r="D95" s="315">
        <v>5</v>
      </c>
      <c r="E95" s="315"/>
      <c r="F95" s="318"/>
      <c r="G95" s="318"/>
      <c r="H95" s="333" t="s">
        <v>414</v>
      </c>
      <c r="I95" s="319"/>
      <c r="J95" s="260" t="s">
        <v>415</v>
      </c>
      <c r="K95" s="306" t="s">
        <v>632</v>
      </c>
      <c r="L95" s="306"/>
      <c r="M95" s="57" t="s">
        <v>377</v>
      </c>
      <c r="N95" s="56"/>
      <c r="O95" s="250"/>
      <c r="P95" s="366"/>
      <c r="Q95" s="367" t="s">
        <v>4</v>
      </c>
      <c r="R95" s="366"/>
      <c r="S95" s="366"/>
      <c r="T95" s="373"/>
      <c r="U95" s="373"/>
      <c r="V95" s="367" t="s">
        <v>633</v>
      </c>
      <c r="W95" s="367"/>
      <c r="X95" s="367"/>
      <c r="Y95" s="367"/>
      <c r="Z95" s="367"/>
      <c r="AA95" s="367"/>
      <c r="AB95" s="367"/>
      <c r="AC95" s="367"/>
      <c r="AD95" s="231" t="s">
        <v>410</v>
      </c>
      <c r="AE95" s="232" t="s">
        <v>41</v>
      </c>
      <c r="AF95" s="57"/>
      <c r="AG95" s="57"/>
      <c r="AH95" s="57"/>
      <c r="AI95" s="57"/>
      <c r="AJ95" s="231" t="s">
        <v>2</v>
      </c>
      <c r="AK95" s="57"/>
      <c r="AL95" s="231" t="s">
        <v>410</v>
      </c>
      <c r="AM95" s="233" t="s">
        <v>41</v>
      </c>
      <c r="AN95" s="367"/>
      <c r="AO95" s="367"/>
      <c r="AP95" s="367"/>
      <c r="AQ95" s="374" t="s">
        <v>634</v>
      </c>
      <c r="AR95" s="375" t="s">
        <v>635</v>
      </c>
      <c r="AS95" s="376"/>
      <c r="AT95" s="237"/>
      <c r="AU95" s="238"/>
    </row>
    <row r="96" spans="1:47" ht="30" customHeight="1" x14ac:dyDescent="0.35">
      <c r="A96" s="314" t="s">
        <v>636</v>
      </c>
      <c r="B96" s="350" t="s">
        <v>550</v>
      </c>
      <c r="C96" s="315">
        <v>5314</v>
      </c>
      <c r="D96" s="315">
        <v>3</v>
      </c>
      <c r="E96" s="315"/>
      <c r="F96" s="354" t="s">
        <v>458</v>
      </c>
      <c r="G96" s="355"/>
      <c r="H96" s="241" t="s">
        <v>414</v>
      </c>
      <c r="I96" s="319"/>
      <c r="J96" s="260" t="s">
        <v>415</v>
      </c>
      <c r="K96" s="306" t="s">
        <v>632</v>
      </c>
      <c r="L96" s="306"/>
      <c r="M96" s="57" t="s">
        <v>377</v>
      </c>
      <c r="N96" s="56"/>
      <c r="O96" s="250"/>
      <c r="P96" s="250"/>
      <c r="Q96" s="57" t="s">
        <v>4</v>
      </c>
      <c r="R96" s="250"/>
      <c r="S96" s="250"/>
      <c r="T96" s="251"/>
      <c r="U96" s="356" t="s">
        <v>243</v>
      </c>
      <c r="V96" s="57" t="s">
        <v>633</v>
      </c>
      <c r="W96" s="57"/>
      <c r="X96" s="57"/>
      <c r="Y96" s="57"/>
      <c r="Z96" s="57"/>
      <c r="AA96" s="57"/>
      <c r="AB96" s="57"/>
      <c r="AC96" s="57"/>
      <c r="AD96" s="231" t="s">
        <v>410</v>
      </c>
      <c r="AE96" s="232" t="s">
        <v>41</v>
      </c>
      <c r="AF96" s="57"/>
      <c r="AG96" s="57"/>
      <c r="AH96" s="57"/>
      <c r="AI96" s="57"/>
      <c r="AJ96" s="231" t="s">
        <v>2</v>
      </c>
      <c r="AK96" s="57"/>
      <c r="AL96" s="231" t="s">
        <v>410</v>
      </c>
      <c r="AM96" s="233" t="s">
        <v>41</v>
      </c>
      <c r="AN96" s="57"/>
      <c r="AO96" s="57"/>
      <c r="AP96" s="57"/>
      <c r="AQ96" s="309" t="s">
        <v>637</v>
      </c>
      <c r="AR96" s="377"/>
      <c r="AS96" s="289"/>
      <c r="AT96" s="237"/>
      <c r="AU96" s="238"/>
    </row>
    <row r="97" spans="1:47" ht="30" customHeight="1" x14ac:dyDescent="0.35">
      <c r="A97" s="320" t="s">
        <v>110</v>
      </c>
      <c r="B97" s="350" t="s">
        <v>550</v>
      </c>
      <c r="C97" s="315">
        <v>5315</v>
      </c>
      <c r="D97" s="315">
        <v>5</v>
      </c>
      <c r="E97" s="315"/>
      <c r="F97" s="318"/>
      <c r="G97" s="318"/>
      <c r="H97" s="341" t="s">
        <v>414</v>
      </c>
      <c r="I97" s="319"/>
      <c r="J97" s="308" t="s">
        <v>415</v>
      </c>
      <c r="K97" s="306" t="s">
        <v>111</v>
      </c>
      <c r="L97" s="306"/>
      <c r="M97" s="250"/>
      <c r="N97" s="55" t="s">
        <v>2</v>
      </c>
      <c r="O97" s="250"/>
      <c r="P97" s="57" t="s">
        <v>3</v>
      </c>
      <c r="Q97" s="250"/>
      <c r="R97" s="250"/>
      <c r="S97" s="250"/>
      <c r="T97" s="57" t="s">
        <v>31</v>
      </c>
      <c r="U97" s="325" t="s">
        <v>36</v>
      </c>
      <c r="V97" s="57" t="s">
        <v>106</v>
      </c>
      <c r="W97" s="358"/>
      <c r="X97" s="358"/>
      <c r="Y97" s="358"/>
      <c r="Z97" s="358"/>
      <c r="AA97" s="358"/>
      <c r="AB97" s="358"/>
      <c r="AC97" s="358"/>
      <c r="AD97" s="231" t="s">
        <v>410</v>
      </c>
      <c r="AE97" s="232" t="s">
        <v>41</v>
      </c>
      <c r="AF97" s="57"/>
      <c r="AG97" s="57"/>
      <c r="AH97" s="57"/>
      <c r="AI97" s="57"/>
      <c r="AJ97" s="231" t="s">
        <v>2</v>
      </c>
      <c r="AK97" s="57"/>
      <c r="AL97" s="231" t="s">
        <v>416</v>
      </c>
      <c r="AM97" s="227"/>
      <c r="AN97" s="358"/>
      <c r="AO97" s="358"/>
      <c r="AP97" s="358"/>
      <c r="AQ97" s="298" t="s">
        <v>638</v>
      </c>
      <c r="AR97" s="298" t="s">
        <v>639</v>
      </c>
      <c r="AS97" s="378"/>
      <c r="AT97" s="237"/>
      <c r="AU97" s="238"/>
    </row>
    <row r="98" spans="1:47" ht="30" customHeight="1" x14ac:dyDescent="0.35">
      <c r="A98" s="320" t="s">
        <v>640</v>
      </c>
      <c r="B98" s="350" t="s">
        <v>550</v>
      </c>
      <c r="C98" s="315">
        <v>5316</v>
      </c>
      <c r="D98" s="315">
        <v>2</v>
      </c>
      <c r="E98" s="315"/>
      <c r="F98" s="362" t="s">
        <v>425</v>
      </c>
      <c r="G98" s="318"/>
      <c r="H98" s="333" t="s">
        <v>414</v>
      </c>
      <c r="I98" s="319"/>
      <c r="J98" s="260" t="s">
        <v>415</v>
      </c>
      <c r="K98" s="306" t="s">
        <v>641</v>
      </c>
      <c r="L98" s="306"/>
      <c r="M98" s="57" t="s">
        <v>377</v>
      </c>
      <c r="N98" s="250"/>
      <c r="O98" s="250"/>
      <c r="P98" s="250"/>
      <c r="Q98" s="250"/>
      <c r="R98" s="321" t="s">
        <v>426</v>
      </c>
      <c r="S98" s="250"/>
      <c r="T98" s="321" t="s">
        <v>426</v>
      </c>
      <c r="U98" s="364" t="s">
        <v>242</v>
      </c>
      <c r="V98" s="57" t="s">
        <v>91</v>
      </c>
      <c r="W98" s="325"/>
      <c r="X98" s="325"/>
      <c r="Y98" s="325"/>
      <c r="Z98" s="325"/>
      <c r="AA98" s="325"/>
      <c r="AB98" s="325"/>
      <c r="AC98" s="325"/>
      <c r="AD98" s="231">
        <v>1</v>
      </c>
      <c r="AE98" s="57"/>
      <c r="AF98" s="57"/>
      <c r="AG98" s="57"/>
      <c r="AH98" s="57"/>
      <c r="AI98" s="57"/>
      <c r="AJ98" s="231" t="s">
        <v>2</v>
      </c>
      <c r="AK98" s="57"/>
      <c r="AL98" s="231" t="s">
        <v>416</v>
      </c>
      <c r="AM98" s="227"/>
      <c r="AN98" s="325"/>
      <c r="AO98" s="325"/>
      <c r="AP98" s="325"/>
      <c r="AQ98" s="343" t="s">
        <v>642</v>
      </c>
      <c r="AR98" s="334" t="s">
        <v>643</v>
      </c>
      <c r="AS98" s="264"/>
      <c r="AT98" s="237"/>
      <c r="AU98" s="238"/>
    </row>
    <row r="99" spans="1:47" ht="30" customHeight="1" x14ac:dyDescent="0.35">
      <c r="A99" s="314" t="s">
        <v>644</v>
      </c>
      <c r="B99" s="350" t="s">
        <v>550</v>
      </c>
      <c r="C99" s="315">
        <v>5318</v>
      </c>
      <c r="D99" s="315">
        <v>5</v>
      </c>
      <c r="E99" s="315"/>
      <c r="F99" s="318"/>
      <c r="G99" s="318"/>
      <c r="H99" s="341" t="s">
        <v>414</v>
      </c>
      <c r="I99" s="319"/>
      <c r="J99" s="260" t="s">
        <v>415</v>
      </c>
      <c r="K99" s="306" t="s">
        <v>645</v>
      </c>
      <c r="L99" s="306"/>
      <c r="M99" s="57" t="s">
        <v>377</v>
      </c>
      <c r="N99" s="250"/>
      <c r="O99" s="250"/>
      <c r="P99" s="57" t="s">
        <v>3</v>
      </c>
      <c r="Q99" s="250"/>
      <c r="R99" s="250"/>
      <c r="S99" s="250"/>
      <c r="T99" s="57" t="s">
        <v>31</v>
      </c>
      <c r="U99" s="325" t="s">
        <v>36</v>
      </c>
      <c r="V99" s="57" t="s">
        <v>633</v>
      </c>
      <c r="W99" s="57"/>
      <c r="X99" s="57"/>
      <c r="Y99" s="57"/>
      <c r="Z99" s="57"/>
      <c r="AA99" s="57"/>
      <c r="AB99" s="57"/>
      <c r="AC99" s="57"/>
      <c r="AD99" s="231">
        <v>1</v>
      </c>
      <c r="AE99" s="57"/>
      <c r="AF99" s="57"/>
      <c r="AG99" s="57"/>
      <c r="AH99" s="57"/>
      <c r="AI99" s="57"/>
      <c r="AJ99" s="231" t="s">
        <v>2</v>
      </c>
      <c r="AK99" s="57"/>
      <c r="AL99" s="231" t="s">
        <v>416</v>
      </c>
      <c r="AM99" s="227"/>
      <c r="AN99" s="57"/>
      <c r="AO99" s="57"/>
      <c r="AP99" s="57"/>
      <c r="AQ99" s="353" t="s">
        <v>646</v>
      </c>
      <c r="AR99" s="262"/>
      <c r="AS99" s="264"/>
      <c r="AT99" s="237"/>
      <c r="AU99" s="238"/>
    </row>
    <row r="100" spans="1:47" ht="30" customHeight="1" x14ac:dyDescent="0.35">
      <c r="A100" s="314" t="s">
        <v>647</v>
      </c>
      <c r="B100" s="350" t="s">
        <v>550</v>
      </c>
      <c r="C100" s="315">
        <v>5318</v>
      </c>
      <c r="D100" s="315">
        <v>3</v>
      </c>
      <c r="E100" s="315"/>
      <c r="F100" s="354" t="s">
        <v>458</v>
      </c>
      <c r="G100" s="355"/>
      <c r="H100" s="341" t="s">
        <v>414</v>
      </c>
      <c r="I100" s="319"/>
      <c r="J100" s="260" t="s">
        <v>415</v>
      </c>
      <c r="K100" s="306" t="s">
        <v>645</v>
      </c>
      <c r="L100" s="306"/>
      <c r="M100" s="57" t="s">
        <v>377</v>
      </c>
      <c r="N100" s="56"/>
      <c r="O100" s="250"/>
      <c r="P100" s="57" t="s">
        <v>3</v>
      </c>
      <c r="Q100" s="250"/>
      <c r="R100" s="250"/>
      <c r="S100" s="250"/>
      <c r="T100" s="57" t="s">
        <v>31</v>
      </c>
      <c r="U100" s="356" t="s">
        <v>243</v>
      </c>
      <c r="V100" s="57" t="s">
        <v>633</v>
      </c>
      <c r="W100" s="325"/>
      <c r="X100" s="325"/>
      <c r="Y100" s="325"/>
      <c r="Z100" s="325"/>
      <c r="AA100" s="325"/>
      <c r="AB100" s="325"/>
      <c r="AC100" s="325"/>
      <c r="AD100" s="231">
        <v>1</v>
      </c>
      <c r="AE100" s="57"/>
      <c r="AF100" s="57"/>
      <c r="AG100" s="57"/>
      <c r="AH100" s="57"/>
      <c r="AI100" s="57"/>
      <c r="AJ100" s="231" t="s">
        <v>2</v>
      </c>
      <c r="AK100" s="57"/>
      <c r="AL100" s="231" t="s">
        <v>416</v>
      </c>
      <c r="AM100" s="227"/>
      <c r="AN100" s="325"/>
      <c r="AO100" s="325"/>
      <c r="AP100" s="325"/>
      <c r="AQ100" s="379" t="s">
        <v>648</v>
      </c>
      <c r="AR100" s="334"/>
      <c r="AS100" s="264"/>
      <c r="AT100" s="237"/>
      <c r="AU100" s="238"/>
    </row>
    <row r="101" spans="1:47" ht="30" customHeight="1" x14ac:dyDescent="0.35">
      <c r="A101" s="314" t="s">
        <v>649</v>
      </c>
      <c r="B101" s="350" t="s">
        <v>550</v>
      </c>
      <c r="C101" s="315">
        <v>5319</v>
      </c>
      <c r="D101" s="315">
        <v>5</v>
      </c>
      <c r="E101" s="315"/>
      <c r="F101" s="318"/>
      <c r="G101" s="318"/>
      <c r="H101" s="333" t="s">
        <v>414</v>
      </c>
      <c r="I101" s="319"/>
      <c r="J101" s="260" t="s">
        <v>415</v>
      </c>
      <c r="K101" s="306" t="s">
        <v>650</v>
      </c>
      <c r="L101" s="306"/>
      <c r="M101" s="57" t="s">
        <v>377</v>
      </c>
      <c r="N101" s="56"/>
      <c r="O101" s="250"/>
      <c r="P101" s="250"/>
      <c r="Q101" s="57" t="s">
        <v>4</v>
      </c>
      <c r="R101" s="250"/>
      <c r="S101" s="250"/>
      <c r="T101" s="57" t="s">
        <v>23</v>
      </c>
      <c r="U101" s="325" t="s">
        <v>36</v>
      </c>
      <c r="V101" s="57" t="s">
        <v>106</v>
      </c>
      <c r="W101" s="325"/>
      <c r="X101" s="325"/>
      <c r="Y101" s="325"/>
      <c r="Z101" s="325"/>
      <c r="AA101" s="325"/>
      <c r="AB101" s="325"/>
      <c r="AC101" s="325"/>
      <c r="AD101" s="231">
        <v>1</v>
      </c>
      <c r="AE101" s="57"/>
      <c r="AF101" s="57"/>
      <c r="AG101" s="57"/>
      <c r="AH101" s="57"/>
      <c r="AI101" s="57"/>
      <c r="AJ101" s="231" t="s">
        <v>2</v>
      </c>
      <c r="AK101" s="57"/>
      <c r="AL101" s="231" t="s">
        <v>416</v>
      </c>
      <c r="AM101" s="227"/>
      <c r="AN101" s="325"/>
      <c r="AO101" s="325"/>
      <c r="AP101" s="325"/>
      <c r="AQ101" s="334" t="s">
        <v>651</v>
      </c>
      <c r="AR101" s="334" t="s">
        <v>652</v>
      </c>
      <c r="AS101" s="289"/>
      <c r="AT101" s="237"/>
      <c r="AU101" s="238"/>
    </row>
    <row r="102" spans="1:47" ht="30" customHeight="1" x14ac:dyDescent="0.35">
      <c r="A102" s="314" t="s">
        <v>112</v>
      </c>
      <c r="B102" s="350" t="s">
        <v>550</v>
      </c>
      <c r="C102" s="315">
        <v>5321</v>
      </c>
      <c r="D102" s="315">
        <v>5</v>
      </c>
      <c r="E102" s="315"/>
      <c r="F102" s="318"/>
      <c r="G102" s="318"/>
      <c r="H102" s="250"/>
      <c r="I102" s="319"/>
      <c r="J102" s="260" t="s">
        <v>415</v>
      </c>
      <c r="K102" s="306" t="s">
        <v>113</v>
      </c>
      <c r="L102" s="306"/>
      <c r="M102" s="57" t="s">
        <v>377</v>
      </c>
      <c r="N102" s="55" t="s">
        <v>2</v>
      </c>
      <c r="O102" s="57" t="s">
        <v>450</v>
      </c>
      <c r="P102" s="250"/>
      <c r="Q102" s="250"/>
      <c r="R102" s="57" t="s">
        <v>41</v>
      </c>
      <c r="S102" s="250"/>
      <c r="T102" s="325" t="s">
        <v>41</v>
      </c>
      <c r="U102" s="325" t="s">
        <v>41</v>
      </c>
      <c r="V102" s="57" t="s">
        <v>91</v>
      </c>
      <c r="W102" s="325"/>
      <c r="X102" s="325"/>
      <c r="Y102" s="325"/>
      <c r="Z102" s="325"/>
      <c r="AA102" s="325"/>
      <c r="AB102" s="325"/>
      <c r="AC102" s="325"/>
      <c r="AD102" s="231">
        <v>1</v>
      </c>
      <c r="AE102" s="57"/>
      <c r="AF102" s="57"/>
      <c r="AG102" s="57"/>
      <c r="AH102" s="57"/>
      <c r="AI102" s="57"/>
      <c r="AJ102" s="231">
        <v>1</v>
      </c>
      <c r="AK102" s="57"/>
      <c r="AL102" s="231" t="s">
        <v>416</v>
      </c>
      <c r="AM102" s="227"/>
      <c r="AN102" s="325"/>
      <c r="AO102" s="325"/>
      <c r="AP102" s="325"/>
      <c r="AQ102" s="380" t="s">
        <v>422</v>
      </c>
      <c r="AR102" s="332"/>
      <c r="AS102" s="289"/>
      <c r="AT102" s="237"/>
      <c r="AU102" s="238"/>
    </row>
    <row r="103" spans="1:47" ht="30" customHeight="1" x14ac:dyDescent="0.35">
      <c r="A103" s="314" t="s">
        <v>653</v>
      </c>
      <c r="B103" s="350" t="s">
        <v>550</v>
      </c>
      <c r="C103" s="315">
        <v>5322</v>
      </c>
      <c r="D103" s="315">
        <v>5</v>
      </c>
      <c r="E103" s="315"/>
      <c r="F103" s="318"/>
      <c r="G103" s="318"/>
      <c r="H103" s="333" t="s">
        <v>414</v>
      </c>
      <c r="I103" s="319"/>
      <c r="J103" s="260" t="s">
        <v>415</v>
      </c>
      <c r="K103" s="306" t="s">
        <v>654</v>
      </c>
      <c r="L103" s="306"/>
      <c r="M103" s="57" t="s">
        <v>377</v>
      </c>
      <c r="N103" s="56"/>
      <c r="O103" s="250"/>
      <c r="P103" s="250"/>
      <c r="Q103" s="381"/>
      <c r="R103" s="382" t="s">
        <v>655</v>
      </c>
      <c r="S103" s="381"/>
      <c r="T103" s="383" t="s">
        <v>564</v>
      </c>
      <c r="U103" s="384" t="s">
        <v>36</v>
      </c>
      <c r="V103" s="57" t="s">
        <v>85</v>
      </c>
      <c r="W103" s="325"/>
      <c r="X103" s="325"/>
      <c r="Y103" s="325"/>
      <c r="Z103" s="325"/>
      <c r="AA103" s="325"/>
      <c r="AB103" s="325"/>
      <c r="AC103" s="325"/>
      <c r="AD103" s="231" t="s">
        <v>410</v>
      </c>
      <c r="AE103" s="232" t="s">
        <v>41</v>
      </c>
      <c r="AF103" s="57"/>
      <c r="AG103" s="57"/>
      <c r="AH103" s="57"/>
      <c r="AI103" s="57"/>
      <c r="AJ103" s="231" t="s">
        <v>410</v>
      </c>
      <c r="AK103" s="232" t="s">
        <v>41</v>
      </c>
      <c r="AL103" s="231" t="s">
        <v>410</v>
      </c>
      <c r="AM103" s="233" t="s">
        <v>41</v>
      </c>
      <c r="AN103" s="325"/>
      <c r="AO103" s="325"/>
      <c r="AP103" s="325"/>
      <c r="AQ103" s="327" t="s">
        <v>656</v>
      </c>
      <c r="AR103" s="327" t="s">
        <v>657</v>
      </c>
      <c r="AS103" s="264"/>
      <c r="AT103" s="237"/>
      <c r="AU103" s="238"/>
    </row>
    <row r="104" spans="1:47" ht="30" customHeight="1" x14ac:dyDescent="0.35">
      <c r="A104" s="314" t="s">
        <v>658</v>
      </c>
      <c r="B104" s="350" t="s">
        <v>550</v>
      </c>
      <c r="C104" s="315">
        <v>5322</v>
      </c>
      <c r="D104" s="315">
        <v>3</v>
      </c>
      <c r="E104" s="315"/>
      <c r="F104" s="354" t="s">
        <v>458</v>
      </c>
      <c r="G104" s="355"/>
      <c r="H104" s="241" t="s">
        <v>414</v>
      </c>
      <c r="I104" s="319"/>
      <c r="J104" s="260" t="s">
        <v>415</v>
      </c>
      <c r="K104" s="306" t="s">
        <v>654</v>
      </c>
      <c r="L104" s="306"/>
      <c r="M104" s="57" t="s">
        <v>377</v>
      </c>
      <c r="N104" s="56"/>
      <c r="O104" s="250"/>
      <c r="P104" s="250"/>
      <c r="Q104" s="381"/>
      <c r="R104" s="382" t="s">
        <v>655</v>
      </c>
      <c r="S104" s="381"/>
      <c r="T104" s="383" t="s">
        <v>564</v>
      </c>
      <c r="U104" s="356" t="s">
        <v>243</v>
      </c>
      <c r="V104" s="57" t="s">
        <v>85</v>
      </c>
      <c r="W104" s="57"/>
      <c r="X104" s="57"/>
      <c r="Y104" s="57"/>
      <c r="Z104" s="57"/>
      <c r="AA104" s="57"/>
      <c r="AB104" s="57"/>
      <c r="AC104" s="57"/>
      <c r="AD104" s="231" t="s">
        <v>410</v>
      </c>
      <c r="AE104" s="232" t="s">
        <v>41</v>
      </c>
      <c r="AF104" s="57"/>
      <c r="AG104" s="57"/>
      <c r="AH104" s="57"/>
      <c r="AI104" s="57"/>
      <c r="AJ104" s="231" t="s">
        <v>410</v>
      </c>
      <c r="AK104" s="232" t="s">
        <v>41</v>
      </c>
      <c r="AL104" s="231" t="s">
        <v>410</v>
      </c>
      <c r="AM104" s="233" t="s">
        <v>41</v>
      </c>
      <c r="AN104" s="57"/>
      <c r="AO104" s="57"/>
      <c r="AP104" s="57"/>
      <c r="AQ104" s="385" t="s">
        <v>659</v>
      </c>
      <c r="AR104" s="365"/>
      <c r="AS104" s="264"/>
      <c r="AT104" s="237"/>
      <c r="AU104" s="238"/>
    </row>
    <row r="105" spans="1:47" ht="30" customHeight="1" x14ac:dyDescent="0.35">
      <c r="A105" s="314" t="s">
        <v>660</v>
      </c>
      <c r="B105" s="350" t="s">
        <v>550</v>
      </c>
      <c r="C105" s="315">
        <v>5392</v>
      </c>
      <c r="D105" s="315">
        <v>5</v>
      </c>
      <c r="E105" s="315"/>
      <c r="F105" s="318"/>
      <c r="G105" s="318"/>
      <c r="H105" s="250"/>
      <c r="I105" s="319"/>
      <c r="J105" s="260" t="s">
        <v>415</v>
      </c>
      <c r="K105" s="386" t="s">
        <v>661</v>
      </c>
      <c r="L105" s="306"/>
      <c r="M105" s="250"/>
      <c r="N105" s="56"/>
      <c r="O105" s="250"/>
      <c r="P105" s="250"/>
      <c r="Q105" s="250"/>
      <c r="R105" s="330"/>
      <c r="S105" s="250"/>
      <c r="T105" s="330"/>
      <c r="U105" s="348"/>
      <c r="V105" s="330"/>
      <c r="W105" s="325"/>
      <c r="X105" s="325"/>
      <c r="Y105" s="325"/>
      <c r="Z105" s="325"/>
      <c r="AA105" s="325"/>
      <c r="AB105" s="325"/>
      <c r="AC105" s="325"/>
      <c r="AD105" s="231" t="s">
        <v>410</v>
      </c>
      <c r="AE105" s="232" t="s">
        <v>41</v>
      </c>
      <c r="AF105" s="387"/>
      <c r="AG105" s="387"/>
      <c r="AH105" s="387"/>
      <c r="AI105" s="387"/>
      <c r="AJ105" s="231" t="s">
        <v>410</v>
      </c>
      <c r="AK105" s="232" t="s">
        <v>41</v>
      </c>
      <c r="AL105" s="231" t="s">
        <v>410</v>
      </c>
      <c r="AM105" s="233" t="s">
        <v>41</v>
      </c>
      <c r="AN105" s="388"/>
      <c r="AO105" s="388"/>
      <c r="AP105" s="388"/>
      <c r="AQ105" s="351" t="s">
        <v>453</v>
      </c>
      <c r="AR105" s="332"/>
      <c r="AS105" s="289"/>
      <c r="AT105" s="237"/>
      <c r="AU105" s="238"/>
    </row>
    <row r="106" spans="1:47" ht="30" customHeight="1" x14ac:dyDescent="0.35">
      <c r="A106" s="314" t="s">
        <v>662</v>
      </c>
      <c r="B106" s="350" t="s">
        <v>550</v>
      </c>
      <c r="C106" s="315">
        <v>5394</v>
      </c>
      <c r="D106" s="315">
        <v>5</v>
      </c>
      <c r="E106" s="315"/>
      <c r="F106" s="318"/>
      <c r="G106" s="318"/>
      <c r="H106" s="318"/>
      <c r="I106" s="319"/>
      <c r="J106" s="260" t="s">
        <v>415</v>
      </c>
      <c r="K106" s="306" t="s">
        <v>663</v>
      </c>
      <c r="L106" s="306"/>
      <c r="M106" s="250"/>
      <c r="N106" s="56"/>
      <c r="O106" s="250"/>
      <c r="P106" s="366"/>
      <c r="Q106" s="366"/>
      <c r="R106" s="366"/>
      <c r="S106" s="366"/>
      <c r="T106" s="367"/>
      <c r="U106" s="367"/>
      <c r="V106" s="389"/>
      <c r="W106" s="390"/>
      <c r="X106" s="390"/>
      <c r="Y106" s="390"/>
      <c r="Z106" s="390"/>
      <c r="AA106" s="390"/>
      <c r="AB106" s="390"/>
      <c r="AC106" s="390"/>
      <c r="AD106" s="231" t="s">
        <v>410</v>
      </c>
      <c r="AE106" s="232" t="s">
        <v>41</v>
      </c>
      <c r="AF106" s="57"/>
      <c r="AG106" s="57"/>
      <c r="AH106" s="57"/>
      <c r="AI106" s="57"/>
      <c r="AJ106" s="231" t="s">
        <v>410</v>
      </c>
      <c r="AK106" s="232" t="s">
        <v>41</v>
      </c>
      <c r="AL106" s="231" t="s">
        <v>410</v>
      </c>
      <c r="AM106" s="233" t="s">
        <v>41</v>
      </c>
      <c r="AN106" s="391"/>
      <c r="AO106" s="391"/>
      <c r="AP106" s="391"/>
      <c r="AQ106" s="351" t="s">
        <v>453</v>
      </c>
      <c r="AR106" s="376"/>
      <c r="AS106" s="376"/>
      <c r="AT106" s="237"/>
      <c r="AU106" s="238"/>
    </row>
    <row r="107" spans="1:47" ht="30" customHeight="1" x14ac:dyDescent="0.35">
      <c r="A107" s="314" t="s">
        <v>114</v>
      </c>
      <c r="B107" s="392" t="s">
        <v>664</v>
      </c>
      <c r="C107" s="315">
        <v>4207</v>
      </c>
      <c r="D107" s="315">
        <v>4</v>
      </c>
      <c r="E107" s="315"/>
      <c r="F107" s="318"/>
      <c r="G107" s="318"/>
      <c r="H107" s="318"/>
      <c r="I107" s="260" t="s">
        <v>665</v>
      </c>
      <c r="J107" s="322" t="s">
        <v>666</v>
      </c>
      <c r="K107" s="306" t="s">
        <v>115</v>
      </c>
      <c r="L107" s="306"/>
      <c r="M107" s="57" t="s">
        <v>377</v>
      </c>
      <c r="N107" s="55" t="s">
        <v>2</v>
      </c>
      <c r="O107" s="250"/>
      <c r="P107" s="57" t="s">
        <v>3</v>
      </c>
      <c r="Q107" s="250"/>
      <c r="R107" s="250"/>
      <c r="S107" s="250"/>
      <c r="T107" s="57" t="s">
        <v>31</v>
      </c>
      <c r="U107" s="325" t="s">
        <v>116</v>
      </c>
      <c r="V107" s="367" t="s">
        <v>117</v>
      </c>
      <c r="W107" s="390"/>
      <c r="X107" s="390"/>
      <c r="Y107" s="390"/>
      <c r="Z107" s="390"/>
      <c r="AA107" s="390"/>
      <c r="AB107" s="390"/>
      <c r="AC107" s="390"/>
      <c r="AD107" s="231" t="s">
        <v>410</v>
      </c>
      <c r="AE107" s="232" t="s">
        <v>41</v>
      </c>
      <c r="AF107" s="57"/>
      <c r="AG107" s="57"/>
      <c r="AH107" s="57"/>
      <c r="AI107" s="57"/>
      <c r="AJ107" s="231" t="s">
        <v>410</v>
      </c>
      <c r="AK107" s="232" t="s">
        <v>41</v>
      </c>
      <c r="AL107" s="231" t="s">
        <v>410</v>
      </c>
      <c r="AM107" s="233" t="s">
        <v>41</v>
      </c>
      <c r="AN107" s="390"/>
      <c r="AO107" s="390"/>
      <c r="AP107" s="390"/>
      <c r="AQ107" s="331" t="s">
        <v>422</v>
      </c>
      <c r="AR107" s="393"/>
      <c r="AS107" s="369"/>
      <c r="AT107" s="237"/>
      <c r="AU107" s="238"/>
    </row>
    <row r="108" spans="1:47" ht="30" customHeight="1" x14ac:dyDescent="0.35">
      <c r="A108" s="314" t="s">
        <v>114</v>
      </c>
      <c r="B108" s="392" t="s">
        <v>664</v>
      </c>
      <c r="C108" s="315">
        <v>4207</v>
      </c>
      <c r="D108" s="315">
        <v>4</v>
      </c>
      <c r="E108" s="315"/>
      <c r="F108" s="318"/>
      <c r="G108" s="318"/>
      <c r="H108" s="318"/>
      <c r="I108" s="260" t="s">
        <v>665</v>
      </c>
      <c r="J108" s="322" t="s">
        <v>666</v>
      </c>
      <c r="K108" s="306" t="s">
        <v>115</v>
      </c>
      <c r="L108" s="306"/>
      <c r="M108" s="250"/>
      <c r="N108" s="56"/>
      <c r="O108" s="270" t="s">
        <v>450</v>
      </c>
      <c r="P108" s="268"/>
      <c r="Q108" s="268"/>
      <c r="R108" s="270" t="s">
        <v>451</v>
      </c>
      <c r="S108" s="250"/>
      <c r="T108" s="57" t="s">
        <v>31</v>
      </c>
      <c r="U108" s="325" t="s">
        <v>116</v>
      </c>
      <c r="V108" s="367" t="s">
        <v>117</v>
      </c>
      <c r="W108" s="390"/>
      <c r="X108" s="390"/>
      <c r="Y108" s="390"/>
      <c r="Z108" s="390"/>
      <c r="AA108" s="390"/>
      <c r="AB108" s="390"/>
      <c r="AC108" s="390"/>
      <c r="AD108" s="231" t="s">
        <v>410</v>
      </c>
      <c r="AE108" s="232" t="s">
        <v>41</v>
      </c>
      <c r="AF108" s="57"/>
      <c r="AG108" s="57"/>
      <c r="AH108" s="57"/>
      <c r="AI108" s="57"/>
      <c r="AJ108" s="231" t="s">
        <v>410</v>
      </c>
      <c r="AK108" s="232" t="s">
        <v>41</v>
      </c>
      <c r="AL108" s="231" t="s">
        <v>410</v>
      </c>
      <c r="AM108" s="233" t="s">
        <v>41</v>
      </c>
      <c r="AN108" s="390"/>
      <c r="AO108" s="390"/>
      <c r="AP108" s="390"/>
      <c r="AQ108" s="331" t="s">
        <v>422</v>
      </c>
      <c r="AR108" s="393"/>
      <c r="AS108" s="369"/>
      <c r="AT108" s="237"/>
      <c r="AU108" s="238"/>
    </row>
    <row r="109" spans="1:47" ht="30" customHeight="1" x14ac:dyDescent="0.35">
      <c r="A109" s="314" t="s">
        <v>118</v>
      </c>
      <c r="B109" s="392" t="s">
        <v>664</v>
      </c>
      <c r="C109" s="315">
        <v>4302</v>
      </c>
      <c r="D109" s="315">
        <v>4</v>
      </c>
      <c r="E109" s="315"/>
      <c r="F109" s="318"/>
      <c r="G109" s="318"/>
      <c r="H109" s="318"/>
      <c r="I109" s="319"/>
      <c r="J109" s="260" t="s">
        <v>415</v>
      </c>
      <c r="K109" s="394" t="s">
        <v>119</v>
      </c>
      <c r="L109" s="394"/>
      <c r="M109" s="57" t="s">
        <v>377</v>
      </c>
      <c r="N109" s="55" t="s">
        <v>2</v>
      </c>
      <c r="O109" s="268"/>
      <c r="P109" s="270" t="s">
        <v>3</v>
      </c>
      <c r="Q109" s="268"/>
      <c r="R109" s="268"/>
      <c r="S109" s="268"/>
      <c r="T109" s="270" t="s">
        <v>58</v>
      </c>
      <c r="U109" s="325" t="s">
        <v>244</v>
      </c>
      <c r="V109" s="57" t="s">
        <v>120</v>
      </c>
      <c r="W109" s="325"/>
      <c r="X109" s="325"/>
      <c r="Y109" s="325"/>
      <c r="Z109" s="325"/>
      <c r="AA109" s="325"/>
      <c r="AB109" s="325"/>
      <c r="AC109" s="325"/>
      <c r="AD109" s="231" t="s">
        <v>410</v>
      </c>
      <c r="AE109" s="232" t="s">
        <v>41</v>
      </c>
      <c r="AF109" s="57"/>
      <c r="AG109" s="57"/>
      <c r="AH109" s="57"/>
      <c r="AI109" s="57"/>
      <c r="AJ109" s="231">
        <v>2</v>
      </c>
      <c r="AK109" s="57"/>
      <c r="AL109" s="231" t="s">
        <v>416</v>
      </c>
      <c r="AM109" s="227"/>
      <c r="AN109" s="325"/>
      <c r="AO109" s="325"/>
      <c r="AP109" s="325"/>
      <c r="AQ109" s="334" t="s">
        <v>667</v>
      </c>
      <c r="AR109" s="335" t="s">
        <v>668</v>
      </c>
      <c r="AS109" s="264"/>
      <c r="AT109" s="237"/>
      <c r="AU109" s="238"/>
    </row>
    <row r="110" spans="1:47" ht="30" customHeight="1" x14ac:dyDescent="0.35">
      <c r="A110" s="314" t="s">
        <v>118</v>
      </c>
      <c r="B110" s="392" t="s">
        <v>664</v>
      </c>
      <c r="C110" s="315">
        <v>4302</v>
      </c>
      <c r="D110" s="315">
        <v>4</v>
      </c>
      <c r="E110" s="315"/>
      <c r="F110" s="318"/>
      <c r="G110" s="318"/>
      <c r="H110" s="318"/>
      <c r="I110" s="319"/>
      <c r="J110" s="260" t="s">
        <v>415</v>
      </c>
      <c r="K110" s="394" t="s">
        <v>119</v>
      </c>
      <c r="L110" s="394"/>
      <c r="M110" s="250"/>
      <c r="N110" s="56"/>
      <c r="O110" s="270" t="s">
        <v>450</v>
      </c>
      <c r="P110" s="268"/>
      <c r="Q110" s="268"/>
      <c r="R110" s="270" t="s">
        <v>451</v>
      </c>
      <c r="S110" s="268"/>
      <c r="T110" s="270" t="s">
        <v>38</v>
      </c>
      <c r="U110" s="325" t="s">
        <v>27</v>
      </c>
      <c r="V110" s="57" t="s">
        <v>669</v>
      </c>
      <c r="W110" s="325"/>
      <c r="X110" s="325"/>
      <c r="Y110" s="325"/>
      <c r="Z110" s="325"/>
      <c r="AA110" s="325"/>
      <c r="AB110" s="325"/>
      <c r="AC110" s="325"/>
      <c r="AD110" s="231" t="s">
        <v>410</v>
      </c>
      <c r="AE110" s="232" t="s">
        <v>41</v>
      </c>
      <c r="AF110" s="57"/>
      <c r="AG110" s="57"/>
      <c r="AH110" s="57"/>
      <c r="AI110" s="57"/>
      <c r="AJ110" s="231">
        <v>2</v>
      </c>
      <c r="AK110" s="57"/>
      <c r="AL110" s="231" t="s">
        <v>416</v>
      </c>
      <c r="AM110" s="227"/>
      <c r="AN110" s="325"/>
      <c r="AO110" s="325"/>
      <c r="AP110" s="325"/>
      <c r="AQ110" s="351" t="s">
        <v>453</v>
      </c>
      <c r="AR110" s="335"/>
      <c r="AS110" s="395"/>
      <c r="AT110" s="237"/>
      <c r="AU110" s="238"/>
    </row>
    <row r="111" spans="1:47" ht="30" customHeight="1" x14ac:dyDescent="0.35">
      <c r="A111" s="314" t="s">
        <v>670</v>
      </c>
      <c r="B111" s="392" t="s">
        <v>664</v>
      </c>
      <c r="C111" s="315">
        <v>4302</v>
      </c>
      <c r="D111" s="315">
        <v>4</v>
      </c>
      <c r="E111" s="315"/>
      <c r="F111" s="318"/>
      <c r="G111" s="318"/>
      <c r="H111" s="318"/>
      <c r="I111" s="319"/>
      <c r="J111" s="260" t="s">
        <v>415</v>
      </c>
      <c r="K111" s="394" t="s">
        <v>119</v>
      </c>
      <c r="L111" s="394"/>
      <c r="M111" s="250"/>
      <c r="N111" s="56"/>
      <c r="O111" s="270" t="s">
        <v>450</v>
      </c>
      <c r="P111" s="268"/>
      <c r="Q111" s="268"/>
      <c r="R111" s="270" t="s">
        <v>451</v>
      </c>
      <c r="S111" s="268"/>
      <c r="T111" s="270" t="s">
        <v>38</v>
      </c>
      <c r="U111" s="325" t="s">
        <v>27</v>
      </c>
      <c r="V111" s="57" t="s">
        <v>671</v>
      </c>
      <c r="W111" s="325"/>
      <c r="X111" s="325"/>
      <c r="Y111" s="325"/>
      <c r="Z111" s="325"/>
      <c r="AA111" s="325"/>
      <c r="AB111" s="325"/>
      <c r="AC111" s="325"/>
      <c r="AD111" s="231" t="s">
        <v>410</v>
      </c>
      <c r="AE111" s="232" t="s">
        <v>41</v>
      </c>
      <c r="AF111" s="57"/>
      <c r="AG111" s="57"/>
      <c r="AH111" s="57"/>
      <c r="AI111" s="57"/>
      <c r="AJ111" s="231">
        <v>2</v>
      </c>
      <c r="AK111" s="57"/>
      <c r="AL111" s="231" t="s">
        <v>416</v>
      </c>
      <c r="AM111" s="396"/>
      <c r="AN111" s="325"/>
      <c r="AO111" s="325"/>
      <c r="AP111" s="325"/>
      <c r="AQ111" s="351" t="s">
        <v>453</v>
      </c>
      <c r="AR111" s="335"/>
      <c r="AS111" s="395"/>
      <c r="AT111" s="237"/>
      <c r="AU111" s="238"/>
    </row>
    <row r="112" spans="1:47" ht="30" customHeight="1" x14ac:dyDescent="0.35">
      <c r="A112" s="314" t="s">
        <v>121</v>
      </c>
      <c r="B112" s="392" t="s">
        <v>664</v>
      </c>
      <c r="C112" s="315">
        <v>4303</v>
      </c>
      <c r="D112" s="315">
        <v>4</v>
      </c>
      <c r="E112" s="315"/>
      <c r="F112" s="318"/>
      <c r="G112" s="318"/>
      <c r="H112" s="318"/>
      <c r="I112" s="319"/>
      <c r="J112" s="322" t="s">
        <v>672</v>
      </c>
      <c r="K112" s="306" t="s">
        <v>122</v>
      </c>
      <c r="L112" s="306"/>
      <c r="M112" s="57" t="s">
        <v>377</v>
      </c>
      <c r="N112" s="55" t="s">
        <v>2</v>
      </c>
      <c r="O112" s="250"/>
      <c r="P112" s="57" t="s">
        <v>3</v>
      </c>
      <c r="Q112" s="250"/>
      <c r="R112" s="250"/>
      <c r="S112" s="250"/>
      <c r="T112" s="57" t="s">
        <v>31</v>
      </c>
      <c r="U112" s="325" t="s">
        <v>24</v>
      </c>
      <c r="V112" s="57" t="s">
        <v>123</v>
      </c>
      <c r="W112" s="325"/>
      <c r="X112" s="325"/>
      <c r="Y112" s="325"/>
      <c r="Z112" s="325"/>
      <c r="AA112" s="325"/>
      <c r="AB112" s="325"/>
      <c r="AC112" s="325"/>
      <c r="AD112" s="231" t="s">
        <v>410</v>
      </c>
      <c r="AE112" s="232" t="s">
        <v>41</v>
      </c>
      <c r="AF112" s="57"/>
      <c r="AG112" s="57"/>
      <c r="AH112" s="57"/>
      <c r="AI112" s="57"/>
      <c r="AJ112" s="231">
        <v>1</v>
      </c>
      <c r="AK112" s="57"/>
      <c r="AL112" s="231" t="s">
        <v>416</v>
      </c>
      <c r="AM112" s="227"/>
      <c r="AN112" s="325"/>
      <c r="AO112" s="325"/>
      <c r="AP112" s="325"/>
      <c r="AQ112" s="334" t="s">
        <v>673</v>
      </c>
      <c r="AR112" s="335" t="s">
        <v>674</v>
      </c>
      <c r="AS112" s="264"/>
      <c r="AT112" s="237"/>
      <c r="AU112" s="238"/>
    </row>
    <row r="113" spans="1:47" ht="30" customHeight="1" x14ac:dyDescent="0.35">
      <c r="A113" s="314" t="s">
        <v>121</v>
      </c>
      <c r="B113" s="392" t="s">
        <v>664</v>
      </c>
      <c r="C113" s="315">
        <v>4303</v>
      </c>
      <c r="D113" s="315">
        <v>4</v>
      </c>
      <c r="E113" s="315"/>
      <c r="F113" s="318"/>
      <c r="G113" s="318"/>
      <c r="H113" s="318"/>
      <c r="I113" s="319"/>
      <c r="J113" s="322" t="s">
        <v>672</v>
      </c>
      <c r="K113" s="306" t="s">
        <v>122</v>
      </c>
      <c r="L113" s="306"/>
      <c r="M113" s="250"/>
      <c r="N113" s="56"/>
      <c r="O113" s="57" t="s">
        <v>450</v>
      </c>
      <c r="P113" s="250"/>
      <c r="Q113" s="250"/>
      <c r="R113" s="57" t="s">
        <v>451</v>
      </c>
      <c r="S113" s="250"/>
      <c r="T113" s="57" t="s">
        <v>476</v>
      </c>
      <c r="U113" s="325" t="s">
        <v>24</v>
      </c>
      <c r="V113" s="57" t="s">
        <v>675</v>
      </c>
      <c r="W113" s="325"/>
      <c r="X113" s="325"/>
      <c r="Y113" s="325"/>
      <c r="Z113" s="325"/>
      <c r="AA113" s="325"/>
      <c r="AB113" s="325"/>
      <c r="AC113" s="325"/>
      <c r="AD113" s="231" t="s">
        <v>410</v>
      </c>
      <c r="AE113" s="232" t="s">
        <v>41</v>
      </c>
      <c r="AF113" s="57"/>
      <c r="AG113" s="57"/>
      <c r="AH113" s="57"/>
      <c r="AI113" s="57"/>
      <c r="AJ113" s="231">
        <v>1</v>
      </c>
      <c r="AK113" s="57"/>
      <c r="AL113" s="231" t="s">
        <v>416</v>
      </c>
      <c r="AM113" s="227"/>
      <c r="AN113" s="325"/>
      <c r="AO113" s="325"/>
      <c r="AP113" s="325"/>
      <c r="AQ113" s="351" t="s">
        <v>453</v>
      </c>
      <c r="AR113" s="332"/>
      <c r="AS113" s="289"/>
      <c r="AT113" s="237"/>
      <c r="AU113" s="238"/>
    </row>
    <row r="114" spans="1:47" ht="30" customHeight="1" x14ac:dyDescent="0.35">
      <c r="A114" s="314" t="s">
        <v>676</v>
      </c>
      <c r="B114" s="392" t="s">
        <v>664</v>
      </c>
      <c r="C114" s="315">
        <v>4303</v>
      </c>
      <c r="D114" s="315">
        <v>4</v>
      </c>
      <c r="E114" s="315"/>
      <c r="F114" s="318"/>
      <c r="G114" s="318"/>
      <c r="H114" s="318"/>
      <c r="I114" s="319"/>
      <c r="J114" s="322" t="s">
        <v>672</v>
      </c>
      <c r="K114" s="306" t="s">
        <v>122</v>
      </c>
      <c r="L114" s="306"/>
      <c r="M114" s="250"/>
      <c r="N114" s="56"/>
      <c r="O114" s="57" t="s">
        <v>450</v>
      </c>
      <c r="P114" s="250"/>
      <c r="Q114" s="250"/>
      <c r="R114" s="57" t="s">
        <v>451</v>
      </c>
      <c r="S114" s="250"/>
      <c r="T114" s="57" t="s">
        <v>476</v>
      </c>
      <c r="U114" s="325" t="s">
        <v>36</v>
      </c>
      <c r="V114" s="57" t="s">
        <v>677</v>
      </c>
      <c r="W114" s="325"/>
      <c r="X114" s="325"/>
      <c r="Y114" s="325"/>
      <c r="Z114" s="325"/>
      <c r="AA114" s="325"/>
      <c r="AB114" s="325"/>
      <c r="AC114" s="325"/>
      <c r="AD114" s="231" t="s">
        <v>410</v>
      </c>
      <c r="AE114" s="232" t="s">
        <v>41</v>
      </c>
      <c r="AF114" s="57"/>
      <c r="AG114" s="57"/>
      <c r="AH114" s="57"/>
      <c r="AI114" s="57"/>
      <c r="AJ114" s="231">
        <v>1</v>
      </c>
      <c r="AK114" s="57"/>
      <c r="AL114" s="231" t="s">
        <v>416</v>
      </c>
      <c r="AM114" s="227"/>
      <c r="AN114" s="325"/>
      <c r="AO114" s="325"/>
      <c r="AP114" s="325"/>
      <c r="AQ114" s="351" t="s">
        <v>453</v>
      </c>
      <c r="AR114" s="332"/>
      <c r="AS114" s="289"/>
      <c r="AT114" s="237"/>
      <c r="AU114" s="238"/>
    </row>
    <row r="115" spans="1:47" ht="30" customHeight="1" x14ac:dyDescent="0.35">
      <c r="A115" s="314" t="s">
        <v>124</v>
      </c>
      <c r="B115" s="392" t="s">
        <v>664</v>
      </c>
      <c r="C115" s="315">
        <v>4303</v>
      </c>
      <c r="D115" s="315">
        <v>3</v>
      </c>
      <c r="E115" s="315"/>
      <c r="F115" s="354" t="s">
        <v>458</v>
      </c>
      <c r="G115" s="355"/>
      <c r="H115" s="318"/>
      <c r="I115" s="319"/>
      <c r="J115" s="322" t="s">
        <v>672</v>
      </c>
      <c r="K115" s="306" t="s">
        <v>122</v>
      </c>
      <c r="L115" s="306"/>
      <c r="M115" s="57" t="s">
        <v>377</v>
      </c>
      <c r="N115" s="55" t="s">
        <v>2</v>
      </c>
      <c r="O115" s="250"/>
      <c r="P115" s="57" t="s">
        <v>3</v>
      </c>
      <c r="Q115" s="250"/>
      <c r="R115" s="250"/>
      <c r="S115" s="250"/>
      <c r="T115" s="57" t="s">
        <v>31</v>
      </c>
      <c r="U115" s="356" t="s">
        <v>243</v>
      </c>
      <c r="V115" s="57" t="s">
        <v>123</v>
      </c>
      <c r="W115" s="325"/>
      <c r="X115" s="325"/>
      <c r="Y115" s="325"/>
      <c r="Z115" s="325"/>
      <c r="AA115" s="325"/>
      <c r="AB115" s="325"/>
      <c r="AC115" s="325"/>
      <c r="AD115" s="231" t="s">
        <v>410</v>
      </c>
      <c r="AE115" s="232" t="s">
        <v>41</v>
      </c>
      <c r="AF115" s="57"/>
      <c r="AG115" s="57"/>
      <c r="AH115" s="57"/>
      <c r="AI115" s="57"/>
      <c r="AJ115" s="231">
        <v>1</v>
      </c>
      <c r="AK115" s="57"/>
      <c r="AL115" s="231" t="s">
        <v>416</v>
      </c>
      <c r="AM115" s="227"/>
      <c r="AN115" s="325"/>
      <c r="AO115" s="325"/>
      <c r="AP115" s="325"/>
      <c r="AQ115" s="331" t="s">
        <v>678</v>
      </c>
      <c r="AR115" s="335"/>
      <c r="AS115" s="264"/>
      <c r="AT115" s="237"/>
      <c r="AU115" s="238"/>
    </row>
    <row r="116" spans="1:47" ht="30" customHeight="1" x14ac:dyDescent="0.35">
      <c r="A116" s="314" t="s">
        <v>125</v>
      </c>
      <c r="B116" s="392" t="s">
        <v>664</v>
      </c>
      <c r="C116" s="315">
        <v>4304</v>
      </c>
      <c r="D116" s="315">
        <v>4</v>
      </c>
      <c r="E116" s="315"/>
      <c r="F116" s="318"/>
      <c r="G116" s="318"/>
      <c r="H116" s="318"/>
      <c r="I116" s="319"/>
      <c r="J116" s="260" t="s">
        <v>415</v>
      </c>
      <c r="K116" s="306" t="s">
        <v>126</v>
      </c>
      <c r="L116" s="306"/>
      <c r="M116" s="57" t="s">
        <v>377</v>
      </c>
      <c r="N116" s="55" t="s">
        <v>2</v>
      </c>
      <c r="O116" s="250"/>
      <c r="P116" s="268"/>
      <c r="Q116" s="57" t="s">
        <v>4</v>
      </c>
      <c r="R116" s="250"/>
      <c r="S116" s="250"/>
      <c r="T116" s="57" t="s">
        <v>23</v>
      </c>
      <c r="U116" s="325" t="s">
        <v>27</v>
      </c>
      <c r="V116" s="57" t="s">
        <v>127</v>
      </c>
      <c r="W116" s="325"/>
      <c r="X116" s="325"/>
      <c r="Y116" s="325"/>
      <c r="Z116" s="325"/>
      <c r="AA116" s="325"/>
      <c r="AB116" s="325"/>
      <c r="AC116" s="325"/>
      <c r="AD116" s="231" t="s">
        <v>410</v>
      </c>
      <c r="AE116" s="232" t="s">
        <v>41</v>
      </c>
      <c r="AF116" s="57"/>
      <c r="AG116" s="57"/>
      <c r="AH116" s="57"/>
      <c r="AI116" s="57"/>
      <c r="AJ116" s="231">
        <v>1</v>
      </c>
      <c r="AK116" s="57"/>
      <c r="AL116" s="231" t="s">
        <v>416</v>
      </c>
      <c r="AM116" s="227"/>
      <c r="AN116" s="325"/>
      <c r="AO116" s="325"/>
      <c r="AP116" s="325"/>
      <c r="AQ116" s="334" t="s">
        <v>679</v>
      </c>
      <c r="AR116" s="335" t="s">
        <v>680</v>
      </c>
      <c r="AS116" s="289"/>
      <c r="AT116" s="237"/>
      <c r="AU116" s="238"/>
    </row>
    <row r="117" spans="1:47" ht="30" customHeight="1" x14ac:dyDescent="0.35">
      <c r="A117" s="314" t="s">
        <v>128</v>
      </c>
      <c r="B117" s="392" t="s">
        <v>664</v>
      </c>
      <c r="C117" s="315">
        <v>4304</v>
      </c>
      <c r="D117" s="315">
        <v>4</v>
      </c>
      <c r="E117" s="315"/>
      <c r="F117" s="318"/>
      <c r="G117" s="318"/>
      <c r="H117" s="318"/>
      <c r="I117" s="319"/>
      <c r="J117" s="260" t="s">
        <v>415</v>
      </c>
      <c r="K117" s="306" t="s">
        <v>126</v>
      </c>
      <c r="L117" s="306"/>
      <c r="M117" s="57" t="s">
        <v>377</v>
      </c>
      <c r="N117" s="55" t="s">
        <v>2</v>
      </c>
      <c r="O117" s="250"/>
      <c r="P117" s="250"/>
      <c r="Q117" s="250"/>
      <c r="R117" s="321" t="s">
        <v>426</v>
      </c>
      <c r="S117" s="250"/>
      <c r="T117" s="397" t="s">
        <v>426</v>
      </c>
      <c r="U117" s="398" t="s">
        <v>242</v>
      </c>
      <c r="V117" s="57" t="s">
        <v>127</v>
      </c>
      <c r="W117" s="57"/>
      <c r="X117" s="57"/>
      <c r="Y117" s="57"/>
      <c r="Z117" s="57"/>
      <c r="AA117" s="57"/>
      <c r="AB117" s="57"/>
      <c r="AC117" s="57"/>
      <c r="AD117" s="231" t="s">
        <v>410</v>
      </c>
      <c r="AE117" s="232" t="s">
        <v>41</v>
      </c>
      <c r="AF117" s="57"/>
      <c r="AG117" s="57"/>
      <c r="AH117" s="57"/>
      <c r="AI117" s="57"/>
      <c r="AJ117" s="231">
        <v>1</v>
      </c>
      <c r="AK117" s="57"/>
      <c r="AL117" s="231" t="s">
        <v>416</v>
      </c>
      <c r="AM117" s="227"/>
      <c r="AN117" s="57"/>
      <c r="AO117" s="57"/>
      <c r="AP117" s="57"/>
      <c r="AQ117" s="298" t="s">
        <v>681</v>
      </c>
      <c r="AR117" s="298" t="s">
        <v>680</v>
      </c>
      <c r="AS117" s="289"/>
      <c r="AT117" s="237"/>
      <c r="AU117" s="238"/>
    </row>
    <row r="118" spans="1:47" ht="30" customHeight="1" x14ac:dyDescent="0.35">
      <c r="A118" s="314" t="s">
        <v>129</v>
      </c>
      <c r="B118" s="392" t="s">
        <v>664</v>
      </c>
      <c r="C118" s="315">
        <v>4406</v>
      </c>
      <c r="D118" s="315">
        <v>4</v>
      </c>
      <c r="E118" s="315"/>
      <c r="F118" s="318"/>
      <c r="G118" s="318"/>
      <c r="H118" s="333" t="s">
        <v>414</v>
      </c>
      <c r="I118" s="260" t="s">
        <v>682</v>
      </c>
      <c r="J118" s="322" t="s">
        <v>683</v>
      </c>
      <c r="K118" s="394" t="s">
        <v>684</v>
      </c>
      <c r="L118" s="394"/>
      <c r="M118" s="57" t="s">
        <v>377</v>
      </c>
      <c r="N118" s="55" t="s">
        <v>2</v>
      </c>
      <c r="O118" s="268"/>
      <c r="P118" s="399" t="s">
        <v>3</v>
      </c>
      <c r="Q118" s="400"/>
      <c r="R118" s="268"/>
      <c r="S118" s="268"/>
      <c r="T118" s="281" t="s">
        <v>58</v>
      </c>
      <c r="U118" s="401" t="s">
        <v>24</v>
      </c>
      <c r="V118" s="57" t="s">
        <v>130</v>
      </c>
      <c r="W118" s="325"/>
      <c r="X118" s="325"/>
      <c r="Y118" s="325"/>
      <c r="Z118" s="325"/>
      <c r="AA118" s="325"/>
      <c r="AB118" s="325"/>
      <c r="AC118" s="325"/>
      <c r="AD118" s="231" t="s">
        <v>410</v>
      </c>
      <c r="AE118" s="232" t="s">
        <v>41</v>
      </c>
      <c r="AF118" s="57"/>
      <c r="AG118" s="57"/>
      <c r="AH118" s="57"/>
      <c r="AI118" s="57"/>
      <c r="AJ118" s="231" t="s">
        <v>410</v>
      </c>
      <c r="AK118" s="232" t="s">
        <v>41</v>
      </c>
      <c r="AL118" s="231" t="s">
        <v>410</v>
      </c>
      <c r="AM118" s="233" t="s">
        <v>41</v>
      </c>
      <c r="AN118" s="325"/>
      <c r="AO118" s="325"/>
      <c r="AP118" s="325"/>
      <c r="AQ118" s="312" t="s">
        <v>422</v>
      </c>
      <c r="AR118" s="263"/>
      <c r="AS118" s="264"/>
      <c r="AT118" s="237"/>
      <c r="AU118" s="238"/>
    </row>
    <row r="119" spans="1:47" ht="30" customHeight="1" x14ac:dyDescent="0.35">
      <c r="A119" s="314" t="s">
        <v>129</v>
      </c>
      <c r="B119" s="392" t="s">
        <v>664</v>
      </c>
      <c r="C119" s="315">
        <v>4406</v>
      </c>
      <c r="D119" s="315">
        <v>4</v>
      </c>
      <c r="E119" s="315"/>
      <c r="F119" s="318"/>
      <c r="G119" s="318"/>
      <c r="H119" s="241" t="s">
        <v>414</v>
      </c>
      <c r="I119" s="260" t="s">
        <v>682</v>
      </c>
      <c r="J119" s="322" t="s">
        <v>683</v>
      </c>
      <c r="K119" s="394" t="s">
        <v>685</v>
      </c>
      <c r="L119" s="394"/>
      <c r="M119" s="250"/>
      <c r="N119" s="56"/>
      <c r="O119" s="402" t="s">
        <v>450</v>
      </c>
      <c r="P119" s="250"/>
      <c r="Q119" s="268"/>
      <c r="R119" s="57" t="s">
        <v>451</v>
      </c>
      <c r="S119" s="268"/>
      <c r="T119" s="281" t="s">
        <v>58</v>
      </c>
      <c r="U119" s="401" t="s">
        <v>24</v>
      </c>
      <c r="V119" s="57" t="s">
        <v>130</v>
      </c>
      <c r="W119" s="57"/>
      <c r="X119" s="57"/>
      <c r="Y119" s="57"/>
      <c r="Z119" s="57"/>
      <c r="AA119" s="57"/>
      <c r="AB119" s="57"/>
      <c r="AC119" s="57"/>
      <c r="AD119" s="231" t="s">
        <v>410</v>
      </c>
      <c r="AE119" s="232" t="s">
        <v>41</v>
      </c>
      <c r="AF119" s="57"/>
      <c r="AG119" s="57"/>
      <c r="AH119" s="57"/>
      <c r="AI119" s="57"/>
      <c r="AJ119" s="231" t="s">
        <v>410</v>
      </c>
      <c r="AK119" s="232" t="s">
        <v>41</v>
      </c>
      <c r="AL119" s="231" t="s">
        <v>410</v>
      </c>
      <c r="AM119" s="233" t="s">
        <v>41</v>
      </c>
      <c r="AN119" s="57"/>
      <c r="AO119" s="57"/>
      <c r="AP119" s="57"/>
      <c r="AQ119" s="312" t="s">
        <v>422</v>
      </c>
      <c r="AR119" s="263"/>
      <c r="AS119" s="264"/>
      <c r="AT119" s="237"/>
      <c r="AU119" s="238"/>
    </row>
    <row r="120" spans="1:47" ht="30" customHeight="1" x14ac:dyDescent="0.35">
      <c r="A120" s="314" t="s">
        <v>686</v>
      </c>
      <c r="B120" s="392" t="s">
        <v>664</v>
      </c>
      <c r="C120" s="315">
        <v>4406</v>
      </c>
      <c r="D120" s="315">
        <v>4</v>
      </c>
      <c r="E120" s="315"/>
      <c r="F120" s="318"/>
      <c r="G120" s="318"/>
      <c r="H120" s="318"/>
      <c r="I120" s="319"/>
      <c r="J120" s="260" t="s">
        <v>415</v>
      </c>
      <c r="K120" s="394" t="s">
        <v>687</v>
      </c>
      <c r="L120" s="394"/>
      <c r="M120" s="250"/>
      <c r="N120" s="56"/>
      <c r="O120" s="402" t="s">
        <v>450</v>
      </c>
      <c r="P120" s="57" t="s">
        <v>3</v>
      </c>
      <c r="Q120" s="268"/>
      <c r="R120" s="57"/>
      <c r="S120" s="268"/>
      <c r="T120" s="281" t="s">
        <v>456</v>
      </c>
      <c r="U120" s="401" t="s">
        <v>688</v>
      </c>
      <c r="V120" s="57" t="s">
        <v>130</v>
      </c>
      <c r="W120" s="57"/>
      <c r="X120" s="57"/>
      <c r="Y120" s="57"/>
      <c r="Z120" s="57"/>
      <c r="AA120" s="57"/>
      <c r="AB120" s="57"/>
      <c r="AC120" s="57"/>
      <c r="AD120" s="231" t="s">
        <v>410</v>
      </c>
      <c r="AE120" s="232" t="s">
        <v>41</v>
      </c>
      <c r="AF120" s="57"/>
      <c r="AG120" s="57"/>
      <c r="AH120" s="57"/>
      <c r="AI120" s="57"/>
      <c r="AJ120" s="231" t="s">
        <v>410</v>
      </c>
      <c r="AK120" s="232" t="s">
        <v>41</v>
      </c>
      <c r="AL120" s="231" t="s">
        <v>410</v>
      </c>
      <c r="AM120" s="233" t="s">
        <v>41</v>
      </c>
      <c r="AN120" s="57"/>
      <c r="AO120" s="57"/>
      <c r="AP120" s="57"/>
      <c r="AQ120" s="312" t="s">
        <v>422</v>
      </c>
      <c r="AR120" s="263"/>
      <c r="AS120" s="264"/>
      <c r="AT120" s="237"/>
      <c r="AU120" s="238"/>
    </row>
    <row r="121" spans="1:47" ht="30" customHeight="1" x14ac:dyDescent="0.35">
      <c r="A121" s="314" t="s">
        <v>686</v>
      </c>
      <c r="B121" s="392" t="s">
        <v>664</v>
      </c>
      <c r="C121" s="315">
        <v>4406</v>
      </c>
      <c r="D121" s="315">
        <v>4</v>
      </c>
      <c r="E121" s="315"/>
      <c r="F121" s="318"/>
      <c r="G121" s="318"/>
      <c r="H121" s="250"/>
      <c r="I121" s="319"/>
      <c r="J121" s="260" t="s">
        <v>415</v>
      </c>
      <c r="K121" s="394" t="s">
        <v>687</v>
      </c>
      <c r="L121" s="394"/>
      <c r="M121" s="57" t="s">
        <v>377</v>
      </c>
      <c r="N121" s="55" t="s">
        <v>2</v>
      </c>
      <c r="O121" s="268"/>
      <c r="P121" s="268"/>
      <c r="Q121" s="268"/>
      <c r="R121" s="399" t="s">
        <v>221</v>
      </c>
      <c r="S121" s="268"/>
      <c r="T121" s="281" t="s">
        <v>689</v>
      </c>
      <c r="U121" s="401" t="s">
        <v>690</v>
      </c>
      <c r="V121" s="57" t="s">
        <v>130</v>
      </c>
      <c r="W121" s="57"/>
      <c r="X121" s="57"/>
      <c r="Y121" s="57"/>
      <c r="Z121" s="57"/>
      <c r="AA121" s="57"/>
      <c r="AB121" s="57"/>
      <c r="AC121" s="57"/>
      <c r="AD121" s="231" t="s">
        <v>410</v>
      </c>
      <c r="AE121" s="232" t="s">
        <v>41</v>
      </c>
      <c r="AF121" s="57"/>
      <c r="AG121" s="57"/>
      <c r="AH121" s="57"/>
      <c r="AI121" s="57"/>
      <c r="AJ121" s="231" t="s">
        <v>410</v>
      </c>
      <c r="AK121" s="232" t="s">
        <v>41</v>
      </c>
      <c r="AL121" s="231" t="s">
        <v>410</v>
      </c>
      <c r="AM121" s="233" t="s">
        <v>41</v>
      </c>
      <c r="AN121" s="57"/>
      <c r="AO121" s="57"/>
      <c r="AP121" s="57"/>
      <c r="AQ121" s="312" t="s">
        <v>422</v>
      </c>
      <c r="AR121" s="263"/>
      <c r="AS121" s="264"/>
      <c r="AT121" s="237"/>
      <c r="AU121" s="238"/>
    </row>
    <row r="122" spans="1:47" ht="30" customHeight="1" x14ac:dyDescent="0.35">
      <c r="A122" s="314" t="s">
        <v>131</v>
      </c>
      <c r="B122" s="392" t="s">
        <v>664</v>
      </c>
      <c r="C122" s="315">
        <v>4410</v>
      </c>
      <c r="D122" s="315">
        <v>4</v>
      </c>
      <c r="E122" s="315"/>
      <c r="F122" s="318"/>
      <c r="G122" s="318"/>
      <c r="H122" s="318"/>
      <c r="I122" s="319"/>
      <c r="J122" s="260" t="s">
        <v>415</v>
      </c>
      <c r="K122" s="403" t="s">
        <v>132</v>
      </c>
      <c r="L122" s="403"/>
      <c r="M122" s="57" t="s">
        <v>377</v>
      </c>
      <c r="N122" s="55" t="s">
        <v>2</v>
      </c>
      <c r="O122" s="404"/>
      <c r="P122" s="57" t="s">
        <v>3</v>
      </c>
      <c r="Q122" s="268"/>
      <c r="R122" s="270" t="s">
        <v>86</v>
      </c>
      <c r="S122" s="268"/>
      <c r="T122" s="270" t="s">
        <v>133</v>
      </c>
      <c r="U122" s="325" t="s">
        <v>24</v>
      </c>
      <c r="V122" s="57" t="s">
        <v>130</v>
      </c>
      <c r="W122" s="57"/>
      <c r="X122" s="57"/>
      <c r="Y122" s="57"/>
      <c r="Z122" s="57"/>
      <c r="AA122" s="57"/>
      <c r="AB122" s="57"/>
      <c r="AC122" s="57"/>
      <c r="AD122" s="231" t="s">
        <v>410</v>
      </c>
      <c r="AE122" s="232" t="s">
        <v>41</v>
      </c>
      <c r="AF122" s="57"/>
      <c r="AG122" s="57"/>
      <c r="AH122" s="57"/>
      <c r="AI122" s="57"/>
      <c r="AJ122" s="231">
        <v>1</v>
      </c>
      <c r="AK122" s="57"/>
      <c r="AL122" s="231" t="s">
        <v>416</v>
      </c>
      <c r="AM122" s="227"/>
      <c r="AN122" s="57"/>
      <c r="AO122" s="57"/>
      <c r="AP122" s="57"/>
      <c r="AQ122" s="262" t="s">
        <v>691</v>
      </c>
      <c r="AR122" s="263" t="s">
        <v>692</v>
      </c>
      <c r="AS122" s="264"/>
      <c r="AT122" s="237"/>
      <c r="AU122" s="238"/>
    </row>
    <row r="123" spans="1:47" ht="30" customHeight="1" x14ac:dyDescent="0.35">
      <c r="A123" s="314" t="s">
        <v>131</v>
      </c>
      <c r="B123" s="392" t="s">
        <v>664</v>
      </c>
      <c r="C123" s="315">
        <v>4410</v>
      </c>
      <c r="D123" s="315">
        <v>4</v>
      </c>
      <c r="E123" s="315"/>
      <c r="F123" s="318"/>
      <c r="G123" s="318"/>
      <c r="H123" s="318"/>
      <c r="I123" s="319"/>
      <c r="J123" s="260" t="s">
        <v>415</v>
      </c>
      <c r="K123" s="403" t="s">
        <v>132</v>
      </c>
      <c r="L123" s="403"/>
      <c r="M123" s="250"/>
      <c r="N123" s="56"/>
      <c r="O123" s="402" t="s">
        <v>450</v>
      </c>
      <c r="P123" s="250"/>
      <c r="Q123" s="268"/>
      <c r="R123" s="57" t="s">
        <v>451</v>
      </c>
      <c r="S123" s="268"/>
      <c r="T123" s="270" t="s">
        <v>38</v>
      </c>
      <c r="U123" s="325" t="s">
        <v>24</v>
      </c>
      <c r="V123" s="57" t="s">
        <v>693</v>
      </c>
      <c r="W123" s="57"/>
      <c r="X123" s="57"/>
      <c r="Y123" s="57"/>
      <c r="Z123" s="57"/>
      <c r="AA123" s="57"/>
      <c r="AB123" s="57"/>
      <c r="AC123" s="57"/>
      <c r="AD123" s="231" t="s">
        <v>410</v>
      </c>
      <c r="AE123" s="232" t="s">
        <v>41</v>
      </c>
      <c r="AF123" s="57"/>
      <c r="AG123" s="57"/>
      <c r="AH123" s="57"/>
      <c r="AI123" s="57"/>
      <c r="AJ123" s="231">
        <v>1</v>
      </c>
      <c r="AK123" s="57"/>
      <c r="AL123" s="231" t="s">
        <v>416</v>
      </c>
      <c r="AM123" s="315"/>
      <c r="AN123" s="57"/>
      <c r="AO123" s="57"/>
      <c r="AP123" s="57"/>
      <c r="AQ123" s="294" t="s">
        <v>453</v>
      </c>
      <c r="AR123" s="289"/>
      <c r="AS123" s="289"/>
      <c r="AT123" s="237"/>
      <c r="AU123" s="238"/>
    </row>
    <row r="124" spans="1:47" ht="30" customHeight="1" x14ac:dyDescent="0.35">
      <c r="A124" s="314" t="s">
        <v>134</v>
      </c>
      <c r="B124" s="392" t="s">
        <v>664</v>
      </c>
      <c r="C124" s="315">
        <v>4410</v>
      </c>
      <c r="D124" s="315">
        <v>3</v>
      </c>
      <c r="E124" s="315"/>
      <c r="F124" s="354" t="s">
        <v>458</v>
      </c>
      <c r="G124" s="355">
        <v>4</v>
      </c>
      <c r="H124" s="318"/>
      <c r="I124" s="319"/>
      <c r="J124" s="260" t="s">
        <v>415</v>
      </c>
      <c r="K124" s="403" t="s">
        <v>132</v>
      </c>
      <c r="L124" s="403"/>
      <c r="M124" s="57" t="s">
        <v>377</v>
      </c>
      <c r="N124" s="55" t="s">
        <v>2</v>
      </c>
      <c r="O124" s="404"/>
      <c r="P124" s="57" t="s">
        <v>3</v>
      </c>
      <c r="Q124" s="268"/>
      <c r="R124" s="270" t="s">
        <v>86</v>
      </c>
      <c r="S124" s="268"/>
      <c r="T124" s="270" t="s">
        <v>133</v>
      </c>
      <c r="U124" s="356" t="s">
        <v>243</v>
      </c>
      <c r="V124" s="57" t="s">
        <v>130</v>
      </c>
      <c r="W124" s="325"/>
      <c r="X124" s="325"/>
      <c r="Y124" s="325"/>
      <c r="Z124" s="325"/>
      <c r="AA124" s="325"/>
      <c r="AB124" s="325"/>
      <c r="AC124" s="325"/>
      <c r="AD124" s="231" t="s">
        <v>410</v>
      </c>
      <c r="AE124" s="232" t="s">
        <v>41</v>
      </c>
      <c r="AF124" s="57"/>
      <c r="AG124" s="57"/>
      <c r="AH124" s="57"/>
      <c r="AI124" s="57"/>
      <c r="AJ124" s="231">
        <v>1</v>
      </c>
      <c r="AK124" s="57"/>
      <c r="AL124" s="231" t="s">
        <v>416</v>
      </c>
      <c r="AM124" s="396"/>
      <c r="AN124" s="325"/>
      <c r="AO124" s="325"/>
      <c r="AP124" s="325"/>
      <c r="AQ124" s="405" t="s">
        <v>694</v>
      </c>
      <c r="AR124" s="332"/>
      <c r="AS124" s="289"/>
      <c r="AT124" s="237"/>
      <c r="AU124" s="238"/>
    </row>
    <row r="125" spans="1:47" ht="30" customHeight="1" x14ac:dyDescent="0.35">
      <c r="A125" s="314" t="s">
        <v>135</v>
      </c>
      <c r="B125" s="392" t="s">
        <v>664</v>
      </c>
      <c r="C125" s="315">
        <v>5190</v>
      </c>
      <c r="D125" s="315">
        <v>5</v>
      </c>
      <c r="E125" s="315"/>
      <c r="F125" s="318"/>
      <c r="G125" s="318"/>
      <c r="H125" s="318"/>
      <c r="I125" s="319"/>
      <c r="J125" s="322" t="s">
        <v>463</v>
      </c>
      <c r="K125" s="306" t="s">
        <v>48</v>
      </c>
      <c r="L125" s="306"/>
      <c r="M125" s="57" t="s">
        <v>377</v>
      </c>
      <c r="N125" s="55" t="s">
        <v>2</v>
      </c>
      <c r="O125" s="250"/>
      <c r="P125" s="250"/>
      <c r="Q125" s="250"/>
      <c r="R125" s="57" t="s">
        <v>2</v>
      </c>
      <c r="S125" s="250"/>
      <c r="T125" s="57" t="s">
        <v>19</v>
      </c>
      <c r="U125" s="325" t="s">
        <v>20</v>
      </c>
      <c r="V125" s="330"/>
      <c r="W125" s="57"/>
      <c r="X125" s="57"/>
      <c r="Y125" s="57"/>
      <c r="Z125" s="57"/>
      <c r="AA125" s="57"/>
      <c r="AB125" s="57"/>
      <c r="AC125" s="57"/>
      <c r="AD125" s="231" t="s">
        <v>410</v>
      </c>
      <c r="AE125" s="232" t="s">
        <v>41</v>
      </c>
      <c r="AF125" s="57"/>
      <c r="AG125" s="57"/>
      <c r="AH125" s="57"/>
      <c r="AI125" s="57"/>
      <c r="AJ125" s="231" t="s">
        <v>410</v>
      </c>
      <c r="AK125" s="232" t="s">
        <v>41</v>
      </c>
      <c r="AL125" s="231" t="s">
        <v>410</v>
      </c>
      <c r="AM125" s="406" t="s">
        <v>41</v>
      </c>
      <c r="AN125" s="57"/>
      <c r="AO125" s="57"/>
      <c r="AP125" s="57"/>
      <c r="AQ125" s="262" t="s">
        <v>464</v>
      </c>
      <c r="AR125" s="263" t="s">
        <v>465</v>
      </c>
      <c r="AS125" s="289"/>
      <c r="AT125" s="237"/>
      <c r="AU125" s="238"/>
    </row>
    <row r="126" spans="1:47" ht="30" customHeight="1" x14ac:dyDescent="0.35">
      <c r="A126" s="314" t="s">
        <v>136</v>
      </c>
      <c r="B126" s="392" t="s">
        <v>664</v>
      </c>
      <c r="C126" s="315">
        <v>5207</v>
      </c>
      <c r="D126" s="315">
        <v>5</v>
      </c>
      <c r="E126" s="315"/>
      <c r="F126" s="318"/>
      <c r="G126" s="318"/>
      <c r="H126" s="318"/>
      <c r="I126" s="260" t="s">
        <v>695</v>
      </c>
      <c r="J126" s="322" t="s">
        <v>696</v>
      </c>
      <c r="K126" s="306" t="s">
        <v>115</v>
      </c>
      <c r="L126" s="306"/>
      <c r="M126" s="57" t="s">
        <v>377</v>
      </c>
      <c r="N126" s="55" t="s">
        <v>2</v>
      </c>
      <c r="O126" s="250"/>
      <c r="P126" s="57" t="s">
        <v>3</v>
      </c>
      <c r="Q126" s="250"/>
      <c r="R126" s="250"/>
      <c r="S126" s="250"/>
      <c r="T126" s="57" t="s">
        <v>31</v>
      </c>
      <c r="U126" s="55" t="s">
        <v>116</v>
      </c>
      <c r="V126" s="57" t="s">
        <v>117</v>
      </c>
      <c r="W126" s="57"/>
      <c r="X126" s="57"/>
      <c r="Y126" s="57"/>
      <c r="Z126" s="57"/>
      <c r="AA126" s="57"/>
      <c r="AB126" s="57"/>
      <c r="AC126" s="57"/>
      <c r="AD126" s="231">
        <v>1</v>
      </c>
      <c r="AE126" s="57"/>
      <c r="AF126" s="57"/>
      <c r="AG126" s="57"/>
      <c r="AH126" s="57"/>
      <c r="AI126" s="57"/>
      <c r="AJ126" s="231">
        <v>1</v>
      </c>
      <c r="AK126" s="57"/>
      <c r="AL126" s="231" t="s">
        <v>416</v>
      </c>
      <c r="AM126" s="315"/>
      <c r="AN126" s="57"/>
      <c r="AO126" s="57"/>
      <c r="AP126" s="57"/>
      <c r="AQ126" s="312" t="s">
        <v>422</v>
      </c>
      <c r="AR126" s="263"/>
      <c r="AS126" s="264"/>
      <c r="AT126" s="237"/>
      <c r="AU126" s="238"/>
    </row>
    <row r="127" spans="1:47" ht="30" customHeight="1" x14ac:dyDescent="0.35">
      <c r="A127" s="314" t="s">
        <v>136</v>
      </c>
      <c r="B127" s="392" t="s">
        <v>664</v>
      </c>
      <c r="C127" s="315">
        <v>5207</v>
      </c>
      <c r="D127" s="315">
        <v>5</v>
      </c>
      <c r="E127" s="315"/>
      <c r="F127" s="318"/>
      <c r="G127" s="318"/>
      <c r="H127" s="318"/>
      <c r="I127" s="260" t="s">
        <v>695</v>
      </c>
      <c r="J127" s="322" t="s">
        <v>696</v>
      </c>
      <c r="K127" s="306" t="s">
        <v>115</v>
      </c>
      <c r="L127" s="306"/>
      <c r="M127" s="250"/>
      <c r="N127" s="56"/>
      <c r="O127" s="57" t="s">
        <v>450</v>
      </c>
      <c r="P127" s="250"/>
      <c r="Q127" s="250"/>
      <c r="R127" s="57" t="s">
        <v>451</v>
      </c>
      <c r="S127" s="250"/>
      <c r="T127" s="57" t="s">
        <v>31</v>
      </c>
      <c r="U127" s="325" t="s">
        <v>116</v>
      </c>
      <c r="V127" s="57" t="s">
        <v>117</v>
      </c>
      <c r="W127" s="325"/>
      <c r="X127" s="325"/>
      <c r="Y127" s="325"/>
      <c r="Z127" s="325"/>
      <c r="AA127" s="325"/>
      <c r="AB127" s="325"/>
      <c r="AC127" s="325"/>
      <c r="AD127" s="231">
        <v>1</v>
      </c>
      <c r="AE127" s="57"/>
      <c r="AF127" s="57"/>
      <c r="AG127" s="57"/>
      <c r="AH127" s="57"/>
      <c r="AI127" s="57"/>
      <c r="AJ127" s="231">
        <v>1</v>
      </c>
      <c r="AK127" s="57"/>
      <c r="AL127" s="231" t="s">
        <v>416</v>
      </c>
      <c r="AM127" s="396"/>
      <c r="AN127" s="325"/>
      <c r="AO127" s="325"/>
      <c r="AP127" s="325"/>
      <c r="AQ127" s="331" t="s">
        <v>422</v>
      </c>
      <c r="AR127" s="335"/>
      <c r="AS127" s="264"/>
      <c r="AT127" s="237"/>
      <c r="AU127" s="238"/>
    </row>
    <row r="128" spans="1:47" ht="30" customHeight="1" x14ac:dyDescent="0.35">
      <c r="A128" s="314" t="s">
        <v>697</v>
      </c>
      <c r="B128" s="392" t="s">
        <v>664</v>
      </c>
      <c r="C128" s="315">
        <v>5304</v>
      </c>
      <c r="D128" s="315">
        <v>5</v>
      </c>
      <c r="E128" s="315"/>
      <c r="F128" s="318"/>
      <c r="G128" s="318"/>
      <c r="H128" s="333" t="s">
        <v>414</v>
      </c>
      <c r="I128" s="319"/>
      <c r="J128" s="407" t="s">
        <v>698</v>
      </c>
      <c r="K128" s="306" t="s">
        <v>699</v>
      </c>
      <c r="L128" s="306"/>
      <c r="M128" s="57" t="s">
        <v>377</v>
      </c>
      <c r="N128" s="250"/>
      <c r="O128" s="250"/>
      <c r="P128" s="250"/>
      <c r="Q128" s="57" t="s">
        <v>4</v>
      </c>
      <c r="R128" s="250"/>
      <c r="S128" s="250"/>
      <c r="T128" s="408" t="s">
        <v>23</v>
      </c>
      <c r="U128" s="409" t="s">
        <v>20</v>
      </c>
      <c r="V128" s="57" t="s">
        <v>123</v>
      </c>
      <c r="W128" s="57"/>
      <c r="X128" s="57"/>
      <c r="Y128" s="57"/>
      <c r="Z128" s="57"/>
      <c r="AA128" s="57"/>
      <c r="AB128" s="57"/>
      <c r="AC128" s="57"/>
      <c r="AD128" s="231" t="s">
        <v>410</v>
      </c>
      <c r="AE128" s="232" t="s">
        <v>41</v>
      </c>
      <c r="AF128" s="57"/>
      <c r="AG128" s="57"/>
      <c r="AH128" s="57"/>
      <c r="AI128" s="57"/>
      <c r="AJ128" s="231">
        <v>2</v>
      </c>
      <c r="AK128" s="57"/>
      <c r="AL128" s="231" t="s">
        <v>410</v>
      </c>
      <c r="AM128" s="406" t="s">
        <v>41</v>
      </c>
      <c r="AN128" s="57"/>
      <c r="AO128" s="57"/>
      <c r="AP128" s="57"/>
      <c r="AQ128" s="262" t="s">
        <v>700</v>
      </c>
      <c r="AR128" s="262" t="s">
        <v>701</v>
      </c>
      <c r="AS128" s="264"/>
      <c r="AT128" s="237"/>
      <c r="AU128" s="238"/>
    </row>
    <row r="129" spans="1:47" ht="30" customHeight="1" x14ac:dyDescent="0.35">
      <c r="A129" s="314" t="s">
        <v>702</v>
      </c>
      <c r="B129" s="392" t="s">
        <v>664</v>
      </c>
      <c r="C129" s="315">
        <v>5308</v>
      </c>
      <c r="D129" s="315">
        <v>5</v>
      </c>
      <c r="E129" s="315"/>
      <c r="F129" s="318"/>
      <c r="G129" s="318"/>
      <c r="H129" s="318"/>
      <c r="I129" s="319"/>
      <c r="J129" s="260" t="s">
        <v>415</v>
      </c>
      <c r="K129" s="394" t="s">
        <v>703</v>
      </c>
      <c r="L129" s="394"/>
      <c r="M129" s="57" t="s">
        <v>377</v>
      </c>
      <c r="N129" s="268"/>
      <c r="O129" s="268"/>
      <c r="P129" s="250"/>
      <c r="Q129" s="57" t="s">
        <v>4</v>
      </c>
      <c r="R129" s="250"/>
      <c r="S129" s="250"/>
      <c r="T129" s="251" t="s">
        <v>100</v>
      </c>
      <c r="U129" s="325" t="s">
        <v>24</v>
      </c>
      <c r="V129" s="57" t="s">
        <v>704</v>
      </c>
      <c r="W129" s="57"/>
      <c r="X129" s="57"/>
      <c r="Y129" s="57"/>
      <c r="Z129" s="57"/>
      <c r="AA129" s="57"/>
      <c r="AB129" s="57"/>
      <c r="AC129" s="57"/>
      <c r="AD129" s="231" t="s">
        <v>410</v>
      </c>
      <c r="AE129" s="232" t="s">
        <v>41</v>
      </c>
      <c r="AF129" s="57"/>
      <c r="AG129" s="57"/>
      <c r="AH129" s="57"/>
      <c r="AI129" s="57"/>
      <c r="AJ129" s="231" t="s">
        <v>410</v>
      </c>
      <c r="AK129" s="232" t="s">
        <v>41</v>
      </c>
      <c r="AL129" s="231" t="s">
        <v>410</v>
      </c>
      <c r="AM129" s="406" t="s">
        <v>41</v>
      </c>
      <c r="AN129" s="57"/>
      <c r="AO129" s="57"/>
      <c r="AP129" s="57"/>
      <c r="AQ129" s="288" t="s">
        <v>705</v>
      </c>
      <c r="AR129" s="289"/>
      <c r="AS129" s="289"/>
      <c r="AT129" s="237"/>
      <c r="AU129" s="238"/>
    </row>
    <row r="130" spans="1:47" ht="30" customHeight="1" x14ac:dyDescent="0.35">
      <c r="A130" s="314" t="s">
        <v>702</v>
      </c>
      <c r="B130" s="392" t="s">
        <v>664</v>
      </c>
      <c r="C130" s="315">
        <v>5308</v>
      </c>
      <c r="D130" s="315">
        <v>5</v>
      </c>
      <c r="E130" s="315"/>
      <c r="F130" s="318"/>
      <c r="G130" s="318"/>
      <c r="H130" s="250"/>
      <c r="I130" s="319"/>
      <c r="J130" s="260" t="s">
        <v>415</v>
      </c>
      <c r="K130" s="394" t="s">
        <v>703</v>
      </c>
      <c r="L130" s="394"/>
      <c r="M130" s="250"/>
      <c r="N130" s="268"/>
      <c r="O130" s="270" t="s">
        <v>450</v>
      </c>
      <c r="P130" s="250"/>
      <c r="Q130" s="250"/>
      <c r="R130" s="57" t="s">
        <v>451</v>
      </c>
      <c r="S130" s="250"/>
      <c r="T130" s="251" t="s">
        <v>137</v>
      </c>
      <c r="U130" s="325" t="s">
        <v>24</v>
      </c>
      <c r="V130" s="57" t="s">
        <v>704</v>
      </c>
      <c r="W130" s="57"/>
      <c r="X130" s="57"/>
      <c r="Y130" s="57"/>
      <c r="Z130" s="57"/>
      <c r="AA130" s="57"/>
      <c r="AB130" s="57"/>
      <c r="AC130" s="57"/>
      <c r="AD130" s="231" t="s">
        <v>410</v>
      </c>
      <c r="AE130" s="232" t="s">
        <v>41</v>
      </c>
      <c r="AF130" s="57"/>
      <c r="AG130" s="57"/>
      <c r="AH130" s="57"/>
      <c r="AI130" s="57"/>
      <c r="AJ130" s="231" t="s">
        <v>410</v>
      </c>
      <c r="AK130" s="232" t="s">
        <v>41</v>
      </c>
      <c r="AL130" s="231" t="s">
        <v>410</v>
      </c>
      <c r="AM130" s="406" t="s">
        <v>41</v>
      </c>
      <c r="AN130" s="57"/>
      <c r="AO130" s="57"/>
      <c r="AP130" s="57"/>
      <c r="AQ130" s="365" t="s">
        <v>706</v>
      </c>
      <c r="AR130" s="262" t="s">
        <v>707</v>
      </c>
      <c r="AS130" s="264"/>
      <c r="AT130" s="237"/>
      <c r="AU130" s="238"/>
    </row>
    <row r="131" spans="1:47" ht="30" customHeight="1" x14ac:dyDescent="0.35">
      <c r="A131" s="314" t="s">
        <v>708</v>
      </c>
      <c r="B131" s="392" t="s">
        <v>664</v>
      </c>
      <c r="C131" s="315">
        <v>5308</v>
      </c>
      <c r="D131" s="315">
        <v>3</v>
      </c>
      <c r="E131" s="315"/>
      <c r="F131" s="354" t="s">
        <v>458</v>
      </c>
      <c r="G131" s="355">
        <v>4</v>
      </c>
      <c r="H131" s="318"/>
      <c r="I131" s="319"/>
      <c r="J131" s="260" t="s">
        <v>415</v>
      </c>
      <c r="K131" s="394" t="s">
        <v>703</v>
      </c>
      <c r="L131" s="394"/>
      <c r="M131" s="57" t="s">
        <v>377</v>
      </c>
      <c r="N131" s="268"/>
      <c r="O131" s="268"/>
      <c r="P131" s="250"/>
      <c r="Q131" s="57" t="s">
        <v>4</v>
      </c>
      <c r="R131" s="250"/>
      <c r="S131" s="250"/>
      <c r="T131" s="251" t="s">
        <v>100</v>
      </c>
      <c r="U131" s="356" t="s">
        <v>243</v>
      </c>
      <c r="V131" s="57" t="s">
        <v>704</v>
      </c>
      <c r="W131" s="57"/>
      <c r="X131" s="57"/>
      <c r="Y131" s="57"/>
      <c r="Z131" s="57"/>
      <c r="AA131" s="57"/>
      <c r="AB131" s="57"/>
      <c r="AC131" s="57"/>
      <c r="AD131" s="231" t="s">
        <v>410</v>
      </c>
      <c r="AE131" s="232" t="s">
        <v>41</v>
      </c>
      <c r="AF131" s="57"/>
      <c r="AG131" s="57"/>
      <c r="AH131" s="57"/>
      <c r="AI131" s="57"/>
      <c r="AJ131" s="231" t="s">
        <v>410</v>
      </c>
      <c r="AK131" s="232" t="s">
        <v>41</v>
      </c>
      <c r="AL131" s="231" t="s">
        <v>410</v>
      </c>
      <c r="AM131" s="406" t="s">
        <v>41</v>
      </c>
      <c r="AN131" s="57"/>
      <c r="AO131" s="57"/>
      <c r="AP131" s="57"/>
      <c r="AQ131" s="288" t="s">
        <v>705</v>
      </c>
      <c r="AR131" s="289"/>
      <c r="AS131" s="289"/>
      <c r="AT131" s="237"/>
      <c r="AU131" s="238"/>
    </row>
    <row r="132" spans="1:47" ht="30" customHeight="1" x14ac:dyDescent="0.35">
      <c r="A132" s="314" t="s">
        <v>708</v>
      </c>
      <c r="B132" s="392" t="s">
        <v>664</v>
      </c>
      <c r="C132" s="315">
        <v>5308</v>
      </c>
      <c r="D132" s="315">
        <v>3</v>
      </c>
      <c r="E132" s="315"/>
      <c r="F132" s="354" t="s">
        <v>458</v>
      </c>
      <c r="G132" s="355">
        <v>4</v>
      </c>
      <c r="H132" s="318"/>
      <c r="I132" s="319"/>
      <c r="J132" s="260" t="s">
        <v>415</v>
      </c>
      <c r="K132" s="394" t="s">
        <v>703</v>
      </c>
      <c r="L132" s="394"/>
      <c r="M132" s="250"/>
      <c r="N132" s="268"/>
      <c r="O132" s="270" t="s">
        <v>450</v>
      </c>
      <c r="P132" s="250"/>
      <c r="Q132" s="250"/>
      <c r="R132" s="57" t="s">
        <v>451</v>
      </c>
      <c r="S132" s="250"/>
      <c r="T132" s="251" t="s">
        <v>137</v>
      </c>
      <c r="U132" s="356" t="s">
        <v>243</v>
      </c>
      <c r="V132" s="57" t="s">
        <v>704</v>
      </c>
      <c r="W132" s="325"/>
      <c r="X132" s="325"/>
      <c r="Y132" s="325"/>
      <c r="Z132" s="325"/>
      <c r="AA132" s="325"/>
      <c r="AB132" s="325"/>
      <c r="AC132" s="325"/>
      <c r="AD132" s="231" t="s">
        <v>410</v>
      </c>
      <c r="AE132" s="232" t="s">
        <v>41</v>
      </c>
      <c r="AF132" s="57"/>
      <c r="AG132" s="57"/>
      <c r="AH132" s="57"/>
      <c r="AI132" s="57"/>
      <c r="AJ132" s="231" t="s">
        <v>410</v>
      </c>
      <c r="AK132" s="232" t="s">
        <v>41</v>
      </c>
      <c r="AL132" s="231" t="s">
        <v>410</v>
      </c>
      <c r="AM132" s="410" t="s">
        <v>41</v>
      </c>
      <c r="AN132" s="325"/>
      <c r="AO132" s="325"/>
      <c r="AP132" s="325"/>
      <c r="AQ132" s="405" t="s">
        <v>709</v>
      </c>
      <c r="AR132" s="332"/>
      <c r="AS132" s="289"/>
      <c r="AT132" s="237"/>
      <c r="AU132" s="238"/>
    </row>
    <row r="133" spans="1:47" ht="30" customHeight="1" x14ac:dyDescent="0.35">
      <c r="A133" s="314" t="s">
        <v>138</v>
      </c>
      <c r="B133" s="392" t="s">
        <v>664</v>
      </c>
      <c r="C133" s="315">
        <v>5344</v>
      </c>
      <c r="D133" s="315">
        <v>5</v>
      </c>
      <c r="E133" s="315"/>
      <c r="F133" s="318"/>
      <c r="G133" s="318"/>
      <c r="H133" s="340" t="s">
        <v>414</v>
      </c>
      <c r="I133" s="319"/>
      <c r="J133" s="260" t="s">
        <v>415</v>
      </c>
      <c r="K133" s="306" t="s">
        <v>139</v>
      </c>
      <c r="L133" s="306"/>
      <c r="M133" s="250"/>
      <c r="N133" s="57" t="s">
        <v>2</v>
      </c>
      <c r="O133" s="250"/>
      <c r="P133" s="57" t="s">
        <v>3</v>
      </c>
      <c r="Q133" s="250"/>
      <c r="R133" s="250"/>
      <c r="S133" s="250"/>
      <c r="T133" s="57" t="s">
        <v>137</v>
      </c>
      <c r="U133" s="57" t="s">
        <v>27</v>
      </c>
      <c r="V133" s="57" t="s">
        <v>140</v>
      </c>
      <c r="W133" s="57"/>
      <c r="X133" s="57"/>
      <c r="Y133" s="57"/>
      <c r="Z133" s="57"/>
      <c r="AA133" s="57"/>
      <c r="AB133" s="57"/>
      <c r="AC133" s="57"/>
      <c r="AD133" s="231" t="s">
        <v>410</v>
      </c>
      <c r="AE133" s="232" t="s">
        <v>41</v>
      </c>
      <c r="AF133" s="57"/>
      <c r="AG133" s="57"/>
      <c r="AH133" s="57"/>
      <c r="AI133" s="57"/>
      <c r="AJ133" s="231" t="s">
        <v>410</v>
      </c>
      <c r="AK133" s="232" t="s">
        <v>41</v>
      </c>
      <c r="AL133" s="231" t="s">
        <v>410</v>
      </c>
      <c r="AM133" s="406" t="s">
        <v>41</v>
      </c>
      <c r="AN133" s="57"/>
      <c r="AO133" s="57"/>
      <c r="AP133" s="57"/>
      <c r="AQ133" s="294" t="s">
        <v>453</v>
      </c>
      <c r="AR133" s="289"/>
      <c r="AS133" s="289"/>
      <c r="AT133" s="237"/>
      <c r="AU133" s="238"/>
    </row>
    <row r="134" spans="1:47" ht="30" customHeight="1" x14ac:dyDescent="0.35">
      <c r="A134" s="314" t="s">
        <v>141</v>
      </c>
      <c r="B134" s="392" t="s">
        <v>664</v>
      </c>
      <c r="C134" s="315">
        <v>5312</v>
      </c>
      <c r="D134" s="315">
        <v>5</v>
      </c>
      <c r="E134" s="315"/>
      <c r="F134" s="318"/>
      <c r="G134" s="318"/>
      <c r="H134" s="241" t="s">
        <v>414</v>
      </c>
      <c r="I134" s="319"/>
      <c r="J134" s="322" t="s">
        <v>710</v>
      </c>
      <c r="K134" s="306" t="s">
        <v>142</v>
      </c>
      <c r="L134" s="306"/>
      <c r="M134" s="57" t="s">
        <v>377</v>
      </c>
      <c r="N134" s="57" t="s">
        <v>2</v>
      </c>
      <c r="O134" s="250"/>
      <c r="P134" s="57" t="s">
        <v>3</v>
      </c>
      <c r="Q134" s="250"/>
      <c r="R134" s="250"/>
      <c r="S134" s="250"/>
      <c r="T134" s="57" t="s">
        <v>95</v>
      </c>
      <c r="U134" s="325" t="s">
        <v>27</v>
      </c>
      <c r="V134" s="57" t="s">
        <v>143</v>
      </c>
      <c r="W134" s="57"/>
      <c r="X134" s="57"/>
      <c r="Y134" s="57"/>
      <c r="Z134" s="57"/>
      <c r="AA134" s="57"/>
      <c r="AB134" s="57"/>
      <c r="AC134" s="57"/>
      <c r="AD134" s="231" t="s">
        <v>410</v>
      </c>
      <c r="AE134" s="232" t="s">
        <v>41</v>
      </c>
      <c r="AF134" s="57"/>
      <c r="AG134" s="57"/>
      <c r="AH134" s="57"/>
      <c r="AI134" s="57"/>
      <c r="AJ134" s="231">
        <v>1</v>
      </c>
      <c r="AK134" s="57"/>
      <c r="AL134" s="231" t="s">
        <v>416</v>
      </c>
      <c r="AM134" s="315"/>
      <c r="AN134" s="57"/>
      <c r="AO134" s="57"/>
      <c r="AP134" s="57"/>
      <c r="AQ134" s="262" t="s">
        <v>711</v>
      </c>
      <c r="AR134" s="262" t="s">
        <v>712</v>
      </c>
      <c r="AS134" s="264"/>
      <c r="AT134" s="237"/>
      <c r="AU134" s="238"/>
    </row>
    <row r="135" spans="1:47" ht="30" customHeight="1" x14ac:dyDescent="0.35">
      <c r="A135" s="314" t="s">
        <v>144</v>
      </c>
      <c r="B135" s="392"/>
      <c r="C135" s="315">
        <v>5312</v>
      </c>
      <c r="D135" s="315">
        <v>3</v>
      </c>
      <c r="E135" s="315"/>
      <c r="F135" s="318"/>
      <c r="G135" s="318"/>
      <c r="H135" s="411"/>
      <c r="I135" s="319"/>
      <c r="J135" s="322" t="s">
        <v>710</v>
      </c>
      <c r="K135" s="306" t="s">
        <v>142</v>
      </c>
      <c r="L135" s="306"/>
      <c r="M135" s="57" t="s">
        <v>377</v>
      </c>
      <c r="N135" s="57" t="s">
        <v>2</v>
      </c>
      <c r="O135" s="250"/>
      <c r="P135" s="57" t="s">
        <v>3</v>
      </c>
      <c r="Q135" s="250"/>
      <c r="R135" s="250"/>
      <c r="S135" s="250"/>
      <c r="T135" s="57" t="s">
        <v>95</v>
      </c>
      <c r="U135" s="345" t="s">
        <v>243</v>
      </c>
      <c r="V135" s="57" t="s">
        <v>143</v>
      </c>
      <c r="W135" s="57"/>
      <c r="X135" s="57"/>
      <c r="Y135" s="57"/>
      <c r="Z135" s="57"/>
      <c r="AA135" s="57"/>
      <c r="AB135" s="57"/>
      <c r="AC135" s="57"/>
      <c r="AD135" s="231" t="s">
        <v>410</v>
      </c>
      <c r="AE135" s="232" t="s">
        <v>41</v>
      </c>
      <c r="AF135" s="57"/>
      <c r="AG135" s="57"/>
      <c r="AH135" s="57"/>
      <c r="AI135" s="57"/>
      <c r="AJ135" s="231">
        <v>1</v>
      </c>
      <c r="AK135" s="57"/>
      <c r="AL135" s="231" t="s">
        <v>416</v>
      </c>
      <c r="AM135" s="315"/>
      <c r="AN135" s="57"/>
      <c r="AO135" s="57"/>
      <c r="AP135" s="57"/>
      <c r="AQ135" s="309" t="s">
        <v>713</v>
      </c>
      <c r="AR135" s="262"/>
      <c r="AS135" s="264"/>
      <c r="AT135" s="237"/>
      <c r="AU135" s="238"/>
    </row>
    <row r="136" spans="1:47" ht="30" customHeight="1" x14ac:dyDescent="0.35">
      <c r="A136" s="314" t="s">
        <v>714</v>
      </c>
      <c r="B136" s="392" t="s">
        <v>664</v>
      </c>
      <c r="C136" s="315">
        <v>5313</v>
      </c>
      <c r="D136" s="315">
        <v>5</v>
      </c>
      <c r="E136" s="315"/>
      <c r="F136" s="318"/>
      <c r="G136" s="318"/>
      <c r="H136" s="333" t="s">
        <v>414</v>
      </c>
      <c r="I136" s="319"/>
      <c r="J136" s="322" t="s">
        <v>710</v>
      </c>
      <c r="K136" s="306" t="s">
        <v>715</v>
      </c>
      <c r="L136" s="306"/>
      <c r="M136" s="250"/>
      <c r="N136" s="250"/>
      <c r="O136" s="57" t="s">
        <v>450</v>
      </c>
      <c r="P136" s="250"/>
      <c r="Q136" s="250"/>
      <c r="R136" s="57" t="s">
        <v>451</v>
      </c>
      <c r="S136" s="250"/>
      <c r="T136" s="251" t="s">
        <v>58</v>
      </c>
      <c r="U136" s="57" t="s">
        <v>20</v>
      </c>
      <c r="V136" s="57" t="s">
        <v>716</v>
      </c>
      <c r="W136" s="325"/>
      <c r="X136" s="325"/>
      <c r="Y136" s="325"/>
      <c r="Z136" s="325"/>
      <c r="AA136" s="325"/>
      <c r="AB136" s="325"/>
      <c r="AC136" s="325"/>
      <c r="AD136" s="231" t="s">
        <v>410</v>
      </c>
      <c r="AE136" s="232" t="s">
        <v>41</v>
      </c>
      <c r="AF136" s="57"/>
      <c r="AG136" s="57"/>
      <c r="AH136" s="57"/>
      <c r="AI136" s="57"/>
      <c r="AJ136" s="231">
        <v>2</v>
      </c>
      <c r="AK136" s="57"/>
      <c r="AL136" s="231" t="s">
        <v>410</v>
      </c>
      <c r="AM136" s="410" t="s">
        <v>41</v>
      </c>
      <c r="AN136" s="325"/>
      <c r="AO136" s="325"/>
      <c r="AP136" s="325"/>
      <c r="AQ136" s="412" t="s">
        <v>453</v>
      </c>
      <c r="AR136" s="334"/>
      <c r="AS136" s="313"/>
      <c r="AT136" s="237"/>
      <c r="AU136" s="238"/>
    </row>
    <row r="137" spans="1:47" ht="30" customHeight="1" x14ac:dyDescent="0.35">
      <c r="A137" s="314" t="s">
        <v>714</v>
      </c>
      <c r="B137" s="392" t="s">
        <v>664</v>
      </c>
      <c r="C137" s="315">
        <v>5313</v>
      </c>
      <c r="D137" s="315">
        <v>5</v>
      </c>
      <c r="E137" s="315"/>
      <c r="F137" s="318"/>
      <c r="G137" s="318"/>
      <c r="H137" s="241" t="s">
        <v>414</v>
      </c>
      <c r="I137" s="319"/>
      <c r="J137" s="322" t="s">
        <v>710</v>
      </c>
      <c r="K137" s="306" t="s">
        <v>715</v>
      </c>
      <c r="L137" s="306"/>
      <c r="M137" s="57" t="s">
        <v>377</v>
      </c>
      <c r="N137" s="250"/>
      <c r="O137" s="250"/>
      <c r="P137" s="250"/>
      <c r="Q137" s="57" t="s">
        <v>4</v>
      </c>
      <c r="R137" s="250"/>
      <c r="S137" s="250"/>
      <c r="T137" s="251" t="s">
        <v>79</v>
      </c>
      <c r="U137" s="325" t="s">
        <v>27</v>
      </c>
      <c r="V137" s="57" t="s">
        <v>145</v>
      </c>
      <c r="W137" s="325"/>
      <c r="X137" s="325"/>
      <c r="Y137" s="325"/>
      <c r="Z137" s="325"/>
      <c r="AA137" s="325"/>
      <c r="AB137" s="325"/>
      <c r="AC137" s="325"/>
      <c r="AD137" s="231" t="s">
        <v>410</v>
      </c>
      <c r="AE137" s="232" t="s">
        <v>41</v>
      </c>
      <c r="AF137" s="57"/>
      <c r="AG137" s="57"/>
      <c r="AH137" s="57"/>
      <c r="AI137" s="57"/>
      <c r="AJ137" s="231">
        <v>2</v>
      </c>
      <c r="AK137" s="57"/>
      <c r="AL137" s="231" t="s">
        <v>410</v>
      </c>
      <c r="AM137" s="410" t="s">
        <v>41</v>
      </c>
      <c r="AN137" s="325"/>
      <c r="AO137" s="325"/>
      <c r="AP137" s="325"/>
      <c r="AQ137" s="327" t="s">
        <v>717</v>
      </c>
      <c r="AR137" s="334" t="s">
        <v>718</v>
      </c>
      <c r="AS137" s="313"/>
      <c r="AT137" s="237"/>
      <c r="AU137" s="238"/>
    </row>
    <row r="138" spans="1:47" ht="30" customHeight="1" x14ac:dyDescent="0.35">
      <c r="A138" s="314" t="s">
        <v>719</v>
      </c>
      <c r="B138" s="392" t="s">
        <v>664</v>
      </c>
      <c r="C138" s="315">
        <v>5313</v>
      </c>
      <c r="D138" s="315">
        <v>5</v>
      </c>
      <c r="E138" s="315"/>
      <c r="F138" s="318"/>
      <c r="G138" s="318"/>
      <c r="H138" s="241" t="s">
        <v>414</v>
      </c>
      <c r="I138" s="319"/>
      <c r="J138" s="322" t="s">
        <v>710</v>
      </c>
      <c r="K138" s="306" t="s">
        <v>715</v>
      </c>
      <c r="L138" s="306"/>
      <c r="M138" s="57" t="s">
        <v>377</v>
      </c>
      <c r="N138" s="250"/>
      <c r="O138" s="250"/>
      <c r="P138" s="250"/>
      <c r="Q138" s="57" t="s">
        <v>4</v>
      </c>
      <c r="R138" s="250"/>
      <c r="S138" s="250"/>
      <c r="T138" s="251" t="s">
        <v>79</v>
      </c>
      <c r="U138" s="345" t="s">
        <v>243</v>
      </c>
      <c r="V138" s="57" t="s">
        <v>145</v>
      </c>
      <c r="W138" s="57"/>
      <c r="X138" s="57"/>
      <c r="Y138" s="57"/>
      <c r="Z138" s="57"/>
      <c r="AA138" s="57"/>
      <c r="AB138" s="57"/>
      <c r="AC138" s="57"/>
      <c r="AD138" s="231" t="s">
        <v>410</v>
      </c>
      <c r="AE138" s="232" t="s">
        <v>41</v>
      </c>
      <c r="AF138" s="57"/>
      <c r="AG138" s="57"/>
      <c r="AH138" s="57"/>
      <c r="AI138" s="57"/>
      <c r="AJ138" s="231">
        <v>2</v>
      </c>
      <c r="AK138" s="57"/>
      <c r="AL138" s="231" t="s">
        <v>410</v>
      </c>
      <c r="AM138" s="406" t="s">
        <v>41</v>
      </c>
      <c r="AN138" s="57"/>
      <c r="AO138" s="57"/>
      <c r="AP138" s="57"/>
      <c r="AQ138" s="385" t="s">
        <v>720</v>
      </c>
      <c r="AR138" s="262"/>
      <c r="AS138" s="313"/>
      <c r="AT138" s="237"/>
      <c r="AU138" s="238"/>
    </row>
    <row r="139" spans="1:47" ht="30" customHeight="1" x14ac:dyDescent="0.35">
      <c r="A139" s="314" t="s">
        <v>146</v>
      </c>
      <c r="B139" s="392" t="s">
        <v>664</v>
      </c>
      <c r="C139" s="315">
        <v>5315</v>
      </c>
      <c r="D139" s="315">
        <v>5</v>
      </c>
      <c r="E139" s="315"/>
      <c r="F139" s="318"/>
      <c r="G139" s="318"/>
      <c r="H139" s="241" t="s">
        <v>414</v>
      </c>
      <c r="I139" s="319"/>
      <c r="J139" s="322" t="s">
        <v>710</v>
      </c>
      <c r="K139" s="306" t="s">
        <v>147</v>
      </c>
      <c r="L139" s="306"/>
      <c r="M139" s="57" t="s">
        <v>377</v>
      </c>
      <c r="N139" s="57" t="s">
        <v>2</v>
      </c>
      <c r="O139" s="250"/>
      <c r="P139" s="250"/>
      <c r="Q139" s="57" t="s">
        <v>4</v>
      </c>
      <c r="R139" s="250"/>
      <c r="S139" s="250"/>
      <c r="T139" s="413" t="s">
        <v>35</v>
      </c>
      <c r="U139" s="325" t="s">
        <v>24</v>
      </c>
      <c r="V139" s="57" t="s">
        <v>145</v>
      </c>
      <c r="W139" s="57"/>
      <c r="X139" s="57"/>
      <c r="Y139" s="57"/>
      <c r="Z139" s="57"/>
      <c r="AA139" s="57"/>
      <c r="AB139" s="57"/>
      <c r="AC139" s="57"/>
      <c r="AD139" s="231" t="s">
        <v>410</v>
      </c>
      <c r="AE139" s="232" t="s">
        <v>41</v>
      </c>
      <c r="AF139" s="57"/>
      <c r="AG139" s="57"/>
      <c r="AH139" s="57"/>
      <c r="AI139" s="57"/>
      <c r="AJ139" s="231" t="s">
        <v>2</v>
      </c>
      <c r="AK139" s="57"/>
      <c r="AL139" s="231" t="s">
        <v>416</v>
      </c>
      <c r="AM139" s="315"/>
      <c r="AN139" s="57"/>
      <c r="AO139" s="57"/>
      <c r="AP139" s="57"/>
      <c r="AQ139" s="414" t="s">
        <v>721</v>
      </c>
      <c r="AR139" s="298" t="s">
        <v>722</v>
      </c>
      <c r="AS139" s="313"/>
      <c r="AT139" s="237"/>
      <c r="AU139" s="238"/>
    </row>
    <row r="140" spans="1:47" ht="30" customHeight="1" x14ac:dyDescent="0.35">
      <c r="A140" s="314" t="s">
        <v>723</v>
      </c>
      <c r="B140" s="392" t="s">
        <v>664</v>
      </c>
      <c r="C140" s="315">
        <v>5315</v>
      </c>
      <c r="D140" s="315">
        <v>3</v>
      </c>
      <c r="E140" s="315"/>
      <c r="F140" s="354" t="s">
        <v>458</v>
      </c>
      <c r="G140" s="355">
        <v>4</v>
      </c>
      <c r="H140" s="241" t="s">
        <v>414</v>
      </c>
      <c r="I140" s="319"/>
      <c r="J140" s="322" t="s">
        <v>710</v>
      </c>
      <c r="K140" s="306" t="s">
        <v>147</v>
      </c>
      <c r="L140" s="306"/>
      <c r="M140" s="57" t="s">
        <v>377</v>
      </c>
      <c r="N140" s="250"/>
      <c r="O140" s="250"/>
      <c r="P140" s="250"/>
      <c r="Q140" s="57" t="s">
        <v>4</v>
      </c>
      <c r="R140" s="250"/>
      <c r="S140" s="250"/>
      <c r="T140" s="413" t="s">
        <v>35</v>
      </c>
      <c r="U140" s="356" t="s">
        <v>243</v>
      </c>
      <c r="V140" s="57" t="s">
        <v>145</v>
      </c>
      <c r="W140" s="57"/>
      <c r="X140" s="57"/>
      <c r="Y140" s="57"/>
      <c r="Z140" s="57"/>
      <c r="AA140" s="57"/>
      <c r="AB140" s="57"/>
      <c r="AC140" s="57"/>
      <c r="AD140" s="231" t="s">
        <v>410</v>
      </c>
      <c r="AE140" s="232" t="s">
        <v>41</v>
      </c>
      <c r="AF140" s="57"/>
      <c r="AG140" s="57"/>
      <c r="AH140" s="57"/>
      <c r="AI140" s="57"/>
      <c r="AJ140" s="231" t="s">
        <v>2</v>
      </c>
      <c r="AK140" s="57"/>
      <c r="AL140" s="231" t="s">
        <v>416</v>
      </c>
      <c r="AM140" s="315"/>
      <c r="AN140" s="57"/>
      <c r="AO140" s="57"/>
      <c r="AP140" s="57"/>
      <c r="AQ140" s="415" t="s">
        <v>724</v>
      </c>
      <c r="AR140" s="365"/>
      <c r="AS140" s="313"/>
      <c r="AT140" s="237"/>
      <c r="AU140" s="238"/>
    </row>
    <row r="141" spans="1:47" ht="30" customHeight="1" x14ac:dyDescent="0.35">
      <c r="A141" s="314" t="s">
        <v>148</v>
      </c>
      <c r="B141" s="392" t="s">
        <v>664</v>
      </c>
      <c r="C141" s="315">
        <v>5316</v>
      </c>
      <c r="D141" s="315">
        <v>5</v>
      </c>
      <c r="E141" s="315"/>
      <c r="F141" s="318"/>
      <c r="G141" s="318"/>
      <c r="H141" s="241" t="s">
        <v>414</v>
      </c>
      <c r="I141" s="319"/>
      <c r="J141" s="322" t="s">
        <v>725</v>
      </c>
      <c r="K141" s="306" t="s">
        <v>149</v>
      </c>
      <c r="L141" s="306"/>
      <c r="M141" s="57" t="s">
        <v>377</v>
      </c>
      <c r="N141" s="57" t="s">
        <v>2</v>
      </c>
      <c r="O141" s="250"/>
      <c r="P141" s="57" t="s">
        <v>3</v>
      </c>
      <c r="Q141" s="250"/>
      <c r="R141" s="250"/>
      <c r="S141" s="250"/>
      <c r="T141" s="57" t="s">
        <v>38</v>
      </c>
      <c r="U141" s="325" t="s">
        <v>20</v>
      </c>
      <c r="V141" s="330"/>
      <c r="W141" s="57"/>
      <c r="X141" s="57"/>
      <c r="Y141" s="57"/>
      <c r="Z141" s="57"/>
      <c r="AA141" s="57"/>
      <c r="AB141" s="57"/>
      <c r="AC141" s="57"/>
      <c r="AD141" s="231" t="s">
        <v>410</v>
      </c>
      <c r="AE141" s="232" t="s">
        <v>41</v>
      </c>
      <c r="AF141" s="57"/>
      <c r="AG141" s="57"/>
      <c r="AH141" s="57"/>
      <c r="AI141" s="57"/>
      <c r="AJ141" s="231">
        <v>3</v>
      </c>
      <c r="AK141" s="57"/>
      <c r="AL141" s="231" t="s">
        <v>410</v>
      </c>
      <c r="AM141" s="406" t="s">
        <v>41</v>
      </c>
      <c r="AN141" s="57"/>
      <c r="AO141" s="57"/>
      <c r="AP141" s="57"/>
      <c r="AQ141" s="262" t="s">
        <v>726</v>
      </c>
      <c r="AR141" s="262" t="s">
        <v>727</v>
      </c>
      <c r="AS141" s="289"/>
      <c r="AT141" s="237"/>
      <c r="AU141" s="238"/>
    </row>
    <row r="142" spans="1:47" ht="30" customHeight="1" x14ac:dyDescent="0.35">
      <c r="A142" s="314" t="s">
        <v>150</v>
      </c>
      <c r="B142" s="392" t="s">
        <v>664</v>
      </c>
      <c r="C142" s="315">
        <v>5316</v>
      </c>
      <c r="D142" s="315">
        <v>3</v>
      </c>
      <c r="E142" s="315"/>
      <c r="F142" s="354" t="s">
        <v>458</v>
      </c>
      <c r="G142" s="355">
        <v>4</v>
      </c>
      <c r="H142" s="241" t="s">
        <v>414</v>
      </c>
      <c r="I142" s="319"/>
      <c r="J142" s="322" t="s">
        <v>725</v>
      </c>
      <c r="K142" s="306" t="s">
        <v>149</v>
      </c>
      <c r="L142" s="306"/>
      <c r="M142" s="57" t="s">
        <v>377</v>
      </c>
      <c r="N142" s="57" t="s">
        <v>2</v>
      </c>
      <c r="O142" s="250"/>
      <c r="P142" s="57" t="s">
        <v>3</v>
      </c>
      <c r="Q142" s="250"/>
      <c r="R142" s="250"/>
      <c r="S142" s="250"/>
      <c r="T142" s="57" t="s">
        <v>38</v>
      </c>
      <c r="U142" s="356" t="s">
        <v>243</v>
      </c>
      <c r="V142" s="330"/>
      <c r="W142" s="325"/>
      <c r="X142" s="325"/>
      <c r="Y142" s="325"/>
      <c r="Z142" s="325"/>
      <c r="AA142" s="325"/>
      <c r="AB142" s="325"/>
      <c r="AC142" s="325"/>
      <c r="AD142" s="231" t="s">
        <v>410</v>
      </c>
      <c r="AE142" s="232" t="s">
        <v>41</v>
      </c>
      <c r="AF142" s="57"/>
      <c r="AG142" s="57"/>
      <c r="AH142" s="57"/>
      <c r="AI142" s="57"/>
      <c r="AJ142" s="231">
        <v>3</v>
      </c>
      <c r="AK142" s="57"/>
      <c r="AL142" s="231" t="s">
        <v>410</v>
      </c>
      <c r="AM142" s="410" t="s">
        <v>41</v>
      </c>
      <c r="AN142" s="325"/>
      <c r="AO142" s="325"/>
      <c r="AP142" s="325"/>
      <c r="AQ142" s="405" t="s">
        <v>728</v>
      </c>
      <c r="AR142" s="332"/>
      <c r="AS142" s="289"/>
      <c r="AT142" s="237"/>
      <c r="AU142" s="238"/>
    </row>
    <row r="143" spans="1:47" ht="30" customHeight="1" x14ac:dyDescent="0.35">
      <c r="A143" s="314" t="s">
        <v>729</v>
      </c>
      <c r="B143" s="392" t="s">
        <v>664</v>
      </c>
      <c r="C143" s="315">
        <v>5317</v>
      </c>
      <c r="D143" s="315">
        <v>5</v>
      </c>
      <c r="E143" s="315"/>
      <c r="F143" s="318"/>
      <c r="G143" s="318"/>
      <c r="H143" s="250"/>
      <c r="I143" s="319"/>
      <c r="J143" s="260" t="s">
        <v>415</v>
      </c>
      <c r="K143" s="306" t="s">
        <v>730</v>
      </c>
      <c r="L143" s="306"/>
      <c r="M143" s="250"/>
      <c r="N143" s="250"/>
      <c r="O143" s="57" t="s">
        <v>450</v>
      </c>
      <c r="P143" s="250"/>
      <c r="Q143" s="250"/>
      <c r="R143" s="57" t="s">
        <v>451</v>
      </c>
      <c r="S143" s="250"/>
      <c r="T143" s="330"/>
      <c r="U143" s="348"/>
      <c r="V143" s="57" t="s">
        <v>731</v>
      </c>
      <c r="W143" s="57"/>
      <c r="X143" s="57"/>
      <c r="Y143" s="57"/>
      <c r="Z143" s="57"/>
      <c r="AA143" s="57"/>
      <c r="AB143" s="57"/>
      <c r="AC143" s="57"/>
      <c r="AD143" s="231" t="s">
        <v>410</v>
      </c>
      <c r="AE143" s="232" t="s">
        <v>41</v>
      </c>
      <c r="AF143" s="57"/>
      <c r="AG143" s="57"/>
      <c r="AH143" s="57"/>
      <c r="AI143" s="57"/>
      <c r="AJ143" s="231" t="s">
        <v>410</v>
      </c>
      <c r="AK143" s="232" t="s">
        <v>41</v>
      </c>
      <c r="AL143" s="231" t="s">
        <v>410</v>
      </c>
      <c r="AM143" s="416" t="s">
        <v>41</v>
      </c>
      <c r="AN143" s="358"/>
      <c r="AO143" s="358"/>
      <c r="AP143" s="358"/>
      <c r="AQ143" s="412" t="s">
        <v>453</v>
      </c>
      <c r="AR143" s="332"/>
      <c r="AS143" s="289"/>
      <c r="AT143" s="237"/>
      <c r="AU143" s="238"/>
    </row>
    <row r="144" spans="1:47" ht="30" customHeight="1" x14ac:dyDescent="0.35">
      <c r="A144" s="336" t="s">
        <v>732</v>
      </c>
      <c r="B144" s="392" t="s">
        <v>664</v>
      </c>
      <c r="C144" s="318">
        <v>5318</v>
      </c>
      <c r="D144" s="318">
        <v>5</v>
      </c>
      <c r="E144" s="318" t="s">
        <v>473</v>
      </c>
      <c r="F144" s="318"/>
      <c r="G144" s="318"/>
      <c r="H144" s="318"/>
      <c r="I144" s="319"/>
      <c r="J144" s="417" t="s">
        <v>733</v>
      </c>
      <c r="K144" s="337" t="s">
        <v>734</v>
      </c>
      <c r="L144" s="337"/>
      <c r="M144" s="250"/>
      <c r="N144" s="256"/>
      <c r="O144" s="256"/>
      <c r="P144" s="250"/>
      <c r="Q144" s="250"/>
      <c r="R144" s="250"/>
      <c r="S144" s="250"/>
      <c r="T144" s="250"/>
      <c r="U144" s="338"/>
      <c r="V144" s="250"/>
      <c r="W144" s="250"/>
      <c r="X144" s="250"/>
      <c r="Y144" s="250"/>
      <c r="Z144" s="250"/>
      <c r="AA144" s="250"/>
      <c r="AB144" s="250"/>
      <c r="AC144" s="250"/>
      <c r="AD144" s="231" t="s">
        <v>410</v>
      </c>
      <c r="AE144" s="232" t="s">
        <v>41</v>
      </c>
      <c r="AF144" s="250"/>
      <c r="AG144" s="250"/>
      <c r="AH144" s="250"/>
      <c r="AI144" s="250"/>
      <c r="AJ144" s="231" t="s">
        <v>410</v>
      </c>
      <c r="AK144" s="232" t="s">
        <v>41</v>
      </c>
      <c r="AL144" s="231" t="s">
        <v>410</v>
      </c>
      <c r="AM144" s="410" t="s">
        <v>41</v>
      </c>
      <c r="AN144" s="338"/>
      <c r="AO144" s="338"/>
      <c r="AP144" s="338"/>
      <c r="AQ144" s="338"/>
      <c r="AR144" s="338"/>
      <c r="AS144" s="250"/>
      <c r="AT144" s="237"/>
      <c r="AU144" s="238"/>
    </row>
    <row r="145" spans="1:47" ht="30" customHeight="1" x14ac:dyDescent="0.35">
      <c r="A145" s="314" t="s">
        <v>735</v>
      </c>
      <c r="B145" s="392" t="s">
        <v>664</v>
      </c>
      <c r="C145" s="315">
        <v>5319</v>
      </c>
      <c r="D145" s="315">
        <v>5</v>
      </c>
      <c r="E145" s="315"/>
      <c r="F145" s="318"/>
      <c r="G145" s="318"/>
      <c r="H145" s="333" t="s">
        <v>414</v>
      </c>
      <c r="I145" s="319"/>
      <c r="J145" s="260" t="s">
        <v>415</v>
      </c>
      <c r="K145" s="306" t="s">
        <v>736</v>
      </c>
      <c r="L145" s="306"/>
      <c r="M145" s="57" t="s">
        <v>377</v>
      </c>
      <c r="N145" s="250"/>
      <c r="O145" s="250"/>
      <c r="P145" s="366"/>
      <c r="Q145" s="367" t="s">
        <v>4</v>
      </c>
      <c r="R145" s="366"/>
      <c r="S145" s="366"/>
      <c r="T145" s="373" t="s">
        <v>79</v>
      </c>
      <c r="U145" s="367" t="s">
        <v>20</v>
      </c>
      <c r="V145" s="367" t="s">
        <v>106</v>
      </c>
      <c r="W145" s="57"/>
      <c r="X145" s="57"/>
      <c r="Y145" s="57"/>
      <c r="Z145" s="57"/>
      <c r="AA145" s="57"/>
      <c r="AB145" s="57"/>
      <c r="AC145" s="57"/>
      <c r="AD145" s="231" t="s">
        <v>410</v>
      </c>
      <c r="AE145" s="232" t="s">
        <v>41</v>
      </c>
      <c r="AF145" s="57"/>
      <c r="AG145" s="57"/>
      <c r="AH145" s="57"/>
      <c r="AI145" s="57"/>
      <c r="AJ145" s="231" t="s">
        <v>410</v>
      </c>
      <c r="AK145" s="232" t="s">
        <v>41</v>
      </c>
      <c r="AL145" s="231" t="s">
        <v>410</v>
      </c>
      <c r="AM145" s="416" t="s">
        <v>41</v>
      </c>
      <c r="AN145" s="358"/>
      <c r="AO145" s="358"/>
      <c r="AP145" s="358"/>
      <c r="AQ145" s="418" t="s">
        <v>737</v>
      </c>
      <c r="AR145" s="263" t="s">
        <v>738</v>
      </c>
      <c r="AS145" s="289"/>
      <c r="AT145" s="237"/>
      <c r="AU145" s="238"/>
    </row>
    <row r="146" spans="1:47" ht="30" customHeight="1" x14ac:dyDescent="0.35">
      <c r="A146" s="336" t="s">
        <v>739</v>
      </c>
      <c r="B146" s="419" t="s">
        <v>664</v>
      </c>
      <c r="C146" s="318">
        <v>5320</v>
      </c>
      <c r="D146" s="318">
        <v>5</v>
      </c>
      <c r="E146" s="318"/>
      <c r="F146" s="318"/>
      <c r="G146" s="318"/>
      <c r="H146" s="250"/>
      <c r="I146" s="319"/>
      <c r="J146" s="319" t="s">
        <v>740</v>
      </c>
      <c r="K146" s="337" t="s">
        <v>741</v>
      </c>
      <c r="L146" s="337"/>
      <c r="M146" s="250"/>
      <c r="N146" s="250"/>
      <c r="O146" s="250"/>
      <c r="P146" s="250"/>
      <c r="Q146" s="250"/>
      <c r="R146" s="250"/>
      <c r="S146" s="250"/>
      <c r="T146" s="250"/>
      <c r="U146" s="338"/>
      <c r="V146" s="250"/>
      <c r="W146" s="250"/>
      <c r="X146" s="250"/>
      <c r="Y146" s="250"/>
      <c r="Z146" s="250"/>
      <c r="AA146" s="250"/>
      <c r="AB146" s="250"/>
      <c r="AC146" s="250"/>
      <c r="AD146" s="250" t="s">
        <v>410</v>
      </c>
      <c r="AE146" s="232" t="s">
        <v>41</v>
      </c>
      <c r="AF146" s="250"/>
      <c r="AG146" s="250"/>
      <c r="AH146" s="250"/>
      <c r="AI146" s="250"/>
      <c r="AJ146" s="250" t="s">
        <v>410</v>
      </c>
      <c r="AK146" s="232" t="s">
        <v>41</v>
      </c>
      <c r="AL146" s="250" t="s">
        <v>410</v>
      </c>
      <c r="AM146" s="406" t="s">
        <v>41</v>
      </c>
      <c r="AN146" s="250"/>
      <c r="AO146" s="250"/>
      <c r="AP146" s="250"/>
      <c r="AQ146" s="420" t="s">
        <v>742</v>
      </c>
      <c r="AR146" s="420" t="s">
        <v>743</v>
      </c>
      <c r="AS146" s="289"/>
      <c r="AT146" s="237"/>
      <c r="AU146" s="238"/>
    </row>
    <row r="147" spans="1:47" ht="30" customHeight="1" x14ac:dyDescent="0.35">
      <c r="A147" s="320" t="s">
        <v>151</v>
      </c>
      <c r="B147" s="392" t="s">
        <v>664</v>
      </c>
      <c r="C147" s="315">
        <v>5321</v>
      </c>
      <c r="D147" s="315">
        <v>5</v>
      </c>
      <c r="E147" s="315"/>
      <c r="F147" s="318"/>
      <c r="G147" s="318"/>
      <c r="H147" s="318"/>
      <c r="I147" s="319"/>
      <c r="J147" s="260" t="s">
        <v>415</v>
      </c>
      <c r="K147" s="306" t="s">
        <v>152</v>
      </c>
      <c r="L147" s="306"/>
      <c r="M147" s="250"/>
      <c r="N147" s="57" t="s">
        <v>2</v>
      </c>
      <c r="O147" s="250"/>
      <c r="P147" s="250"/>
      <c r="Q147" s="57" t="s">
        <v>4</v>
      </c>
      <c r="R147" s="250"/>
      <c r="S147" s="250"/>
      <c r="T147" s="251" t="s">
        <v>72</v>
      </c>
      <c r="U147" s="367" t="s">
        <v>27</v>
      </c>
      <c r="V147" s="57" t="s">
        <v>153</v>
      </c>
      <c r="W147" s="57"/>
      <c r="X147" s="57"/>
      <c r="Y147" s="57"/>
      <c r="Z147" s="57"/>
      <c r="AA147" s="57"/>
      <c r="AB147" s="57"/>
      <c r="AC147" s="57"/>
      <c r="AD147" s="231" t="s">
        <v>410</v>
      </c>
      <c r="AE147" s="232" t="s">
        <v>41</v>
      </c>
      <c r="AF147" s="57"/>
      <c r="AG147" s="57"/>
      <c r="AH147" s="57"/>
      <c r="AI147" s="57"/>
      <c r="AJ147" s="231" t="s">
        <v>2</v>
      </c>
      <c r="AK147" s="57"/>
      <c r="AL147" s="231" t="s">
        <v>416</v>
      </c>
      <c r="AM147" s="315"/>
      <c r="AN147" s="57"/>
      <c r="AO147" s="57"/>
      <c r="AP147" s="57"/>
      <c r="AQ147" s="294" t="s">
        <v>453</v>
      </c>
      <c r="AR147" s="289"/>
      <c r="AS147" s="289"/>
      <c r="AT147" s="237"/>
      <c r="AU147" s="238"/>
    </row>
    <row r="148" spans="1:47" ht="30" customHeight="1" x14ac:dyDescent="0.35">
      <c r="A148" s="314" t="s">
        <v>744</v>
      </c>
      <c r="B148" s="392" t="s">
        <v>664</v>
      </c>
      <c r="C148" s="315">
        <v>5322</v>
      </c>
      <c r="D148" s="315">
        <v>5</v>
      </c>
      <c r="E148" s="315"/>
      <c r="F148" s="318"/>
      <c r="G148" s="318"/>
      <c r="H148" s="318"/>
      <c r="I148" s="319"/>
      <c r="J148" s="322" t="s">
        <v>745</v>
      </c>
      <c r="K148" s="306" t="s">
        <v>746</v>
      </c>
      <c r="L148" s="306"/>
      <c r="M148" s="57" t="s">
        <v>377</v>
      </c>
      <c r="N148" s="250"/>
      <c r="O148" s="250"/>
      <c r="P148" s="250"/>
      <c r="Q148" s="57" t="s">
        <v>4</v>
      </c>
      <c r="R148" s="250"/>
      <c r="S148" s="250"/>
      <c r="T148" s="251" t="s">
        <v>72</v>
      </c>
      <c r="U148" s="325" t="s">
        <v>27</v>
      </c>
      <c r="V148" s="57" t="s">
        <v>153</v>
      </c>
      <c r="W148" s="325"/>
      <c r="X148" s="325"/>
      <c r="Y148" s="325"/>
      <c r="Z148" s="325"/>
      <c r="AA148" s="325"/>
      <c r="AB148" s="325"/>
      <c r="AC148" s="325"/>
      <c r="AD148" s="231">
        <v>1</v>
      </c>
      <c r="AE148" s="57"/>
      <c r="AF148" s="57"/>
      <c r="AG148" s="57"/>
      <c r="AH148" s="57"/>
      <c r="AI148" s="57"/>
      <c r="AJ148" s="231" t="s">
        <v>2</v>
      </c>
      <c r="AK148" s="57"/>
      <c r="AL148" s="231" t="s">
        <v>416</v>
      </c>
      <c r="AM148" s="396"/>
      <c r="AN148" s="325"/>
      <c r="AO148" s="325"/>
      <c r="AP148" s="325"/>
      <c r="AQ148" s="421" t="s">
        <v>747</v>
      </c>
      <c r="AR148" s="335" t="s">
        <v>748</v>
      </c>
      <c r="AS148" s="264"/>
      <c r="AT148" s="237"/>
      <c r="AU148" s="238"/>
    </row>
    <row r="149" spans="1:47" ht="30" customHeight="1" x14ac:dyDescent="0.35">
      <c r="A149" s="314" t="s">
        <v>154</v>
      </c>
      <c r="B149" s="392" t="s">
        <v>664</v>
      </c>
      <c r="C149" s="315">
        <v>5323</v>
      </c>
      <c r="D149" s="315">
        <v>5</v>
      </c>
      <c r="E149" s="315"/>
      <c r="F149" s="318"/>
      <c r="G149" s="318"/>
      <c r="H149" s="340" t="s">
        <v>414</v>
      </c>
      <c r="I149" s="319"/>
      <c r="J149" s="422" t="s">
        <v>749</v>
      </c>
      <c r="K149" s="306" t="s">
        <v>155</v>
      </c>
      <c r="L149" s="306"/>
      <c r="M149" s="250"/>
      <c r="N149" s="57" t="s">
        <v>2</v>
      </c>
      <c r="O149" s="250"/>
      <c r="P149" s="57" t="s">
        <v>3</v>
      </c>
      <c r="Q149" s="250"/>
      <c r="R149" s="250"/>
      <c r="S149" s="250"/>
      <c r="T149" s="57" t="s">
        <v>19</v>
      </c>
      <c r="U149" s="325" t="s">
        <v>27</v>
      </c>
      <c r="V149" s="57" t="s">
        <v>143</v>
      </c>
      <c r="W149" s="57"/>
      <c r="X149" s="57"/>
      <c r="Y149" s="57"/>
      <c r="Z149" s="57"/>
      <c r="AA149" s="57"/>
      <c r="AB149" s="57"/>
      <c r="AC149" s="57"/>
      <c r="AD149" s="231" t="s">
        <v>410</v>
      </c>
      <c r="AE149" s="232" t="s">
        <v>41</v>
      </c>
      <c r="AF149" s="57"/>
      <c r="AG149" s="57"/>
      <c r="AH149" s="57"/>
      <c r="AI149" s="57"/>
      <c r="AJ149" s="231" t="s">
        <v>410</v>
      </c>
      <c r="AK149" s="232" t="s">
        <v>41</v>
      </c>
      <c r="AL149" s="231" t="s">
        <v>410</v>
      </c>
      <c r="AM149" s="406" t="s">
        <v>41</v>
      </c>
      <c r="AN149" s="57"/>
      <c r="AO149" s="57"/>
      <c r="AP149" s="57"/>
      <c r="AQ149" s="298" t="s">
        <v>750</v>
      </c>
      <c r="AR149" s="298" t="s">
        <v>751</v>
      </c>
      <c r="AS149" s="264"/>
      <c r="AT149" s="237"/>
      <c r="AU149" s="238"/>
    </row>
    <row r="150" spans="1:47" ht="30" customHeight="1" x14ac:dyDescent="0.35">
      <c r="A150" s="314" t="s">
        <v>752</v>
      </c>
      <c r="B150" s="392" t="s">
        <v>664</v>
      </c>
      <c r="C150" s="315">
        <v>5324</v>
      </c>
      <c r="D150" s="315">
        <v>5</v>
      </c>
      <c r="E150" s="315"/>
      <c r="F150" s="318"/>
      <c r="G150" s="318"/>
      <c r="H150" s="241" t="s">
        <v>414</v>
      </c>
      <c r="I150" s="319"/>
      <c r="J150" s="322" t="s">
        <v>753</v>
      </c>
      <c r="K150" s="306" t="s">
        <v>754</v>
      </c>
      <c r="L150" s="306"/>
      <c r="M150" s="57" t="s">
        <v>377</v>
      </c>
      <c r="N150" s="250"/>
      <c r="O150" s="250"/>
      <c r="P150" s="57" t="s">
        <v>3</v>
      </c>
      <c r="Q150" s="250"/>
      <c r="R150" s="250"/>
      <c r="S150" s="250"/>
      <c r="T150" s="57" t="s">
        <v>19</v>
      </c>
      <c r="U150" s="325" t="s">
        <v>27</v>
      </c>
      <c r="V150" s="57" t="s">
        <v>143</v>
      </c>
      <c r="W150" s="325"/>
      <c r="X150" s="325"/>
      <c r="Y150" s="325"/>
      <c r="Z150" s="325"/>
      <c r="AA150" s="325"/>
      <c r="AB150" s="325"/>
      <c r="AC150" s="325"/>
      <c r="AD150" s="231" t="s">
        <v>410</v>
      </c>
      <c r="AE150" s="232" t="s">
        <v>41</v>
      </c>
      <c r="AF150" s="57"/>
      <c r="AG150" s="57"/>
      <c r="AH150" s="57"/>
      <c r="AI150" s="57"/>
      <c r="AJ150" s="231">
        <v>1</v>
      </c>
      <c r="AK150" s="57"/>
      <c r="AL150" s="231" t="s">
        <v>410</v>
      </c>
      <c r="AM150" s="410" t="s">
        <v>41</v>
      </c>
      <c r="AN150" s="325"/>
      <c r="AO150" s="325"/>
      <c r="AP150" s="325"/>
      <c r="AQ150" s="294" t="s">
        <v>453</v>
      </c>
      <c r="AR150" s="289"/>
      <c r="AS150" s="289"/>
      <c r="AT150" s="237"/>
      <c r="AU150" s="238"/>
    </row>
    <row r="151" spans="1:47" ht="30" customHeight="1" x14ac:dyDescent="0.35">
      <c r="A151" s="314" t="s">
        <v>156</v>
      </c>
      <c r="B151" s="392" t="s">
        <v>664</v>
      </c>
      <c r="C151" s="315">
        <v>5325</v>
      </c>
      <c r="D151" s="315">
        <v>5</v>
      </c>
      <c r="E151" s="315"/>
      <c r="F151" s="318"/>
      <c r="G151" s="318"/>
      <c r="H151" s="341" t="s">
        <v>414</v>
      </c>
      <c r="I151" s="319"/>
      <c r="J151" s="260" t="s">
        <v>755</v>
      </c>
      <c r="K151" s="306" t="s">
        <v>157</v>
      </c>
      <c r="L151" s="306"/>
      <c r="M151" s="250"/>
      <c r="N151" s="57" t="s">
        <v>2</v>
      </c>
      <c r="O151" s="250"/>
      <c r="P151" s="57" t="s">
        <v>3</v>
      </c>
      <c r="Q151" s="250"/>
      <c r="R151" s="250"/>
      <c r="S151" s="250"/>
      <c r="T151" s="57" t="s">
        <v>31</v>
      </c>
      <c r="U151" s="325" t="s">
        <v>20</v>
      </c>
      <c r="V151" s="57" t="s">
        <v>158</v>
      </c>
      <c r="W151" s="325"/>
      <c r="X151" s="325"/>
      <c r="Y151" s="325"/>
      <c r="Z151" s="325"/>
      <c r="AA151" s="325"/>
      <c r="AB151" s="325"/>
      <c r="AC151" s="325"/>
      <c r="AD151" s="231" t="s">
        <v>410</v>
      </c>
      <c r="AE151" s="232" t="s">
        <v>41</v>
      </c>
      <c r="AF151" s="57"/>
      <c r="AG151" s="57"/>
      <c r="AH151" s="57"/>
      <c r="AI151" s="57"/>
      <c r="AJ151" s="231">
        <v>1</v>
      </c>
      <c r="AK151" s="57"/>
      <c r="AL151" s="231" t="s">
        <v>410</v>
      </c>
      <c r="AM151" s="410" t="s">
        <v>41</v>
      </c>
      <c r="AN151" s="325"/>
      <c r="AO151" s="325"/>
      <c r="AP151" s="325"/>
      <c r="AQ151" s="414" t="s">
        <v>756</v>
      </c>
      <c r="AR151" s="414" t="s">
        <v>757</v>
      </c>
      <c r="AS151" s="289"/>
      <c r="AT151" s="237"/>
      <c r="AU151" s="238"/>
    </row>
    <row r="152" spans="1:47" ht="30" customHeight="1" x14ac:dyDescent="0.35">
      <c r="A152" s="314" t="s">
        <v>758</v>
      </c>
      <c r="B152" s="392" t="s">
        <v>664</v>
      </c>
      <c r="C152" s="315">
        <v>5326</v>
      </c>
      <c r="D152" s="315">
        <v>5</v>
      </c>
      <c r="E152" s="315"/>
      <c r="F152" s="318"/>
      <c r="G152" s="318"/>
      <c r="H152" s="250"/>
      <c r="I152" s="319"/>
      <c r="J152" s="260" t="s">
        <v>415</v>
      </c>
      <c r="K152" s="306" t="s">
        <v>759</v>
      </c>
      <c r="L152" s="306"/>
      <c r="M152" s="57" t="s">
        <v>377</v>
      </c>
      <c r="N152" s="250"/>
      <c r="O152" s="250"/>
      <c r="P152" s="57" t="s">
        <v>3</v>
      </c>
      <c r="Q152" s="250"/>
      <c r="R152" s="250"/>
      <c r="S152" s="250"/>
      <c r="T152" s="57" t="s">
        <v>38</v>
      </c>
      <c r="U152" s="325" t="s">
        <v>27</v>
      </c>
      <c r="V152" s="57" t="s">
        <v>158</v>
      </c>
      <c r="W152" s="325"/>
      <c r="X152" s="325"/>
      <c r="Y152" s="325"/>
      <c r="Z152" s="325"/>
      <c r="AA152" s="325"/>
      <c r="AB152" s="325"/>
      <c r="AC152" s="325"/>
      <c r="AD152" s="231" t="s">
        <v>410</v>
      </c>
      <c r="AE152" s="232" t="s">
        <v>41</v>
      </c>
      <c r="AF152" s="57"/>
      <c r="AG152" s="57"/>
      <c r="AH152" s="57"/>
      <c r="AI152" s="57"/>
      <c r="AJ152" s="231" t="s">
        <v>2</v>
      </c>
      <c r="AK152" s="57"/>
      <c r="AL152" s="231" t="s">
        <v>416</v>
      </c>
      <c r="AM152" s="396"/>
      <c r="AN152" s="325"/>
      <c r="AO152" s="325"/>
      <c r="AP152" s="325"/>
      <c r="AQ152" s="262" t="s">
        <v>760</v>
      </c>
      <c r="AR152" s="263" t="s">
        <v>761</v>
      </c>
      <c r="AS152" s="313"/>
      <c r="AT152" s="237"/>
      <c r="AU152" s="238"/>
    </row>
    <row r="153" spans="1:47" ht="30" customHeight="1" x14ac:dyDescent="0.35">
      <c r="A153" s="314" t="s">
        <v>159</v>
      </c>
      <c r="B153" s="392" t="s">
        <v>664</v>
      </c>
      <c r="C153" s="315">
        <v>5327</v>
      </c>
      <c r="D153" s="315">
        <v>5</v>
      </c>
      <c r="E153" s="315"/>
      <c r="F153" s="318"/>
      <c r="G153" s="318"/>
      <c r="H153" s="318"/>
      <c r="I153" s="319"/>
      <c r="J153" s="260" t="s">
        <v>762</v>
      </c>
      <c r="K153" s="394" t="s">
        <v>160</v>
      </c>
      <c r="L153" s="394"/>
      <c r="M153" s="268"/>
      <c r="N153" s="57" t="s">
        <v>2</v>
      </c>
      <c r="O153" s="268"/>
      <c r="P153" s="57" t="s">
        <v>3</v>
      </c>
      <c r="Q153" s="250"/>
      <c r="R153" s="250"/>
      <c r="S153" s="250"/>
      <c r="T153" s="57" t="s">
        <v>58</v>
      </c>
      <c r="U153" s="325" t="s">
        <v>20</v>
      </c>
      <c r="V153" s="57" t="s">
        <v>158</v>
      </c>
      <c r="W153" s="57"/>
      <c r="X153" s="57"/>
      <c r="Y153" s="57"/>
      <c r="Z153" s="57"/>
      <c r="AA153" s="57"/>
      <c r="AB153" s="57"/>
      <c r="AC153" s="57"/>
      <c r="AD153" s="231">
        <v>1</v>
      </c>
      <c r="AE153" s="57"/>
      <c r="AF153" s="57"/>
      <c r="AG153" s="57"/>
      <c r="AH153" s="57"/>
      <c r="AI153" s="57"/>
      <c r="AJ153" s="231" t="s">
        <v>2</v>
      </c>
      <c r="AK153" s="57"/>
      <c r="AL153" s="231" t="s">
        <v>416</v>
      </c>
      <c r="AM153" s="315"/>
      <c r="AN153" s="57"/>
      <c r="AO153" s="57"/>
      <c r="AP153" s="57"/>
      <c r="AQ153" s="298" t="s">
        <v>763</v>
      </c>
      <c r="AR153" s="298" t="s">
        <v>764</v>
      </c>
      <c r="AS153" s="289"/>
      <c r="AT153" s="237"/>
      <c r="AU153" s="238"/>
    </row>
    <row r="154" spans="1:47" ht="30" customHeight="1" x14ac:dyDescent="0.35">
      <c r="A154" s="314" t="s">
        <v>765</v>
      </c>
      <c r="B154" s="392" t="s">
        <v>664</v>
      </c>
      <c r="C154" s="315">
        <v>5328</v>
      </c>
      <c r="D154" s="315">
        <v>5</v>
      </c>
      <c r="E154" s="315"/>
      <c r="F154" s="318"/>
      <c r="G154" s="318"/>
      <c r="H154" s="333" t="s">
        <v>414</v>
      </c>
      <c r="I154" s="319"/>
      <c r="J154" s="322" t="s">
        <v>766</v>
      </c>
      <c r="K154" s="306" t="s">
        <v>767</v>
      </c>
      <c r="L154" s="306"/>
      <c r="M154" s="57" t="s">
        <v>377</v>
      </c>
      <c r="N154" s="250"/>
      <c r="O154" s="250"/>
      <c r="P154" s="57" t="s">
        <v>3</v>
      </c>
      <c r="Q154" s="250"/>
      <c r="R154" s="250"/>
      <c r="S154" s="250"/>
      <c r="T154" s="57" t="s">
        <v>58</v>
      </c>
      <c r="U154" s="325" t="s">
        <v>20</v>
      </c>
      <c r="V154" s="57" t="s">
        <v>158</v>
      </c>
      <c r="W154" s="325"/>
      <c r="X154" s="325"/>
      <c r="Y154" s="325"/>
      <c r="Z154" s="325"/>
      <c r="AA154" s="325"/>
      <c r="AB154" s="325"/>
      <c r="AC154" s="325"/>
      <c r="AD154" s="231" t="s">
        <v>410</v>
      </c>
      <c r="AE154" s="232" t="s">
        <v>41</v>
      </c>
      <c r="AF154" s="57"/>
      <c r="AG154" s="57"/>
      <c r="AH154" s="57"/>
      <c r="AI154" s="57"/>
      <c r="AJ154" s="231" t="s">
        <v>410</v>
      </c>
      <c r="AK154" s="232" t="s">
        <v>41</v>
      </c>
      <c r="AL154" s="231" t="s">
        <v>410</v>
      </c>
      <c r="AM154" s="410" t="s">
        <v>41</v>
      </c>
      <c r="AN154" s="325"/>
      <c r="AO154" s="325"/>
      <c r="AP154" s="325"/>
      <c r="AQ154" s="312" t="s">
        <v>422</v>
      </c>
      <c r="AR154" s="263"/>
      <c r="AS154" s="313"/>
      <c r="AT154" s="237"/>
      <c r="AU154" s="238"/>
    </row>
    <row r="155" spans="1:47" ht="30" customHeight="1" x14ac:dyDescent="0.35">
      <c r="A155" s="314" t="s">
        <v>768</v>
      </c>
      <c r="B155" s="392" t="s">
        <v>664</v>
      </c>
      <c r="C155" s="315">
        <v>5329</v>
      </c>
      <c r="D155" s="315">
        <v>5</v>
      </c>
      <c r="E155" s="315"/>
      <c r="F155" s="318"/>
      <c r="G155" s="318"/>
      <c r="H155" s="318"/>
      <c r="I155" s="319"/>
      <c r="J155" s="260" t="s">
        <v>755</v>
      </c>
      <c r="K155" s="306" t="s">
        <v>769</v>
      </c>
      <c r="L155" s="306"/>
      <c r="M155" s="250"/>
      <c r="N155" s="423"/>
      <c r="O155" s="250"/>
      <c r="P155" s="250"/>
      <c r="Q155" s="57" t="s">
        <v>4</v>
      </c>
      <c r="R155" s="250"/>
      <c r="S155" s="250"/>
      <c r="T155" s="251"/>
      <c r="U155" s="325"/>
      <c r="V155" s="57" t="s">
        <v>153</v>
      </c>
      <c r="W155" s="325"/>
      <c r="X155" s="325"/>
      <c r="Y155" s="325"/>
      <c r="Z155" s="325"/>
      <c r="AA155" s="325"/>
      <c r="AB155" s="325"/>
      <c r="AC155" s="325"/>
      <c r="AD155" s="231" t="s">
        <v>410</v>
      </c>
      <c r="AE155" s="232" t="s">
        <v>41</v>
      </c>
      <c r="AF155" s="57"/>
      <c r="AG155" s="57"/>
      <c r="AH155" s="57"/>
      <c r="AI155" s="57"/>
      <c r="AJ155" s="231" t="s">
        <v>410</v>
      </c>
      <c r="AK155" s="232" t="s">
        <v>41</v>
      </c>
      <c r="AL155" s="231" t="s">
        <v>410</v>
      </c>
      <c r="AM155" s="410" t="s">
        <v>41</v>
      </c>
      <c r="AN155" s="325"/>
      <c r="AO155" s="325"/>
      <c r="AP155" s="325"/>
      <c r="AQ155" s="351" t="s">
        <v>453</v>
      </c>
      <c r="AR155" s="332"/>
      <c r="AS155" s="289"/>
      <c r="AT155" s="237"/>
      <c r="AU155" s="238"/>
    </row>
    <row r="156" spans="1:47" ht="30" customHeight="1" x14ac:dyDescent="0.35">
      <c r="A156" s="314" t="s">
        <v>770</v>
      </c>
      <c r="B156" s="392" t="s">
        <v>664</v>
      </c>
      <c r="C156" s="315">
        <v>5329</v>
      </c>
      <c r="D156" s="315">
        <v>3</v>
      </c>
      <c r="E156" s="315"/>
      <c r="F156" s="354" t="s">
        <v>458</v>
      </c>
      <c r="G156" s="355"/>
      <c r="H156" s="318"/>
      <c r="I156" s="319"/>
      <c r="J156" s="260" t="s">
        <v>755</v>
      </c>
      <c r="K156" s="306" t="s">
        <v>769</v>
      </c>
      <c r="L156" s="306"/>
      <c r="M156" s="250"/>
      <c r="N156" s="423"/>
      <c r="O156" s="250"/>
      <c r="P156" s="250"/>
      <c r="Q156" s="57" t="s">
        <v>4</v>
      </c>
      <c r="R156" s="250"/>
      <c r="S156" s="250"/>
      <c r="T156" s="251"/>
      <c r="U156" s="356" t="s">
        <v>243</v>
      </c>
      <c r="V156" s="57" t="s">
        <v>153</v>
      </c>
      <c r="W156" s="325"/>
      <c r="X156" s="325"/>
      <c r="Y156" s="325"/>
      <c r="Z156" s="325"/>
      <c r="AA156" s="325"/>
      <c r="AB156" s="325"/>
      <c r="AC156" s="325"/>
      <c r="AD156" s="231" t="s">
        <v>410</v>
      </c>
      <c r="AE156" s="232" t="s">
        <v>41</v>
      </c>
      <c r="AF156" s="57"/>
      <c r="AG156" s="57"/>
      <c r="AH156" s="57"/>
      <c r="AI156" s="57"/>
      <c r="AJ156" s="231" t="s">
        <v>410</v>
      </c>
      <c r="AK156" s="232" t="s">
        <v>41</v>
      </c>
      <c r="AL156" s="231" t="s">
        <v>410</v>
      </c>
      <c r="AM156" s="410" t="s">
        <v>41</v>
      </c>
      <c r="AN156" s="325"/>
      <c r="AO156" s="325"/>
      <c r="AP156" s="325"/>
      <c r="AQ156" s="351" t="s">
        <v>453</v>
      </c>
      <c r="AR156" s="332"/>
      <c r="AS156" s="289"/>
      <c r="AT156" s="237"/>
      <c r="AU156" s="238"/>
    </row>
    <row r="157" spans="1:47" ht="30" customHeight="1" x14ac:dyDescent="0.35">
      <c r="A157" s="314" t="s">
        <v>771</v>
      </c>
      <c r="B157" s="392" t="s">
        <v>664</v>
      </c>
      <c r="C157" s="315">
        <v>5333</v>
      </c>
      <c r="D157" s="315">
        <v>5</v>
      </c>
      <c r="E157" s="315"/>
      <c r="F157" s="318"/>
      <c r="G157" s="318"/>
      <c r="H157" s="341" t="s">
        <v>414</v>
      </c>
      <c r="I157" s="319"/>
      <c r="J157" s="260" t="s">
        <v>772</v>
      </c>
      <c r="K157" s="306" t="s">
        <v>773</v>
      </c>
      <c r="L157" s="306"/>
      <c r="M157" s="399" t="s">
        <v>377</v>
      </c>
      <c r="N157" s="250"/>
      <c r="O157" s="250"/>
      <c r="P157" s="57" t="s">
        <v>3</v>
      </c>
      <c r="Q157" s="250"/>
      <c r="R157" s="250"/>
      <c r="S157" s="250"/>
      <c r="T157" s="57" t="s">
        <v>137</v>
      </c>
      <c r="U157" s="325" t="s">
        <v>27</v>
      </c>
      <c r="V157" s="57" t="s">
        <v>774</v>
      </c>
      <c r="W157" s="325"/>
      <c r="X157" s="325"/>
      <c r="Y157" s="325"/>
      <c r="Z157" s="325"/>
      <c r="AA157" s="325"/>
      <c r="AB157" s="325"/>
      <c r="AC157" s="325"/>
      <c r="AD157" s="231" t="s">
        <v>410</v>
      </c>
      <c r="AE157" s="232" t="s">
        <v>41</v>
      </c>
      <c r="AF157" s="57"/>
      <c r="AG157" s="57"/>
      <c r="AH157" s="57"/>
      <c r="AI157" s="57"/>
      <c r="AJ157" s="231" t="s">
        <v>410</v>
      </c>
      <c r="AK157" s="232" t="s">
        <v>41</v>
      </c>
      <c r="AL157" s="231" t="s">
        <v>410</v>
      </c>
      <c r="AM157" s="410" t="s">
        <v>41</v>
      </c>
      <c r="AN157" s="325"/>
      <c r="AO157" s="325"/>
      <c r="AP157" s="325"/>
      <c r="AQ157" s="334" t="s">
        <v>443</v>
      </c>
      <c r="AR157" s="335"/>
      <c r="AS157" s="313"/>
      <c r="AT157" s="237"/>
      <c r="AU157" s="238"/>
    </row>
    <row r="158" spans="1:47" ht="30" customHeight="1" x14ac:dyDescent="0.35">
      <c r="A158" s="314" t="s">
        <v>775</v>
      </c>
      <c r="B158" s="392" t="s">
        <v>664</v>
      </c>
      <c r="C158" s="315">
        <v>5333</v>
      </c>
      <c r="D158" s="315">
        <v>3</v>
      </c>
      <c r="E158" s="315"/>
      <c r="F158" s="354" t="s">
        <v>458</v>
      </c>
      <c r="G158" s="355"/>
      <c r="H158" s="341" t="s">
        <v>414</v>
      </c>
      <c r="I158" s="319"/>
      <c r="J158" s="260" t="s">
        <v>772</v>
      </c>
      <c r="K158" s="306" t="s">
        <v>773</v>
      </c>
      <c r="L158" s="306"/>
      <c r="M158" s="399" t="s">
        <v>377</v>
      </c>
      <c r="N158" s="250"/>
      <c r="O158" s="250"/>
      <c r="P158" s="57" t="s">
        <v>3</v>
      </c>
      <c r="Q158" s="250"/>
      <c r="R158" s="250"/>
      <c r="S158" s="250"/>
      <c r="T158" s="57" t="s">
        <v>137</v>
      </c>
      <c r="U158" s="356" t="s">
        <v>243</v>
      </c>
      <c r="V158" s="57" t="s">
        <v>774</v>
      </c>
      <c r="W158" s="325"/>
      <c r="X158" s="325"/>
      <c r="Y158" s="325"/>
      <c r="Z158" s="325"/>
      <c r="AA158" s="325"/>
      <c r="AB158" s="325"/>
      <c r="AC158" s="325"/>
      <c r="AD158" s="231" t="s">
        <v>410</v>
      </c>
      <c r="AE158" s="232" t="s">
        <v>41</v>
      </c>
      <c r="AF158" s="57"/>
      <c r="AG158" s="57"/>
      <c r="AH158" s="57"/>
      <c r="AI158" s="57"/>
      <c r="AJ158" s="231" t="s">
        <v>410</v>
      </c>
      <c r="AK158" s="232" t="s">
        <v>41</v>
      </c>
      <c r="AL158" s="231" t="s">
        <v>410</v>
      </c>
      <c r="AM158" s="410" t="s">
        <v>41</v>
      </c>
      <c r="AN158" s="325"/>
      <c r="AO158" s="325"/>
      <c r="AP158" s="325"/>
      <c r="AQ158" s="331" t="s">
        <v>776</v>
      </c>
      <c r="AR158" s="335"/>
      <c r="AS158" s="313"/>
      <c r="AT158" s="237"/>
      <c r="AU158" s="238"/>
    </row>
    <row r="159" spans="1:47" ht="30" customHeight="1" x14ac:dyDescent="0.35">
      <c r="A159" s="320" t="s">
        <v>161</v>
      </c>
      <c r="B159" s="392" t="s">
        <v>664</v>
      </c>
      <c r="C159" s="315">
        <v>5345</v>
      </c>
      <c r="D159" s="315">
        <v>2</v>
      </c>
      <c r="E159" s="315"/>
      <c r="F159" s="362" t="s">
        <v>425</v>
      </c>
      <c r="G159" s="318"/>
      <c r="H159" s="318"/>
      <c r="I159" s="319"/>
      <c r="J159" s="260" t="s">
        <v>777</v>
      </c>
      <c r="K159" s="306" t="s">
        <v>162</v>
      </c>
      <c r="L159" s="306"/>
      <c r="M159" s="250"/>
      <c r="N159" s="57" t="s">
        <v>2</v>
      </c>
      <c r="O159" s="250"/>
      <c r="P159" s="250"/>
      <c r="Q159" s="250"/>
      <c r="R159" s="321" t="s">
        <v>426</v>
      </c>
      <c r="S159" s="250"/>
      <c r="T159" s="321" t="s">
        <v>426</v>
      </c>
      <c r="U159" s="364" t="s">
        <v>242</v>
      </c>
      <c r="V159" s="57" t="s">
        <v>360</v>
      </c>
      <c r="W159" s="57"/>
      <c r="X159" s="57"/>
      <c r="Y159" s="57"/>
      <c r="Z159" s="57"/>
      <c r="AA159" s="57"/>
      <c r="AB159" s="57"/>
      <c r="AC159" s="57"/>
      <c r="AD159" s="231" t="s">
        <v>410</v>
      </c>
      <c r="AE159" s="232" t="s">
        <v>41</v>
      </c>
      <c r="AF159" s="57"/>
      <c r="AG159" s="57"/>
      <c r="AH159" s="57"/>
      <c r="AI159" s="57"/>
      <c r="AJ159" s="231" t="s">
        <v>410</v>
      </c>
      <c r="AK159" s="232" t="s">
        <v>41</v>
      </c>
      <c r="AL159" s="231" t="s">
        <v>410</v>
      </c>
      <c r="AM159" s="406" t="s">
        <v>41</v>
      </c>
      <c r="AN159" s="57"/>
      <c r="AO159" s="57"/>
      <c r="AP159" s="57"/>
      <c r="AQ159" s="294" t="s">
        <v>453</v>
      </c>
      <c r="AR159" s="289"/>
      <c r="AS159" s="289"/>
      <c r="AT159" s="237"/>
      <c r="AU159" s="238"/>
    </row>
    <row r="160" spans="1:47" ht="30" customHeight="1" x14ac:dyDescent="0.35">
      <c r="A160" s="336" t="s">
        <v>778</v>
      </c>
      <c r="B160" s="392" t="s">
        <v>664</v>
      </c>
      <c r="C160" s="318">
        <v>5392</v>
      </c>
      <c r="D160" s="318">
        <v>5</v>
      </c>
      <c r="E160" s="318" t="s">
        <v>473</v>
      </c>
      <c r="F160" s="318"/>
      <c r="G160" s="318"/>
      <c r="H160" s="318"/>
      <c r="I160" s="319"/>
      <c r="J160" s="319" t="s">
        <v>415</v>
      </c>
      <c r="K160" s="337" t="s">
        <v>779</v>
      </c>
      <c r="L160" s="337"/>
      <c r="M160" s="250"/>
      <c r="N160" s="250"/>
      <c r="O160" s="250"/>
      <c r="P160" s="366"/>
      <c r="Q160" s="366"/>
      <c r="R160" s="366"/>
      <c r="S160" s="366"/>
      <c r="T160" s="366"/>
      <c r="U160" s="366"/>
      <c r="V160" s="366"/>
      <c r="W160" s="366"/>
      <c r="X160" s="366"/>
      <c r="Y160" s="366"/>
      <c r="Z160" s="366"/>
      <c r="AA160" s="366"/>
      <c r="AB160" s="366"/>
      <c r="AC160" s="366"/>
      <c r="AD160" s="231" t="s">
        <v>410</v>
      </c>
      <c r="AE160" s="232" t="s">
        <v>41</v>
      </c>
      <c r="AF160" s="250"/>
      <c r="AG160" s="250"/>
      <c r="AH160" s="250"/>
      <c r="AI160" s="250"/>
      <c r="AJ160" s="231" t="s">
        <v>410</v>
      </c>
      <c r="AK160" s="232" t="s">
        <v>41</v>
      </c>
      <c r="AL160" s="231" t="s">
        <v>410</v>
      </c>
      <c r="AM160" s="424" t="s">
        <v>41</v>
      </c>
      <c r="AN160" s="366"/>
      <c r="AO160" s="366"/>
      <c r="AP160" s="366"/>
      <c r="AQ160" s="250"/>
      <c r="AR160" s="250"/>
      <c r="AS160" s="250"/>
      <c r="AT160" s="237"/>
      <c r="AU160" s="238"/>
    </row>
    <row r="161" spans="1:47" ht="30" customHeight="1" x14ac:dyDescent="0.35">
      <c r="A161" s="336" t="s">
        <v>780</v>
      </c>
      <c r="B161" s="392" t="s">
        <v>664</v>
      </c>
      <c r="C161" s="318">
        <v>5394</v>
      </c>
      <c r="D161" s="318">
        <v>5</v>
      </c>
      <c r="E161" s="318" t="s">
        <v>473</v>
      </c>
      <c r="F161" s="318"/>
      <c r="G161" s="318"/>
      <c r="H161" s="341" t="s">
        <v>414</v>
      </c>
      <c r="I161" s="319"/>
      <c r="J161" s="319" t="s">
        <v>415</v>
      </c>
      <c r="K161" s="337" t="s">
        <v>781</v>
      </c>
      <c r="L161" s="337"/>
      <c r="M161" s="250"/>
      <c r="N161" s="250"/>
      <c r="O161" s="250"/>
      <c r="P161" s="366"/>
      <c r="Q161" s="366"/>
      <c r="R161" s="366"/>
      <c r="S161" s="366"/>
      <c r="T161" s="366"/>
      <c r="U161" s="366"/>
      <c r="V161" s="366"/>
      <c r="W161" s="366"/>
      <c r="X161" s="366"/>
      <c r="Y161" s="366"/>
      <c r="Z161" s="366"/>
      <c r="AA161" s="366"/>
      <c r="AB161" s="366"/>
      <c r="AC161" s="366"/>
      <c r="AD161" s="231" t="s">
        <v>410</v>
      </c>
      <c r="AE161" s="232" t="s">
        <v>41</v>
      </c>
      <c r="AF161" s="250"/>
      <c r="AG161" s="250"/>
      <c r="AH161" s="250"/>
      <c r="AI161" s="250"/>
      <c r="AJ161" s="231" t="s">
        <v>410</v>
      </c>
      <c r="AK161" s="232" t="s">
        <v>41</v>
      </c>
      <c r="AL161" s="231" t="s">
        <v>410</v>
      </c>
      <c r="AM161" s="424" t="s">
        <v>41</v>
      </c>
      <c r="AN161" s="366"/>
      <c r="AO161" s="366"/>
      <c r="AP161" s="366"/>
      <c r="AQ161" s="250"/>
      <c r="AR161" s="366"/>
      <c r="AS161" s="366"/>
      <c r="AT161" s="237"/>
      <c r="AU161" s="238"/>
    </row>
    <row r="162" spans="1:47" ht="30" customHeight="1" x14ac:dyDescent="0.35">
      <c r="A162" s="320" t="s">
        <v>163</v>
      </c>
      <c r="B162" s="392" t="s">
        <v>664</v>
      </c>
      <c r="C162" s="315">
        <v>5395</v>
      </c>
      <c r="D162" s="315">
        <v>5</v>
      </c>
      <c r="E162" s="315"/>
      <c r="F162" s="318"/>
      <c r="G162" s="318"/>
      <c r="H162" s="341" t="s">
        <v>414</v>
      </c>
      <c r="I162" s="319"/>
      <c r="J162" s="422" t="s">
        <v>782</v>
      </c>
      <c r="K162" s="306" t="s">
        <v>783</v>
      </c>
      <c r="L162" s="306"/>
      <c r="M162" s="250"/>
      <c r="N162" s="57" t="s">
        <v>2</v>
      </c>
      <c r="O162" s="250"/>
      <c r="P162" s="250"/>
      <c r="Q162" s="57" t="s">
        <v>4</v>
      </c>
      <c r="R162" s="250"/>
      <c r="S162" s="250"/>
      <c r="T162" s="413" t="s">
        <v>79</v>
      </c>
      <c r="U162" s="325" t="s">
        <v>27</v>
      </c>
      <c r="V162" s="57" t="s">
        <v>145</v>
      </c>
      <c r="W162" s="325"/>
      <c r="X162" s="325"/>
      <c r="Y162" s="325"/>
      <c r="Z162" s="325"/>
      <c r="AA162" s="325"/>
      <c r="AB162" s="325"/>
      <c r="AC162" s="325"/>
      <c r="AD162" s="231">
        <v>2</v>
      </c>
      <c r="AE162" s="57"/>
      <c r="AF162" s="57"/>
      <c r="AG162" s="57"/>
      <c r="AH162" s="57"/>
      <c r="AI162" s="57"/>
      <c r="AJ162" s="231">
        <v>1</v>
      </c>
      <c r="AK162" s="57"/>
      <c r="AL162" s="231" t="s">
        <v>410</v>
      </c>
      <c r="AM162" s="410" t="s">
        <v>41</v>
      </c>
      <c r="AN162" s="325"/>
      <c r="AO162" s="325"/>
      <c r="AP162" s="325"/>
      <c r="AQ162" s="298" t="s">
        <v>422</v>
      </c>
      <c r="AR162" s="332"/>
      <c r="AS162" s="289"/>
      <c r="AT162" s="237"/>
      <c r="AU162" s="238"/>
    </row>
    <row r="163" spans="1:47" ht="30" customHeight="1" x14ac:dyDescent="0.35">
      <c r="A163" s="320" t="s">
        <v>163</v>
      </c>
      <c r="B163" s="392" t="s">
        <v>664</v>
      </c>
      <c r="C163" s="315">
        <v>5395</v>
      </c>
      <c r="D163" s="315">
        <v>5</v>
      </c>
      <c r="E163" s="315"/>
      <c r="F163" s="318"/>
      <c r="G163" s="318"/>
      <c r="H163" s="341" t="s">
        <v>414</v>
      </c>
      <c r="I163" s="319"/>
      <c r="J163" s="422" t="s">
        <v>782</v>
      </c>
      <c r="K163" s="306" t="s">
        <v>784</v>
      </c>
      <c r="L163" s="306"/>
      <c r="M163" s="250"/>
      <c r="N163" s="57" t="s">
        <v>2</v>
      </c>
      <c r="O163" s="250"/>
      <c r="P163" s="250"/>
      <c r="Q163" s="57" t="s">
        <v>4</v>
      </c>
      <c r="R163" s="250"/>
      <c r="S163" s="250"/>
      <c r="T163" s="413" t="s">
        <v>23</v>
      </c>
      <c r="U163" s="325" t="s">
        <v>36</v>
      </c>
      <c r="V163" s="57" t="s">
        <v>123</v>
      </c>
      <c r="W163" s="390"/>
      <c r="X163" s="390"/>
      <c r="Y163" s="390"/>
      <c r="Z163" s="390"/>
      <c r="AA163" s="390"/>
      <c r="AB163" s="390"/>
      <c r="AC163" s="390"/>
      <c r="AD163" s="231"/>
      <c r="AE163" s="57"/>
      <c r="AF163" s="57"/>
      <c r="AG163" s="57"/>
      <c r="AH163" s="57"/>
      <c r="AI163" s="57"/>
      <c r="AJ163" s="231"/>
      <c r="AK163" s="57"/>
      <c r="AL163" s="231"/>
      <c r="AM163" s="425"/>
      <c r="AN163" s="390"/>
      <c r="AO163" s="390"/>
      <c r="AP163" s="390"/>
      <c r="AQ163" s="374"/>
      <c r="AR163" s="426"/>
      <c r="AS163" s="376"/>
      <c r="AT163" s="237"/>
      <c r="AU163" s="238"/>
    </row>
    <row r="164" spans="1:47" ht="30" customHeight="1" x14ac:dyDescent="0.35">
      <c r="A164" s="336" t="s">
        <v>785</v>
      </c>
      <c r="B164" s="392" t="s">
        <v>664</v>
      </c>
      <c r="C164" s="318">
        <v>5396</v>
      </c>
      <c r="D164" s="318">
        <v>5</v>
      </c>
      <c r="E164" s="318" t="s">
        <v>473</v>
      </c>
      <c r="F164" s="318"/>
      <c r="G164" s="318"/>
      <c r="H164" s="318"/>
      <c r="I164" s="319"/>
      <c r="J164" s="319" t="s">
        <v>786</v>
      </c>
      <c r="K164" s="337" t="s">
        <v>787</v>
      </c>
      <c r="L164" s="337"/>
      <c r="M164" s="250"/>
      <c r="N164" s="250"/>
      <c r="O164" s="250"/>
      <c r="P164" s="366"/>
      <c r="Q164" s="366"/>
      <c r="R164" s="366"/>
      <c r="S164" s="366"/>
      <c r="T164" s="366"/>
      <c r="U164" s="366"/>
      <c r="V164" s="366"/>
      <c r="W164" s="366"/>
      <c r="X164" s="366"/>
      <c r="Y164" s="366"/>
      <c r="Z164" s="366"/>
      <c r="AA164" s="366"/>
      <c r="AB164" s="366"/>
      <c r="AC164" s="366"/>
      <c r="AD164" s="231" t="s">
        <v>410</v>
      </c>
      <c r="AE164" s="232" t="s">
        <v>41</v>
      </c>
      <c r="AF164" s="250"/>
      <c r="AG164" s="250"/>
      <c r="AH164" s="250"/>
      <c r="AI164" s="250"/>
      <c r="AJ164" s="231" t="s">
        <v>410</v>
      </c>
      <c r="AK164" s="232" t="s">
        <v>41</v>
      </c>
      <c r="AL164" s="231" t="s">
        <v>410</v>
      </c>
      <c r="AM164" s="424" t="s">
        <v>41</v>
      </c>
      <c r="AN164" s="366"/>
      <c r="AO164" s="366"/>
      <c r="AP164" s="366"/>
      <c r="AQ164" s="366"/>
      <c r="AR164" s="366"/>
      <c r="AS164" s="366"/>
      <c r="AT164" s="237"/>
      <c r="AU164" s="238"/>
    </row>
    <row r="165" spans="1:47" ht="30" customHeight="1" x14ac:dyDescent="0.35">
      <c r="A165" s="320" t="s">
        <v>788</v>
      </c>
      <c r="B165" s="392" t="s">
        <v>664</v>
      </c>
      <c r="C165" s="315">
        <v>5398</v>
      </c>
      <c r="D165" s="315">
        <v>5</v>
      </c>
      <c r="E165" s="315"/>
      <c r="F165" s="318"/>
      <c r="G165" s="318"/>
      <c r="H165" s="318"/>
      <c r="I165" s="319"/>
      <c r="J165" s="260" t="s">
        <v>786</v>
      </c>
      <c r="K165" s="306" t="s">
        <v>789</v>
      </c>
      <c r="L165" s="306"/>
      <c r="M165" s="250"/>
      <c r="N165" s="250"/>
      <c r="O165" s="250"/>
      <c r="P165" s="250"/>
      <c r="Q165" s="250"/>
      <c r="R165" s="366"/>
      <c r="S165" s="250"/>
      <c r="T165" s="251"/>
      <c r="U165" s="367"/>
      <c r="V165" s="367"/>
      <c r="W165" s="390"/>
      <c r="X165" s="390"/>
      <c r="Y165" s="390"/>
      <c r="Z165" s="390"/>
      <c r="AA165" s="390"/>
      <c r="AB165" s="390"/>
      <c r="AC165" s="390"/>
      <c r="AD165" s="231" t="s">
        <v>410</v>
      </c>
      <c r="AE165" s="232" t="s">
        <v>41</v>
      </c>
      <c r="AF165" s="330"/>
      <c r="AG165" s="330"/>
      <c r="AH165" s="330"/>
      <c r="AI165" s="330"/>
      <c r="AJ165" s="231" t="s">
        <v>410</v>
      </c>
      <c r="AK165" s="232" t="s">
        <v>41</v>
      </c>
      <c r="AL165" s="231" t="s">
        <v>410</v>
      </c>
      <c r="AM165" s="425" t="s">
        <v>41</v>
      </c>
      <c r="AN165" s="391"/>
      <c r="AO165" s="391"/>
      <c r="AP165" s="391"/>
      <c r="AQ165" s="298" t="s">
        <v>422</v>
      </c>
      <c r="AR165" s="426"/>
      <c r="AS165" s="376"/>
      <c r="AT165" s="237"/>
      <c r="AU165" s="238"/>
    </row>
    <row r="166" spans="1:47" ht="30" customHeight="1" x14ac:dyDescent="0.35">
      <c r="A166" s="314" t="s">
        <v>790</v>
      </c>
      <c r="B166" s="392" t="s">
        <v>664</v>
      </c>
      <c r="C166" s="315">
        <v>5406</v>
      </c>
      <c r="D166" s="315">
        <v>5</v>
      </c>
      <c r="E166" s="315"/>
      <c r="F166" s="318"/>
      <c r="G166" s="318"/>
      <c r="H166" s="241" t="s">
        <v>414</v>
      </c>
      <c r="I166" s="260" t="s">
        <v>791</v>
      </c>
      <c r="J166" s="322" t="s">
        <v>792</v>
      </c>
      <c r="K166" s="394" t="s">
        <v>793</v>
      </c>
      <c r="L166" s="394"/>
      <c r="M166" s="57" t="s">
        <v>377</v>
      </c>
      <c r="N166" s="57" t="s">
        <v>2</v>
      </c>
      <c r="O166" s="268"/>
      <c r="P166" s="399" t="s">
        <v>3</v>
      </c>
      <c r="Q166" s="268"/>
      <c r="R166" s="268"/>
      <c r="S166" s="268"/>
      <c r="T166" s="281" t="s">
        <v>58</v>
      </c>
      <c r="U166" s="427" t="s">
        <v>24</v>
      </c>
      <c r="V166" s="57" t="s">
        <v>130</v>
      </c>
      <c r="W166" s="325"/>
      <c r="X166" s="325"/>
      <c r="Y166" s="325"/>
      <c r="Z166" s="325"/>
      <c r="AA166" s="325"/>
      <c r="AB166" s="325"/>
      <c r="AC166" s="325"/>
      <c r="AD166" s="231">
        <v>4</v>
      </c>
      <c r="AE166" s="57"/>
      <c r="AF166" s="57"/>
      <c r="AG166" s="57"/>
      <c r="AH166" s="57"/>
      <c r="AI166" s="57"/>
      <c r="AJ166" s="231">
        <v>3</v>
      </c>
      <c r="AK166" s="57"/>
      <c r="AL166" s="231" t="s">
        <v>416</v>
      </c>
      <c r="AM166" s="396"/>
      <c r="AN166" s="325"/>
      <c r="AO166" s="325"/>
      <c r="AP166" s="325"/>
      <c r="AQ166" s="331" t="s">
        <v>422</v>
      </c>
      <c r="AR166" s="428"/>
      <c r="AS166" s="289"/>
      <c r="AT166" s="237"/>
      <c r="AU166" s="238"/>
    </row>
    <row r="167" spans="1:47" ht="30" customHeight="1" x14ac:dyDescent="0.35">
      <c r="A167" s="314" t="s">
        <v>790</v>
      </c>
      <c r="B167" s="392" t="s">
        <v>664</v>
      </c>
      <c r="C167" s="315">
        <v>5406</v>
      </c>
      <c r="D167" s="315">
        <v>5</v>
      </c>
      <c r="E167" s="315"/>
      <c r="F167" s="318"/>
      <c r="G167" s="318"/>
      <c r="H167" s="333" t="s">
        <v>414</v>
      </c>
      <c r="I167" s="260" t="s">
        <v>791</v>
      </c>
      <c r="J167" s="322" t="s">
        <v>792</v>
      </c>
      <c r="K167" s="394" t="s">
        <v>793</v>
      </c>
      <c r="L167" s="394"/>
      <c r="M167" s="250"/>
      <c r="N167" s="250"/>
      <c r="O167" s="270" t="s">
        <v>450</v>
      </c>
      <c r="P167" s="256"/>
      <c r="Q167" s="268"/>
      <c r="R167" s="399" t="s">
        <v>451</v>
      </c>
      <c r="S167" s="268"/>
      <c r="T167" s="281" t="s">
        <v>58</v>
      </c>
      <c r="U167" s="427" t="s">
        <v>24</v>
      </c>
      <c r="V167" s="57" t="s">
        <v>130</v>
      </c>
      <c r="W167" s="325"/>
      <c r="X167" s="325"/>
      <c r="Y167" s="325"/>
      <c r="Z167" s="325"/>
      <c r="AA167" s="325"/>
      <c r="AB167" s="325"/>
      <c r="AC167" s="325"/>
      <c r="AD167" s="231">
        <v>4</v>
      </c>
      <c r="AE167" s="57"/>
      <c r="AF167" s="57"/>
      <c r="AG167" s="57"/>
      <c r="AH167" s="57"/>
      <c r="AI167" s="57"/>
      <c r="AJ167" s="231">
        <v>3</v>
      </c>
      <c r="AK167" s="57"/>
      <c r="AL167" s="231" t="s">
        <v>416</v>
      </c>
      <c r="AM167" s="396"/>
      <c r="AN167" s="325"/>
      <c r="AO167" s="325"/>
      <c r="AP167" s="325"/>
      <c r="AQ167" s="331" t="s">
        <v>422</v>
      </c>
      <c r="AR167" s="429"/>
      <c r="AS167" s="289"/>
      <c r="AT167" s="237"/>
      <c r="AU167" s="238"/>
    </row>
    <row r="168" spans="1:47" ht="30" customHeight="1" x14ac:dyDescent="0.35">
      <c r="A168" s="314" t="s">
        <v>794</v>
      </c>
      <c r="B168" s="392" t="s">
        <v>664</v>
      </c>
      <c r="C168" s="315">
        <v>5406</v>
      </c>
      <c r="D168" s="315">
        <v>5</v>
      </c>
      <c r="E168" s="315"/>
      <c r="F168" s="318"/>
      <c r="G168" s="318"/>
      <c r="H168" s="250"/>
      <c r="I168" s="319"/>
      <c r="J168" s="430" t="s">
        <v>415</v>
      </c>
      <c r="K168" s="394" t="s">
        <v>795</v>
      </c>
      <c r="L168" s="394"/>
      <c r="M168" s="250"/>
      <c r="N168" s="250"/>
      <c r="O168" s="270" t="s">
        <v>450</v>
      </c>
      <c r="P168" s="399" t="s">
        <v>3</v>
      </c>
      <c r="Q168" s="268"/>
      <c r="R168" s="268"/>
      <c r="S168" s="268"/>
      <c r="T168" s="281" t="s">
        <v>456</v>
      </c>
      <c r="U168" s="427" t="s">
        <v>688</v>
      </c>
      <c r="V168" s="57" t="s">
        <v>130</v>
      </c>
      <c r="W168" s="390"/>
      <c r="X168" s="390"/>
      <c r="Y168" s="390"/>
      <c r="Z168" s="390"/>
      <c r="AA168" s="390"/>
      <c r="AB168" s="390"/>
      <c r="AC168" s="390"/>
      <c r="AD168" s="231">
        <v>4</v>
      </c>
      <c r="AE168" s="57"/>
      <c r="AF168" s="57"/>
      <c r="AG168" s="57"/>
      <c r="AH168" s="57"/>
      <c r="AI168" s="57"/>
      <c r="AJ168" s="231">
        <v>3</v>
      </c>
      <c r="AK168" s="57"/>
      <c r="AL168" s="231" t="s">
        <v>416</v>
      </c>
      <c r="AM168" s="431"/>
      <c r="AN168" s="390"/>
      <c r="AO168" s="390"/>
      <c r="AP168" s="390"/>
      <c r="AQ168" s="432" t="s">
        <v>422</v>
      </c>
      <c r="AR168" s="429"/>
      <c r="AS168" s="289"/>
      <c r="AT168" s="237"/>
      <c r="AU168" s="238"/>
    </row>
    <row r="169" spans="1:47" ht="30" customHeight="1" x14ac:dyDescent="0.35">
      <c r="A169" s="314" t="s">
        <v>794</v>
      </c>
      <c r="B169" s="392" t="s">
        <v>664</v>
      </c>
      <c r="C169" s="315">
        <v>5406</v>
      </c>
      <c r="D169" s="315">
        <v>5</v>
      </c>
      <c r="E169" s="315"/>
      <c r="F169" s="318"/>
      <c r="G169" s="318"/>
      <c r="H169" s="318"/>
      <c r="I169" s="319"/>
      <c r="J169" s="430" t="s">
        <v>415</v>
      </c>
      <c r="K169" s="394" t="s">
        <v>795</v>
      </c>
      <c r="L169" s="394"/>
      <c r="M169" s="57" t="s">
        <v>377</v>
      </c>
      <c r="N169" s="57" t="s">
        <v>2</v>
      </c>
      <c r="O169" s="268"/>
      <c r="P169" s="268"/>
      <c r="Q169" s="268"/>
      <c r="R169" s="399" t="s">
        <v>221</v>
      </c>
      <c r="S169" s="268"/>
      <c r="T169" s="281" t="s">
        <v>689</v>
      </c>
      <c r="U169" s="401" t="s">
        <v>690</v>
      </c>
      <c r="V169" s="57" t="s">
        <v>130</v>
      </c>
      <c r="W169" s="390"/>
      <c r="X169" s="390"/>
      <c r="Y169" s="390"/>
      <c r="Z169" s="390"/>
      <c r="AA169" s="390"/>
      <c r="AB169" s="390"/>
      <c r="AC169" s="390"/>
      <c r="AD169" s="231">
        <v>4</v>
      </c>
      <c r="AE169" s="57"/>
      <c r="AF169" s="57"/>
      <c r="AG169" s="57"/>
      <c r="AH169" s="57"/>
      <c r="AI169" s="57"/>
      <c r="AJ169" s="231">
        <v>3</v>
      </c>
      <c r="AK169" s="57"/>
      <c r="AL169" s="231" t="s">
        <v>416</v>
      </c>
      <c r="AM169" s="431"/>
      <c r="AN169" s="390"/>
      <c r="AO169" s="390"/>
      <c r="AP169" s="390"/>
      <c r="AQ169" s="432" t="s">
        <v>422</v>
      </c>
      <c r="AR169" s="429"/>
      <c r="AS169" s="289"/>
      <c r="AT169" s="237"/>
      <c r="AU169" s="238"/>
    </row>
    <row r="170" spans="1:47" ht="30" customHeight="1" x14ac:dyDescent="0.35">
      <c r="A170" s="320" t="s">
        <v>796</v>
      </c>
      <c r="B170" s="433" t="s">
        <v>797</v>
      </c>
      <c r="C170" s="315">
        <v>1301</v>
      </c>
      <c r="D170" s="315">
        <v>1</v>
      </c>
      <c r="E170" s="315"/>
      <c r="F170" s="434" t="s">
        <v>798</v>
      </c>
      <c r="G170" s="318"/>
      <c r="H170" s="318"/>
      <c r="I170" s="319"/>
      <c r="J170" s="430" t="s">
        <v>415</v>
      </c>
      <c r="K170" s="394" t="s">
        <v>799</v>
      </c>
      <c r="L170" s="394"/>
      <c r="M170" s="256"/>
      <c r="N170" s="256"/>
      <c r="O170" s="57" t="s">
        <v>45</v>
      </c>
      <c r="P170" s="435"/>
      <c r="Q170" s="435"/>
      <c r="R170" s="436" t="s">
        <v>164</v>
      </c>
      <c r="S170" s="437"/>
      <c r="T170" s="437"/>
      <c r="U170" s="389"/>
      <c r="V170" s="438" t="s">
        <v>800</v>
      </c>
      <c r="W170" s="439"/>
      <c r="X170" s="439"/>
      <c r="Y170" s="439"/>
      <c r="Z170" s="439"/>
      <c r="AA170" s="439"/>
      <c r="AB170" s="439"/>
      <c r="AC170" s="439"/>
      <c r="AD170" s="231" t="s">
        <v>410</v>
      </c>
      <c r="AE170" s="232" t="s">
        <v>41</v>
      </c>
      <c r="AF170" s="438"/>
      <c r="AG170" s="438"/>
      <c r="AH170" s="438"/>
      <c r="AI170" s="438"/>
      <c r="AJ170" s="440" t="s">
        <v>410</v>
      </c>
      <c r="AK170" s="232" t="s">
        <v>41</v>
      </c>
      <c r="AL170" s="440" t="s">
        <v>410</v>
      </c>
      <c r="AM170" s="424" t="s">
        <v>41</v>
      </c>
      <c r="AN170" s="441"/>
      <c r="AO170" s="441"/>
      <c r="AP170" s="441"/>
      <c r="AQ170" s="442" t="s">
        <v>453</v>
      </c>
      <c r="AR170" s="376"/>
      <c r="AS170" s="443"/>
      <c r="AT170" s="237"/>
      <c r="AU170" s="238"/>
    </row>
    <row r="171" spans="1:47" ht="30" customHeight="1" x14ac:dyDescent="0.35">
      <c r="A171" s="320" t="s">
        <v>801</v>
      </c>
      <c r="B171" s="433" t="s">
        <v>797</v>
      </c>
      <c r="C171" s="315">
        <v>1311</v>
      </c>
      <c r="D171" s="315">
        <v>1</v>
      </c>
      <c r="E171" s="315"/>
      <c r="F171" s="434" t="s">
        <v>798</v>
      </c>
      <c r="G171" s="318"/>
      <c r="H171" s="318"/>
      <c r="I171" s="319"/>
      <c r="J171" s="430" t="s">
        <v>415</v>
      </c>
      <c r="K171" s="394" t="s">
        <v>802</v>
      </c>
      <c r="L171" s="394"/>
      <c r="M171" s="256"/>
      <c r="N171" s="256"/>
      <c r="O171" s="57" t="s">
        <v>45</v>
      </c>
      <c r="P171" s="435"/>
      <c r="Q171" s="435"/>
      <c r="R171" s="436" t="s">
        <v>164</v>
      </c>
      <c r="S171" s="444"/>
      <c r="T171" s="444"/>
      <c r="U171" s="389"/>
      <c r="V171" s="438" t="s">
        <v>803</v>
      </c>
      <c r="W171" s="439"/>
      <c r="X171" s="439"/>
      <c r="Y171" s="439"/>
      <c r="Z171" s="439"/>
      <c r="AA171" s="439"/>
      <c r="AB171" s="439"/>
      <c r="AC171" s="439"/>
      <c r="AD171" s="231" t="s">
        <v>410</v>
      </c>
      <c r="AE171" s="232" t="s">
        <v>41</v>
      </c>
      <c r="AF171" s="438"/>
      <c r="AG171" s="438"/>
      <c r="AH171" s="438"/>
      <c r="AI171" s="438"/>
      <c r="AJ171" s="445" t="s">
        <v>410</v>
      </c>
      <c r="AK171" s="232" t="s">
        <v>41</v>
      </c>
      <c r="AL171" s="440" t="s">
        <v>410</v>
      </c>
      <c r="AM171" s="424" t="s">
        <v>41</v>
      </c>
      <c r="AN171" s="441"/>
      <c r="AO171" s="441"/>
      <c r="AP171" s="441"/>
      <c r="AQ171" s="442" t="s">
        <v>453</v>
      </c>
      <c r="AR171" s="376"/>
      <c r="AS171" s="443"/>
      <c r="AT171" s="237"/>
      <c r="AU171" s="238"/>
    </row>
    <row r="172" spans="1:47" ht="30" customHeight="1" x14ac:dyDescent="0.35">
      <c r="A172" s="446" t="s">
        <v>165</v>
      </c>
      <c r="B172" s="433" t="s">
        <v>797</v>
      </c>
      <c r="C172" s="447">
        <v>1312</v>
      </c>
      <c r="D172" s="447">
        <v>4</v>
      </c>
      <c r="E172" s="447"/>
      <c r="F172" s="448"/>
      <c r="G172" s="448"/>
      <c r="H172" s="341" t="s">
        <v>414</v>
      </c>
      <c r="I172" s="449"/>
      <c r="J172" s="430" t="s">
        <v>415</v>
      </c>
      <c r="K172" s="342" t="s">
        <v>166</v>
      </c>
      <c r="L172" s="342"/>
      <c r="M172" s="450"/>
      <c r="N172" s="57" t="s">
        <v>2</v>
      </c>
      <c r="O172" s="450"/>
      <c r="P172" s="256"/>
      <c r="Q172" s="399" t="s">
        <v>4</v>
      </c>
      <c r="R172" s="256"/>
      <c r="S172" s="256"/>
      <c r="T172" s="57" t="s">
        <v>35</v>
      </c>
      <c r="U172" s="439" t="s">
        <v>36</v>
      </c>
      <c r="V172" s="399" t="s">
        <v>167</v>
      </c>
      <c r="W172" s="399"/>
      <c r="X172" s="399"/>
      <c r="Y172" s="399"/>
      <c r="Z172" s="399"/>
      <c r="AA172" s="399"/>
      <c r="AB172" s="399"/>
      <c r="AC172" s="399"/>
      <c r="AD172" s="231" t="s">
        <v>410</v>
      </c>
      <c r="AE172" s="232" t="s">
        <v>41</v>
      </c>
      <c r="AF172" s="399"/>
      <c r="AG172" s="399"/>
      <c r="AH172" s="399"/>
      <c r="AI172" s="399"/>
      <c r="AJ172" s="445">
        <v>1</v>
      </c>
      <c r="AK172" s="399"/>
      <c r="AL172" s="440" t="s">
        <v>410</v>
      </c>
      <c r="AM172" s="406" t="s">
        <v>41</v>
      </c>
      <c r="AN172" s="399"/>
      <c r="AO172" s="399"/>
      <c r="AP172" s="399"/>
      <c r="AQ172" s="298" t="s">
        <v>804</v>
      </c>
      <c r="AR172" s="298" t="s">
        <v>805</v>
      </c>
      <c r="AS172" s="451"/>
      <c r="AT172" s="237"/>
      <c r="AU172" s="238"/>
    </row>
    <row r="173" spans="1:47" ht="30" customHeight="1" x14ac:dyDescent="0.35">
      <c r="A173" s="446" t="s">
        <v>168</v>
      </c>
      <c r="B173" s="433" t="s">
        <v>797</v>
      </c>
      <c r="C173" s="447">
        <v>1321</v>
      </c>
      <c r="D173" s="447">
        <v>4</v>
      </c>
      <c r="E173" s="447"/>
      <c r="F173" s="448"/>
      <c r="G173" s="448"/>
      <c r="H173" s="448"/>
      <c r="I173" s="449"/>
      <c r="J173" s="430" t="s">
        <v>415</v>
      </c>
      <c r="K173" s="342" t="s">
        <v>169</v>
      </c>
      <c r="L173" s="342"/>
      <c r="M173" s="256"/>
      <c r="N173" s="57" t="s">
        <v>2</v>
      </c>
      <c r="O173" s="256"/>
      <c r="P173" s="399" t="s">
        <v>3</v>
      </c>
      <c r="Q173" s="256"/>
      <c r="R173" s="256"/>
      <c r="S173" s="256"/>
      <c r="T173" s="399" t="s">
        <v>137</v>
      </c>
      <c r="U173" s="439" t="s">
        <v>59</v>
      </c>
      <c r="V173" s="399" t="s">
        <v>170</v>
      </c>
      <c r="W173" s="399"/>
      <c r="X173" s="399"/>
      <c r="Y173" s="399"/>
      <c r="Z173" s="399"/>
      <c r="AA173" s="399"/>
      <c r="AB173" s="399"/>
      <c r="AC173" s="399"/>
      <c r="AD173" s="445" t="s">
        <v>410</v>
      </c>
      <c r="AE173" s="232" t="s">
        <v>41</v>
      </c>
      <c r="AF173" s="399"/>
      <c r="AG173" s="399"/>
      <c r="AH173" s="399"/>
      <c r="AI173" s="399"/>
      <c r="AJ173" s="445">
        <v>1</v>
      </c>
      <c r="AK173" s="399"/>
      <c r="AL173" s="445" t="s">
        <v>410</v>
      </c>
      <c r="AM173" s="406" t="s">
        <v>41</v>
      </c>
      <c r="AN173" s="399"/>
      <c r="AO173" s="399"/>
      <c r="AP173" s="399"/>
      <c r="AQ173" s="357" t="s">
        <v>453</v>
      </c>
      <c r="AR173" s="452"/>
      <c r="AS173" s="443"/>
      <c r="AT173" s="237"/>
      <c r="AU173" s="238"/>
    </row>
    <row r="174" spans="1:47" ht="30" customHeight="1" x14ac:dyDescent="0.35">
      <c r="A174" s="453" t="s">
        <v>171</v>
      </c>
      <c r="B174" s="433" t="s">
        <v>797</v>
      </c>
      <c r="C174" s="454">
        <v>1361</v>
      </c>
      <c r="D174" s="454">
        <v>4</v>
      </c>
      <c r="E174" s="454"/>
      <c r="F174" s="448"/>
      <c r="G174" s="448"/>
      <c r="H174" s="448"/>
      <c r="I174" s="449"/>
      <c r="J174" s="430" t="s">
        <v>415</v>
      </c>
      <c r="K174" s="342" t="s">
        <v>172</v>
      </c>
      <c r="L174" s="342"/>
      <c r="M174" s="256"/>
      <c r="N174" s="57" t="s">
        <v>2</v>
      </c>
      <c r="O174" s="256"/>
      <c r="P174" s="399" t="s">
        <v>3</v>
      </c>
      <c r="Q174" s="256"/>
      <c r="R174" s="256"/>
      <c r="S174" s="256"/>
      <c r="T174" s="57" t="s">
        <v>31</v>
      </c>
      <c r="U174" s="439" t="s">
        <v>59</v>
      </c>
      <c r="V174" s="55" t="s">
        <v>173</v>
      </c>
      <c r="W174" s="265"/>
      <c r="X174" s="265"/>
      <c r="Y174" s="265"/>
      <c r="Z174" s="265"/>
      <c r="AA174" s="265"/>
      <c r="AB174" s="265"/>
      <c r="AC174" s="265"/>
      <c r="AD174" s="231" t="s">
        <v>410</v>
      </c>
      <c r="AE174" s="232" t="s">
        <v>41</v>
      </c>
      <c r="AF174" s="57"/>
      <c r="AG174" s="57"/>
      <c r="AH174" s="57"/>
      <c r="AI174" s="57"/>
      <c r="AJ174" s="231">
        <v>1</v>
      </c>
      <c r="AK174" s="57"/>
      <c r="AL174" s="445" t="s">
        <v>410</v>
      </c>
      <c r="AM174" s="416" t="s">
        <v>41</v>
      </c>
      <c r="AN174" s="265"/>
      <c r="AO174" s="265"/>
      <c r="AP174" s="265"/>
      <c r="AQ174" s="455" t="s">
        <v>806</v>
      </c>
      <c r="AR174" s="456" t="s">
        <v>807</v>
      </c>
      <c r="AS174" s="245"/>
      <c r="AT174" s="237"/>
      <c r="AU174" s="238"/>
    </row>
    <row r="175" spans="1:47" ht="30" customHeight="1" x14ac:dyDescent="0.35">
      <c r="A175" s="446" t="s">
        <v>808</v>
      </c>
      <c r="B175" s="433" t="s">
        <v>797</v>
      </c>
      <c r="C175" s="447">
        <v>1363</v>
      </c>
      <c r="D175" s="315">
        <v>1</v>
      </c>
      <c r="E175" s="315"/>
      <c r="F175" s="434" t="s">
        <v>798</v>
      </c>
      <c r="G175" s="448"/>
      <c r="H175" s="448"/>
      <c r="I175" s="449"/>
      <c r="J175" s="430" t="s">
        <v>415</v>
      </c>
      <c r="K175" s="342" t="s">
        <v>809</v>
      </c>
      <c r="L175" s="342"/>
      <c r="M175" s="256"/>
      <c r="N175" s="256"/>
      <c r="O175" s="57" t="s">
        <v>45</v>
      </c>
      <c r="P175" s="435"/>
      <c r="Q175" s="435"/>
      <c r="R175" s="436" t="s">
        <v>164</v>
      </c>
      <c r="S175" s="444"/>
      <c r="T175" s="444"/>
      <c r="U175" s="389"/>
      <c r="V175" s="389"/>
      <c r="W175" s="367"/>
      <c r="X175" s="367"/>
      <c r="Y175" s="367"/>
      <c r="Z175" s="367"/>
      <c r="AA175" s="367"/>
      <c r="AB175" s="367"/>
      <c r="AC175" s="367"/>
      <c r="AD175" s="231" t="s">
        <v>410</v>
      </c>
      <c r="AE175" s="232" t="s">
        <v>41</v>
      </c>
      <c r="AF175" s="438"/>
      <c r="AG175" s="438"/>
      <c r="AH175" s="438"/>
      <c r="AI175" s="438"/>
      <c r="AJ175" s="445" t="s">
        <v>410</v>
      </c>
      <c r="AK175" s="232" t="s">
        <v>41</v>
      </c>
      <c r="AL175" s="440" t="s">
        <v>410</v>
      </c>
      <c r="AM175" s="424" t="s">
        <v>41</v>
      </c>
      <c r="AN175" s="441"/>
      <c r="AO175" s="441"/>
      <c r="AP175" s="441"/>
      <c r="AQ175" s="357" t="s">
        <v>453</v>
      </c>
      <c r="AR175" s="457"/>
      <c r="AS175" s="289"/>
      <c r="AT175" s="458"/>
      <c r="AU175" s="459"/>
    </row>
    <row r="176" spans="1:47" ht="30" customHeight="1" x14ac:dyDescent="0.35">
      <c r="A176" s="460" t="s">
        <v>222</v>
      </c>
      <c r="B176" s="433" t="s">
        <v>797</v>
      </c>
      <c r="C176" s="447">
        <v>2312</v>
      </c>
      <c r="D176" s="315">
        <v>2</v>
      </c>
      <c r="E176" s="315"/>
      <c r="F176" s="461"/>
      <c r="G176" s="448"/>
      <c r="H176" s="448"/>
      <c r="I176" s="449"/>
      <c r="J176" s="430" t="s">
        <v>415</v>
      </c>
      <c r="K176" s="342" t="s">
        <v>810</v>
      </c>
      <c r="L176" s="342"/>
      <c r="M176" s="57" t="s">
        <v>377</v>
      </c>
      <c r="N176" s="450"/>
      <c r="O176" s="450"/>
      <c r="P176" s="399" t="s">
        <v>3</v>
      </c>
      <c r="Q176" s="256"/>
      <c r="R176" s="450"/>
      <c r="S176" s="256"/>
      <c r="T176" s="462" t="s">
        <v>38</v>
      </c>
      <c r="U176" s="439" t="s">
        <v>59</v>
      </c>
      <c r="V176" s="281" t="s">
        <v>223</v>
      </c>
      <c r="W176" s="281"/>
      <c r="X176" s="281"/>
      <c r="Y176" s="281"/>
      <c r="Z176" s="281"/>
      <c r="AA176" s="281"/>
      <c r="AB176" s="281"/>
      <c r="AC176" s="281"/>
      <c r="AD176" s="463" t="s">
        <v>410</v>
      </c>
      <c r="AE176" s="232" t="s">
        <v>41</v>
      </c>
      <c r="AF176" s="281"/>
      <c r="AG176" s="281"/>
      <c r="AH176" s="281"/>
      <c r="AI176" s="281"/>
      <c r="AJ176" s="463" t="s">
        <v>410</v>
      </c>
      <c r="AK176" s="232" t="s">
        <v>41</v>
      </c>
      <c r="AL176" s="463" t="s">
        <v>410</v>
      </c>
      <c r="AM176" s="406" t="s">
        <v>41</v>
      </c>
      <c r="AN176" s="438"/>
      <c r="AO176" s="438"/>
      <c r="AP176" s="438"/>
      <c r="AQ176" s="464" t="s">
        <v>811</v>
      </c>
      <c r="AR176" s="464" t="s">
        <v>812</v>
      </c>
      <c r="AS176" s="465"/>
      <c r="AT176" s="458"/>
      <c r="AU176" s="459"/>
    </row>
    <row r="177" spans="1:47" ht="30" customHeight="1" x14ac:dyDescent="0.35">
      <c r="A177" s="460" t="s">
        <v>813</v>
      </c>
      <c r="B177" s="433" t="s">
        <v>797</v>
      </c>
      <c r="C177" s="447">
        <v>2322</v>
      </c>
      <c r="D177" s="447">
        <v>4</v>
      </c>
      <c r="E177" s="447"/>
      <c r="F177" s="448"/>
      <c r="G177" s="448"/>
      <c r="H177" s="448"/>
      <c r="I177" s="449"/>
      <c r="J177" s="430" t="s">
        <v>415</v>
      </c>
      <c r="K177" s="342" t="s">
        <v>814</v>
      </c>
      <c r="L177" s="342"/>
      <c r="M177" s="57" t="s">
        <v>377</v>
      </c>
      <c r="N177" s="256"/>
      <c r="O177" s="256"/>
      <c r="P177" s="399" t="s">
        <v>3</v>
      </c>
      <c r="Q177" s="256"/>
      <c r="R177" s="256"/>
      <c r="S177" s="256"/>
      <c r="T177" s="399" t="s">
        <v>815</v>
      </c>
      <c r="U177" s="439" t="s">
        <v>59</v>
      </c>
      <c r="V177" s="399" t="s">
        <v>170</v>
      </c>
      <c r="W177" s="399"/>
      <c r="X177" s="399"/>
      <c r="Y177" s="399"/>
      <c r="Z177" s="399"/>
      <c r="AA177" s="399"/>
      <c r="AB177" s="399"/>
      <c r="AC177" s="399"/>
      <c r="AD177" s="445" t="s">
        <v>410</v>
      </c>
      <c r="AE177" s="232" t="s">
        <v>41</v>
      </c>
      <c r="AF177" s="399"/>
      <c r="AG177" s="399"/>
      <c r="AH177" s="399"/>
      <c r="AI177" s="399"/>
      <c r="AJ177" s="445">
        <v>1</v>
      </c>
      <c r="AK177" s="399"/>
      <c r="AL177" s="445" t="s">
        <v>416</v>
      </c>
      <c r="AM177" s="447"/>
      <c r="AN177" s="399"/>
      <c r="AO177" s="399"/>
      <c r="AP177" s="399"/>
      <c r="AQ177" s="353" t="s">
        <v>816</v>
      </c>
      <c r="AR177" s="466" t="s">
        <v>817</v>
      </c>
      <c r="AS177" s="264"/>
      <c r="AT177" s="458"/>
      <c r="AU177" s="459"/>
    </row>
    <row r="178" spans="1:47" ht="30" customHeight="1" x14ac:dyDescent="0.35">
      <c r="A178" s="446" t="s">
        <v>818</v>
      </c>
      <c r="B178" s="433" t="s">
        <v>797</v>
      </c>
      <c r="C178" s="447">
        <v>2323</v>
      </c>
      <c r="D178" s="315">
        <v>1</v>
      </c>
      <c r="E178" s="315"/>
      <c r="F178" s="434" t="s">
        <v>798</v>
      </c>
      <c r="G178" s="448"/>
      <c r="H178" s="448"/>
      <c r="I178" s="449"/>
      <c r="J178" s="430" t="s">
        <v>415</v>
      </c>
      <c r="K178" s="342" t="s">
        <v>819</v>
      </c>
      <c r="L178" s="342"/>
      <c r="M178" s="256"/>
      <c r="N178" s="256"/>
      <c r="O178" s="57" t="s">
        <v>45</v>
      </c>
      <c r="P178" s="435"/>
      <c r="Q178" s="435"/>
      <c r="R178" s="436" t="s">
        <v>164</v>
      </c>
      <c r="S178" s="444"/>
      <c r="T178" s="444"/>
      <c r="U178" s="389"/>
      <c r="V178" s="281" t="s">
        <v>820</v>
      </c>
      <c r="W178" s="281"/>
      <c r="X178" s="281"/>
      <c r="Y178" s="281"/>
      <c r="Z178" s="281"/>
      <c r="AA178" s="281"/>
      <c r="AB178" s="281"/>
      <c r="AC178" s="281"/>
      <c r="AD178" s="463" t="s">
        <v>410</v>
      </c>
      <c r="AE178" s="232" t="s">
        <v>41</v>
      </c>
      <c r="AF178" s="281"/>
      <c r="AG178" s="281"/>
      <c r="AH178" s="281"/>
      <c r="AI178" s="281"/>
      <c r="AJ178" s="463">
        <v>1</v>
      </c>
      <c r="AK178" s="281"/>
      <c r="AL178" s="463" t="s">
        <v>416</v>
      </c>
      <c r="AM178" s="454"/>
      <c r="AN178" s="438"/>
      <c r="AO178" s="438"/>
      <c r="AP178" s="438"/>
      <c r="AQ178" s="357" t="s">
        <v>453</v>
      </c>
      <c r="AR178" s="289"/>
      <c r="AS178" s="465"/>
      <c r="AT178" s="458"/>
      <c r="AU178" s="459"/>
    </row>
    <row r="179" spans="1:47" ht="30" customHeight="1" x14ac:dyDescent="0.35">
      <c r="A179" s="467" t="s">
        <v>821</v>
      </c>
      <c r="B179" s="433" t="s">
        <v>797</v>
      </c>
      <c r="C179" s="448">
        <v>2362</v>
      </c>
      <c r="D179" s="448">
        <v>4</v>
      </c>
      <c r="E179" s="448" t="s">
        <v>473</v>
      </c>
      <c r="F179" s="318"/>
      <c r="G179" s="318"/>
      <c r="H179" s="318"/>
      <c r="I179" s="449" t="s">
        <v>822</v>
      </c>
      <c r="J179" s="449" t="s">
        <v>415</v>
      </c>
      <c r="K179" s="468" t="s">
        <v>823</v>
      </c>
      <c r="L179" s="468"/>
      <c r="M179" s="250"/>
      <c r="N179" s="56"/>
      <c r="O179" s="56"/>
      <c r="P179" s="56"/>
      <c r="Q179" s="56"/>
      <c r="R179" s="56"/>
      <c r="S179" s="56"/>
      <c r="T179" s="56"/>
      <c r="U179" s="366"/>
      <c r="V179" s="56"/>
      <c r="W179" s="56"/>
      <c r="X179" s="56"/>
      <c r="Y179" s="56"/>
      <c r="Z179" s="56"/>
      <c r="AA179" s="56"/>
      <c r="AB179" s="56"/>
      <c r="AC179" s="56"/>
      <c r="AD179" s="231" t="s">
        <v>410</v>
      </c>
      <c r="AE179" s="232" t="s">
        <v>41</v>
      </c>
      <c r="AF179" s="250"/>
      <c r="AG179" s="250"/>
      <c r="AH179" s="250"/>
      <c r="AI179" s="250"/>
      <c r="AJ179" s="231" t="s">
        <v>410</v>
      </c>
      <c r="AK179" s="232" t="s">
        <v>41</v>
      </c>
      <c r="AL179" s="445" t="s">
        <v>410</v>
      </c>
      <c r="AM179" s="233" t="s">
        <v>41</v>
      </c>
      <c r="AN179" s="56"/>
      <c r="AO179" s="56"/>
      <c r="AP179" s="56"/>
      <c r="AQ179" s="250"/>
      <c r="AR179" s="250"/>
      <c r="AS179" s="56"/>
      <c r="AT179" s="458"/>
      <c r="AU179" s="459"/>
    </row>
    <row r="180" spans="1:47" ht="30" customHeight="1" x14ac:dyDescent="0.35">
      <c r="A180" s="446" t="s">
        <v>174</v>
      </c>
      <c r="B180" s="433" t="s">
        <v>797</v>
      </c>
      <c r="C180" s="447">
        <v>3311</v>
      </c>
      <c r="D180" s="447">
        <v>4</v>
      </c>
      <c r="E180" s="447"/>
      <c r="F180" s="448"/>
      <c r="G180" s="448"/>
      <c r="H180" s="448"/>
      <c r="I180" s="449"/>
      <c r="J180" s="430" t="s">
        <v>415</v>
      </c>
      <c r="K180" s="342" t="s">
        <v>175</v>
      </c>
      <c r="L180" s="342"/>
      <c r="M180" s="450"/>
      <c r="N180" s="57" t="s">
        <v>2</v>
      </c>
      <c r="O180" s="250"/>
      <c r="P180" s="57" t="s">
        <v>3</v>
      </c>
      <c r="Q180" s="250"/>
      <c r="R180" s="250"/>
      <c r="S180" s="250"/>
      <c r="T180" s="57" t="s">
        <v>95</v>
      </c>
      <c r="U180" s="367" t="s">
        <v>59</v>
      </c>
      <c r="V180" s="399" t="s">
        <v>170</v>
      </c>
      <c r="W180" s="399"/>
      <c r="X180" s="399"/>
      <c r="Y180" s="399"/>
      <c r="Z180" s="399"/>
      <c r="AA180" s="399"/>
      <c r="AB180" s="399"/>
      <c r="AC180" s="399"/>
      <c r="AD180" s="231" t="s">
        <v>410</v>
      </c>
      <c r="AE180" s="232" t="s">
        <v>41</v>
      </c>
      <c r="AF180" s="399"/>
      <c r="AG180" s="399"/>
      <c r="AH180" s="399"/>
      <c r="AI180" s="399"/>
      <c r="AJ180" s="445">
        <v>1</v>
      </c>
      <c r="AK180" s="399"/>
      <c r="AL180" s="445" t="s">
        <v>416</v>
      </c>
      <c r="AM180" s="447"/>
      <c r="AN180" s="399"/>
      <c r="AO180" s="399"/>
      <c r="AP180" s="399"/>
      <c r="AQ180" s="469" t="s">
        <v>422</v>
      </c>
      <c r="AR180" s="289"/>
      <c r="AS180" s="443"/>
      <c r="AT180" s="237"/>
      <c r="AU180" s="238"/>
    </row>
    <row r="181" spans="1:47" ht="30" customHeight="1" x14ac:dyDescent="0.35">
      <c r="A181" s="460" t="s">
        <v>824</v>
      </c>
      <c r="B181" s="433" t="s">
        <v>797</v>
      </c>
      <c r="C181" s="447">
        <v>3317</v>
      </c>
      <c r="D181" s="447">
        <v>4</v>
      </c>
      <c r="E181" s="447"/>
      <c r="F181" s="448"/>
      <c r="G181" s="448"/>
      <c r="H181" s="448"/>
      <c r="I181" s="449"/>
      <c r="J181" s="430" t="s">
        <v>415</v>
      </c>
      <c r="K181" s="342" t="s">
        <v>825</v>
      </c>
      <c r="L181" s="342"/>
      <c r="M181" s="57" t="s">
        <v>377</v>
      </c>
      <c r="N181" s="450"/>
      <c r="O181" s="450"/>
      <c r="P181" s="399" t="s">
        <v>3</v>
      </c>
      <c r="Q181" s="256"/>
      <c r="R181" s="256"/>
      <c r="S181" s="256"/>
      <c r="T181" s="399" t="s">
        <v>137</v>
      </c>
      <c r="U181" s="439" t="s">
        <v>36</v>
      </c>
      <c r="V181" s="399" t="s">
        <v>167</v>
      </c>
      <c r="W181" s="399"/>
      <c r="X181" s="399"/>
      <c r="Y181" s="399"/>
      <c r="Z181" s="399"/>
      <c r="AA181" s="399"/>
      <c r="AB181" s="399"/>
      <c r="AC181" s="399"/>
      <c r="AD181" s="445">
        <v>1</v>
      </c>
      <c r="AE181" s="399"/>
      <c r="AF181" s="399"/>
      <c r="AG181" s="399"/>
      <c r="AH181" s="399"/>
      <c r="AI181" s="399"/>
      <c r="AJ181" s="445">
        <v>1</v>
      </c>
      <c r="AK181" s="399"/>
      <c r="AL181" s="445" t="s">
        <v>416</v>
      </c>
      <c r="AM181" s="447"/>
      <c r="AN181" s="399"/>
      <c r="AO181" s="399"/>
      <c r="AP181" s="399"/>
      <c r="AQ181" s="262" t="s">
        <v>826</v>
      </c>
      <c r="AR181" s="335" t="s">
        <v>827</v>
      </c>
      <c r="AS181" s="264"/>
      <c r="AT181" s="458"/>
      <c r="AU181" s="459"/>
    </row>
    <row r="182" spans="1:47" ht="30" customHeight="1" x14ac:dyDescent="0.35">
      <c r="A182" s="460" t="s">
        <v>176</v>
      </c>
      <c r="B182" s="433" t="s">
        <v>797</v>
      </c>
      <c r="C182" s="447">
        <v>3328</v>
      </c>
      <c r="D182" s="447">
        <v>4</v>
      </c>
      <c r="E182" s="447"/>
      <c r="F182" s="448"/>
      <c r="G182" s="448"/>
      <c r="H182" s="448"/>
      <c r="I182" s="470" t="s">
        <v>81</v>
      </c>
      <c r="J182" s="430" t="s">
        <v>415</v>
      </c>
      <c r="K182" s="342" t="s">
        <v>177</v>
      </c>
      <c r="L182" s="342"/>
      <c r="M182" s="450"/>
      <c r="N182" s="57" t="s">
        <v>2</v>
      </c>
      <c r="O182" s="450"/>
      <c r="P182" s="256"/>
      <c r="Q182" s="399" t="s">
        <v>4</v>
      </c>
      <c r="R182" s="256"/>
      <c r="S182" s="256"/>
      <c r="T182" s="57" t="s">
        <v>35</v>
      </c>
      <c r="U182" s="439" t="s">
        <v>59</v>
      </c>
      <c r="V182" s="399" t="s">
        <v>73</v>
      </c>
      <c r="W182" s="59"/>
      <c r="X182" s="59"/>
      <c r="Y182" s="59"/>
      <c r="Z182" s="59"/>
      <c r="AA182" s="59"/>
      <c r="AB182" s="59"/>
      <c r="AC182" s="59"/>
      <c r="AD182" s="231" t="s">
        <v>410</v>
      </c>
      <c r="AE182" s="232" t="s">
        <v>41</v>
      </c>
      <c r="AF182" s="399"/>
      <c r="AG182" s="399"/>
      <c r="AH182" s="399"/>
      <c r="AI182" s="399"/>
      <c r="AJ182" s="445">
        <v>1</v>
      </c>
      <c r="AK182" s="399"/>
      <c r="AL182" s="445" t="s">
        <v>410</v>
      </c>
      <c r="AM182" s="410" t="s">
        <v>41</v>
      </c>
      <c r="AN182" s="59"/>
      <c r="AO182" s="59"/>
      <c r="AP182" s="59"/>
      <c r="AQ182" s="298" t="s">
        <v>828</v>
      </c>
      <c r="AR182" s="298" t="s">
        <v>829</v>
      </c>
      <c r="AS182" s="443"/>
      <c r="AT182" s="237"/>
      <c r="AU182" s="238"/>
    </row>
    <row r="183" spans="1:47" ht="30" customHeight="1" x14ac:dyDescent="0.35">
      <c r="A183" s="460" t="s">
        <v>178</v>
      </c>
      <c r="B183" s="433" t="s">
        <v>797</v>
      </c>
      <c r="C183" s="447">
        <v>3351</v>
      </c>
      <c r="D183" s="447">
        <v>4</v>
      </c>
      <c r="E183" s="447"/>
      <c r="F183" s="448"/>
      <c r="G183" s="448"/>
      <c r="H183" s="341" t="s">
        <v>414</v>
      </c>
      <c r="I183" s="449"/>
      <c r="J183" s="430" t="s">
        <v>415</v>
      </c>
      <c r="K183" s="342" t="s">
        <v>179</v>
      </c>
      <c r="L183" s="342"/>
      <c r="M183" s="450"/>
      <c r="N183" s="57" t="s">
        <v>2</v>
      </c>
      <c r="O183" s="450"/>
      <c r="P183" s="399" t="s">
        <v>3</v>
      </c>
      <c r="Q183" s="256"/>
      <c r="R183" s="256"/>
      <c r="S183" s="256"/>
      <c r="T183" s="399" t="s">
        <v>38</v>
      </c>
      <c r="U183" s="439" t="s">
        <v>59</v>
      </c>
      <c r="V183" s="399" t="s">
        <v>170</v>
      </c>
      <c r="W183" s="399"/>
      <c r="X183" s="399"/>
      <c r="Y183" s="399"/>
      <c r="Z183" s="399"/>
      <c r="AA183" s="399"/>
      <c r="AB183" s="399"/>
      <c r="AC183" s="399"/>
      <c r="AD183" s="231" t="s">
        <v>410</v>
      </c>
      <c r="AE183" s="232" t="s">
        <v>41</v>
      </c>
      <c r="AF183" s="399"/>
      <c r="AG183" s="399"/>
      <c r="AH183" s="399"/>
      <c r="AI183" s="399"/>
      <c r="AJ183" s="445">
        <v>1</v>
      </c>
      <c r="AK183" s="399"/>
      <c r="AL183" s="445" t="s">
        <v>416</v>
      </c>
      <c r="AM183" s="447"/>
      <c r="AN183" s="399"/>
      <c r="AO183" s="399"/>
      <c r="AP183" s="399"/>
      <c r="AQ183" s="298" t="s">
        <v>830</v>
      </c>
      <c r="AR183" s="298" t="s">
        <v>805</v>
      </c>
      <c r="AS183" s="443"/>
      <c r="AT183" s="237"/>
      <c r="AU183" s="238"/>
    </row>
    <row r="184" spans="1:47" ht="30" customHeight="1" x14ac:dyDescent="0.35">
      <c r="A184" s="460" t="s">
        <v>831</v>
      </c>
      <c r="B184" s="433" t="s">
        <v>797</v>
      </c>
      <c r="C184" s="447">
        <v>3352</v>
      </c>
      <c r="D184" s="447">
        <v>4</v>
      </c>
      <c r="E184" s="447"/>
      <c r="F184" s="448"/>
      <c r="G184" s="448"/>
      <c r="H184" s="241" t="s">
        <v>414</v>
      </c>
      <c r="I184" s="449"/>
      <c r="J184" s="430" t="s">
        <v>415</v>
      </c>
      <c r="K184" s="342" t="s">
        <v>832</v>
      </c>
      <c r="L184" s="342"/>
      <c r="M184" s="57" t="s">
        <v>377</v>
      </c>
      <c r="N184" s="450"/>
      <c r="O184" s="450"/>
      <c r="P184" s="399" t="s">
        <v>3</v>
      </c>
      <c r="Q184" s="256"/>
      <c r="R184" s="256"/>
      <c r="S184" s="256"/>
      <c r="T184" s="399" t="s">
        <v>137</v>
      </c>
      <c r="U184" s="439" t="s">
        <v>59</v>
      </c>
      <c r="V184" s="399" t="s">
        <v>170</v>
      </c>
      <c r="W184" s="399"/>
      <c r="X184" s="399"/>
      <c r="Y184" s="399"/>
      <c r="Z184" s="399"/>
      <c r="AA184" s="399"/>
      <c r="AB184" s="399"/>
      <c r="AC184" s="399"/>
      <c r="AD184" s="445" t="s">
        <v>410</v>
      </c>
      <c r="AE184" s="232" t="s">
        <v>41</v>
      </c>
      <c r="AF184" s="399"/>
      <c r="AG184" s="399"/>
      <c r="AH184" s="399"/>
      <c r="AI184" s="399"/>
      <c r="AJ184" s="445">
        <v>1</v>
      </c>
      <c r="AK184" s="399"/>
      <c r="AL184" s="445" t="s">
        <v>416</v>
      </c>
      <c r="AM184" s="447"/>
      <c r="AN184" s="399"/>
      <c r="AO184" s="399"/>
      <c r="AP184" s="399"/>
      <c r="AQ184" s="469" t="s">
        <v>422</v>
      </c>
      <c r="AR184" s="263"/>
      <c r="AS184" s="264"/>
      <c r="AT184" s="458"/>
      <c r="AU184" s="459"/>
    </row>
    <row r="185" spans="1:47" ht="30" customHeight="1" x14ac:dyDescent="0.35">
      <c r="A185" s="460" t="s">
        <v>833</v>
      </c>
      <c r="B185" s="433" t="s">
        <v>797</v>
      </c>
      <c r="C185" s="454">
        <v>3356</v>
      </c>
      <c r="D185" s="454">
        <v>4</v>
      </c>
      <c r="E185" s="447"/>
      <c r="F185" s="448"/>
      <c r="G185" s="448"/>
      <c r="H185" s="448"/>
      <c r="I185" s="449"/>
      <c r="J185" s="430" t="s">
        <v>415</v>
      </c>
      <c r="K185" s="471" t="s">
        <v>834</v>
      </c>
      <c r="L185" s="342"/>
      <c r="M185" s="438" t="s">
        <v>377</v>
      </c>
      <c r="N185" s="450"/>
      <c r="O185" s="450"/>
      <c r="P185" s="366"/>
      <c r="Q185" s="366"/>
      <c r="R185" s="389"/>
      <c r="S185" s="366"/>
      <c r="T185" s="389"/>
      <c r="U185" s="389"/>
      <c r="V185" s="472" t="s">
        <v>835</v>
      </c>
      <c r="W185" s="367"/>
      <c r="X185" s="367"/>
      <c r="Y185" s="367"/>
      <c r="Z185" s="367"/>
      <c r="AA185" s="367"/>
      <c r="AB185" s="367"/>
      <c r="AC185" s="367"/>
      <c r="AD185" s="231" t="s">
        <v>410</v>
      </c>
      <c r="AE185" s="232" t="s">
        <v>41</v>
      </c>
      <c r="AF185" s="413"/>
      <c r="AG185" s="413"/>
      <c r="AH185" s="413"/>
      <c r="AI185" s="413"/>
      <c r="AJ185" s="231" t="s">
        <v>410</v>
      </c>
      <c r="AK185" s="232" t="s">
        <v>41</v>
      </c>
      <c r="AL185" s="231" t="s">
        <v>410</v>
      </c>
      <c r="AM185" s="424" t="s">
        <v>41</v>
      </c>
      <c r="AN185" s="472"/>
      <c r="AO185" s="472"/>
      <c r="AP185" s="472"/>
      <c r="AQ185" s="473" t="s">
        <v>422</v>
      </c>
      <c r="AR185" s="474"/>
      <c r="AS185" s="369"/>
      <c r="AT185" s="458"/>
      <c r="AU185" s="459"/>
    </row>
    <row r="186" spans="1:47" ht="30" customHeight="1" x14ac:dyDescent="0.35">
      <c r="A186" s="460" t="s">
        <v>180</v>
      </c>
      <c r="B186" s="433" t="s">
        <v>797</v>
      </c>
      <c r="C186" s="447">
        <v>3361</v>
      </c>
      <c r="D186" s="447">
        <v>4</v>
      </c>
      <c r="E186" s="447"/>
      <c r="F186" s="448"/>
      <c r="G186" s="448"/>
      <c r="H186" s="448"/>
      <c r="I186" s="449"/>
      <c r="J186" s="475" t="s">
        <v>836</v>
      </c>
      <c r="K186" s="342" t="s">
        <v>181</v>
      </c>
      <c r="L186" s="342"/>
      <c r="M186" s="256"/>
      <c r="N186" s="399" t="s">
        <v>2</v>
      </c>
      <c r="O186" s="450"/>
      <c r="P186" s="57" t="s">
        <v>3</v>
      </c>
      <c r="Q186" s="256"/>
      <c r="R186" s="256"/>
      <c r="S186" s="256"/>
      <c r="T186" s="399" t="s">
        <v>95</v>
      </c>
      <c r="U186" s="439" t="s">
        <v>36</v>
      </c>
      <c r="V186" s="399" t="s">
        <v>167</v>
      </c>
      <c r="W186" s="59"/>
      <c r="X186" s="59"/>
      <c r="Y186" s="59"/>
      <c r="Z186" s="59"/>
      <c r="AA186" s="59"/>
      <c r="AB186" s="59"/>
      <c r="AC186" s="59"/>
      <c r="AD186" s="445" t="s">
        <v>410</v>
      </c>
      <c r="AE186" s="232" t="s">
        <v>41</v>
      </c>
      <c r="AF186" s="399"/>
      <c r="AG186" s="399"/>
      <c r="AH186" s="399"/>
      <c r="AI186" s="399"/>
      <c r="AJ186" s="445" t="s">
        <v>410</v>
      </c>
      <c r="AK186" s="232" t="s">
        <v>41</v>
      </c>
      <c r="AL186" s="445" t="s">
        <v>410</v>
      </c>
      <c r="AM186" s="410" t="s">
        <v>41</v>
      </c>
      <c r="AN186" s="59"/>
      <c r="AO186" s="59"/>
      <c r="AP186" s="59"/>
      <c r="AQ186" s="357" t="s">
        <v>453</v>
      </c>
      <c r="AR186" s="476"/>
      <c r="AS186" s="443"/>
      <c r="AT186" s="237"/>
      <c r="AU186" s="238"/>
    </row>
    <row r="187" spans="1:47" ht="30" customHeight="1" x14ac:dyDescent="0.35">
      <c r="A187" s="460" t="s">
        <v>182</v>
      </c>
      <c r="B187" s="433" t="s">
        <v>797</v>
      </c>
      <c r="C187" s="447">
        <v>3364</v>
      </c>
      <c r="D187" s="447">
        <v>4</v>
      </c>
      <c r="E187" s="447"/>
      <c r="F187" s="448"/>
      <c r="G187" s="448"/>
      <c r="H187" s="341" t="s">
        <v>414</v>
      </c>
      <c r="I187" s="449"/>
      <c r="J187" s="430" t="s">
        <v>415</v>
      </c>
      <c r="K187" s="342" t="s">
        <v>183</v>
      </c>
      <c r="L187" s="342"/>
      <c r="M187" s="256"/>
      <c r="N187" s="399" t="s">
        <v>2</v>
      </c>
      <c r="O187" s="256"/>
      <c r="P187" s="57" t="s">
        <v>3</v>
      </c>
      <c r="Q187" s="256"/>
      <c r="R187" s="307"/>
      <c r="S187" s="307"/>
      <c r="T187" s="477" t="s">
        <v>19</v>
      </c>
      <c r="U187" s="439" t="s">
        <v>59</v>
      </c>
      <c r="V187" s="477" t="s">
        <v>32</v>
      </c>
      <c r="W187" s="477"/>
      <c r="X187" s="477"/>
      <c r="Y187" s="477"/>
      <c r="Z187" s="477"/>
      <c r="AA187" s="477"/>
      <c r="AB187" s="477"/>
      <c r="AC187" s="477"/>
      <c r="AD187" s="231" t="s">
        <v>410</v>
      </c>
      <c r="AE187" s="232" t="s">
        <v>41</v>
      </c>
      <c r="AF187" s="399"/>
      <c r="AG187" s="399"/>
      <c r="AH187" s="399"/>
      <c r="AI187" s="399"/>
      <c r="AJ187" s="445">
        <v>1</v>
      </c>
      <c r="AK187" s="399"/>
      <c r="AL187" s="445" t="s">
        <v>410</v>
      </c>
      <c r="AM187" s="233" t="s">
        <v>41</v>
      </c>
      <c r="AN187" s="477"/>
      <c r="AO187" s="477"/>
      <c r="AP187" s="477"/>
      <c r="AQ187" s="473" t="s">
        <v>422</v>
      </c>
      <c r="AR187" s="443"/>
      <c r="AS187" s="478"/>
      <c r="AT187" s="237"/>
      <c r="AU187" s="238"/>
    </row>
    <row r="188" spans="1:47" ht="30" customHeight="1" x14ac:dyDescent="0.35">
      <c r="A188" s="460" t="s">
        <v>837</v>
      </c>
      <c r="B188" s="433" t="s">
        <v>797</v>
      </c>
      <c r="C188" s="447">
        <v>3370</v>
      </c>
      <c r="D188" s="447">
        <v>4</v>
      </c>
      <c r="E188" s="447"/>
      <c r="F188" s="448"/>
      <c r="G188" s="448"/>
      <c r="H188" s="448"/>
      <c r="I188" s="449"/>
      <c r="J188" s="430" t="s">
        <v>415</v>
      </c>
      <c r="K188" s="342" t="s">
        <v>838</v>
      </c>
      <c r="L188" s="342"/>
      <c r="M188" s="256"/>
      <c r="N188" s="256"/>
      <c r="O188" s="256"/>
      <c r="P188" s="256"/>
      <c r="Q188" s="256"/>
      <c r="R188" s="256"/>
      <c r="S188" s="256"/>
      <c r="T188" s="251"/>
      <c r="U188" s="367"/>
      <c r="V188" s="389"/>
      <c r="W188" s="390"/>
      <c r="X188" s="390"/>
      <c r="Y188" s="390"/>
      <c r="Z188" s="390"/>
      <c r="AA188" s="390"/>
      <c r="AB188" s="390"/>
      <c r="AC188" s="390"/>
      <c r="AD188" s="231" t="s">
        <v>410</v>
      </c>
      <c r="AE188" s="232" t="s">
        <v>41</v>
      </c>
      <c r="AF188" s="57"/>
      <c r="AG188" s="57"/>
      <c r="AH188" s="57"/>
      <c r="AI188" s="57"/>
      <c r="AJ188" s="231" t="s">
        <v>410</v>
      </c>
      <c r="AK188" s="232" t="s">
        <v>41</v>
      </c>
      <c r="AL188" s="231" t="s">
        <v>416</v>
      </c>
      <c r="AM188" s="479"/>
      <c r="AN188" s="391"/>
      <c r="AO188" s="391"/>
      <c r="AP188" s="391"/>
      <c r="AQ188" s="353" t="s">
        <v>839</v>
      </c>
      <c r="AR188" s="480" t="s">
        <v>840</v>
      </c>
      <c r="AS188" s="376"/>
      <c r="AT188" s="458"/>
      <c r="AU188" s="459"/>
    </row>
    <row r="189" spans="1:47" ht="30" customHeight="1" x14ac:dyDescent="0.35">
      <c r="A189" s="460" t="s">
        <v>841</v>
      </c>
      <c r="B189" s="433" t="s">
        <v>797</v>
      </c>
      <c r="C189" s="447">
        <v>3371</v>
      </c>
      <c r="D189" s="447">
        <v>4</v>
      </c>
      <c r="E189" s="447"/>
      <c r="F189" s="448"/>
      <c r="G189" s="448"/>
      <c r="H189" s="448"/>
      <c r="I189" s="449"/>
      <c r="J189" s="430" t="s">
        <v>415</v>
      </c>
      <c r="K189" s="342" t="s">
        <v>842</v>
      </c>
      <c r="L189" s="342"/>
      <c r="M189" s="307"/>
      <c r="N189" s="307"/>
      <c r="O189" s="307"/>
      <c r="P189" s="256"/>
      <c r="Q189" s="256"/>
      <c r="R189" s="256"/>
      <c r="S189" s="256"/>
      <c r="T189" s="57"/>
      <c r="U189" s="367"/>
      <c r="V189" s="389"/>
      <c r="W189" s="390"/>
      <c r="X189" s="390"/>
      <c r="Y189" s="390"/>
      <c r="Z189" s="390"/>
      <c r="AA189" s="390"/>
      <c r="AB189" s="390"/>
      <c r="AC189" s="390"/>
      <c r="AD189" s="231" t="s">
        <v>410</v>
      </c>
      <c r="AE189" s="232" t="s">
        <v>41</v>
      </c>
      <c r="AF189" s="57"/>
      <c r="AG189" s="57"/>
      <c r="AH189" s="57"/>
      <c r="AI189" s="57"/>
      <c r="AJ189" s="231" t="s">
        <v>410</v>
      </c>
      <c r="AK189" s="232" t="s">
        <v>41</v>
      </c>
      <c r="AL189" s="231" t="s">
        <v>416</v>
      </c>
      <c r="AM189" s="479"/>
      <c r="AN189" s="391"/>
      <c r="AO189" s="391"/>
      <c r="AP189" s="391"/>
      <c r="AQ189" s="481" t="s">
        <v>843</v>
      </c>
      <c r="AR189" s="482" t="s">
        <v>844</v>
      </c>
      <c r="AS189" s="376"/>
      <c r="AT189" s="458"/>
      <c r="AU189" s="459"/>
    </row>
    <row r="190" spans="1:47" ht="27.75" customHeight="1" x14ac:dyDescent="0.35">
      <c r="A190" s="460" t="s">
        <v>184</v>
      </c>
      <c r="B190" s="433" t="s">
        <v>797</v>
      </c>
      <c r="C190" s="447">
        <v>4320</v>
      </c>
      <c r="D190" s="447">
        <v>4</v>
      </c>
      <c r="E190" s="447"/>
      <c r="F190" s="448"/>
      <c r="G190" s="448"/>
      <c r="H190" s="448"/>
      <c r="I190" s="449"/>
      <c r="J190" s="430" t="s">
        <v>415</v>
      </c>
      <c r="K190" s="342" t="s">
        <v>185</v>
      </c>
      <c r="L190" s="342"/>
      <c r="M190" s="57" t="s">
        <v>377</v>
      </c>
      <c r="N190" s="399" t="s">
        <v>2</v>
      </c>
      <c r="O190" s="57" t="s">
        <v>450</v>
      </c>
      <c r="P190" s="256"/>
      <c r="Q190" s="256"/>
      <c r="R190" s="399" t="s">
        <v>41</v>
      </c>
      <c r="S190" s="256"/>
      <c r="T190" s="399" t="s">
        <v>41</v>
      </c>
      <c r="U190" s="439" t="s">
        <v>41</v>
      </c>
      <c r="V190" s="472" t="s">
        <v>21</v>
      </c>
      <c r="W190" s="367"/>
      <c r="X190" s="367"/>
      <c r="Y190" s="367"/>
      <c r="Z190" s="367"/>
      <c r="AA190" s="367"/>
      <c r="AB190" s="367"/>
      <c r="AC190" s="367"/>
      <c r="AD190" s="231">
        <v>3</v>
      </c>
      <c r="AE190" s="413"/>
      <c r="AF190" s="413"/>
      <c r="AG190" s="413"/>
      <c r="AH190" s="413"/>
      <c r="AI190" s="413"/>
      <c r="AJ190" s="231">
        <v>2</v>
      </c>
      <c r="AK190" s="413"/>
      <c r="AL190" s="231" t="s">
        <v>416</v>
      </c>
      <c r="AM190" s="483"/>
      <c r="AN190" s="472"/>
      <c r="AO190" s="472"/>
      <c r="AP190" s="472"/>
      <c r="AQ190" s="469" t="s">
        <v>845</v>
      </c>
      <c r="AR190" s="484"/>
      <c r="AS190" s="369"/>
      <c r="AT190" s="237"/>
      <c r="AU190" s="238"/>
    </row>
    <row r="191" spans="1:47" ht="30" customHeight="1" x14ac:dyDescent="0.35">
      <c r="A191" s="460" t="s">
        <v>186</v>
      </c>
      <c r="B191" s="433" t="s">
        <v>797</v>
      </c>
      <c r="C191" s="447">
        <v>4321</v>
      </c>
      <c r="D191" s="447">
        <v>4</v>
      </c>
      <c r="E191" s="447"/>
      <c r="F191" s="448"/>
      <c r="G191" s="448"/>
      <c r="H191" s="448"/>
      <c r="I191" s="449"/>
      <c r="J191" s="430" t="s">
        <v>415</v>
      </c>
      <c r="K191" s="342" t="s">
        <v>187</v>
      </c>
      <c r="L191" s="342"/>
      <c r="M191" s="57" t="s">
        <v>377</v>
      </c>
      <c r="N191" s="399" t="s">
        <v>2</v>
      </c>
      <c r="O191" s="57" t="s">
        <v>450</v>
      </c>
      <c r="P191" s="256"/>
      <c r="Q191" s="256"/>
      <c r="R191" s="399" t="s">
        <v>41</v>
      </c>
      <c r="S191" s="256"/>
      <c r="T191" s="399" t="s">
        <v>41</v>
      </c>
      <c r="U191" s="439" t="s">
        <v>41</v>
      </c>
      <c r="V191" s="472" t="s">
        <v>21</v>
      </c>
      <c r="W191" s="390"/>
      <c r="X191" s="390"/>
      <c r="Y191" s="390"/>
      <c r="Z191" s="390"/>
      <c r="AA191" s="390"/>
      <c r="AB191" s="390"/>
      <c r="AC191" s="390"/>
      <c r="AD191" s="231">
        <v>3</v>
      </c>
      <c r="AE191" s="413"/>
      <c r="AF191" s="413"/>
      <c r="AG191" s="413"/>
      <c r="AH191" s="413"/>
      <c r="AI191" s="413"/>
      <c r="AJ191" s="231">
        <v>2</v>
      </c>
      <c r="AK191" s="413"/>
      <c r="AL191" s="231" t="s">
        <v>416</v>
      </c>
      <c r="AM191" s="485"/>
      <c r="AN191" s="486"/>
      <c r="AO191" s="486"/>
      <c r="AP191" s="486"/>
      <c r="AQ191" s="469" t="s">
        <v>845</v>
      </c>
      <c r="AR191" s="487"/>
      <c r="AS191" s="369"/>
      <c r="AT191" s="237"/>
      <c r="AU191" s="238"/>
    </row>
    <row r="192" spans="1:47" ht="30" customHeight="1" x14ac:dyDescent="0.35">
      <c r="A192" s="460" t="s">
        <v>188</v>
      </c>
      <c r="B192" s="433" t="s">
        <v>797</v>
      </c>
      <c r="C192" s="447">
        <v>4344</v>
      </c>
      <c r="D192" s="447">
        <v>4</v>
      </c>
      <c r="E192" s="447"/>
      <c r="F192" s="448"/>
      <c r="G192" s="448"/>
      <c r="H192" s="448"/>
      <c r="I192" s="449"/>
      <c r="J192" s="430" t="s">
        <v>415</v>
      </c>
      <c r="K192" s="342" t="s">
        <v>189</v>
      </c>
      <c r="L192" s="342"/>
      <c r="M192" s="450"/>
      <c r="N192" s="57" t="s">
        <v>2</v>
      </c>
      <c r="O192" s="450"/>
      <c r="P192" s="399" t="s">
        <v>3</v>
      </c>
      <c r="Q192" s="256"/>
      <c r="R192" s="256"/>
      <c r="S192" s="256"/>
      <c r="T192" s="399" t="s">
        <v>58</v>
      </c>
      <c r="U192" s="439" t="s">
        <v>59</v>
      </c>
      <c r="V192" s="399" t="s">
        <v>167</v>
      </c>
      <c r="W192" s="399"/>
      <c r="X192" s="399"/>
      <c r="Y192" s="399"/>
      <c r="Z192" s="399"/>
      <c r="AA192" s="399"/>
      <c r="AB192" s="399"/>
      <c r="AC192" s="399"/>
      <c r="AD192" s="231" t="s">
        <v>410</v>
      </c>
      <c r="AE192" s="232" t="s">
        <v>41</v>
      </c>
      <c r="AF192" s="399"/>
      <c r="AG192" s="399"/>
      <c r="AH192" s="399"/>
      <c r="AI192" s="399"/>
      <c r="AJ192" s="463">
        <v>1</v>
      </c>
      <c r="AK192" s="399"/>
      <c r="AL192" s="445" t="s">
        <v>416</v>
      </c>
      <c r="AM192" s="447"/>
      <c r="AN192" s="399"/>
      <c r="AO192" s="399"/>
      <c r="AP192" s="399"/>
      <c r="AQ192" s="456" t="s">
        <v>846</v>
      </c>
      <c r="AR192" s="456" t="s">
        <v>847</v>
      </c>
      <c r="AS192" s="443"/>
      <c r="AT192" s="237"/>
      <c r="AU192" s="238"/>
    </row>
    <row r="193" spans="1:47" s="492" customFormat="1" ht="30" customHeight="1" x14ac:dyDescent="0.35">
      <c r="A193" s="460" t="s">
        <v>848</v>
      </c>
      <c r="B193" s="433" t="s">
        <v>797</v>
      </c>
      <c r="C193" s="447">
        <v>4350</v>
      </c>
      <c r="D193" s="315">
        <v>2</v>
      </c>
      <c r="E193" s="315"/>
      <c r="F193" s="461"/>
      <c r="G193" s="448"/>
      <c r="H193" s="448"/>
      <c r="I193" s="449"/>
      <c r="J193" s="430" t="s">
        <v>415</v>
      </c>
      <c r="K193" s="342" t="s">
        <v>849</v>
      </c>
      <c r="L193" s="342"/>
      <c r="M193" s="57" t="s">
        <v>377</v>
      </c>
      <c r="N193" s="450"/>
      <c r="O193" s="450"/>
      <c r="P193" s="399" t="s">
        <v>3</v>
      </c>
      <c r="Q193" s="256"/>
      <c r="R193" s="450"/>
      <c r="S193" s="256"/>
      <c r="T193" s="399" t="s">
        <v>31</v>
      </c>
      <c r="U193" s="439" t="s">
        <v>59</v>
      </c>
      <c r="V193" s="488" t="s">
        <v>223</v>
      </c>
      <c r="W193" s="281"/>
      <c r="X193" s="281"/>
      <c r="Y193" s="281"/>
      <c r="Z193" s="281"/>
      <c r="AA193" s="281"/>
      <c r="AB193" s="281"/>
      <c r="AC193" s="281"/>
      <c r="AD193" s="463">
        <v>1</v>
      </c>
      <c r="AE193" s="488"/>
      <c r="AF193" s="488"/>
      <c r="AG193" s="488"/>
      <c r="AH193" s="488"/>
      <c r="AI193" s="488"/>
      <c r="AJ193" s="463">
        <v>1</v>
      </c>
      <c r="AK193" s="488"/>
      <c r="AL193" s="463" t="s">
        <v>416</v>
      </c>
      <c r="AM193" s="489"/>
      <c r="AN193" s="488"/>
      <c r="AO193" s="488"/>
      <c r="AP193" s="488"/>
      <c r="AQ193" s="490" t="s">
        <v>850</v>
      </c>
      <c r="AR193" s="491" t="s">
        <v>851</v>
      </c>
      <c r="AS193" s="465"/>
      <c r="AT193" s="458"/>
      <c r="AU193" s="459"/>
    </row>
    <row r="194" spans="1:47" s="492" customFormat="1" ht="30" customHeight="1" x14ac:dyDescent="0.35">
      <c r="A194" s="460" t="s">
        <v>852</v>
      </c>
      <c r="B194" s="433" t="s">
        <v>797</v>
      </c>
      <c r="C194" s="447">
        <v>4361</v>
      </c>
      <c r="D194" s="447">
        <v>4</v>
      </c>
      <c r="E194" s="447"/>
      <c r="F194" s="448"/>
      <c r="G194" s="448"/>
      <c r="H194" s="241" t="s">
        <v>414</v>
      </c>
      <c r="I194" s="449"/>
      <c r="J194" s="430" t="s">
        <v>415</v>
      </c>
      <c r="K194" s="342" t="s">
        <v>853</v>
      </c>
      <c r="L194" s="342"/>
      <c r="M194" s="57" t="s">
        <v>377</v>
      </c>
      <c r="N194" s="450"/>
      <c r="O194" s="450"/>
      <c r="P194" s="399" t="s">
        <v>3</v>
      </c>
      <c r="Q194" s="256"/>
      <c r="R194" s="256"/>
      <c r="S194" s="256"/>
      <c r="T194" s="462" t="s">
        <v>95</v>
      </c>
      <c r="U194" s="493" t="s">
        <v>59</v>
      </c>
      <c r="V194" s="399" t="s">
        <v>170</v>
      </c>
      <c r="W194" s="59"/>
      <c r="X194" s="59"/>
      <c r="Y194" s="59"/>
      <c r="Z194" s="59"/>
      <c r="AA194" s="59"/>
      <c r="AB194" s="59"/>
      <c r="AC194" s="59"/>
      <c r="AD194" s="445" t="s">
        <v>410</v>
      </c>
      <c r="AE194" s="232" t="s">
        <v>41</v>
      </c>
      <c r="AF194" s="399"/>
      <c r="AG194" s="399"/>
      <c r="AH194" s="399"/>
      <c r="AI194" s="399"/>
      <c r="AJ194" s="445">
        <v>1</v>
      </c>
      <c r="AK194" s="399"/>
      <c r="AL194" s="445" t="s">
        <v>416</v>
      </c>
      <c r="AM194" s="494"/>
      <c r="AN194" s="59"/>
      <c r="AO194" s="59"/>
      <c r="AP194" s="59"/>
      <c r="AQ194" s="262" t="s">
        <v>854</v>
      </c>
      <c r="AR194" s="495" t="s">
        <v>855</v>
      </c>
      <c r="AS194" s="264"/>
      <c r="AT194" s="458"/>
      <c r="AU194" s="459"/>
    </row>
    <row r="195" spans="1:47" s="492" customFormat="1" ht="30" customHeight="1" x14ac:dyDescent="0.35">
      <c r="A195" s="460" t="s">
        <v>856</v>
      </c>
      <c r="B195" s="433" t="s">
        <v>797</v>
      </c>
      <c r="C195" s="447">
        <v>4372</v>
      </c>
      <c r="D195" s="447">
        <v>4</v>
      </c>
      <c r="E195" s="447"/>
      <c r="F195" s="448"/>
      <c r="G195" s="448"/>
      <c r="H195" s="448"/>
      <c r="I195" s="449"/>
      <c r="J195" s="430" t="s">
        <v>415</v>
      </c>
      <c r="K195" s="342" t="s">
        <v>857</v>
      </c>
      <c r="L195" s="342"/>
      <c r="M195" s="256"/>
      <c r="N195" s="256"/>
      <c r="O195" s="256"/>
      <c r="P195" s="256"/>
      <c r="Q195" s="256"/>
      <c r="R195" s="256"/>
      <c r="S195" s="256"/>
      <c r="T195" s="399"/>
      <c r="U195" s="439"/>
      <c r="V195" s="389"/>
      <c r="W195" s="367"/>
      <c r="X195" s="367"/>
      <c r="Y195" s="367"/>
      <c r="Z195" s="367"/>
      <c r="AA195" s="367"/>
      <c r="AB195" s="367"/>
      <c r="AC195" s="367"/>
      <c r="AD195" s="231" t="s">
        <v>410</v>
      </c>
      <c r="AE195" s="232" t="s">
        <v>41</v>
      </c>
      <c r="AF195" s="57"/>
      <c r="AG195" s="57"/>
      <c r="AH195" s="57"/>
      <c r="AI195" s="57"/>
      <c r="AJ195" s="231" t="s">
        <v>410</v>
      </c>
      <c r="AK195" s="232" t="s">
        <v>41</v>
      </c>
      <c r="AL195" s="231" t="s">
        <v>416</v>
      </c>
      <c r="AM195" s="496"/>
      <c r="AN195" s="389"/>
      <c r="AO195" s="389"/>
      <c r="AP195" s="389"/>
      <c r="AQ195" s="497" t="s">
        <v>858</v>
      </c>
      <c r="AR195" s="498" t="s">
        <v>859</v>
      </c>
      <c r="AS195" s="376"/>
      <c r="AT195" s="458"/>
      <c r="AU195" s="459"/>
    </row>
    <row r="196" spans="1:47" s="492" customFormat="1" ht="30" customHeight="1" x14ac:dyDescent="0.35">
      <c r="A196" s="446" t="s">
        <v>860</v>
      </c>
      <c r="B196" s="433" t="s">
        <v>797</v>
      </c>
      <c r="C196" s="447">
        <v>4373</v>
      </c>
      <c r="D196" s="447">
        <v>4</v>
      </c>
      <c r="E196" s="447"/>
      <c r="F196" s="448"/>
      <c r="G196" s="448"/>
      <c r="H196" s="448"/>
      <c r="I196" s="449"/>
      <c r="J196" s="430" t="s">
        <v>415</v>
      </c>
      <c r="K196" s="342" t="s">
        <v>861</v>
      </c>
      <c r="L196" s="342"/>
      <c r="M196" s="307"/>
      <c r="N196" s="256"/>
      <c r="O196" s="256"/>
      <c r="P196" s="307"/>
      <c r="Q196" s="256"/>
      <c r="R196" s="256"/>
      <c r="S196" s="256"/>
      <c r="T196" s="399"/>
      <c r="U196" s="439"/>
      <c r="V196" s="389"/>
      <c r="W196" s="367"/>
      <c r="X196" s="367"/>
      <c r="Y196" s="367"/>
      <c r="Z196" s="367"/>
      <c r="AA196" s="367"/>
      <c r="AB196" s="367"/>
      <c r="AC196" s="367"/>
      <c r="AD196" s="231" t="s">
        <v>410</v>
      </c>
      <c r="AE196" s="232" t="s">
        <v>41</v>
      </c>
      <c r="AF196" s="57"/>
      <c r="AG196" s="57"/>
      <c r="AH196" s="57"/>
      <c r="AI196" s="57"/>
      <c r="AJ196" s="231" t="s">
        <v>410</v>
      </c>
      <c r="AK196" s="232" t="s">
        <v>41</v>
      </c>
      <c r="AL196" s="231" t="s">
        <v>416</v>
      </c>
      <c r="AM196" s="496"/>
      <c r="AN196" s="389"/>
      <c r="AO196" s="389"/>
      <c r="AP196" s="389"/>
      <c r="AQ196" s="499" t="s">
        <v>862</v>
      </c>
      <c r="AR196" s="500" t="s">
        <v>863</v>
      </c>
      <c r="AS196" s="376"/>
      <c r="AT196" s="458"/>
      <c r="AU196" s="459"/>
    </row>
    <row r="197" spans="1:47" s="492" customFormat="1" ht="30" customHeight="1" x14ac:dyDescent="0.35">
      <c r="A197" s="460" t="s">
        <v>864</v>
      </c>
      <c r="B197" s="433" t="s">
        <v>797</v>
      </c>
      <c r="C197" s="447">
        <v>4646</v>
      </c>
      <c r="D197" s="447">
        <v>4</v>
      </c>
      <c r="E197" s="447"/>
      <c r="F197" s="448"/>
      <c r="G197" s="448"/>
      <c r="H197" s="448"/>
      <c r="I197" s="449"/>
      <c r="J197" s="430" t="s">
        <v>865</v>
      </c>
      <c r="K197" s="342" t="s">
        <v>866</v>
      </c>
      <c r="L197" s="342"/>
      <c r="M197" s="57" t="s">
        <v>377</v>
      </c>
      <c r="N197" s="450"/>
      <c r="O197" s="450"/>
      <c r="P197" s="501" t="s">
        <v>3</v>
      </c>
      <c r="Q197" s="501" t="s">
        <v>4</v>
      </c>
      <c r="R197" s="435"/>
      <c r="S197" s="435"/>
      <c r="T197" s="501" t="s">
        <v>867</v>
      </c>
      <c r="U197" s="439" t="s">
        <v>59</v>
      </c>
      <c r="V197" s="399" t="s">
        <v>868</v>
      </c>
      <c r="W197" s="59"/>
      <c r="X197" s="59"/>
      <c r="Y197" s="59"/>
      <c r="Z197" s="59"/>
      <c r="AA197" s="59"/>
      <c r="AB197" s="59"/>
      <c r="AC197" s="59"/>
      <c r="AD197" s="445">
        <v>1</v>
      </c>
      <c r="AE197" s="399"/>
      <c r="AF197" s="399"/>
      <c r="AG197" s="399"/>
      <c r="AH197" s="399"/>
      <c r="AI197" s="399"/>
      <c r="AJ197" s="445" t="s">
        <v>869</v>
      </c>
      <c r="AK197" s="399"/>
      <c r="AL197" s="445" t="s">
        <v>416</v>
      </c>
      <c r="AM197" s="494"/>
      <c r="AN197" s="59"/>
      <c r="AO197" s="59"/>
      <c r="AP197" s="59"/>
      <c r="AQ197" s="353" t="s">
        <v>870</v>
      </c>
      <c r="AR197" s="334" t="s">
        <v>871</v>
      </c>
      <c r="AS197" s="264"/>
      <c r="AT197" s="458"/>
      <c r="AU197" s="459"/>
    </row>
    <row r="198" spans="1:47" s="492" customFormat="1" ht="30" customHeight="1" x14ac:dyDescent="0.35">
      <c r="A198" s="342" t="s">
        <v>245</v>
      </c>
      <c r="B198" s="433"/>
      <c r="C198" s="447"/>
      <c r="D198" s="447"/>
      <c r="E198" s="447"/>
      <c r="F198" s="448"/>
      <c r="G198" s="448"/>
      <c r="H198" s="448"/>
      <c r="I198" s="449"/>
      <c r="J198" s="430"/>
      <c r="K198" s="342" t="s">
        <v>872</v>
      </c>
      <c r="L198" s="342"/>
      <c r="M198" s="57"/>
      <c r="N198" s="57" t="s">
        <v>2</v>
      </c>
      <c r="O198" s="450"/>
      <c r="P198" s="435"/>
      <c r="Q198" s="501" t="s">
        <v>4</v>
      </c>
      <c r="R198" s="435"/>
      <c r="S198" s="435"/>
      <c r="T198" s="501" t="s">
        <v>23</v>
      </c>
      <c r="U198" s="439" t="s">
        <v>59</v>
      </c>
      <c r="V198" s="399" t="s">
        <v>223</v>
      </c>
      <c r="W198" s="59"/>
      <c r="X198" s="59"/>
      <c r="Y198" s="59"/>
      <c r="Z198" s="59"/>
      <c r="AA198" s="59"/>
      <c r="AB198" s="59"/>
      <c r="AC198" s="59"/>
      <c r="AD198" s="440" t="s">
        <v>410</v>
      </c>
      <c r="AE198" s="232" t="s">
        <v>41</v>
      </c>
      <c r="AF198" s="270"/>
      <c r="AG198" s="270"/>
      <c r="AH198" s="270"/>
      <c r="AI198" s="270"/>
      <c r="AJ198" s="440" t="s">
        <v>410</v>
      </c>
      <c r="AK198" s="232" t="s">
        <v>41</v>
      </c>
      <c r="AL198" s="440" t="s">
        <v>410</v>
      </c>
      <c r="AM198" s="410" t="s">
        <v>41</v>
      </c>
      <c r="AN198" s="59"/>
      <c r="AO198" s="59"/>
      <c r="AP198" s="59"/>
      <c r="AQ198" s="353"/>
      <c r="AR198" s="334"/>
      <c r="AS198" s="264"/>
      <c r="AT198" s="237"/>
      <c r="AU198" s="238"/>
    </row>
    <row r="199" spans="1:47" s="492" customFormat="1" ht="30" customHeight="1" x14ac:dyDescent="0.35">
      <c r="A199" s="446" t="s">
        <v>246</v>
      </c>
      <c r="B199" s="433"/>
      <c r="C199" s="447"/>
      <c r="D199" s="447"/>
      <c r="E199" s="447"/>
      <c r="F199" s="448"/>
      <c r="G199" s="448"/>
      <c r="H199" s="448"/>
      <c r="I199" s="449"/>
      <c r="J199" s="430"/>
      <c r="K199" s="342" t="s">
        <v>241</v>
      </c>
      <c r="L199" s="342"/>
      <c r="M199" s="57"/>
      <c r="N199" s="57" t="s">
        <v>2</v>
      </c>
      <c r="O199" s="450"/>
      <c r="P199" s="435"/>
      <c r="Q199" s="501" t="s">
        <v>4</v>
      </c>
      <c r="R199" s="435"/>
      <c r="S199" s="435"/>
      <c r="T199" s="501" t="s">
        <v>72</v>
      </c>
      <c r="U199" s="439" t="s">
        <v>59</v>
      </c>
      <c r="V199" s="399" t="s">
        <v>223</v>
      </c>
      <c r="W199" s="59"/>
      <c r="X199" s="59"/>
      <c r="Y199" s="59"/>
      <c r="Z199" s="59"/>
      <c r="AA199" s="59"/>
      <c r="AB199" s="59"/>
      <c r="AC199" s="59"/>
      <c r="AD199" s="440" t="s">
        <v>410</v>
      </c>
      <c r="AE199" s="232" t="s">
        <v>41</v>
      </c>
      <c r="AF199" s="270"/>
      <c r="AG199" s="270"/>
      <c r="AH199" s="270"/>
      <c r="AI199" s="270"/>
      <c r="AJ199" s="440" t="s">
        <v>410</v>
      </c>
      <c r="AK199" s="232" t="s">
        <v>41</v>
      </c>
      <c r="AL199" s="440" t="s">
        <v>410</v>
      </c>
      <c r="AM199" s="410" t="s">
        <v>41</v>
      </c>
      <c r="AN199" s="59"/>
      <c r="AO199" s="59"/>
      <c r="AP199" s="59"/>
      <c r="AQ199" s="353"/>
      <c r="AR199" s="334"/>
      <c r="AS199" s="264"/>
      <c r="AT199" s="237"/>
      <c r="AU199" s="238"/>
    </row>
    <row r="200" spans="1:47" s="492" customFormat="1" ht="30" customHeight="1" x14ac:dyDescent="0.35">
      <c r="A200" s="320" t="s">
        <v>873</v>
      </c>
      <c r="B200" s="502" t="s">
        <v>874</v>
      </c>
      <c r="C200" s="315">
        <v>3380</v>
      </c>
      <c r="D200" s="315">
        <v>1</v>
      </c>
      <c r="E200" s="315"/>
      <c r="F200" s="434" t="s">
        <v>798</v>
      </c>
      <c r="G200" s="318"/>
      <c r="H200" s="318"/>
      <c r="I200" s="260" t="s">
        <v>875</v>
      </c>
      <c r="J200" s="430" t="s">
        <v>415</v>
      </c>
      <c r="K200" s="306" t="s">
        <v>876</v>
      </c>
      <c r="L200" s="306"/>
      <c r="M200" s="250"/>
      <c r="N200" s="250"/>
      <c r="O200" s="399" t="s">
        <v>224</v>
      </c>
      <c r="P200" s="250"/>
      <c r="Q200" s="250"/>
      <c r="R200" s="503" t="s">
        <v>164</v>
      </c>
      <c r="S200" s="504" t="s">
        <v>877</v>
      </c>
      <c r="T200" s="505"/>
      <c r="U200" s="367" t="s">
        <v>190</v>
      </c>
      <c r="V200" s="270" t="s">
        <v>878</v>
      </c>
      <c r="W200" s="401"/>
      <c r="X200" s="401"/>
      <c r="Y200" s="401"/>
      <c r="Z200" s="401"/>
      <c r="AA200" s="401"/>
      <c r="AB200" s="401"/>
      <c r="AC200" s="401"/>
      <c r="AD200" s="440" t="s">
        <v>410</v>
      </c>
      <c r="AE200" s="232" t="s">
        <v>41</v>
      </c>
      <c r="AF200" s="270"/>
      <c r="AG200" s="270"/>
      <c r="AH200" s="270"/>
      <c r="AI200" s="270"/>
      <c r="AJ200" s="440" t="s">
        <v>410</v>
      </c>
      <c r="AK200" s="232" t="s">
        <v>41</v>
      </c>
      <c r="AL200" s="440" t="s">
        <v>410</v>
      </c>
      <c r="AM200" s="410" t="s">
        <v>41</v>
      </c>
      <c r="AN200" s="401"/>
      <c r="AO200" s="401"/>
      <c r="AP200" s="401"/>
      <c r="AQ200" s="357" t="s">
        <v>453</v>
      </c>
      <c r="AR200" s="332"/>
      <c r="AS200" s="361"/>
      <c r="AT200" s="458"/>
      <c r="AU200" s="459"/>
    </row>
    <row r="201" spans="1:47" s="492" customFormat="1" ht="30" customHeight="1" x14ac:dyDescent="0.35">
      <c r="A201" s="320" t="s">
        <v>879</v>
      </c>
      <c r="B201" s="502" t="s">
        <v>874</v>
      </c>
      <c r="C201" s="315">
        <v>3381</v>
      </c>
      <c r="D201" s="315">
        <v>1</v>
      </c>
      <c r="E201" s="315"/>
      <c r="F201" s="434" t="s">
        <v>798</v>
      </c>
      <c r="G201" s="318"/>
      <c r="H201" s="318"/>
      <c r="I201" s="260" t="s">
        <v>880</v>
      </c>
      <c r="J201" s="430" t="s">
        <v>415</v>
      </c>
      <c r="K201" s="306" t="s">
        <v>881</v>
      </c>
      <c r="L201" s="306"/>
      <c r="M201" s="250"/>
      <c r="N201" s="250"/>
      <c r="O201" s="57" t="s">
        <v>882</v>
      </c>
      <c r="P201" s="250"/>
      <c r="Q201" s="250"/>
      <c r="R201" s="503" t="s">
        <v>164</v>
      </c>
      <c r="S201" s="506" t="s">
        <v>883</v>
      </c>
      <c r="T201" s="505"/>
      <c r="U201" s="367" t="s">
        <v>190</v>
      </c>
      <c r="V201" s="270" t="s">
        <v>884</v>
      </c>
      <c r="W201" s="401"/>
      <c r="X201" s="401"/>
      <c r="Y201" s="401"/>
      <c r="Z201" s="401"/>
      <c r="AA201" s="401"/>
      <c r="AB201" s="401"/>
      <c r="AC201" s="401"/>
      <c r="AD201" s="440" t="s">
        <v>410</v>
      </c>
      <c r="AE201" s="232" t="s">
        <v>41</v>
      </c>
      <c r="AF201" s="270"/>
      <c r="AG201" s="270"/>
      <c r="AH201" s="270"/>
      <c r="AI201" s="270"/>
      <c r="AJ201" s="231" t="s">
        <v>410</v>
      </c>
      <c r="AK201" s="232" t="s">
        <v>41</v>
      </c>
      <c r="AL201" s="440" t="s">
        <v>410</v>
      </c>
      <c r="AM201" s="410" t="s">
        <v>41</v>
      </c>
      <c r="AN201" s="401"/>
      <c r="AO201" s="401"/>
      <c r="AP201" s="401"/>
      <c r="AQ201" s="357" t="s">
        <v>453</v>
      </c>
      <c r="AR201" s="332"/>
      <c r="AS201" s="361"/>
      <c r="AT201" s="458"/>
      <c r="AU201" s="459"/>
    </row>
    <row r="202" spans="1:47" s="492" customFormat="1" ht="30" customHeight="1" x14ac:dyDescent="0.35">
      <c r="A202" s="320" t="s">
        <v>885</v>
      </c>
      <c r="B202" s="502" t="s">
        <v>874</v>
      </c>
      <c r="C202" s="315">
        <v>3386</v>
      </c>
      <c r="D202" s="447">
        <v>4</v>
      </c>
      <c r="E202" s="447"/>
      <c r="F202" s="318"/>
      <c r="G202" s="318"/>
      <c r="H202" s="318"/>
      <c r="I202" s="260" t="s">
        <v>886</v>
      </c>
      <c r="J202" s="430" t="s">
        <v>415</v>
      </c>
      <c r="K202" s="306" t="s">
        <v>887</v>
      </c>
      <c r="L202" s="306"/>
      <c r="M202" s="57" t="s">
        <v>377</v>
      </c>
      <c r="N202" s="250"/>
      <c r="O202" s="250"/>
      <c r="P202" s="256"/>
      <c r="Q202" s="256"/>
      <c r="R202" s="363" t="s">
        <v>426</v>
      </c>
      <c r="S202" s="256"/>
      <c r="T202" s="363" t="s">
        <v>426</v>
      </c>
      <c r="U202" s="367" t="s">
        <v>190</v>
      </c>
      <c r="V202" s="270" t="s">
        <v>884</v>
      </c>
      <c r="W202" s="401"/>
      <c r="X202" s="401"/>
      <c r="Y202" s="401"/>
      <c r="Z202" s="401"/>
      <c r="AA202" s="401"/>
      <c r="AB202" s="401"/>
      <c r="AC202" s="401"/>
      <c r="AD202" s="440" t="s">
        <v>410</v>
      </c>
      <c r="AE202" s="232" t="s">
        <v>41</v>
      </c>
      <c r="AF202" s="270"/>
      <c r="AG202" s="270"/>
      <c r="AH202" s="270"/>
      <c r="AI202" s="270"/>
      <c r="AJ202" s="445" t="s">
        <v>410</v>
      </c>
      <c r="AK202" s="232" t="s">
        <v>41</v>
      </c>
      <c r="AL202" s="440" t="s">
        <v>410</v>
      </c>
      <c r="AM202" s="410" t="s">
        <v>41</v>
      </c>
      <c r="AN202" s="401"/>
      <c r="AO202" s="401"/>
      <c r="AP202" s="401"/>
      <c r="AQ202" s="469" t="s">
        <v>422</v>
      </c>
      <c r="AR202" s="332"/>
      <c r="AS202" s="361"/>
      <c r="AT202" s="458"/>
      <c r="AU202" s="459"/>
    </row>
    <row r="203" spans="1:47" s="492" customFormat="1" ht="30" customHeight="1" x14ac:dyDescent="0.35">
      <c r="A203" s="320" t="s">
        <v>888</v>
      </c>
      <c r="B203" s="502" t="s">
        <v>874</v>
      </c>
      <c r="C203" s="315">
        <v>3386</v>
      </c>
      <c r="D203" s="315">
        <v>3</v>
      </c>
      <c r="E203" s="315"/>
      <c r="F203" s="354" t="s">
        <v>458</v>
      </c>
      <c r="G203" s="355"/>
      <c r="H203" s="318"/>
      <c r="I203" s="260" t="s">
        <v>886</v>
      </c>
      <c r="J203" s="430" t="s">
        <v>415</v>
      </c>
      <c r="K203" s="306" t="s">
        <v>887</v>
      </c>
      <c r="L203" s="306"/>
      <c r="M203" s="57" t="s">
        <v>377</v>
      </c>
      <c r="N203" s="250"/>
      <c r="O203" s="250"/>
      <c r="P203" s="256"/>
      <c r="Q203" s="256"/>
      <c r="R203" s="250"/>
      <c r="S203" s="256"/>
      <c r="T203" s="507"/>
      <c r="U203" s="508" t="s">
        <v>243</v>
      </c>
      <c r="V203" s="270" t="s">
        <v>884</v>
      </c>
      <c r="W203" s="270"/>
      <c r="X203" s="270"/>
      <c r="Y203" s="270"/>
      <c r="Z203" s="270"/>
      <c r="AA203" s="270"/>
      <c r="AB203" s="270"/>
      <c r="AC203" s="270"/>
      <c r="AD203" s="440" t="s">
        <v>410</v>
      </c>
      <c r="AE203" s="232" t="s">
        <v>41</v>
      </c>
      <c r="AF203" s="270"/>
      <c r="AG203" s="270"/>
      <c r="AH203" s="270"/>
      <c r="AI203" s="270"/>
      <c r="AJ203" s="440" t="s">
        <v>410</v>
      </c>
      <c r="AK203" s="232" t="s">
        <v>41</v>
      </c>
      <c r="AL203" s="440" t="s">
        <v>410</v>
      </c>
      <c r="AM203" s="406" t="s">
        <v>41</v>
      </c>
      <c r="AN203" s="270"/>
      <c r="AO203" s="270"/>
      <c r="AP203" s="270"/>
      <c r="AQ203" s="469" t="s">
        <v>422</v>
      </c>
      <c r="AR203" s="332"/>
      <c r="AS203" s="361"/>
      <c r="AT203" s="458"/>
      <c r="AU203" s="459"/>
    </row>
    <row r="204" spans="1:47" s="492" customFormat="1" ht="30" customHeight="1" x14ac:dyDescent="0.35">
      <c r="A204" s="336" t="s">
        <v>889</v>
      </c>
      <c r="B204" s="502" t="s">
        <v>874</v>
      </c>
      <c r="C204" s="318">
        <v>4202</v>
      </c>
      <c r="D204" s="448">
        <v>4</v>
      </c>
      <c r="E204" s="448" t="s">
        <v>473</v>
      </c>
      <c r="F204" s="318"/>
      <c r="G204" s="318"/>
      <c r="H204" s="318"/>
      <c r="I204" s="449"/>
      <c r="J204" s="449" t="s">
        <v>415</v>
      </c>
      <c r="K204" s="337" t="s">
        <v>890</v>
      </c>
      <c r="L204" s="509" t="s">
        <v>891</v>
      </c>
      <c r="M204" s="250"/>
      <c r="N204" s="250"/>
      <c r="O204" s="250"/>
      <c r="P204" s="250"/>
      <c r="Q204" s="250"/>
      <c r="R204" s="250"/>
      <c r="S204" s="250"/>
      <c r="T204" s="250"/>
      <c r="U204" s="366"/>
      <c r="V204" s="250"/>
      <c r="W204" s="250"/>
      <c r="X204" s="250"/>
      <c r="Y204" s="250"/>
      <c r="Z204" s="250"/>
      <c r="AA204" s="250"/>
      <c r="AB204" s="250"/>
      <c r="AC204" s="250"/>
      <c r="AD204" s="440" t="s">
        <v>410</v>
      </c>
      <c r="AE204" s="232" t="s">
        <v>41</v>
      </c>
      <c r="AF204" s="268"/>
      <c r="AG204" s="268"/>
      <c r="AH204" s="268"/>
      <c r="AI204" s="268"/>
      <c r="AJ204" s="440" t="s">
        <v>410</v>
      </c>
      <c r="AK204" s="232" t="s">
        <v>41</v>
      </c>
      <c r="AL204" s="440" t="s">
        <v>410</v>
      </c>
      <c r="AM204" s="406" t="s">
        <v>41</v>
      </c>
      <c r="AN204" s="268"/>
      <c r="AO204" s="268"/>
      <c r="AP204" s="268"/>
      <c r="AQ204" s="268"/>
      <c r="AR204" s="268"/>
      <c r="AS204" s="268"/>
      <c r="AT204" s="458"/>
      <c r="AU204" s="459"/>
    </row>
    <row r="205" spans="1:47" s="492" customFormat="1" ht="30" customHeight="1" x14ac:dyDescent="0.35">
      <c r="A205" s="320" t="s">
        <v>892</v>
      </c>
      <c r="B205" s="502" t="s">
        <v>874</v>
      </c>
      <c r="C205" s="315">
        <v>4322</v>
      </c>
      <c r="D205" s="447">
        <v>4</v>
      </c>
      <c r="E205" s="447"/>
      <c r="F205" s="318"/>
      <c r="G205" s="318"/>
      <c r="H205" s="318"/>
      <c r="I205" s="319"/>
      <c r="J205" s="430" t="s">
        <v>415</v>
      </c>
      <c r="K205" s="306" t="s">
        <v>893</v>
      </c>
      <c r="L205" s="306"/>
      <c r="M205" s="57" t="s">
        <v>377</v>
      </c>
      <c r="N205" s="250"/>
      <c r="O205" s="250"/>
      <c r="P205" s="366"/>
      <c r="Q205" s="366"/>
      <c r="R205" s="389"/>
      <c r="S205" s="366"/>
      <c r="T205" s="389"/>
      <c r="U205" s="367" t="s">
        <v>190</v>
      </c>
      <c r="V205" s="270" t="s">
        <v>191</v>
      </c>
      <c r="W205" s="270"/>
      <c r="X205" s="270"/>
      <c r="Y205" s="270"/>
      <c r="Z205" s="270"/>
      <c r="AA205" s="270"/>
      <c r="AB205" s="270"/>
      <c r="AC205" s="270"/>
      <c r="AD205" s="440" t="s">
        <v>410</v>
      </c>
      <c r="AE205" s="232" t="s">
        <v>41</v>
      </c>
      <c r="AF205" s="270"/>
      <c r="AG205" s="270"/>
      <c r="AH205" s="270"/>
      <c r="AI205" s="270"/>
      <c r="AJ205" s="440" t="s">
        <v>410</v>
      </c>
      <c r="AK205" s="232" t="s">
        <v>41</v>
      </c>
      <c r="AL205" s="440" t="s">
        <v>410</v>
      </c>
      <c r="AM205" s="406" t="s">
        <v>41</v>
      </c>
      <c r="AN205" s="270"/>
      <c r="AO205" s="270"/>
      <c r="AP205" s="270"/>
      <c r="AQ205" s="469" t="s">
        <v>422</v>
      </c>
      <c r="AR205" s="335"/>
      <c r="AS205" s="264"/>
      <c r="AT205" s="458"/>
      <c r="AU205" s="459"/>
    </row>
    <row r="206" spans="1:47" s="492" customFormat="1" ht="30" customHeight="1" x14ac:dyDescent="0.35">
      <c r="A206" s="314" t="s">
        <v>894</v>
      </c>
      <c r="B206" s="502" t="s">
        <v>874</v>
      </c>
      <c r="C206" s="315">
        <v>4382</v>
      </c>
      <c r="D206" s="447">
        <v>4</v>
      </c>
      <c r="E206" s="447"/>
      <c r="F206" s="318"/>
      <c r="G206" s="318"/>
      <c r="H206" s="318"/>
      <c r="I206" s="319"/>
      <c r="J206" s="430" t="s">
        <v>415</v>
      </c>
      <c r="K206" s="306" t="s">
        <v>895</v>
      </c>
      <c r="L206" s="306"/>
      <c r="M206" s="57" t="s">
        <v>377</v>
      </c>
      <c r="N206" s="250"/>
      <c r="O206" s="250"/>
      <c r="P206" s="250"/>
      <c r="Q206" s="57" t="s">
        <v>4</v>
      </c>
      <c r="R206" s="250"/>
      <c r="S206" s="250"/>
      <c r="T206" s="57" t="s">
        <v>35</v>
      </c>
      <c r="U206" s="367" t="s">
        <v>190</v>
      </c>
      <c r="V206" s="270" t="s">
        <v>896</v>
      </c>
      <c r="W206" s="270"/>
      <c r="X206" s="270"/>
      <c r="Y206" s="270"/>
      <c r="Z206" s="270"/>
      <c r="AA206" s="270"/>
      <c r="AB206" s="270"/>
      <c r="AC206" s="270"/>
      <c r="AD206" s="440" t="s">
        <v>410</v>
      </c>
      <c r="AE206" s="232" t="s">
        <v>41</v>
      </c>
      <c r="AF206" s="270"/>
      <c r="AG206" s="270"/>
      <c r="AH206" s="270"/>
      <c r="AI206" s="270"/>
      <c r="AJ206" s="440" t="s">
        <v>410</v>
      </c>
      <c r="AK206" s="232" t="s">
        <v>41</v>
      </c>
      <c r="AL206" s="440" t="s">
        <v>410</v>
      </c>
      <c r="AM206" s="406" t="s">
        <v>41</v>
      </c>
      <c r="AN206" s="270"/>
      <c r="AO206" s="270"/>
      <c r="AP206" s="270"/>
      <c r="AQ206" s="469" t="s">
        <v>422</v>
      </c>
      <c r="AR206" s="262"/>
      <c r="AS206" s="264"/>
      <c r="AT206" s="458"/>
      <c r="AU206" s="459"/>
    </row>
    <row r="207" spans="1:47" s="492" customFormat="1" ht="30" customHeight="1" x14ac:dyDescent="0.35">
      <c r="A207" s="314" t="s">
        <v>897</v>
      </c>
      <c r="B207" s="502" t="s">
        <v>874</v>
      </c>
      <c r="C207" s="315">
        <v>4387</v>
      </c>
      <c r="D207" s="447">
        <v>4</v>
      </c>
      <c r="E207" s="447"/>
      <c r="F207" s="318"/>
      <c r="G207" s="318"/>
      <c r="H207" s="241" t="s">
        <v>414</v>
      </c>
      <c r="I207" s="319"/>
      <c r="J207" s="260" t="s">
        <v>530</v>
      </c>
      <c r="K207" s="306" t="s">
        <v>192</v>
      </c>
      <c r="L207" s="306"/>
      <c r="M207" s="57" t="s">
        <v>377</v>
      </c>
      <c r="N207" s="250"/>
      <c r="O207" s="250"/>
      <c r="P207" s="250"/>
      <c r="Q207" s="57" t="s">
        <v>4</v>
      </c>
      <c r="R207" s="250"/>
      <c r="S207" s="250"/>
      <c r="T207" s="251" t="s">
        <v>79</v>
      </c>
      <c r="U207" s="325" t="s">
        <v>190</v>
      </c>
      <c r="V207" s="270" t="s">
        <v>884</v>
      </c>
      <c r="W207" s="401"/>
      <c r="X207" s="401"/>
      <c r="Y207" s="401"/>
      <c r="Z207" s="401"/>
      <c r="AA207" s="401"/>
      <c r="AB207" s="401"/>
      <c r="AC207" s="401"/>
      <c r="AD207" s="440" t="s">
        <v>410</v>
      </c>
      <c r="AE207" s="232" t="s">
        <v>41</v>
      </c>
      <c r="AF207" s="270"/>
      <c r="AG207" s="270"/>
      <c r="AH207" s="270"/>
      <c r="AI207" s="270"/>
      <c r="AJ207" s="440" t="s">
        <v>410</v>
      </c>
      <c r="AK207" s="232" t="s">
        <v>41</v>
      </c>
      <c r="AL207" s="440" t="s">
        <v>410</v>
      </c>
      <c r="AM207" s="410" t="s">
        <v>41</v>
      </c>
      <c r="AN207" s="401"/>
      <c r="AO207" s="401"/>
      <c r="AP207" s="401"/>
      <c r="AQ207" s="357" t="s">
        <v>453</v>
      </c>
      <c r="AR207" s="334"/>
      <c r="AS207" s="264"/>
      <c r="AT207" s="458"/>
      <c r="AU207" s="459"/>
    </row>
    <row r="208" spans="1:47" s="492" customFormat="1" ht="30" customHeight="1" x14ac:dyDescent="0.35">
      <c r="A208" s="314" t="s">
        <v>897</v>
      </c>
      <c r="B208" s="502" t="s">
        <v>874</v>
      </c>
      <c r="C208" s="315">
        <v>4387</v>
      </c>
      <c r="D208" s="447">
        <v>4</v>
      </c>
      <c r="E208" s="447"/>
      <c r="F208" s="318"/>
      <c r="G208" s="318"/>
      <c r="H208" s="241" t="s">
        <v>414</v>
      </c>
      <c r="I208" s="319"/>
      <c r="J208" s="260" t="s">
        <v>530</v>
      </c>
      <c r="K208" s="306" t="s">
        <v>192</v>
      </c>
      <c r="L208" s="306"/>
      <c r="M208" s="250"/>
      <c r="N208" s="250"/>
      <c r="O208" s="270" t="s">
        <v>450</v>
      </c>
      <c r="P208" s="256"/>
      <c r="Q208" s="268"/>
      <c r="R208" s="57" t="s">
        <v>451</v>
      </c>
      <c r="S208" s="366"/>
      <c r="T208" s="373" t="s">
        <v>476</v>
      </c>
      <c r="U208" s="325" t="s">
        <v>898</v>
      </c>
      <c r="V208" s="270" t="s">
        <v>884</v>
      </c>
      <c r="W208" s="401"/>
      <c r="X208" s="401"/>
      <c r="Y208" s="401"/>
      <c r="Z208" s="401"/>
      <c r="AA208" s="401"/>
      <c r="AB208" s="401"/>
      <c r="AC208" s="401"/>
      <c r="AD208" s="440"/>
      <c r="AE208" s="270"/>
      <c r="AF208" s="270"/>
      <c r="AG208" s="270"/>
      <c r="AH208" s="270"/>
      <c r="AI208" s="270"/>
      <c r="AJ208" s="440"/>
      <c r="AK208" s="232" t="s">
        <v>41</v>
      </c>
      <c r="AL208" s="440"/>
      <c r="AM208" s="510"/>
      <c r="AN208" s="401"/>
      <c r="AO208" s="401"/>
      <c r="AP208" s="401"/>
      <c r="AQ208" s="357" t="s">
        <v>453</v>
      </c>
      <c r="AR208" s="334"/>
      <c r="AS208" s="264"/>
      <c r="AT208" s="458"/>
      <c r="AU208" s="459"/>
    </row>
    <row r="209" spans="1:47" s="492" customFormat="1" ht="30" customHeight="1" x14ac:dyDescent="0.35">
      <c r="A209" s="320" t="s">
        <v>899</v>
      </c>
      <c r="B209" s="502" t="s">
        <v>874</v>
      </c>
      <c r="C209" s="315">
        <v>5190</v>
      </c>
      <c r="D209" s="315">
        <v>5</v>
      </c>
      <c r="E209" s="315"/>
      <c r="F209" s="318"/>
      <c r="G209" s="318"/>
      <c r="H209" s="318"/>
      <c r="I209" s="319"/>
      <c r="J209" s="260" t="s">
        <v>463</v>
      </c>
      <c r="K209" s="306" t="s">
        <v>48</v>
      </c>
      <c r="L209" s="306"/>
      <c r="M209" s="57" t="s">
        <v>377</v>
      </c>
      <c r="N209" s="250"/>
      <c r="O209" s="250"/>
      <c r="P209" s="366"/>
      <c r="Q209" s="366"/>
      <c r="R209" s="389"/>
      <c r="S209" s="366"/>
      <c r="T209" s="389"/>
      <c r="U209" s="325" t="s">
        <v>190</v>
      </c>
      <c r="V209" s="270" t="s">
        <v>193</v>
      </c>
      <c r="W209" s="270"/>
      <c r="X209" s="270"/>
      <c r="Y209" s="270"/>
      <c r="Z209" s="270"/>
      <c r="AA209" s="270"/>
      <c r="AB209" s="270"/>
      <c r="AC209" s="270"/>
      <c r="AD209" s="440" t="s">
        <v>410</v>
      </c>
      <c r="AE209" s="232" t="s">
        <v>41</v>
      </c>
      <c r="AF209" s="270"/>
      <c r="AG209" s="270"/>
      <c r="AH209" s="270"/>
      <c r="AI209" s="270"/>
      <c r="AJ209" s="440" t="s">
        <v>410</v>
      </c>
      <c r="AK209" s="232" t="s">
        <v>41</v>
      </c>
      <c r="AL209" s="440" t="s">
        <v>410</v>
      </c>
      <c r="AM209" s="406" t="s">
        <v>41</v>
      </c>
      <c r="AN209" s="270"/>
      <c r="AO209" s="270"/>
      <c r="AP209" s="270"/>
      <c r="AQ209" s="466" t="s">
        <v>900</v>
      </c>
      <c r="AR209" s="511" t="s">
        <v>901</v>
      </c>
      <c r="AS209" s="264"/>
      <c r="AT209" s="458"/>
      <c r="AU209" s="459"/>
    </row>
    <row r="210" spans="1:47" s="492" customFormat="1" ht="30" customHeight="1" x14ac:dyDescent="0.35">
      <c r="A210" s="320" t="s">
        <v>194</v>
      </c>
      <c r="B210" s="502" t="s">
        <v>874</v>
      </c>
      <c r="C210" s="315">
        <v>5339</v>
      </c>
      <c r="D210" s="315">
        <v>5</v>
      </c>
      <c r="E210" s="315"/>
      <c r="F210" s="318"/>
      <c r="G210" s="318"/>
      <c r="H210" s="341" t="s">
        <v>414</v>
      </c>
      <c r="I210" s="319"/>
      <c r="J210" s="260" t="s">
        <v>530</v>
      </c>
      <c r="K210" s="306" t="s">
        <v>195</v>
      </c>
      <c r="L210" s="306"/>
      <c r="M210" s="250"/>
      <c r="N210" s="57" t="s">
        <v>2</v>
      </c>
      <c r="O210" s="250"/>
      <c r="P210" s="250"/>
      <c r="Q210" s="57" t="s">
        <v>4</v>
      </c>
      <c r="R210" s="250"/>
      <c r="S210" s="250"/>
      <c r="T210" s="57" t="s">
        <v>35</v>
      </c>
      <c r="U210" s="325" t="s">
        <v>190</v>
      </c>
      <c r="V210" s="270" t="s">
        <v>193</v>
      </c>
      <c r="W210" s="270"/>
      <c r="X210" s="270"/>
      <c r="Y210" s="270"/>
      <c r="Z210" s="270"/>
      <c r="AA210" s="270"/>
      <c r="AB210" s="270"/>
      <c r="AC210" s="270"/>
      <c r="AD210" s="440" t="s">
        <v>410</v>
      </c>
      <c r="AE210" s="232" t="s">
        <v>41</v>
      </c>
      <c r="AF210" s="270"/>
      <c r="AG210" s="270"/>
      <c r="AH210" s="270"/>
      <c r="AI210" s="270"/>
      <c r="AJ210" s="440">
        <v>1</v>
      </c>
      <c r="AK210" s="270"/>
      <c r="AL210" s="440" t="s">
        <v>416</v>
      </c>
      <c r="AM210" s="512"/>
      <c r="AN210" s="270"/>
      <c r="AO210" s="270"/>
      <c r="AP210" s="270"/>
      <c r="AQ210" s="298" t="s">
        <v>902</v>
      </c>
      <c r="AR210" s="298" t="s">
        <v>903</v>
      </c>
      <c r="AS210" s="361"/>
      <c r="AT210" s="237"/>
      <c r="AU210" s="238"/>
    </row>
    <row r="211" spans="1:47" s="492" customFormat="1" ht="30" customHeight="1" x14ac:dyDescent="0.35">
      <c r="A211" s="320" t="s">
        <v>904</v>
      </c>
      <c r="B211" s="502" t="s">
        <v>874</v>
      </c>
      <c r="C211" s="315">
        <v>5380</v>
      </c>
      <c r="D211" s="315">
        <v>1</v>
      </c>
      <c r="E211" s="315"/>
      <c r="F211" s="434" t="s">
        <v>798</v>
      </c>
      <c r="G211" s="318"/>
      <c r="H211" s="318"/>
      <c r="I211" s="260" t="s">
        <v>905</v>
      </c>
      <c r="J211" s="260" t="s">
        <v>415</v>
      </c>
      <c r="K211" s="306" t="s">
        <v>906</v>
      </c>
      <c r="L211" s="306"/>
      <c r="M211" s="250"/>
      <c r="N211" s="250"/>
      <c r="O211" s="57" t="s">
        <v>45</v>
      </c>
      <c r="P211" s="250"/>
      <c r="Q211" s="250"/>
      <c r="R211" s="503" t="s">
        <v>164</v>
      </c>
      <c r="S211" s="504" t="s">
        <v>877</v>
      </c>
      <c r="T211" s="505"/>
      <c r="U211" s="325" t="s">
        <v>190</v>
      </c>
      <c r="V211" s="270" t="s">
        <v>191</v>
      </c>
      <c r="W211" s="401"/>
      <c r="X211" s="401"/>
      <c r="Y211" s="401"/>
      <c r="Z211" s="401"/>
      <c r="AA211" s="401"/>
      <c r="AB211" s="401"/>
      <c r="AC211" s="401"/>
      <c r="AD211" s="440" t="s">
        <v>410</v>
      </c>
      <c r="AE211" s="232" t="s">
        <v>41</v>
      </c>
      <c r="AF211" s="270"/>
      <c r="AG211" s="270"/>
      <c r="AH211" s="270"/>
      <c r="AI211" s="270"/>
      <c r="AJ211" s="440" t="s">
        <v>410</v>
      </c>
      <c r="AK211" s="232" t="s">
        <v>41</v>
      </c>
      <c r="AL211" s="440" t="s">
        <v>410</v>
      </c>
      <c r="AM211" s="410" t="s">
        <v>41</v>
      </c>
      <c r="AN211" s="401"/>
      <c r="AO211" s="401"/>
      <c r="AP211" s="401"/>
      <c r="AQ211" s="294" t="s">
        <v>453</v>
      </c>
      <c r="AR211" s="332"/>
      <c r="AS211" s="361"/>
      <c r="AT211" s="458"/>
      <c r="AU211" s="459"/>
    </row>
    <row r="212" spans="1:47" s="492" customFormat="1" ht="30" customHeight="1" x14ac:dyDescent="0.35">
      <c r="A212" s="320" t="s">
        <v>907</v>
      </c>
      <c r="B212" s="502" t="s">
        <v>874</v>
      </c>
      <c r="C212" s="315">
        <v>5381</v>
      </c>
      <c r="D212" s="315">
        <v>1</v>
      </c>
      <c r="E212" s="315"/>
      <c r="F212" s="434" t="s">
        <v>798</v>
      </c>
      <c r="G212" s="318"/>
      <c r="H212" s="318"/>
      <c r="I212" s="260" t="s">
        <v>908</v>
      </c>
      <c r="J212" s="260" t="s">
        <v>415</v>
      </c>
      <c r="K212" s="306" t="s">
        <v>881</v>
      </c>
      <c r="L212" s="306"/>
      <c r="M212" s="250"/>
      <c r="N212" s="250"/>
      <c r="O212" s="57" t="s">
        <v>882</v>
      </c>
      <c r="P212" s="250"/>
      <c r="Q212" s="250"/>
      <c r="R212" s="503" t="s">
        <v>164</v>
      </c>
      <c r="S212" s="506" t="s">
        <v>883</v>
      </c>
      <c r="T212" s="505"/>
      <c r="U212" s="325" t="s">
        <v>190</v>
      </c>
      <c r="V212" s="270" t="s">
        <v>191</v>
      </c>
      <c r="W212" s="401"/>
      <c r="X212" s="401"/>
      <c r="Y212" s="401"/>
      <c r="Z212" s="401"/>
      <c r="AA212" s="401"/>
      <c r="AB212" s="401"/>
      <c r="AC212" s="401"/>
      <c r="AD212" s="440" t="s">
        <v>410</v>
      </c>
      <c r="AE212" s="232" t="s">
        <v>41</v>
      </c>
      <c r="AF212" s="270"/>
      <c r="AG212" s="270"/>
      <c r="AH212" s="270"/>
      <c r="AI212" s="270"/>
      <c r="AJ212" s="440">
        <v>2</v>
      </c>
      <c r="AK212" s="270"/>
      <c r="AL212" s="440" t="s">
        <v>410</v>
      </c>
      <c r="AM212" s="410" t="s">
        <v>41</v>
      </c>
      <c r="AN212" s="401"/>
      <c r="AO212" s="401"/>
      <c r="AP212" s="401"/>
      <c r="AQ212" s="294" t="s">
        <v>453</v>
      </c>
      <c r="AR212" s="332"/>
      <c r="AS212" s="361"/>
      <c r="AT212" s="458"/>
      <c r="AU212" s="459"/>
    </row>
    <row r="213" spans="1:47" s="492" customFormat="1" ht="30" customHeight="1" x14ac:dyDescent="0.35">
      <c r="A213" s="320" t="s">
        <v>196</v>
      </c>
      <c r="B213" s="502" t="s">
        <v>874</v>
      </c>
      <c r="C213" s="315">
        <v>5382</v>
      </c>
      <c r="D213" s="315">
        <v>5</v>
      </c>
      <c r="E213" s="315"/>
      <c r="F213" s="318"/>
      <c r="G213" s="318"/>
      <c r="H213" s="318"/>
      <c r="I213" s="319"/>
      <c r="J213" s="422" t="s">
        <v>909</v>
      </c>
      <c r="K213" s="306" t="s">
        <v>197</v>
      </c>
      <c r="L213" s="306"/>
      <c r="M213" s="250"/>
      <c r="N213" s="57" t="s">
        <v>2</v>
      </c>
      <c r="O213" s="250"/>
      <c r="P213" s="57" t="s">
        <v>3</v>
      </c>
      <c r="Q213" s="250"/>
      <c r="R213" s="250"/>
      <c r="S213" s="250"/>
      <c r="T213" s="57" t="s">
        <v>137</v>
      </c>
      <c r="U213" s="325" t="s">
        <v>190</v>
      </c>
      <c r="V213" s="270" t="s">
        <v>191</v>
      </c>
      <c r="W213" s="401"/>
      <c r="X213" s="401"/>
      <c r="Y213" s="401"/>
      <c r="Z213" s="401"/>
      <c r="AA213" s="401"/>
      <c r="AB213" s="401"/>
      <c r="AC213" s="401"/>
      <c r="AD213" s="440" t="s">
        <v>410</v>
      </c>
      <c r="AE213" s="232" t="s">
        <v>41</v>
      </c>
      <c r="AF213" s="270"/>
      <c r="AG213" s="270"/>
      <c r="AH213" s="270"/>
      <c r="AI213" s="270"/>
      <c r="AJ213" s="440">
        <v>3</v>
      </c>
      <c r="AK213" s="270"/>
      <c r="AL213" s="440" t="s">
        <v>416</v>
      </c>
      <c r="AM213" s="510"/>
      <c r="AN213" s="401"/>
      <c r="AO213" s="401"/>
      <c r="AP213" s="401"/>
      <c r="AQ213" s="298" t="s">
        <v>910</v>
      </c>
      <c r="AR213" s="414" t="s">
        <v>911</v>
      </c>
      <c r="AS213" s="361"/>
      <c r="AT213" s="237"/>
      <c r="AU213" s="238"/>
    </row>
    <row r="214" spans="1:47" s="492" customFormat="1" ht="30" customHeight="1" x14ac:dyDescent="0.35">
      <c r="A214" s="320" t="s">
        <v>196</v>
      </c>
      <c r="B214" s="502" t="s">
        <v>874</v>
      </c>
      <c r="C214" s="315">
        <v>5382</v>
      </c>
      <c r="D214" s="315">
        <v>5</v>
      </c>
      <c r="E214" s="315"/>
      <c r="F214" s="318"/>
      <c r="G214" s="318"/>
      <c r="H214" s="318"/>
      <c r="I214" s="319"/>
      <c r="J214" s="422" t="s">
        <v>909</v>
      </c>
      <c r="K214" s="306" t="s">
        <v>198</v>
      </c>
      <c r="L214" s="306"/>
      <c r="M214" s="250"/>
      <c r="N214" s="57" t="s">
        <v>2</v>
      </c>
      <c r="O214" s="250"/>
      <c r="P214" s="250"/>
      <c r="Q214" s="250"/>
      <c r="R214" s="57" t="s">
        <v>18</v>
      </c>
      <c r="S214" s="250"/>
      <c r="T214" s="57" t="s">
        <v>19</v>
      </c>
      <c r="U214" s="325" t="s">
        <v>190</v>
      </c>
      <c r="V214" s="270" t="s">
        <v>191</v>
      </c>
      <c r="W214" s="401"/>
      <c r="X214" s="401"/>
      <c r="Y214" s="401"/>
      <c r="Z214" s="401"/>
      <c r="AA214" s="401"/>
      <c r="AB214" s="401"/>
      <c r="AC214" s="401"/>
      <c r="AD214" s="440" t="s">
        <v>410</v>
      </c>
      <c r="AE214" s="232" t="s">
        <v>41</v>
      </c>
      <c r="AF214" s="270"/>
      <c r="AG214" s="270"/>
      <c r="AH214" s="270"/>
      <c r="AI214" s="270"/>
      <c r="AJ214" s="440">
        <v>3</v>
      </c>
      <c r="AK214" s="270"/>
      <c r="AL214" s="440" t="s">
        <v>416</v>
      </c>
      <c r="AM214" s="510"/>
      <c r="AN214" s="401"/>
      <c r="AO214" s="401"/>
      <c r="AP214" s="401"/>
      <c r="AQ214" s="357" t="s">
        <v>453</v>
      </c>
      <c r="AR214" s="457"/>
      <c r="AS214" s="361"/>
      <c r="AT214" s="237"/>
      <c r="AU214" s="238"/>
    </row>
    <row r="215" spans="1:47" s="492" customFormat="1" ht="30" customHeight="1" x14ac:dyDescent="0.35">
      <c r="A215" s="320" t="s">
        <v>199</v>
      </c>
      <c r="B215" s="502" t="s">
        <v>874</v>
      </c>
      <c r="C215" s="315">
        <v>5382</v>
      </c>
      <c r="D215" s="315">
        <v>3</v>
      </c>
      <c r="E215" s="315"/>
      <c r="F215" s="354" t="s">
        <v>458</v>
      </c>
      <c r="G215" s="355"/>
      <c r="H215" s="318"/>
      <c r="I215" s="319"/>
      <c r="J215" s="422" t="s">
        <v>909</v>
      </c>
      <c r="K215" s="306" t="s">
        <v>197</v>
      </c>
      <c r="L215" s="306"/>
      <c r="M215" s="250"/>
      <c r="N215" s="57" t="s">
        <v>2</v>
      </c>
      <c r="O215" s="366"/>
      <c r="P215" s="57" t="s">
        <v>3</v>
      </c>
      <c r="Q215" s="250"/>
      <c r="R215" s="250"/>
      <c r="S215" s="250"/>
      <c r="T215" s="57" t="s">
        <v>137</v>
      </c>
      <c r="U215" s="356" t="s">
        <v>243</v>
      </c>
      <c r="V215" s="270" t="s">
        <v>191</v>
      </c>
      <c r="W215" s="401"/>
      <c r="X215" s="401"/>
      <c r="Y215" s="401"/>
      <c r="Z215" s="401"/>
      <c r="AA215" s="401"/>
      <c r="AB215" s="401"/>
      <c r="AC215" s="401"/>
      <c r="AD215" s="440" t="s">
        <v>410</v>
      </c>
      <c r="AE215" s="232" t="s">
        <v>41</v>
      </c>
      <c r="AF215" s="270"/>
      <c r="AG215" s="270"/>
      <c r="AH215" s="270"/>
      <c r="AI215" s="270"/>
      <c r="AJ215" s="440">
        <v>3</v>
      </c>
      <c r="AK215" s="270"/>
      <c r="AL215" s="440" t="s">
        <v>416</v>
      </c>
      <c r="AM215" s="510"/>
      <c r="AN215" s="401"/>
      <c r="AO215" s="401"/>
      <c r="AP215" s="401"/>
      <c r="AQ215" s="360" t="s">
        <v>912</v>
      </c>
      <c r="AR215" s="456"/>
      <c r="AS215" s="361"/>
      <c r="AT215" s="237"/>
      <c r="AU215" s="238"/>
    </row>
    <row r="216" spans="1:47" s="492" customFormat="1" ht="30" customHeight="1" x14ac:dyDescent="0.35">
      <c r="A216" s="320" t="s">
        <v>913</v>
      </c>
      <c r="B216" s="502" t="s">
        <v>874</v>
      </c>
      <c r="C216" s="315">
        <v>5383</v>
      </c>
      <c r="D216" s="315">
        <v>1</v>
      </c>
      <c r="E216" s="315"/>
      <c r="F216" s="434" t="s">
        <v>798</v>
      </c>
      <c r="G216" s="318"/>
      <c r="H216" s="318"/>
      <c r="I216" s="319"/>
      <c r="J216" s="260" t="s">
        <v>415</v>
      </c>
      <c r="K216" s="394" t="s">
        <v>914</v>
      </c>
      <c r="L216" s="394"/>
      <c r="M216" s="250"/>
      <c r="N216" s="250"/>
      <c r="O216" s="57" t="s">
        <v>882</v>
      </c>
      <c r="P216" s="250"/>
      <c r="Q216" s="250"/>
      <c r="R216" s="503" t="s">
        <v>164</v>
      </c>
      <c r="S216" s="506" t="s">
        <v>915</v>
      </c>
      <c r="T216" s="505"/>
      <c r="U216" s="325" t="s">
        <v>190</v>
      </c>
      <c r="V216" s="270" t="s">
        <v>916</v>
      </c>
      <c r="W216" s="401"/>
      <c r="X216" s="401"/>
      <c r="Y216" s="401"/>
      <c r="Z216" s="401"/>
      <c r="AA216" s="401"/>
      <c r="AB216" s="401"/>
      <c r="AC216" s="401"/>
      <c r="AD216" s="440" t="s">
        <v>410</v>
      </c>
      <c r="AE216" s="232" t="s">
        <v>41</v>
      </c>
      <c r="AF216" s="270"/>
      <c r="AG216" s="270"/>
      <c r="AH216" s="270"/>
      <c r="AI216" s="270"/>
      <c r="AJ216" s="440" t="s">
        <v>410</v>
      </c>
      <c r="AK216" s="232" t="s">
        <v>41</v>
      </c>
      <c r="AL216" s="440" t="s">
        <v>410</v>
      </c>
      <c r="AM216" s="410" t="s">
        <v>41</v>
      </c>
      <c r="AN216" s="401"/>
      <c r="AO216" s="401"/>
      <c r="AP216" s="401"/>
      <c r="AQ216" s="357" t="s">
        <v>453</v>
      </c>
      <c r="AR216" s="513"/>
      <c r="AS216" s="361"/>
      <c r="AT216" s="458"/>
      <c r="AU216" s="459"/>
    </row>
    <row r="217" spans="1:47" s="492" customFormat="1" ht="30" customHeight="1" x14ac:dyDescent="0.35">
      <c r="A217" s="320" t="s">
        <v>200</v>
      </c>
      <c r="B217" s="502" t="s">
        <v>874</v>
      </c>
      <c r="C217" s="315">
        <v>5384</v>
      </c>
      <c r="D217" s="315">
        <v>5</v>
      </c>
      <c r="E217" s="315"/>
      <c r="F217" s="318"/>
      <c r="G217" s="318"/>
      <c r="H217" s="318"/>
      <c r="I217" s="319"/>
      <c r="J217" s="260" t="s">
        <v>530</v>
      </c>
      <c r="K217" s="306" t="s">
        <v>201</v>
      </c>
      <c r="L217" s="306"/>
      <c r="M217" s="250"/>
      <c r="N217" s="57" t="s">
        <v>2</v>
      </c>
      <c r="O217" s="250"/>
      <c r="P217" s="57" t="s">
        <v>3</v>
      </c>
      <c r="Q217" s="250"/>
      <c r="R217" s="250"/>
      <c r="S217" s="250"/>
      <c r="T217" s="57" t="s">
        <v>38</v>
      </c>
      <c r="U217" s="325" t="s">
        <v>190</v>
      </c>
      <c r="V217" s="270" t="s">
        <v>191</v>
      </c>
      <c r="W217" s="401"/>
      <c r="X217" s="401"/>
      <c r="Y217" s="401"/>
      <c r="Z217" s="401"/>
      <c r="AA217" s="401"/>
      <c r="AB217" s="401"/>
      <c r="AC217" s="401"/>
      <c r="AD217" s="440" t="s">
        <v>410</v>
      </c>
      <c r="AE217" s="232" t="s">
        <v>41</v>
      </c>
      <c r="AF217" s="270"/>
      <c r="AG217" s="270"/>
      <c r="AH217" s="270"/>
      <c r="AI217" s="270"/>
      <c r="AJ217" s="440">
        <v>1</v>
      </c>
      <c r="AK217" s="270"/>
      <c r="AL217" s="440" t="s">
        <v>416</v>
      </c>
      <c r="AM217" s="510"/>
      <c r="AN217" s="401"/>
      <c r="AO217" s="401"/>
      <c r="AP217" s="401"/>
      <c r="AQ217" s="456" t="s">
        <v>917</v>
      </c>
      <c r="AR217" s="514" t="s">
        <v>918</v>
      </c>
      <c r="AS217" s="361"/>
      <c r="AT217" s="237"/>
      <c r="AU217" s="238"/>
    </row>
    <row r="218" spans="1:47" s="492" customFormat="1" ht="30" customHeight="1" x14ac:dyDescent="0.35">
      <c r="A218" s="320" t="s">
        <v>200</v>
      </c>
      <c r="B218" s="502" t="s">
        <v>874</v>
      </c>
      <c r="C218" s="315">
        <v>5384</v>
      </c>
      <c r="D218" s="315">
        <v>5</v>
      </c>
      <c r="E218" s="315"/>
      <c r="F218" s="318"/>
      <c r="G218" s="318"/>
      <c r="H218" s="318"/>
      <c r="I218" s="319"/>
      <c r="J218" s="260" t="s">
        <v>530</v>
      </c>
      <c r="K218" s="306" t="s">
        <v>202</v>
      </c>
      <c r="L218" s="306"/>
      <c r="M218" s="250"/>
      <c r="N218" s="57" t="s">
        <v>2</v>
      </c>
      <c r="O218" s="250"/>
      <c r="P218" s="250"/>
      <c r="Q218" s="250"/>
      <c r="R218" s="57" t="s">
        <v>203</v>
      </c>
      <c r="S218" s="250"/>
      <c r="T218" s="57" t="s">
        <v>19</v>
      </c>
      <c r="U218" s="325" t="s">
        <v>190</v>
      </c>
      <c r="V218" s="270" t="s">
        <v>191</v>
      </c>
      <c r="W218" s="401"/>
      <c r="X218" s="401"/>
      <c r="Y218" s="401"/>
      <c r="Z218" s="401"/>
      <c r="AA218" s="401"/>
      <c r="AB218" s="401"/>
      <c r="AC218" s="401"/>
      <c r="AD218" s="440" t="s">
        <v>410</v>
      </c>
      <c r="AE218" s="232" t="s">
        <v>41</v>
      </c>
      <c r="AF218" s="270"/>
      <c r="AG218" s="270"/>
      <c r="AH218" s="270"/>
      <c r="AI218" s="270"/>
      <c r="AJ218" s="440">
        <v>1</v>
      </c>
      <c r="AK218" s="270"/>
      <c r="AL218" s="440" t="s">
        <v>416</v>
      </c>
      <c r="AM218" s="510"/>
      <c r="AN218" s="401"/>
      <c r="AO218" s="401"/>
      <c r="AP218" s="401"/>
      <c r="AQ218" s="357" t="s">
        <v>453</v>
      </c>
      <c r="AR218" s="457"/>
      <c r="AS218" s="361"/>
      <c r="AT218" s="237"/>
      <c r="AU218" s="238"/>
    </row>
    <row r="219" spans="1:47" s="492" customFormat="1" ht="30" customHeight="1" x14ac:dyDescent="0.35">
      <c r="A219" s="320" t="s">
        <v>204</v>
      </c>
      <c r="B219" s="502" t="s">
        <v>874</v>
      </c>
      <c r="C219" s="315">
        <v>5384</v>
      </c>
      <c r="D219" s="315">
        <v>3</v>
      </c>
      <c r="E219" s="315"/>
      <c r="F219" s="354" t="s">
        <v>458</v>
      </c>
      <c r="G219" s="355"/>
      <c r="H219" s="318"/>
      <c r="I219" s="319"/>
      <c r="J219" s="260" t="s">
        <v>530</v>
      </c>
      <c r="K219" s="306" t="s">
        <v>201</v>
      </c>
      <c r="L219" s="306"/>
      <c r="M219" s="250"/>
      <c r="N219" s="57" t="s">
        <v>2</v>
      </c>
      <c r="O219" s="250"/>
      <c r="P219" s="57" t="s">
        <v>3</v>
      </c>
      <c r="Q219" s="250"/>
      <c r="R219" s="250"/>
      <c r="S219" s="250"/>
      <c r="T219" s="57" t="s">
        <v>38</v>
      </c>
      <c r="U219" s="356" t="s">
        <v>243</v>
      </c>
      <c r="V219" s="270" t="s">
        <v>191</v>
      </c>
      <c r="W219" s="270"/>
      <c r="X219" s="270"/>
      <c r="Y219" s="270"/>
      <c r="Z219" s="270"/>
      <c r="AA219" s="270"/>
      <c r="AB219" s="270"/>
      <c r="AC219" s="270"/>
      <c r="AD219" s="440" t="s">
        <v>410</v>
      </c>
      <c r="AE219" s="232" t="s">
        <v>41</v>
      </c>
      <c r="AF219" s="270"/>
      <c r="AG219" s="270"/>
      <c r="AH219" s="270"/>
      <c r="AI219" s="270"/>
      <c r="AJ219" s="440">
        <v>1</v>
      </c>
      <c r="AK219" s="270"/>
      <c r="AL219" s="440" t="s">
        <v>416</v>
      </c>
      <c r="AM219" s="512"/>
      <c r="AN219" s="270"/>
      <c r="AO219" s="270"/>
      <c r="AP219" s="270"/>
      <c r="AQ219" s="360" t="s">
        <v>919</v>
      </c>
      <c r="AR219" s="456"/>
      <c r="AS219" s="361"/>
      <c r="AT219" s="237"/>
      <c r="AU219" s="238"/>
    </row>
    <row r="220" spans="1:47" s="492" customFormat="1" ht="30" customHeight="1" x14ac:dyDescent="0.35">
      <c r="A220" s="320" t="s">
        <v>920</v>
      </c>
      <c r="B220" s="502" t="s">
        <v>874</v>
      </c>
      <c r="C220" s="315">
        <v>5385</v>
      </c>
      <c r="D220" s="315">
        <v>5</v>
      </c>
      <c r="E220" s="315"/>
      <c r="F220" s="318"/>
      <c r="G220" s="318"/>
      <c r="H220" s="318"/>
      <c r="I220" s="319"/>
      <c r="J220" s="422" t="s">
        <v>921</v>
      </c>
      <c r="K220" s="306" t="s">
        <v>922</v>
      </c>
      <c r="L220" s="306"/>
      <c r="M220" s="57" t="s">
        <v>377</v>
      </c>
      <c r="N220" s="250"/>
      <c r="O220" s="250"/>
      <c r="P220" s="366"/>
      <c r="Q220" s="366"/>
      <c r="R220" s="389"/>
      <c r="S220" s="366"/>
      <c r="T220" s="389"/>
      <c r="U220" s="325" t="s">
        <v>190</v>
      </c>
      <c r="V220" s="270" t="s">
        <v>193</v>
      </c>
      <c r="W220" s="270"/>
      <c r="X220" s="270"/>
      <c r="Y220" s="270"/>
      <c r="Z220" s="270"/>
      <c r="AA220" s="270"/>
      <c r="AB220" s="270"/>
      <c r="AC220" s="270"/>
      <c r="AD220" s="440" t="s">
        <v>410</v>
      </c>
      <c r="AE220" s="232" t="s">
        <v>41</v>
      </c>
      <c r="AF220" s="270"/>
      <c r="AG220" s="270"/>
      <c r="AH220" s="270"/>
      <c r="AI220" s="270"/>
      <c r="AJ220" s="440">
        <v>1</v>
      </c>
      <c r="AK220" s="270"/>
      <c r="AL220" s="440" t="s">
        <v>410</v>
      </c>
      <c r="AM220" s="406" t="s">
        <v>41</v>
      </c>
      <c r="AN220" s="270"/>
      <c r="AO220" s="270"/>
      <c r="AP220" s="270"/>
      <c r="AQ220" s="469" t="s">
        <v>845</v>
      </c>
      <c r="AR220" s="332"/>
      <c r="AS220" s="361"/>
      <c r="AT220" s="458"/>
      <c r="AU220" s="459"/>
    </row>
    <row r="221" spans="1:47" s="492" customFormat="1" ht="30" customHeight="1" x14ac:dyDescent="0.35">
      <c r="A221" s="320" t="s">
        <v>205</v>
      </c>
      <c r="B221" s="502" t="s">
        <v>874</v>
      </c>
      <c r="C221" s="315">
        <v>5386</v>
      </c>
      <c r="D221" s="315">
        <v>5</v>
      </c>
      <c r="E221" s="315"/>
      <c r="F221" s="318"/>
      <c r="G221" s="318"/>
      <c r="H221" s="318"/>
      <c r="I221" s="319"/>
      <c r="J221" s="422" t="s">
        <v>923</v>
      </c>
      <c r="K221" s="306" t="s">
        <v>206</v>
      </c>
      <c r="L221" s="306"/>
      <c r="M221" s="399" t="s">
        <v>377</v>
      </c>
      <c r="N221" s="399" t="s">
        <v>2</v>
      </c>
      <c r="O221" s="450"/>
      <c r="P221" s="256"/>
      <c r="Q221" s="256"/>
      <c r="R221" s="363" t="s">
        <v>426</v>
      </c>
      <c r="S221" s="256"/>
      <c r="T221" s="363" t="s">
        <v>426</v>
      </c>
      <c r="U221" s="364" t="s">
        <v>242</v>
      </c>
      <c r="V221" s="270" t="s">
        <v>193</v>
      </c>
      <c r="W221" s="427"/>
      <c r="X221" s="427"/>
      <c r="Y221" s="427"/>
      <c r="Z221" s="427"/>
      <c r="AA221" s="427"/>
      <c r="AB221" s="427"/>
      <c r="AC221" s="427"/>
      <c r="AD221" s="440" t="s">
        <v>410</v>
      </c>
      <c r="AE221" s="232" t="s">
        <v>41</v>
      </c>
      <c r="AF221" s="270"/>
      <c r="AG221" s="270"/>
      <c r="AH221" s="270"/>
      <c r="AI221" s="270"/>
      <c r="AJ221" s="440">
        <v>1</v>
      </c>
      <c r="AK221" s="270"/>
      <c r="AL221" s="440" t="s">
        <v>416</v>
      </c>
      <c r="AM221" s="515"/>
      <c r="AN221" s="427"/>
      <c r="AO221" s="427"/>
      <c r="AP221" s="427"/>
      <c r="AQ221" s="469" t="s">
        <v>845</v>
      </c>
      <c r="AR221" s="516"/>
      <c r="AS221" s="361"/>
      <c r="AT221" s="237"/>
      <c r="AU221" s="238"/>
    </row>
    <row r="222" spans="1:47" ht="30" customHeight="1" x14ac:dyDescent="0.35">
      <c r="A222" s="320" t="s">
        <v>207</v>
      </c>
      <c r="B222" s="502" t="s">
        <v>874</v>
      </c>
      <c r="C222" s="315">
        <v>5386</v>
      </c>
      <c r="D222" s="315">
        <v>3</v>
      </c>
      <c r="E222" s="315"/>
      <c r="F222" s="354" t="s">
        <v>458</v>
      </c>
      <c r="G222" s="355"/>
      <c r="H222" s="318"/>
      <c r="I222" s="260" t="s">
        <v>924</v>
      </c>
      <c r="J222" s="422" t="s">
        <v>923</v>
      </c>
      <c r="K222" s="306" t="s">
        <v>206</v>
      </c>
      <c r="L222" s="306"/>
      <c r="M222" s="399" t="s">
        <v>377</v>
      </c>
      <c r="N222" s="399" t="s">
        <v>2</v>
      </c>
      <c r="O222" s="450"/>
      <c r="P222" s="256"/>
      <c r="Q222" s="256"/>
      <c r="R222" s="250"/>
      <c r="S222" s="256"/>
      <c r="T222" s="507"/>
      <c r="U222" s="517" t="s">
        <v>243</v>
      </c>
      <c r="V222" s="270" t="s">
        <v>193</v>
      </c>
      <c r="W222" s="518"/>
      <c r="X222" s="518"/>
      <c r="Y222" s="518"/>
      <c r="Z222" s="518"/>
      <c r="AA222" s="518"/>
      <c r="AB222" s="518"/>
      <c r="AC222" s="518"/>
      <c r="AD222" s="440" t="s">
        <v>410</v>
      </c>
      <c r="AE222" s="232" t="s">
        <v>41</v>
      </c>
      <c r="AF222" s="270"/>
      <c r="AG222" s="270"/>
      <c r="AH222" s="270"/>
      <c r="AI222" s="270"/>
      <c r="AJ222" s="440">
        <v>1</v>
      </c>
      <c r="AK222" s="270"/>
      <c r="AL222" s="440" t="s">
        <v>416</v>
      </c>
      <c r="AM222" s="519"/>
      <c r="AN222" s="518"/>
      <c r="AO222" s="518"/>
      <c r="AP222" s="518"/>
      <c r="AQ222" s="469" t="s">
        <v>845</v>
      </c>
      <c r="AR222" s="426"/>
      <c r="AS222" s="361"/>
      <c r="AT222" s="237"/>
      <c r="AU222" s="238"/>
    </row>
    <row r="223" spans="1:47" ht="30" customHeight="1" x14ac:dyDescent="0.35">
      <c r="A223" s="306" t="s">
        <v>925</v>
      </c>
      <c r="B223" s="502" t="s">
        <v>874</v>
      </c>
      <c r="C223" s="57">
        <v>5389</v>
      </c>
      <c r="D223" s="315">
        <v>2</v>
      </c>
      <c r="E223" s="315"/>
      <c r="F223" s="321" t="s">
        <v>425</v>
      </c>
      <c r="G223" s="250"/>
      <c r="H223" s="241" t="s">
        <v>414</v>
      </c>
      <c r="I223" s="300"/>
      <c r="J223" s="308" t="s">
        <v>926</v>
      </c>
      <c r="K223" s="306" t="s">
        <v>927</v>
      </c>
      <c r="L223" s="306"/>
      <c r="M223" s="57" t="s">
        <v>377</v>
      </c>
      <c r="N223" s="250"/>
      <c r="O223" s="250"/>
      <c r="P223" s="256"/>
      <c r="Q223" s="256"/>
      <c r="R223" s="363" t="s">
        <v>426</v>
      </c>
      <c r="S223" s="256"/>
      <c r="T223" s="363" t="s">
        <v>426</v>
      </c>
      <c r="U223" s="254" t="s">
        <v>242</v>
      </c>
      <c r="V223" s="270" t="s">
        <v>191</v>
      </c>
      <c r="W223" s="270"/>
      <c r="X223" s="270"/>
      <c r="Y223" s="270"/>
      <c r="Z223" s="270"/>
      <c r="AA223" s="270"/>
      <c r="AB223" s="270"/>
      <c r="AC223" s="270"/>
      <c r="AD223" s="440" t="s">
        <v>410</v>
      </c>
      <c r="AE223" s="232" t="s">
        <v>41</v>
      </c>
      <c r="AF223" s="270"/>
      <c r="AG223" s="270"/>
      <c r="AH223" s="270"/>
      <c r="AI223" s="270"/>
      <c r="AJ223" s="440">
        <v>1</v>
      </c>
      <c r="AK223" s="270"/>
      <c r="AL223" s="440" t="s">
        <v>410</v>
      </c>
      <c r="AM223" s="406" t="s">
        <v>41</v>
      </c>
      <c r="AN223" s="270"/>
      <c r="AO223" s="270"/>
      <c r="AP223" s="270"/>
      <c r="AQ223" s="469" t="s">
        <v>422</v>
      </c>
      <c r="AR223" s="443"/>
      <c r="AS223" s="361"/>
      <c r="AT223" s="237"/>
      <c r="AU223" s="238"/>
    </row>
    <row r="224" spans="1:47" ht="30" customHeight="1" x14ac:dyDescent="0.35">
      <c r="A224" s="520" t="s">
        <v>928</v>
      </c>
      <c r="B224" s="502" t="s">
        <v>874</v>
      </c>
      <c r="C224" s="57">
        <v>6339</v>
      </c>
      <c r="D224" s="315">
        <v>3</v>
      </c>
      <c r="E224" s="315"/>
      <c r="F224" s="345" t="s">
        <v>458</v>
      </c>
      <c r="G224" s="521"/>
      <c r="H224" s="250"/>
      <c r="I224" s="300"/>
      <c r="J224" s="278" t="s">
        <v>929</v>
      </c>
      <c r="K224" s="306" t="s">
        <v>930</v>
      </c>
      <c r="L224" s="522"/>
      <c r="M224" s="367" t="s">
        <v>377</v>
      </c>
      <c r="N224" s="366"/>
      <c r="O224" s="366"/>
      <c r="P224" s="366"/>
      <c r="Q224" s="366"/>
      <c r="R224" s="389"/>
      <c r="S224" s="366"/>
      <c r="T224" s="389"/>
      <c r="U224" s="517" t="s">
        <v>243</v>
      </c>
      <c r="V224" s="270" t="s">
        <v>193</v>
      </c>
      <c r="W224" s="518"/>
      <c r="X224" s="518"/>
      <c r="Y224" s="518"/>
      <c r="Z224" s="518"/>
      <c r="AA224" s="518"/>
      <c r="AB224" s="518"/>
      <c r="AC224" s="518"/>
      <c r="AD224" s="523"/>
      <c r="AE224" s="270"/>
      <c r="AF224" s="270"/>
      <c r="AG224" s="270"/>
      <c r="AH224" s="270"/>
      <c r="AI224" s="270"/>
      <c r="AJ224" s="523"/>
      <c r="AK224" s="270"/>
      <c r="AL224" s="440" t="s">
        <v>416</v>
      </c>
      <c r="AM224" s="519"/>
      <c r="AN224" s="518"/>
      <c r="AO224" s="518"/>
      <c r="AP224" s="390" t="s">
        <v>931</v>
      </c>
      <c r="AQ224" s="357" t="s">
        <v>453</v>
      </c>
      <c r="AR224" s="426"/>
      <c r="AS224" s="361"/>
      <c r="AT224" s="237"/>
      <c r="AU224" s="238"/>
    </row>
    <row r="225" spans="1:47" ht="30" customHeight="1" x14ac:dyDescent="0.35">
      <c r="A225" s="305" t="s">
        <v>208</v>
      </c>
      <c r="B225" s="502" t="s">
        <v>874</v>
      </c>
      <c r="C225" s="57">
        <v>6370</v>
      </c>
      <c r="D225" s="315">
        <v>1</v>
      </c>
      <c r="E225" s="315"/>
      <c r="F225" s="524" t="s">
        <v>798</v>
      </c>
      <c r="G225" s="250"/>
      <c r="H225" s="250"/>
      <c r="I225" s="300"/>
      <c r="J225" s="278" t="s">
        <v>929</v>
      </c>
      <c r="K225" s="306" t="s">
        <v>932</v>
      </c>
      <c r="L225" s="522"/>
      <c r="M225" s="525"/>
      <c r="N225" s="525"/>
      <c r="O225" s="439" t="s">
        <v>933</v>
      </c>
      <c r="P225" s="366"/>
      <c r="Q225" s="366"/>
      <c r="R225" s="526" t="s">
        <v>164</v>
      </c>
      <c r="S225" s="527" t="s">
        <v>934</v>
      </c>
      <c r="T225" s="389"/>
      <c r="U225" s="390" t="s">
        <v>190</v>
      </c>
      <c r="V225" s="367" t="s">
        <v>209</v>
      </c>
      <c r="W225" s="390"/>
      <c r="X225" s="390"/>
      <c r="Y225" s="390"/>
      <c r="Z225" s="390"/>
      <c r="AA225" s="390"/>
      <c r="AB225" s="390"/>
      <c r="AC225" s="390"/>
      <c r="AD225" s="528"/>
      <c r="AE225" s="57"/>
      <c r="AF225" s="57"/>
      <c r="AG225" s="57"/>
      <c r="AH225" s="57"/>
      <c r="AI225" s="57"/>
      <c r="AJ225" s="528"/>
      <c r="AK225" s="57"/>
      <c r="AL225" s="440" t="s">
        <v>416</v>
      </c>
      <c r="AM225" s="431"/>
      <c r="AN225" s="390"/>
      <c r="AO225" s="390"/>
      <c r="AP225" s="390"/>
      <c r="AQ225" s="357" t="s">
        <v>453</v>
      </c>
      <c r="AR225" s="426"/>
      <c r="AS225" s="376"/>
      <c r="AT225" s="237"/>
      <c r="AU225" s="238"/>
    </row>
    <row r="226" spans="1:47" ht="30" customHeight="1" x14ac:dyDescent="0.35">
      <c r="A226" s="520" t="s">
        <v>935</v>
      </c>
      <c r="B226" s="502" t="s">
        <v>874</v>
      </c>
      <c r="C226" s="57">
        <v>6380</v>
      </c>
      <c r="D226" s="315">
        <v>1</v>
      </c>
      <c r="E226" s="315"/>
      <c r="F226" s="524" t="s">
        <v>798</v>
      </c>
      <c r="G226" s="250"/>
      <c r="H226" s="250"/>
      <c r="I226" s="300"/>
      <c r="J226" s="278" t="s">
        <v>929</v>
      </c>
      <c r="K226" s="306" t="s">
        <v>936</v>
      </c>
      <c r="L226" s="522"/>
      <c r="M226" s="525"/>
      <c r="N226" s="525"/>
      <c r="O226" s="57" t="s">
        <v>882</v>
      </c>
      <c r="P226" s="366"/>
      <c r="Q226" s="366"/>
      <c r="R226" s="526" t="s">
        <v>164</v>
      </c>
      <c r="S226" s="529" t="s">
        <v>915</v>
      </c>
      <c r="T226" s="389"/>
      <c r="U226" s="390" t="s">
        <v>190</v>
      </c>
      <c r="V226" s="367" t="s">
        <v>878</v>
      </c>
      <c r="W226" s="390"/>
      <c r="X226" s="390"/>
      <c r="Y226" s="390"/>
      <c r="Z226" s="390"/>
      <c r="AA226" s="390"/>
      <c r="AB226" s="390"/>
      <c r="AC226" s="390"/>
      <c r="AD226" s="528"/>
      <c r="AE226" s="57"/>
      <c r="AF226" s="57"/>
      <c r="AG226" s="57"/>
      <c r="AH226" s="57"/>
      <c r="AI226" s="57"/>
      <c r="AJ226" s="528"/>
      <c r="AK226" s="57"/>
      <c r="AL226" s="440" t="s">
        <v>416</v>
      </c>
      <c r="AM226" s="431"/>
      <c r="AN226" s="390"/>
      <c r="AO226" s="390"/>
      <c r="AP226" s="390"/>
      <c r="AQ226" s="357" t="s">
        <v>453</v>
      </c>
      <c r="AR226" s="426"/>
      <c r="AS226" s="376"/>
      <c r="AT226" s="237"/>
      <c r="AU226" s="238"/>
    </row>
    <row r="227" spans="1:47" ht="30" customHeight="1" x14ac:dyDescent="0.35">
      <c r="A227" s="520" t="s">
        <v>937</v>
      </c>
      <c r="B227" s="502" t="s">
        <v>874</v>
      </c>
      <c r="C227" s="57">
        <v>6384</v>
      </c>
      <c r="D227" s="315">
        <v>1</v>
      </c>
      <c r="E227" s="315"/>
      <c r="F227" s="524" t="s">
        <v>798</v>
      </c>
      <c r="G227" s="250"/>
      <c r="H227" s="250"/>
      <c r="I227" s="300"/>
      <c r="J227" s="278" t="s">
        <v>929</v>
      </c>
      <c r="K227" s="306" t="s">
        <v>938</v>
      </c>
      <c r="L227" s="522"/>
      <c r="M227" s="525"/>
      <c r="N227" s="525"/>
      <c r="O227" s="57" t="s">
        <v>882</v>
      </c>
      <c r="P227" s="366"/>
      <c r="Q227" s="366"/>
      <c r="R227" s="526" t="s">
        <v>164</v>
      </c>
      <c r="S227" s="529" t="s">
        <v>939</v>
      </c>
      <c r="T227" s="389"/>
      <c r="U227" s="390" t="s">
        <v>190</v>
      </c>
      <c r="V227" s="367" t="s">
        <v>940</v>
      </c>
      <c r="W227" s="57"/>
      <c r="X227" s="57"/>
      <c r="Y227" s="57"/>
      <c r="Z227" s="57"/>
      <c r="AA227" s="57"/>
      <c r="AB227" s="57"/>
      <c r="AC227" s="57"/>
      <c r="AD227" s="528"/>
      <c r="AE227" s="57"/>
      <c r="AF227" s="57"/>
      <c r="AG227" s="57"/>
      <c r="AH227" s="57"/>
      <c r="AI227" s="57"/>
      <c r="AJ227" s="528"/>
      <c r="AK227" s="57"/>
      <c r="AL227" s="440" t="s">
        <v>416</v>
      </c>
      <c r="AM227" s="431"/>
      <c r="AN227" s="390"/>
      <c r="AO227" s="390"/>
      <c r="AP227" s="390"/>
      <c r="AQ227" s="357" t="s">
        <v>453</v>
      </c>
      <c r="AR227" s="426"/>
      <c r="AS227" s="376"/>
      <c r="AT227" s="237"/>
      <c r="AU227" s="238"/>
    </row>
    <row r="228" spans="1:47" ht="30" customHeight="1" x14ac:dyDescent="0.25">
      <c r="A228" s="520" t="s">
        <v>210</v>
      </c>
      <c r="B228" s="502" t="s">
        <v>874</v>
      </c>
      <c r="C228" s="57">
        <v>6385</v>
      </c>
      <c r="D228" s="315">
        <v>5</v>
      </c>
      <c r="E228" s="315"/>
      <c r="F228" s="250"/>
      <c r="G228" s="250"/>
      <c r="H228" s="250"/>
      <c r="I228" s="300"/>
      <c r="J228" s="278" t="s">
        <v>929</v>
      </c>
      <c r="K228" s="306" t="s">
        <v>211</v>
      </c>
      <c r="L228" s="522"/>
      <c r="M228" s="525"/>
      <c r="N228" s="439" t="s">
        <v>2</v>
      </c>
      <c r="O228" s="525"/>
      <c r="P228" s="366"/>
      <c r="Q228" s="366"/>
      <c r="R228" s="389"/>
      <c r="S228" s="366"/>
      <c r="T228" s="389"/>
      <c r="U228" s="390" t="s">
        <v>190</v>
      </c>
      <c r="V228" s="270" t="s">
        <v>193</v>
      </c>
      <c r="W228" s="270"/>
      <c r="X228" s="270"/>
      <c r="Y228" s="270"/>
      <c r="Z228" s="270"/>
      <c r="AA228" s="270"/>
      <c r="AB228" s="270"/>
      <c r="AC228" s="270"/>
      <c r="AD228" s="523"/>
      <c r="AE228" s="270"/>
      <c r="AF228" s="270"/>
      <c r="AG228" s="270"/>
      <c r="AH228" s="270"/>
      <c r="AI228" s="270"/>
      <c r="AJ228" s="523"/>
      <c r="AK228" s="270"/>
      <c r="AL228" s="440" t="s">
        <v>416</v>
      </c>
      <c r="AM228" s="519"/>
      <c r="AN228" s="518"/>
      <c r="AO228" s="518"/>
      <c r="AP228" s="390" t="s">
        <v>941</v>
      </c>
      <c r="AQ228" s="357" t="s">
        <v>453</v>
      </c>
      <c r="AR228" s="426"/>
      <c r="AS228" s="361"/>
      <c r="AT228" s="237"/>
      <c r="AU228" s="238"/>
    </row>
    <row r="229" spans="1:47" ht="30" customHeight="1" x14ac:dyDescent="0.25">
      <c r="A229" s="520" t="s">
        <v>212</v>
      </c>
      <c r="B229" s="502" t="s">
        <v>874</v>
      </c>
      <c r="C229" s="57">
        <v>6387</v>
      </c>
      <c r="D229" s="315">
        <v>5</v>
      </c>
      <c r="E229" s="315"/>
      <c r="F229" s="250"/>
      <c r="G229" s="250"/>
      <c r="H229" s="250"/>
      <c r="I229" s="300"/>
      <c r="J229" s="278" t="s">
        <v>929</v>
      </c>
      <c r="K229" s="306" t="s">
        <v>192</v>
      </c>
      <c r="L229" s="522"/>
      <c r="M229" s="525"/>
      <c r="N229" s="439" t="s">
        <v>2</v>
      </c>
      <c r="O229" s="525"/>
      <c r="P229" s="366"/>
      <c r="Q229" s="366"/>
      <c r="R229" s="389"/>
      <c r="S229" s="366"/>
      <c r="T229" s="389"/>
      <c r="U229" s="390" t="s">
        <v>190</v>
      </c>
      <c r="V229" s="367" t="s">
        <v>213</v>
      </c>
      <c r="W229" s="57"/>
      <c r="X229" s="57"/>
      <c r="Y229" s="57"/>
      <c r="Z229" s="57"/>
      <c r="AA229" s="57"/>
      <c r="AB229" s="57"/>
      <c r="AC229" s="57"/>
      <c r="AD229" s="528"/>
      <c r="AE229" s="57"/>
      <c r="AF229" s="57"/>
      <c r="AG229" s="57"/>
      <c r="AH229" s="57"/>
      <c r="AI229" s="57"/>
      <c r="AJ229" s="528"/>
      <c r="AK229" s="57"/>
      <c r="AL229" s="440" t="s">
        <v>416</v>
      </c>
      <c r="AM229" s="431"/>
      <c r="AN229" s="390"/>
      <c r="AO229" s="390"/>
      <c r="AP229" s="390" t="s">
        <v>941</v>
      </c>
      <c r="AQ229" s="357" t="s">
        <v>453</v>
      </c>
      <c r="AR229" s="426"/>
      <c r="AS229" s="376"/>
      <c r="AT229" s="237"/>
      <c r="AU229" s="238"/>
    </row>
    <row r="230" spans="1:47" ht="24" x14ac:dyDescent="0.25">
      <c r="A230" s="520" t="s">
        <v>942</v>
      </c>
      <c r="B230" s="502" t="s">
        <v>874</v>
      </c>
      <c r="C230" s="57">
        <v>6389</v>
      </c>
      <c r="D230" s="315">
        <v>2</v>
      </c>
      <c r="E230" s="315"/>
      <c r="F230" s="321" t="s">
        <v>425</v>
      </c>
      <c r="G230" s="250"/>
      <c r="H230" s="250"/>
      <c r="I230" s="300"/>
      <c r="J230" s="278" t="s">
        <v>929</v>
      </c>
      <c r="K230" s="306" t="s">
        <v>943</v>
      </c>
      <c r="L230" s="522"/>
      <c r="M230" s="439" t="s">
        <v>377</v>
      </c>
      <c r="N230" s="525"/>
      <c r="O230" s="525"/>
      <c r="P230" s="525"/>
      <c r="Q230" s="525"/>
      <c r="R230" s="530" t="s">
        <v>426</v>
      </c>
      <c r="S230" s="525"/>
      <c r="T230" s="530" t="s">
        <v>426</v>
      </c>
      <c r="U230" s="531" t="s">
        <v>242</v>
      </c>
      <c r="V230" s="367" t="s">
        <v>944</v>
      </c>
      <c r="W230" s="57"/>
      <c r="X230" s="57"/>
      <c r="Y230" s="57"/>
      <c r="Z230" s="57"/>
      <c r="AA230" s="57"/>
      <c r="AB230" s="57"/>
      <c r="AC230" s="57"/>
      <c r="AD230" s="528"/>
      <c r="AE230" s="57"/>
      <c r="AF230" s="57"/>
      <c r="AG230" s="57"/>
      <c r="AH230" s="57"/>
      <c r="AI230" s="57"/>
      <c r="AJ230" s="528"/>
      <c r="AK230" s="57"/>
      <c r="AL230" s="440" t="s">
        <v>416</v>
      </c>
      <c r="AM230" s="431"/>
      <c r="AN230" s="390"/>
      <c r="AO230" s="390"/>
      <c r="AP230" s="390" t="s">
        <v>931</v>
      </c>
      <c r="AQ230" s="357" t="s">
        <v>453</v>
      </c>
      <c r="AR230" s="532"/>
      <c r="AS230" s="376"/>
      <c r="AT230" s="237"/>
      <c r="AU230" s="238"/>
    </row>
    <row r="231" spans="1:47" ht="24" x14ac:dyDescent="0.25">
      <c r="A231" s="305" t="s">
        <v>945</v>
      </c>
      <c r="B231" s="502" t="s">
        <v>874</v>
      </c>
      <c r="C231" s="57">
        <v>6390</v>
      </c>
      <c r="D231" s="315">
        <v>3</v>
      </c>
      <c r="E231" s="315"/>
      <c r="F231" s="345" t="s">
        <v>458</v>
      </c>
      <c r="G231" s="521"/>
      <c r="H231" s="241" t="s">
        <v>414</v>
      </c>
      <c r="I231" s="300"/>
      <c r="J231" s="278" t="s">
        <v>929</v>
      </c>
      <c r="K231" s="306" t="s">
        <v>946</v>
      </c>
      <c r="L231" s="522"/>
      <c r="M231" s="439" t="s">
        <v>377</v>
      </c>
      <c r="N231" s="533"/>
      <c r="O231" s="533"/>
      <c r="P231" s="366"/>
      <c r="Q231" s="366"/>
      <c r="R231" s="530" t="s">
        <v>426</v>
      </c>
      <c r="S231" s="525"/>
      <c r="T231" s="530" t="s">
        <v>426</v>
      </c>
      <c r="U231" s="531" t="s">
        <v>242</v>
      </c>
      <c r="V231" s="270" t="s">
        <v>193</v>
      </c>
      <c r="W231" s="518"/>
      <c r="X231" s="518"/>
      <c r="Y231" s="518"/>
      <c r="Z231" s="518"/>
      <c r="AA231" s="518"/>
      <c r="AB231" s="518"/>
      <c r="AC231" s="518"/>
      <c r="AD231" s="523"/>
      <c r="AE231" s="270"/>
      <c r="AF231" s="270"/>
      <c r="AG231" s="270"/>
      <c r="AH231" s="270"/>
      <c r="AI231" s="270"/>
      <c r="AJ231" s="523"/>
      <c r="AK231" s="270"/>
      <c r="AL231" s="440" t="s">
        <v>416</v>
      </c>
      <c r="AM231" s="519"/>
      <c r="AN231" s="518"/>
      <c r="AO231" s="518"/>
      <c r="AP231" s="518"/>
      <c r="AQ231" s="357" t="s">
        <v>453</v>
      </c>
      <c r="AR231" s="426"/>
      <c r="AS231" s="361"/>
      <c r="AT231" s="237"/>
      <c r="AU231" s="238"/>
    </row>
    <row r="232" spans="1:47" ht="15" x14ac:dyDescent="0.25">
      <c r="I232" s="534"/>
      <c r="J232" s="534"/>
    </row>
    <row r="233" spans="1:47" ht="15" x14ac:dyDescent="0.25">
      <c r="I233" s="534"/>
      <c r="J233" s="534"/>
    </row>
    <row r="234" spans="1:47" ht="15" x14ac:dyDescent="0.25">
      <c r="I234" s="534"/>
      <c r="J234" s="534"/>
    </row>
    <row r="235" spans="1:47" ht="15" x14ac:dyDescent="0.25">
      <c r="I235" s="534"/>
      <c r="J235" s="534"/>
    </row>
    <row r="236" spans="1:47" ht="15" x14ac:dyDescent="0.25">
      <c r="I236" s="534"/>
      <c r="J236" s="534"/>
    </row>
    <row r="237" spans="1:47" ht="15" x14ac:dyDescent="0.25">
      <c r="I237" s="534"/>
      <c r="J237" s="534"/>
    </row>
    <row r="238" spans="1:47" ht="15" x14ac:dyDescent="0.25">
      <c r="I238" s="534"/>
      <c r="J238" s="534"/>
    </row>
    <row r="239" spans="1:47" ht="15" x14ac:dyDescent="0.25">
      <c r="I239" s="534"/>
      <c r="J239" s="534"/>
    </row>
    <row r="240" spans="1:47" ht="15" x14ac:dyDescent="0.25">
      <c r="I240" s="534"/>
      <c r="J240" s="534"/>
    </row>
    <row r="241" spans="9:10" ht="15" x14ac:dyDescent="0.25">
      <c r="I241" s="534"/>
      <c r="J241" s="534"/>
    </row>
    <row r="242" spans="9:10" ht="15" x14ac:dyDescent="0.25">
      <c r="I242" s="534"/>
      <c r="J242" s="534"/>
    </row>
    <row r="243" spans="9:10" ht="15" x14ac:dyDescent="0.25">
      <c r="I243" s="534"/>
      <c r="J243" s="534"/>
    </row>
  </sheetData>
  <mergeCells count="5">
    <mergeCell ref="A2:AS2"/>
    <mergeCell ref="A4:AS4"/>
    <mergeCell ref="A5:AS5"/>
    <mergeCell ref="A6:AS6"/>
    <mergeCell ref="A8:AS8"/>
  </mergeCells>
  <pageMargins left="0.7" right="0.7" top="0.75" bottom="0.75" header="0.3" footer="0.3"/>
  <pageSetup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C9C7C475051DD441889F1DCD90B459F1" ma:contentTypeVersion="12" ma:contentTypeDescription="Create a new document." ma:contentTypeScope="" ma:versionID="5e8ad4ca9494ca5061f0fa73d9b44851">
  <xsd:schema xmlns:xsd="http://www.w3.org/2001/XMLSchema" xmlns:xs="http://www.w3.org/2001/XMLSchema" xmlns:p="http://schemas.microsoft.com/office/2006/metadata/properties" xmlns:ns2="ac8f3c24-97fb-4804-b56b-74b59ceb3893" xmlns:ns3="ac785538-aac7-431f-bf82-5ab95659674b" targetNamespace="http://schemas.microsoft.com/office/2006/metadata/properties" ma:root="true" ma:fieldsID="162dbf5775b1c59846c1640243953580" ns2:_="" ns3:_="">
    <xsd:import namespace="ac8f3c24-97fb-4804-b56b-74b59ceb3893"/>
    <xsd:import namespace="ac785538-aac7-431f-bf82-5ab95659674b"/>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8f3c24-97fb-4804-b56b-74b59ceb389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785538-aac7-431f-bf82-5ab95659674b"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ac8f3c24-97fb-4804-b56b-74b59ceb3893">KMV6HZUAR4PU-634431043-6207</_dlc_DocId>
    <_dlc_DocIdUrl xmlns="ac8f3c24-97fb-4804-b56b-74b59ceb3893">
      <Url>https://gialedu.sharepoint.com/sites/Academics/_layouts/15/DocIdRedir.aspx?ID=KMV6HZUAR4PU-634431043-6207</Url>
      <Description>KMV6HZUAR4PU-634431043-6207</Description>
    </_dlc_DocIdUrl>
  </documentManagement>
</p:properties>
</file>

<file path=customXml/itemProps1.xml><?xml version="1.0" encoding="utf-8"?>
<ds:datastoreItem xmlns:ds="http://schemas.openxmlformats.org/officeDocument/2006/customXml" ds:itemID="{C3F8F449-E26B-4944-AD84-D40A22198234}">
  <ds:schemaRefs>
    <ds:schemaRef ds:uri="http://schemas.microsoft.com/sharepoint/v3/contenttype/forms"/>
  </ds:schemaRefs>
</ds:datastoreItem>
</file>

<file path=customXml/itemProps2.xml><?xml version="1.0" encoding="utf-8"?>
<ds:datastoreItem xmlns:ds="http://schemas.openxmlformats.org/officeDocument/2006/customXml" ds:itemID="{8B65CE0A-0787-4D5A-8BF4-752CCD409C84}">
  <ds:schemaRefs>
    <ds:schemaRef ds:uri="http://schemas.microsoft.com/sharepoint/events"/>
  </ds:schemaRefs>
</ds:datastoreItem>
</file>

<file path=customXml/itemProps3.xml><?xml version="1.0" encoding="utf-8"?>
<ds:datastoreItem xmlns:ds="http://schemas.openxmlformats.org/officeDocument/2006/customXml" ds:itemID="{22649D44-13A5-4983-8EC1-8038A1C216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8f3c24-97fb-4804-b56b-74b59ceb3893"/>
    <ds:schemaRef ds:uri="ac785538-aac7-431f-bf82-5ab9565967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6ABAA0F-C814-4F8F-8A3D-3FD111291AFD}">
  <ds:schemaRefs>
    <ds:schemaRef ds:uri="http://schemas.microsoft.com/office/infopath/2007/PartnerControls"/>
    <ds:schemaRef ds:uri="http://schemas.microsoft.com/office/2006/metadata/properties"/>
    <ds:schemaRef ds:uri="http://www.w3.org/XML/1998/namespace"/>
    <ds:schemaRef ds:uri="http://purl.org/dc/dcmitype/"/>
    <ds:schemaRef ds:uri="http://schemas.microsoft.com/office/2006/documentManagement/types"/>
    <ds:schemaRef ds:uri="ac8f3c24-97fb-4804-b56b-74b59ceb3893"/>
    <ds:schemaRef ds:uri="ac785538-aac7-431f-bf82-5ab95659674b"/>
    <ds:schemaRef ds:uri="http://purl.org/dc/terms/"/>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Fall 2020 Schedule</vt:lpstr>
      <vt:lpstr>Rooms</vt:lpstr>
      <vt:lpstr>Calendar</vt:lpstr>
      <vt:lpstr>All DIU Courses</vt:lpstr>
      <vt:lpstr>Calendar!Print_Area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Boerger, Daniel</dc:creator>
  <cp:lastModifiedBy>Robin Harris</cp:lastModifiedBy>
  <dcterms:created xsi:type="dcterms:W3CDTF">2019-10-18T13:45:47Z</dcterms:created>
  <dcterms:modified xsi:type="dcterms:W3CDTF">2019-12-29T03:47:34Z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0x010100C9C7C475051DD441889F1DCD90B459F1</vt:lpwstr>
  </property>
  <property fmtid="{D5CDD505-2E9C-101B-9397-08002B2CF9AE}" pid="3" name="_dlc_DocIdItemGuid">
    <vt:lpwstr>30a0268d-1b0c-4765-8a22-d2e265156d11</vt:lpwstr>
  </property>
</Properties>
</file>