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3738EDD6-46DF-4647-BECD-5F7DF6B807EA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tartups" sheetId="1" r:id="rId1"/>
    <sheet name="Valuation_Pivot " sheetId="2" r:id="rId2"/>
    <sheet name="Category_Pivot" sheetId="3" r:id="rId3"/>
    <sheet name="Location_Pivot" sheetId="4" r:id="rId4"/>
  </sheets>
  <definedNames>
    <definedName name="_xlnm._FilterDatabase" localSheetId="0" hidden="1">Startups!$A$1:$J$72</definedName>
  </definedNames>
  <calcPr calcId="191028"/>
  <pivotCaches>
    <pivotCache cacheId="1020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G72" i="1"/>
  <c r="E72" i="1"/>
  <c r="F72" i="1"/>
  <c r="A72" i="1"/>
</calcChain>
</file>

<file path=xl/sharedStrings.xml><?xml version="1.0" encoding="utf-8"?>
<sst xmlns="http://schemas.openxmlformats.org/spreadsheetml/2006/main" count="456" uniqueCount="272">
  <si>
    <t>name</t>
  </si>
  <si>
    <t>location</t>
  </si>
  <si>
    <t>category</t>
  </si>
  <si>
    <t>employees</t>
  </si>
  <si>
    <t>raised</t>
  </si>
  <si>
    <t>valuation</t>
  </si>
  <si>
    <t>founded</t>
  </si>
  <si>
    <t>stage</t>
  </si>
  <si>
    <t>ceo</t>
  </si>
  <si>
    <t>info</t>
  </si>
  <si>
    <t>RICE Media</t>
  </si>
  <si>
    <t>Brooklyn</t>
  </si>
  <si>
    <t>Video Streaming</t>
  </si>
  <si>
    <t>Shayna Craftsman</t>
  </si>
  <si>
    <t>2cool4school</t>
  </si>
  <si>
    <t>Hooli</t>
  </si>
  <si>
    <t>Silicon Valley</t>
  </si>
  <si>
    <t>Enterprise</t>
  </si>
  <si>
    <t>Gavin Bensen</t>
  </si>
  <si>
    <t>Hooli Is About People</t>
  </si>
  <si>
    <t>Aviato</t>
  </si>
  <si>
    <t>Travel</t>
  </si>
  <si>
    <t>Acquired</t>
  </si>
  <si>
    <t>Erlich Bachman</t>
  </si>
  <si>
    <t>Software Aggregation Program</t>
  </si>
  <si>
    <t>E-Corp</t>
  </si>
  <si>
    <t>New York</t>
  </si>
  <si>
    <t>Phillip Price</t>
  </si>
  <si>
    <t>Together We Can Change the Wolrd</t>
  </si>
  <si>
    <t>WaterCnC</t>
  </si>
  <si>
    <t>San Francisco</t>
  </si>
  <si>
    <t>F</t>
  </si>
  <si>
    <t>Crian Besky</t>
  </si>
  <si>
    <t>Water Sharing Platform for Cooks and Chefs</t>
  </si>
  <si>
    <t>CapitalPunishment</t>
  </si>
  <si>
    <t>Mobile</t>
  </si>
  <si>
    <t>A</t>
  </si>
  <si>
    <t>Cole Romano</t>
  </si>
  <si>
    <t>Stock Market Brawler Game</t>
  </si>
  <si>
    <t>zZz</t>
  </si>
  <si>
    <t>Palo Alto</t>
  </si>
  <si>
    <t>SaaS</t>
  </si>
  <si>
    <t>C</t>
  </si>
  <si>
    <t>Henry Campbell</t>
  </si>
  <si>
    <t>Dream Tracking/Recording</t>
  </si>
  <si>
    <t>REBU</t>
  </si>
  <si>
    <t>Logistics</t>
  </si>
  <si>
    <t>G</t>
  </si>
  <si>
    <t>Kravis Talanick</t>
  </si>
  <si>
    <t>Ridesharing Platform</t>
  </si>
  <si>
    <t>Eärendil</t>
  </si>
  <si>
    <t>Los Angeles</t>
  </si>
  <si>
    <t>Seed</t>
  </si>
  <si>
    <t>Kent Bergensen</t>
  </si>
  <si>
    <t>Flashlight App</t>
  </si>
  <si>
    <t>Allniter</t>
  </si>
  <si>
    <t>New Delhi</t>
  </si>
  <si>
    <t>Education</t>
  </si>
  <si>
    <t>Rohan Taneja</t>
  </si>
  <si>
    <t>Homework/Essay Help</t>
  </si>
  <si>
    <t>VeVork</t>
  </si>
  <si>
    <t>Real Estate</t>
  </si>
  <si>
    <t>Mada Nammneu</t>
  </si>
  <si>
    <t>Co-relaxing Space for Vampires</t>
  </si>
  <si>
    <t>WUPHF!</t>
  </si>
  <si>
    <t>Scranton</t>
  </si>
  <si>
    <t>Social</t>
  </si>
  <si>
    <t>Ryan Howard</t>
  </si>
  <si>
    <t>Cross-Portal Messaging System</t>
  </si>
  <si>
    <t>kryptoPark</t>
  </si>
  <si>
    <t>Security</t>
  </si>
  <si>
    <t>B</t>
  </si>
  <si>
    <t>Joe Wang</t>
  </si>
  <si>
    <t>Password Mgmt for Password Mgmt Services</t>
  </si>
  <si>
    <t>Raviga Capital</t>
  </si>
  <si>
    <t>Venture Capital</t>
  </si>
  <si>
    <t>Peter Gregory</t>
  </si>
  <si>
    <t>Share Only In Success</t>
  </si>
  <si>
    <t>Voice2Txt</t>
  </si>
  <si>
    <t>Transcribes Voicemails to Texts</t>
  </si>
  <si>
    <t>OrangeYouLonely</t>
  </si>
  <si>
    <t>Minneapolis</t>
  </si>
  <si>
    <t>Gus Dawson</t>
  </si>
  <si>
    <t>Dating App for Farmers</t>
  </si>
  <si>
    <t>Xandesk</t>
  </si>
  <si>
    <t>Customer Service</t>
  </si>
  <si>
    <t>IPO</t>
  </si>
  <si>
    <t>Ronald Paris</t>
  </si>
  <si>
    <t>Keep Frowning</t>
  </si>
  <si>
    <t>Brrr</t>
  </si>
  <si>
    <t>Gambling</t>
  </si>
  <si>
    <t>Solo</t>
  </si>
  <si>
    <t>eSports Betting</t>
  </si>
  <si>
    <t>Geocities-Lite</t>
  </si>
  <si>
    <t>Jim Jason</t>
  </si>
  <si>
    <t>Mobile Friendly Geocities</t>
  </si>
  <si>
    <t>Codefellas</t>
  </si>
  <si>
    <t>Zane Sims</t>
  </si>
  <si>
    <t>The Not So Easy Way to Learn to Code</t>
  </si>
  <si>
    <t>XNA</t>
  </si>
  <si>
    <t>Health Care</t>
  </si>
  <si>
    <t>Owen Pilsner</t>
  </si>
  <si>
    <t>Genome Database</t>
  </si>
  <si>
    <t>Carcheesian Plane</t>
  </si>
  <si>
    <t>Paris</t>
  </si>
  <si>
    <t>Jim Mussen</t>
  </si>
  <si>
    <t>A Gouda Place to Learn Math</t>
  </si>
  <si>
    <t>MLGB</t>
  </si>
  <si>
    <t>Columbus</t>
  </si>
  <si>
    <t>E-commerce</t>
  </si>
  <si>
    <t>Xin Xin</t>
  </si>
  <si>
    <t>Authentic Streetwear or DDoS'ed</t>
  </si>
  <si>
    <t>Everyotherday.me</t>
  </si>
  <si>
    <t>Jeremy Lin</t>
  </si>
  <si>
    <t>Journal that Captures the Special Moments</t>
  </si>
  <si>
    <t>Forbid</t>
  </si>
  <si>
    <t>Charlie Dattolo</t>
  </si>
  <si>
    <t>Charge Users $10 for Calling Their Ex</t>
  </si>
  <si>
    <t>Magic Heap</t>
  </si>
  <si>
    <t>Fort Lauderdale</t>
  </si>
  <si>
    <t>Augmented Reality</t>
  </si>
  <si>
    <t>D</t>
  </si>
  <si>
    <t>Johnny Malkovich</t>
  </si>
  <si>
    <t>¯\_(ツ)_/¯</t>
  </si>
  <si>
    <t>RankerBot</t>
  </si>
  <si>
    <t>Algorithms</t>
  </si>
  <si>
    <t>Delaney</t>
  </si>
  <si>
    <t>PostGurt</t>
  </si>
  <si>
    <t>Savannah</t>
  </si>
  <si>
    <t>Lauretta Brieman</t>
  </si>
  <si>
    <t>Subscription Based Yogurt in the Mail</t>
  </si>
  <si>
    <t>SoCorny</t>
  </si>
  <si>
    <t>Omaha</t>
  </si>
  <si>
    <t>Technology</t>
  </si>
  <si>
    <t>Elon Husk</t>
  </si>
  <si>
    <t>Analytics Platform for Corn Production</t>
  </si>
  <si>
    <t>nova.ai</t>
  </si>
  <si>
    <t>Nick Kinsella</t>
  </si>
  <si>
    <t>Cloud Nine</t>
  </si>
  <si>
    <t>Cloud Computing</t>
  </si>
  <si>
    <t>Jase Farmer</t>
  </si>
  <si>
    <t>Q Green</t>
  </si>
  <si>
    <t>Seattle</t>
  </si>
  <si>
    <t>Nanotechnology</t>
  </si>
  <si>
    <t>Quan Li</t>
  </si>
  <si>
    <t>Fakeblock</t>
  </si>
  <si>
    <t>Irvine</t>
  </si>
  <si>
    <t>George Michael</t>
  </si>
  <si>
    <t>OC's Most Popular Digital Wood Instrument</t>
  </si>
  <si>
    <t>Frontsby</t>
  </si>
  <si>
    <t>Olivia Plath</t>
  </si>
  <si>
    <t>Pied Piper</t>
  </si>
  <si>
    <t>Richard Hendricks</t>
  </si>
  <si>
    <t>A Middle-Out Compression Solution</t>
  </si>
  <si>
    <t>Soulstice</t>
  </si>
  <si>
    <t>Fitness</t>
  </si>
  <si>
    <t>What are your goals today?</t>
  </si>
  <si>
    <t>Allsafe Cybersecurity</t>
  </si>
  <si>
    <t>Gideon Goddard</t>
  </si>
  <si>
    <t>Trufflez</t>
  </si>
  <si>
    <t>AI Suggests Recipes Based on Photos</t>
  </si>
  <si>
    <t>Rave New World</t>
  </si>
  <si>
    <t>Sam Guss</t>
  </si>
  <si>
    <t>Social Media for the EDM Community</t>
  </si>
  <si>
    <t>Virtual Tour</t>
  </si>
  <si>
    <t>Chicago</t>
  </si>
  <si>
    <t>Ari L'Boy</t>
  </si>
  <si>
    <t>Real Estate for Fake People</t>
  </si>
  <si>
    <t>2Smart2Host</t>
  </si>
  <si>
    <t>Data Analytics</t>
  </si>
  <si>
    <t>Evan Nails</t>
  </si>
  <si>
    <t>Dynamic Pricing for Vacation Rentals</t>
  </si>
  <si>
    <t>Son of a Fletch</t>
  </si>
  <si>
    <t>CC Vaught</t>
  </si>
  <si>
    <t>Social Media App for Archery Enthusiasts</t>
  </si>
  <si>
    <t>Dungees and Dragos</t>
  </si>
  <si>
    <t>Atlanta</t>
  </si>
  <si>
    <t>Games</t>
  </si>
  <si>
    <t>Stuart Stickler</t>
  </si>
  <si>
    <t>Tabletop Gaming for the Insufferable</t>
  </si>
  <si>
    <t>FizzyWillow</t>
  </si>
  <si>
    <t>Sandra Emmerson</t>
  </si>
  <si>
    <t>Sparkling Wine Review App</t>
  </si>
  <si>
    <t>Gnome Reverser</t>
  </si>
  <si>
    <t>Denver</t>
  </si>
  <si>
    <t>Bruce Dzeda</t>
  </si>
  <si>
    <t>Location Service to Find Your Keys/Wallet</t>
  </si>
  <si>
    <t>fsociety</t>
  </si>
  <si>
    <t>Stealth</t>
  </si>
  <si>
    <t>Elliot Alderson</t>
  </si>
  <si>
    <t>Fun Society Arcade</t>
  </si>
  <si>
    <t>V-Arrr</t>
  </si>
  <si>
    <t>Virtual Reality</t>
  </si>
  <si>
    <t>Pirate-Themed VR App</t>
  </si>
  <si>
    <t>StarsNGripes</t>
  </si>
  <si>
    <t>Boulder</t>
  </si>
  <si>
    <t>Gregory Hilt</t>
  </si>
  <si>
    <t>Yelp for US Landmarks and Tourist Attractions</t>
  </si>
  <si>
    <t>Yas Queen</t>
  </si>
  <si>
    <t>Jamie Brieman</t>
  </si>
  <si>
    <t>Accelerating Breast Cancer Research</t>
  </si>
  <si>
    <t>Cluster.ly</t>
  </si>
  <si>
    <t>Big Data Analytics</t>
  </si>
  <si>
    <t>Hillary Limegreen</t>
  </si>
  <si>
    <t>Pita Pan</t>
  </si>
  <si>
    <t>Schuylar Croom</t>
  </si>
  <si>
    <t>Drone Food Delivery Service</t>
  </si>
  <si>
    <t>Summit Ice</t>
  </si>
  <si>
    <t>Fashion</t>
  </si>
  <si>
    <t>Nathan Fielder</t>
  </si>
  <si>
    <t>Raising Awareness of the Holocaust</t>
  </si>
  <si>
    <t>The Movement</t>
  </si>
  <si>
    <t>No Gym. No Weights. Just Results.</t>
  </si>
  <si>
    <t>LiftHub</t>
  </si>
  <si>
    <t>Mike McManus</t>
  </si>
  <si>
    <t>Eat Clean. Train Dirty.</t>
  </si>
  <si>
    <t>CyShare</t>
  </si>
  <si>
    <t>Cathy Zhou</t>
  </si>
  <si>
    <t>Bicycle Sharing Service</t>
  </si>
  <si>
    <t>WellDeserved</t>
  </si>
  <si>
    <t>Kasima Tharnpipitchai</t>
  </si>
  <si>
    <t>The Premiere Marketplace for Privilege</t>
  </si>
  <si>
    <t>SEE FOOD</t>
  </si>
  <si>
    <t>Jian-Yang</t>
  </si>
  <si>
    <t>The Shazam of Food</t>
  </si>
  <si>
    <t>ScoopAble</t>
  </si>
  <si>
    <t>Zoe Gfell</t>
  </si>
  <si>
    <t>Yogurt Finder</t>
  </si>
  <si>
    <t>HoloGrail</t>
  </si>
  <si>
    <t>Daniel Li</t>
  </si>
  <si>
    <t>Volumetric Display</t>
  </si>
  <si>
    <t>Wakeful</t>
  </si>
  <si>
    <t>Maria Epstein</t>
  </si>
  <si>
    <t>Meditation VR App</t>
  </si>
  <si>
    <t>Napflix</t>
  </si>
  <si>
    <t>Reed Samson</t>
  </si>
  <si>
    <t>Bootleg Netflix Shows</t>
  </si>
  <si>
    <t>Friend, Where Is My Vehicle</t>
  </si>
  <si>
    <t>Washington DC</t>
  </si>
  <si>
    <t>Roland Tavurner</t>
  </si>
  <si>
    <t>GPS Services</t>
  </si>
  <si>
    <t>YoBert</t>
  </si>
  <si>
    <t>Ernie Dzeda</t>
  </si>
  <si>
    <t>Seasme Street Themed Educational App</t>
  </si>
  <si>
    <t>Unfade</t>
  </si>
  <si>
    <t>Peggy Grimes</t>
  </si>
  <si>
    <t>Everything Hair</t>
  </si>
  <si>
    <t>VaporWear</t>
  </si>
  <si>
    <t>Virginia Beach</t>
  </si>
  <si>
    <t>TJ Harris</t>
  </si>
  <si>
    <t>Social Network for Vaping Enthusiasts</t>
  </si>
  <si>
    <t>Scramptons</t>
  </si>
  <si>
    <t>Long Island</t>
  </si>
  <si>
    <t>Henri Bernard</t>
  </si>
  <si>
    <t>Home Security</t>
  </si>
  <si>
    <t>BackPax</t>
  </si>
  <si>
    <t>Jose Ferreira</t>
  </si>
  <si>
    <t>MOOCs are Boo Hoo</t>
  </si>
  <si>
    <t>Townie666</t>
  </si>
  <si>
    <t>Sonny Li</t>
  </si>
  <si>
    <t>*_*</t>
  </si>
  <si>
    <t>QT</t>
  </si>
  <si>
    <t>Keiko</t>
  </si>
  <si>
    <t>Who Can Be More Kawaii (づ｡◕‿‿◕｡)づ</t>
  </si>
  <si>
    <t>Kimberly</t>
  </si>
  <si>
    <t>Jillian Kuzmin</t>
  </si>
  <si>
    <t>Synthetic Diamonds</t>
  </si>
  <si>
    <t>Average of valuation</t>
  </si>
  <si>
    <t>(blank)</t>
  </si>
  <si>
    <t>Grand Total</t>
  </si>
  <si>
    <t>Count of name</t>
  </si>
  <si>
    <t>Average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</si>
</sst>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7.874386574076" createdVersion="8" refreshedVersion="8" minRefreshableVersion="3" recordCount="70" xr:uid="{203B31DF-7D12-4C01-942C-C70F38BFA8F5}">
  <cacheSource type="worksheet">
    <worksheetSource ref="A1:J71" sheet="Startups"/>
  </cacheSource>
  <cacheFields count="10">
    <cacheField name="name" numFmtId="0">
      <sharedItems count="70">
        <s v="RICE Media"/>
        <s v="Hooli"/>
        <s v="Aviato"/>
        <s v="E-Corp"/>
        <s v="WaterCnC"/>
        <s v="CapitalPunishment"/>
        <s v="zZz"/>
        <s v="REBU"/>
        <s v="Eärendil"/>
        <s v="Allniter"/>
        <s v="VeVork"/>
        <s v="WUPHF!"/>
        <s v="kryptoPark"/>
        <s v="Raviga Capital"/>
        <s v="Voice2Txt"/>
        <s v="OrangeYouLonely"/>
        <s v="Xandesk"/>
        <s v="Brrr"/>
        <s v="Geocities-Lite"/>
        <s v="Codefellas"/>
        <s v="XNA"/>
        <s v="Carcheesian Plane"/>
        <s v="MLGB"/>
        <s v="Everyotherday.me"/>
        <s v="Forbid"/>
        <s v="Magic Heap"/>
        <s v="RankerBot"/>
        <s v="PostGurt"/>
        <s v="SoCorny"/>
        <s v="nova.ai"/>
        <s v="Cloud Nine"/>
        <s v="Q Green"/>
        <s v="Fakeblock"/>
        <s v="Frontsby"/>
        <s v="Pied Piper"/>
        <s v="Soulstice"/>
        <s v="Allsafe Cybersecurity"/>
        <s v="Trufflez"/>
        <s v="Rave New World"/>
        <s v="Virtual Tour"/>
        <s v="2Smart2Host"/>
        <s v="Son of a Fletch"/>
        <s v="Dungees and Dragos"/>
        <s v="FizzyWillow"/>
        <s v="Gnome Reverser"/>
        <s v="fsociety"/>
        <s v="V-Arrr"/>
        <s v="StarsNGripes"/>
        <s v="Yas Queen"/>
        <s v="Cluster.ly"/>
        <s v="Pita Pan"/>
        <s v="Summit Ice"/>
        <s v="The Movement"/>
        <s v="LiftHub"/>
        <s v="CyShare"/>
        <s v="WellDeserved"/>
        <s v="SEE FOOD"/>
        <s v="ScoopAble"/>
        <s v="HoloGrail"/>
        <s v="Wakeful"/>
        <s v="Napflix"/>
        <s v="Friend, Where Is My Vehicle"/>
        <s v="YoBert"/>
        <s v="Unfade"/>
        <s v="VaporWear"/>
        <s v="Scramptons"/>
        <s v="BackPax"/>
        <s v="Townie666"/>
        <s v="QT"/>
        <s v="Kimberly"/>
      </sharedItems>
    </cacheField>
    <cacheField name="location" numFmtId="0">
      <sharedItems count="23">
        <s v="Brooklyn"/>
        <s v="Silicon Valley"/>
        <s v="New York"/>
        <s v="San Francisco"/>
        <s v="Palo Alto"/>
        <s v="Los Angeles"/>
        <s v="New Delhi"/>
        <s v="Scranton"/>
        <s v="Minneapolis"/>
        <s v="Paris"/>
        <s v="Columbus"/>
        <s v="Fort Lauderdale"/>
        <s v="Savannah"/>
        <s v="Omaha"/>
        <s v="Seattle"/>
        <s v="Irvine"/>
        <s v="Chicago"/>
        <s v="Atlanta"/>
        <s v="Denver"/>
        <s v="Boulder"/>
        <s v="Washington DC"/>
        <s v="Virginia Beach"/>
        <s v="Long Island"/>
      </sharedItems>
    </cacheField>
    <cacheField name="category" numFmtId="0">
      <sharedItems containsBlank="1" count="27">
        <s v="Video Streaming"/>
        <s v="Enterprise"/>
        <s v="Travel"/>
        <s v="Mobile"/>
        <s v="SaaS"/>
        <s v="Logistics"/>
        <s v="Education"/>
        <s v="Real Estate"/>
        <s v="Social"/>
        <s v="Security"/>
        <s v="Venture Capital"/>
        <s v="Customer Service"/>
        <s v="Gambling"/>
        <s v="Health Care"/>
        <s v="E-commerce"/>
        <s v="Augmented Reality"/>
        <s v="Algorithms"/>
        <s v="Technology"/>
        <s v="Cloud Computing"/>
        <s v="Nanotechnology"/>
        <m/>
        <s v="Fitness"/>
        <s v="Data Analytics"/>
        <s v="Games"/>
        <s v="Virtual Reality"/>
        <s v="Big Data Analytics"/>
        <s v="Fashion"/>
      </sharedItems>
    </cacheField>
    <cacheField name="employees" numFmtId="0">
      <sharedItems containsString="0" containsBlank="1" containsNumber="1" containsInteger="1" minValue="1" maxValue="15000"/>
    </cacheField>
    <cacheField name="raised" numFmtId="0">
      <sharedItems containsString="0" containsBlank="1" containsNumber="1" containsInteger="1" minValue="3" maxValue="11500000000"/>
    </cacheField>
    <cacheField name="valuation" numFmtId="0">
      <sharedItems containsString="0" containsBlank="1" containsNumber="1" containsInteger="1" minValue="10000" maxValue="760000000000"/>
    </cacheField>
    <cacheField name="founded" numFmtId="0">
      <sharedItems containsSemiMixedTypes="0" containsString="0" containsNumber="1" containsInteger="1" minValue="1994" maxValue="2018"/>
    </cacheField>
    <cacheField name="stage" numFmtId="0">
      <sharedItems containsBlank="1"/>
    </cacheField>
    <cacheField name="ceo" numFmtId="0">
      <sharedItems containsBlank="1"/>
    </cacheField>
    <cacheField name="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n v="3000"/>
    <n v="730000000"/>
    <m/>
    <n v="1994"/>
    <m/>
    <s v="Shayna Craftsman"/>
    <s v="2cool4school"/>
  </r>
  <r>
    <x v="1"/>
    <x v="1"/>
    <x v="1"/>
    <n v="9000"/>
    <n v="580000000"/>
    <n v="49500000000"/>
    <n v="1997"/>
    <m/>
    <s v="Gavin Bensen"/>
    <s v="Hooli Is About People"/>
  </r>
  <r>
    <x v="2"/>
    <x v="1"/>
    <x v="2"/>
    <n v="3"/>
    <n v="250000"/>
    <n v="2500000"/>
    <n v="2006"/>
    <s v="Acquired"/>
    <s v="Erlich Bachman"/>
    <s v="Software Aggregation Program"/>
  </r>
  <r>
    <x v="3"/>
    <x v="2"/>
    <x v="1"/>
    <n v="10000"/>
    <m/>
    <n v="66000000000"/>
    <n v="2006"/>
    <m/>
    <s v="Phillip Price"/>
    <s v="Together We Can Change the Wolrd"/>
  </r>
  <r>
    <x v="4"/>
    <x v="3"/>
    <x v="2"/>
    <n v="4000"/>
    <n v="4400000000"/>
    <n v="25000000000"/>
    <n v="2008"/>
    <s v="F"/>
    <s v="Crian Besky"/>
    <s v="Water Sharing Platform for Cooks and Chefs"/>
  </r>
  <r>
    <x v="5"/>
    <x v="2"/>
    <x v="3"/>
    <n v="15"/>
    <n v="500000"/>
    <n v="10000000"/>
    <n v="2008"/>
    <s v="A"/>
    <s v="Cole Romano"/>
    <s v="Stock Market Brawler Game"/>
  </r>
  <r>
    <x v="6"/>
    <x v="4"/>
    <x v="4"/>
    <n v="20"/>
    <n v="50000000"/>
    <n v="800000000"/>
    <n v="2008"/>
    <s v="C"/>
    <s v="Henry Campbell"/>
    <s v="Dream Tracking/Recording"/>
  </r>
  <r>
    <x v="7"/>
    <x v="3"/>
    <x v="5"/>
    <n v="15000"/>
    <n v="11500000000"/>
    <n v="70000000"/>
    <n v="2009"/>
    <s v="G"/>
    <s v="Kravis Talanick"/>
    <s v="Ridesharing Platform"/>
  </r>
  <r>
    <x v="8"/>
    <x v="5"/>
    <x v="3"/>
    <n v="2"/>
    <n v="50000"/>
    <n v="200000"/>
    <n v="2009"/>
    <s v="Seed"/>
    <s v="Kent Bergensen"/>
    <s v="Flashlight App"/>
  </r>
  <r>
    <x v="9"/>
    <x v="6"/>
    <x v="6"/>
    <n v="250"/>
    <n v="1000000"/>
    <n v="15000000"/>
    <n v="2009"/>
    <s v="A"/>
    <s v="Rohan Taneja"/>
    <s v="Homework/Essay Help"/>
  </r>
  <r>
    <x v="10"/>
    <x v="2"/>
    <x v="7"/>
    <n v="200"/>
    <n v="750000000"/>
    <n v="20000000000"/>
    <n v="2010"/>
    <s v="G"/>
    <s v="Mada Nammneu"/>
    <s v="Co-relaxing Space for Vampires"/>
  </r>
  <r>
    <x v="11"/>
    <x v="7"/>
    <x v="8"/>
    <n v="6"/>
    <n v="25000"/>
    <n v="10000"/>
    <n v="2010"/>
    <s v="Seed"/>
    <s v="Ryan Howard"/>
    <s v="Cross-Portal Messaging System"/>
  </r>
  <r>
    <x v="12"/>
    <x v="4"/>
    <x v="9"/>
    <n v="70"/>
    <n v="75000000"/>
    <n v="10000000000"/>
    <n v="2011"/>
    <s v="B"/>
    <s v="Joe Wang"/>
    <s v="Password Mgmt for Password Mgmt Services"/>
  </r>
  <r>
    <x v="13"/>
    <x v="1"/>
    <x v="10"/>
    <n v="12"/>
    <n v="300000000"/>
    <n v="3000000000"/>
    <n v="2012"/>
    <m/>
    <s v="Peter Gregory"/>
    <s v="Share Only In Success"/>
  </r>
  <r>
    <x v="14"/>
    <x v="3"/>
    <x v="3"/>
    <n v="16"/>
    <n v="1800000"/>
    <n v="15000000"/>
    <n v="2012"/>
    <s v="Seed"/>
    <s v="Cole Romano"/>
    <s v="Transcribes Voicemails to Texts"/>
  </r>
  <r>
    <x v="15"/>
    <x v="8"/>
    <x v="8"/>
    <n v="20"/>
    <n v="1200000"/>
    <n v="14000000"/>
    <n v="2012"/>
    <s v="Seed"/>
    <s v="Gus Dawson"/>
    <s v="Dating App for Farmers"/>
  </r>
  <r>
    <x v="16"/>
    <x v="3"/>
    <x v="11"/>
    <n v="100"/>
    <n v="75500000"/>
    <n v="640000000"/>
    <n v="2012"/>
    <s v="IPO"/>
    <s v="Ronald Paris"/>
    <s v="Keep Frowning"/>
  </r>
  <r>
    <x v="17"/>
    <x v="2"/>
    <x v="12"/>
    <n v="10"/>
    <n v="5000000"/>
    <n v="322000000"/>
    <n v="2012"/>
    <s v="A"/>
    <s v="Solo"/>
    <s v="eSports Betting"/>
  </r>
  <r>
    <x v="18"/>
    <x v="2"/>
    <x v="8"/>
    <n v="20"/>
    <n v="1000000"/>
    <n v="50000000"/>
    <n v="2012"/>
    <s v="A"/>
    <s v="Jim Jason"/>
    <s v="Mobile Friendly Geocities"/>
  </r>
  <r>
    <x v="19"/>
    <x v="2"/>
    <x v="6"/>
    <n v="50"/>
    <n v="50000000"/>
    <n v="10000000000"/>
    <n v="2012"/>
    <s v="A"/>
    <s v="Zane Sims"/>
    <s v="The Not So Easy Way to Learn to Code"/>
  </r>
  <r>
    <x v="20"/>
    <x v="4"/>
    <x v="13"/>
    <n v="250"/>
    <n v="540000000"/>
    <n v="760000000000"/>
    <n v="2012"/>
    <s v="C"/>
    <s v="Owen Pilsner"/>
    <s v="Genome Database"/>
  </r>
  <r>
    <x v="21"/>
    <x v="9"/>
    <x v="6"/>
    <n v="30"/>
    <n v="3000000"/>
    <n v="50000000"/>
    <n v="2012"/>
    <s v="A"/>
    <s v="Jim Mussen"/>
    <s v="A Gouda Place to Learn Math"/>
  </r>
  <r>
    <x v="22"/>
    <x v="10"/>
    <x v="14"/>
    <n v="2"/>
    <n v="50000"/>
    <n v="500000"/>
    <n v="2012"/>
    <s v="Seed"/>
    <s v="Xin Xin"/>
    <s v="Authentic Streetwear or DDoS'ed"/>
  </r>
  <r>
    <x v="23"/>
    <x v="3"/>
    <x v="3"/>
    <n v="35"/>
    <m/>
    <m/>
    <n v="2012"/>
    <s v="Seed"/>
    <s v="Jeremy Lin"/>
    <s v="Journal that Captures the Special Moments"/>
  </r>
  <r>
    <x v="24"/>
    <x v="2"/>
    <x v="3"/>
    <n v="25"/>
    <n v="1400000"/>
    <n v="5000000"/>
    <n v="2013"/>
    <s v="Acquired"/>
    <s v="Charlie Dattolo"/>
    <s v="Charge Users $10 for Calling Their Ex"/>
  </r>
  <r>
    <x v="25"/>
    <x v="11"/>
    <x v="15"/>
    <n v="500"/>
    <n v="1800000000"/>
    <n v="8000000000"/>
    <n v="2013"/>
    <s v="D"/>
    <s v="Johnny Malkovich"/>
    <s v="¯\_(ツ)_/¯"/>
  </r>
  <r>
    <x v="26"/>
    <x v="3"/>
    <x v="16"/>
    <n v="5"/>
    <n v="1500000"/>
    <n v="7600000"/>
    <n v="2013"/>
    <s v="Acquired"/>
    <s v="Delaney"/>
    <s v="Water Sharing Platform for Cooks and Chefs"/>
  </r>
  <r>
    <x v="27"/>
    <x v="12"/>
    <x v="8"/>
    <n v="6"/>
    <n v="550000"/>
    <n v="200000000"/>
    <n v="2013"/>
    <s v="Seed"/>
    <s v="Lauretta Brieman"/>
    <s v="Subscription Based Yogurt in the Mail"/>
  </r>
  <r>
    <x v="28"/>
    <x v="13"/>
    <x v="17"/>
    <n v="65"/>
    <n v="25000000"/>
    <n v="2000000000"/>
    <n v="2013"/>
    <s v="B"/>
    <s v="Elon Husk"/>
    <s v="Analytics Platform for Corn Production"/>
  </r>
  <r>
    <x v="29"/>
    <x v="4"/>
    <x v="1"/>
    <n v="340"/>
    <n v="3000000"/>
    <n v="25000000"/>
    <n v="2013"/>
    <s v="A"/>
    <s v="Nick Kinsella"/>
    <m/>
  </r>
  <r>
    <x v="30"/>
    <x v="4"/>
    <x v="18"/>
    <n v="35"/>
    <n v="36000000"/>
    <n v="140000000"/>
    <n v="2013"/>
    <s v="A"/>
    <s v="Jase Farmer"/>
    <m/>
  </r>
  <r>
    <x v="31"/>
    <x v="14"/>
    <x v="19"/>
    <n v="12"/>
    <n v="3600000"/>
    <n v="150000000"/>
    <n v="2013"/>
    <s v="A"/>
    <s v="Quan Li"/>
    <m/>
  </r>
  <r>
    <x v="32"/>
    <x v="15"/>
    <x v="3"/>
    <n v="2"/>
    <n v="3"/>
    <m/>
    <n v="2013"/>
    <s v="Seed"/>
    <s v="George Michael"/>
    <s v="OC's Most Popular Digital Wood Instrument"/>
  </r>
  <r>
    <x v="33"/>
    <x v="3"/>
    <x v="20"/>
    <m/>
    <m/>
    <m/>
    <n v="2013"/>
    <s v="Seed"/>
    <s v="Olivia Plath"/>
    <m/>
  </r>
  <r>
    <x v="34"/>
    <x v="1"/>
    <x v="18"/>
    <n v="6"/>
    <n v="5000000"/>
    <n v="50000000"/>
    <n v="2014"/>
    <s v="A"/>
    <s v="Richard Hendricks"/>
    <s v="A Middle-Out Compression Solution"/>
  </r>
  <r>
    <x v="35"/>
    <x v="2"/>
    <x v="21"/>
    <n v="300"/>
    <n v="30000000"/>
    <n v="120000000"/>
    <n v="2014"/>
    <s v="B"/>
    <m/>
    <s v="What are your goals today?"/>
  </r>
  <r>
    <x v="36"/>
    <x v="2"/>
    <x v="9"/>
    <n v="250"/>
    <n v="123000000"/>
    <n v="1000000000"/>
    <n v="2014"/>
    <m/>
    <s v="Gideon Goddard"/>
    <m/>
  </r>
  <r>
    <x v="37"/>
    <x v="2"/>
    <x v="3"/>
    <n v="23"/>
    <n v="1000000"/>
    <n v="12000000"/>
    <n v="2014"/>
    <s v="Seed"/>
    <m/>
    <s v="AI Suggests Recipes Based on Photos"/>
  </r>
  <r>
    <x v="38"/>
    <x v="3"/>
    <x v="8"/>
    <n v="8"/>
    <n v="250000"/>
    <n v="6000000"/>
    <n v="2014"/>
    <m/>
    <s v="Sam Guss"/>
    <s v="Social Media for the EDM Community"/>
  </r>
  <r>
    <x v="39"/>
    <x v="16"/>
    <x v="14"/>
    <n v="12"/>
    <n v="750000"/>
    <n v="120000000"/>
    <n v="2014"/>
    <s v="Seed"/>
    <s v="Ari L'Boy"/>
    <s v="Real Estate for Fake People"/>
  </r>
  <r>
    <x v="40"/>
    <x v="0"/>
    <x v="22"/>
    <n v="4"/>
    <n v="380000"/>
    <m/>
    <n v="2014"/>
    <s v="Acquired"/>
    <s v="Evan Nails"/>
    <s v="Dynamic Pricing for Vacation Rentals"/>
  </r>
  <r>
    <x v="41"/>
    <x v="2"/>
    <x v="8"/>
    <n v="4"/>
    <n v="300000"/>
    <n v="3000000"/>
    <n v="2014"/>
    <s v="Seed"/>
    <s v="CC Vaught"/>
    <s v="Social Media App for Archery Enthusiasts"/>
  </r>
  <r>
    <x v="42"/>
    <x v="17"/>
    <x v="23"/>
    <n v="3"/>
    <n v="300000"/>
    <n v="1600000"/>
    <n v="2014"/>
    <s v="Seed"/>
    <s v="Stuart Stickler"/>
    <s v="Tabletop Gaming for the Insufferable"/>
  </r>
  <r>
    <x v="43"/>
    <x v="14"/>
    <x v="8"/>
    <n v="6"/>
    <n v="2000000"/>
    <n v="120000000"/>
    <n v="2014"/>
    <s v="C"/>
    <s v="Sandra Emmerson"/>
    <s v="Sparkling Wine Review App"/>
  </r>
  <r>
    <x v="44"/>
    <x v="18"/>
    <x v="3"/>
    <n v="10"/>
    <n v="1500000"/>
    <n v="10000000"/>
    <n v="2014"/>
    <s v="A"/>
    <s v="Bruce Dzeda"/>
    <s v="Location Service to Find Your Keys/Wallet"/>
  </r>
  <r>
    <x v="45"/>
    <x v="0"/>
    <x v="23"/>
    <n v="5"/>
    <m/>
    <m/>
    <n v="2015"/>
    <s v="Stealth"/>
    <s v="Elliot Alderson"/>
    <s v="Fun Society Arcade"/>
  </r>
  <r>
    <x v="46"/>
    <x v="3"/>
    <x v="24"/>
    <n v="6"/>
    <n v="750000"/>
    <n v="2500000"/>
    <n v="2015"/>
    <s v="Seed"/>
    <s v="Cole Romano"/>
    <s v="Pirate-Themed VR App"/>
  </r>
  <r>
    <x v="47"/>
    <x v="19"/>
    <x v="8"/>
    <n v="3"/>
    <n v="2000000"/>
    <n v="560000000"/>
    <n v="2015"/>
    <s v="A"/>
    <s v="Gregory Hilt"/>
    <s v="Yelp for US Landmarks and Tourist Attractions"/>
  </r>
  <r>
    <x v="48"/>
    <x v="2"/>
    <x v="13"/>
    <n v="300"/>
    <n v="45000000"/>
    <n v="980000000"/>
    <n v="2015"/>
    <s v="A"/>
    <s v="Jamie Brieman"/>
    <s v="Accelerating Breast Cancer Research"/>
  </r>
  <r>
    <x v="49"/>
    <x v="2"/>
    <x v="25"/>
    <n v="10"/>
    <n v="750000"/>
    <n v="15000000"/>
    <n v="2015"/>
    <s v="B"/>
    <s v="Hillary Limegreen"/>
    <m/>
  </r>
  <r>
    <x v="50"/>
    <x v="4"/>
    <x v="17"/>
    <n v="40"/>
    <n v="30000000"/>
    <n v="5500000000"/>
    <n v="2015"/>
    <s v="B"/>
    <s v="Schuylar Croom"/>
    <s v="Drone Food Delivery Service"/>
  </r>
  <r>
    <x v="51"/>
    <x v="5"/>
    <x v="26"/>
    <n v="2"/>
    <n v="50000"/>
    <n v="800000"/>
    <n v="2015"/>
    <s v="Seed"/>
    <s v="Nathan Fielder"/>
    <s v="Raising Awareness of the Holocaust"/>
  </r>
  <r>
    <x v="52"/>
    <x v="5"/>
    <x v="21"/>
    <n v="3"/>
    <n v="15000"/>
    <m/>
    <n v="2015"/>
    <s v="Seed"/>
    <s v="Nathan Fielder"/>
    <s v="No Gym. No Weights. Just Results."/>
  </r>
  <r>
    <x v="53"/>
    <x v="5"/>
    <x v="21"/>
    <n v="30"/>
    <n v="2350000"/>
    <n v="15000000"/>
    <n v="2015"/>
    <s v="A"/>
    <s v="Mike McManus"/>
    <s v="Eat Clean. Train Dirty."/>
  </r>
  <r>
    <x v="54"/>
    <x v="14"/>
    <x v="8"/>
    <n v="11"/>
    <n v="300000"/>
    <n v="10000000"/>
    <n v="2015"/>
    <s v="B"/>
    <s v="Cathy Zhou"/>
    <s v="Bicycle Sharing Service"/>
  </r>
  <r>
    <x v="55"/>
    <x v="3"/>
    <x v="14"/>
    <n v="4"/>
    <m/>
    <m/>
    <n v="2015"/>
    <s v="Seed"/>
    <s v="Kasima Tharnpipitchai"/>
    <s v="The Premiere Marketplace for Privilege"/>
  </r>
  <r>
    <x v="56"/>
    <x v="1"/>
    <x v="3"/>
    <n v="2"/>
    <m/>
    <n v="15000000"/>
    <n v="2016"/>
    <s v="Acquired"/>
    <s v="Jian-Yang"/>
    <s v="The Shazam of Food"/>
  </r>
  <r>
    <x v="57"/>
    <x v="18"/>
    <x v="8"/>
    <n v="14"/>
    <n v="1000000"/>
    <n v="7600000"/>
    <n v="2016"/>
    <s v="Seed"/>
    <s v="Zoe Gfell"/>
    <s v="Yogurt Finder"/>
  </r>
  <r>
    <x v="58"/>
    <x v="3"/>
    <x v="17"/>
    <n v="30"/>
    <n v="51000000"/>
    <n v="1800000000"/>
    <n v="2016"/>
    <s v="B"/>
    <s v="Daniel Li"/>
    <s v="Volumetric Display"/>
  </r>
  <r>
    <x v="59"/>
    <x v="0"/>
    <x v="24"/>
    <n v="3"/>
    <n v="30000"/>
    <n v="1800000"/>
    <n v="2016"/>
    <s v="Seed"/>
    <s v="Maria Epstein"/>
    <s v="Meditation VR App"/>
  </r>
  <r>
    <x v="60"/>
    <x v="5"/>
    <x v="3"/>
    <n v="1"/>
    <m/>
    <m/>
    <n v="2016"/>
    <s v="Stealth"/>
    <s v="Reed Samson"/>
    <s v="Bootleg Netflix Shows"/>
  </r>
  <r>
    <x v="61"/>
    <x v="20"/>
    <x v="4"/>
    <n v="8"/>
    <n v="1800000"/>
    <n v="2000000"/>
    <n v="2016"/>
    <s v="A"/>
    <s v="Roland Tavurner"/>
    <s v="GPS Services"/>
  </r>
  <r>
    <x v="62"/>
    <x v="2"/>
    <x v="6"/>
    <n v="31"/>
    <n v="800000"/>
    <n v="40000000"/>
    <n v="2016"/>
    <s v="Acquired"/>
    <s v="Ernie Dzeda"/>
    <s v="Seasme Street Themed Educational App"/>
  </r>
  <r>
    <x v="63"/>
    <x v="2"/>
    <x v="26"/>
    <n v="4"/>
    <n v="400000"/>
    <n v="5600000"/>
    <n v="2016"/>
    <s v="A"/>
    <s v="Peggy Grimes"/>
    <s v="Everything Hair"/>
  </r>
  <r>
    <x v="64"/>
    <x v="21"/>
    <x v="8"/>
    <n v="15"/>
    <n v="450000"/>
    <n v="14000000"/>
    <n v="2017"/>
    <s v="Seed"/>
    <s v="TJ Harris"/>
    <s v="Social Network for Vaping Enthusiasts"/>
  </r>
  <r>
    <x v="65"/>
    <x v="22"/>
    <x v="9"/>
    <n v="5"/>
    <n v="200000"/>
    <n v="8000000000"/>
    <n v="2017"/>
    <s v="Seed"/>
    <s v="Henri Bernard"/>
    <s v="Home Security"/>
  </r>
  <r>
    <x v="66"/>
    <x v="2"/>
    <x v="6"/>
    <n v="2"/>
    <n v="80000"/>
    <n v="14000000"/>
    <n v="2017"/>
    <s v="Seed"/>
    <s v="Jose Ferreira"/>
    <s v="MOOCs are Boo Hoo"/>
  </r>
  <r>
    <x v="67"/>
    <x v="0"/>
    <x v="20"/>
    <n v="2"/>
    <n v="20000"/>
    <n v="80000"/>
    <n v="2017"/>
    <s v="Seed"/>
    <s v="Sonny Li"/>
    <s v="*_*"/>
  </r>
  <r>
    <x v="68"/>
    <x v="5"/>
    <x v="8"/>
    <n v="3"/>
    <n v="1500000"/>
    <n v="4500000"/>
    <n v="2018"/>
    <s v="Seed"/>
    <s v="Keiko"/>
    <s v="Who Can Be More Kawaii (づ｡◕‿‿◕｡)づ"/>
  </r>
  <r>
    <x v="69"/>
    <x v="0"/>
    <x v="20"/>
    <n v="2"/>
    <n v="100000"/>
    <n v="8500000"/>
    <n v="2018"/>
    <s v="Seed"/>
    <s v="Jillian Kuzmin"/>
    <s v="Synthetic Diam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75CA3-0A9F-4C23-9B6A-1402E9DB2748}" name="PivotTable2" cacheId="10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1" firstHeaderRow="1" firstDataRow="1" firstDataCol="1"/>
  <pivotFields count="10">
    <pivotField compact="0" outline="0" showAll="0">
      <items count="71">
        <item x="40"/>
        <item x="9"/>
        <item x="36"/>
        <item x="2"/>
        <item x="66"/>
        <item x="17"/>
        <item x="5"/>
        <item x="21"/>
        <item x="30"/>
        <item x="49"/>
        <item x="19"/>
        <item x="54"/>
        <item x="42"/>
        <item x="8"/>
        <item x="3"/>
        <item x="23"/>
        <item x="32"/>
        <item x="43"/>
        <item x="24"/>
        <item x="61"/>
        <item x="33"/>
        <item x="45"/>
        <item x="18"/>
        <item x="44"/>
        <item x="58"/>
        <item x="1"/>
        <item x="69"/>
        <item x="12"/>
        <item x="53"/>
        <item x="25"/>
        <item x="22"/>
        <item x="60"/>
        <item x="29"/>
        <item x="15"/>
        <item x="34"/>
        <item x="50"/>
        <item x="27"/>
        <item x="31"/>
        <item x="68"/>
        <item x="26"/>
        <item x="38"/>
        <item x="13"/>
        <item x="7"/>
        <item x="0"/>
        <item x="57"/>
        <item x="65"/>
        <item x="56"/>
        <item x="28"/>
        <item x="41"/>
        <item x="35"/>
        <item x="47"/>
        <item x="51"/>
        <item x="52"/>
        <item x="67"/>
        <item x="37"/>
        <item x="63"/>
        <item x="64"/>
        <item x="46"/>
        <item x="10"/>
        <item x="39"/>
        <item x="14"/>
        <item x="59"/>
        <item x="4"/>
        <item x="55"/>
        <item x="11"/>
        <item x="16"/>
        <item x="20"/>
        <item x="48"/>
        <item x="62"/>
        <item x="6"/>
        <item t="default"/>
      </items>
    </pivotField>
    <pivotField compact="0" outline="0" showAll="0"/>
    <pivotField axis="axisRow" compact="0" outline="0" showAll="0" sortType="ascending">
      <items count="28">
        <item x="16"/>
        <item x="15"/>
        <item x="25"/>
        <item x="18"/>
        <item x="11"/>
        <item x="22"/>
        <item x="14"/>
        <item x="6"/>
        <item x="1"/>
        <item x="26"/>
        <item x="21"/>
        <item x="12"/>
        <item x="23"/>
        <item x="13"/>
        <item x="5"/>
        <item x="3"/>
        <item x="19"/>
        <item x="7"/>
        <item x="4"/>
        <item x="9"/>
        <item x="8"/>
        <item x="17"/>
        <item x="2"/>
        <item x="10"/>
        <item x="0"/>
        <item x="24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8">
    <i>
      <x v="24"/>
    </i>
    <i>
      <x v="5"/>
    </i>
    <i>
      <x v="12"/>
    </i>
    <i>
      <x v="25"/>
    </i>
    <i>
      <x v="9"/>
    </i>
    <i>
      <x v="26"/>
    </i>
    <i>
      <x/>
    </i>
    <i>
      <x v="15"/>
    </i>
    <i>
      <x v="2"/>
    </i>
    <i>
      <x v="6"/>
    </i>
    <i>
      <x v="10"/>
    </i>
    <i>
      <x v="14"/>
    </i>
    <i>
      <x v="20"/>
    </i>
    <i>
      <x v="3"/>
    </i>
    <i>
      <x v="16"/>
    </i>
    <i>
      <x v="11"/>
    </i>
    <i>
      <x v="18"/>
    </i>
    <i>
      <x v="4"/>
    </i>
    <i>
      <x v="7"/>
    </i>
    <i>
      <x v="23"/>
    </i>
    <i>
      <x v="21"/>
    </i>
    <i>
      <x v="19"/>
    </i>
    <i>
      <x v="1"/>
    </i>
    <i>
      <x v="22"/>
    </i>
    <i>
      <x v="17"/>
    </i>
    <i>
      <x v="8"/>
    </i>
    <i>
      <x v="13"/>
    </i>
    <i t="grand">
      <x/>
    </i>
  </rowItems>
  <colItems count="1">
    <i/>
  </colItems>
  <dataFields count="1">
    <dataField name="Average of valuation" fld="5" subtotal="average" baseField="0" baseItem="0" numFmtId="165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6FD72-3D90-4B8C-9F21-28BDC5278F31}" name="PivotTable3" cacheId="10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10">
    <pivotField dataField="1" compact="0" outline="0" showAll="0"/>
    <pivotField compact="0" outline="0" showAll="0"/>
    <pivotField axis="axisRow" compact="0" outline="0" showAll="0" measureFilter="1">
      <items count="28">
        <item x="16"/>
        <item x="15"/>
        <item x="25"/>
        <item x="18"/>
        <item x="11"/>
        <item x="22"/>
        <item x="14"/>
        <item x="6"/>
        <item x="1"/>
        <item x="26"/>
        <item x="21"/>
        <item x="12"/>
        <item x="23"/>
        <item x="13"/>
        <item x="5"/>
        <item x="3"/>
        <item x="19"/>
        <item x="7"/>
        <item x="4"/>
        <item x="9"/>
        <item x="8"/>
        <item x="17"/>
        <item x="2"/>
        <item x="10"/>
        <item x="0"/>
        <item x="24"/>
        <item x="2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 v="7"/>
    </i>
    <i>
      <x v="15"/>
    </i>
    <i>
      <x v="20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Medium9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E8F89-5FD4-412D-9346-5FE142752B8D}" name="PivotTable4" cacheId="10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10">
    <pivotField compact="0" outline="0" showAll="0"/>
    <pivotField axis="axisRow" compact="0" outline="0" showAll="0" measureFilter="1">
      <items count="24">
        <item x="17"/>
        <item x="19"/>
        <item x="0"/>
        <item x="16"/>
        <item x="10"/>
        <item x="18"/>
        <item x="11"/>
        <item x="15"/>
        <item x="22"/>
        <item x="5"/>
        <item x="8"/>
        <item x="6"/>
        <item x="2"/>
        <item x="13"/>
        <item x="4"/>
        <item x="9"/>
        <item x="3"/>
        <item x="12"/>
        <item x="7"/>
        <item x="14"/>
        <item x="1"/>
        <item x="21"/>
        <item x="2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 v="2"/>
    </i>
    <i>
      <x v="12"/>
    </i>
    <i>
      <x v="16"/>
    </i>
    <i>
      <x v="20"/>
    </i>
    <i t="grand">
      <x/>
    </i>
  </rowItems>
  <colItems count="1">
    <i/>
  </colItems>
  <dataFields count="1">
    <dataField name="Average of employees" fld="3" subtotal="average" baseField="0" baseItem="0" numFmtId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Medium9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workbookViewId="0">
      <selection activeCell="F13" sqref="F13"/>
    </sheetView>
  </sheetViews>
  <sheetFormatPr defaultRowHeight="15"/>
  <cols>
    <col min="1" max="1" width="26.140625" bestFit="1" customWidth="1"/>
    <col min="2" max="2" width="15" bestFit="1" customWidth="1"/>
    <col min="3" max="3" width="18" bestFit="1" customWidth="1"/>
    <col min="4" max="4" width="10.5703125" bestFit="1" customWidth="1"/>
    <col min="5" max="5" width="19.7109375" bestFit="1" customWidth="1"/>
    <col min="6" max="6" width="20" customWidth="1"/>
    <col min="7" max="7" width="8.42578125" bestFit="1" customWidth="1"/>
    <col min="8" max="8" width="9" bestFit="1" customWidth="1"/>
    <col min="9" max="9" width="20.7109375" bestFit="1" customWidth="1"/>
    <col min="10" max="10" width="42.28515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3000</v>
      </c>
      <c r="E2">
        <v>730000000</v>
      </c>
      <c r="G2">
        <v>1994</v>
      </c>
      <c r="I2" t="s">
        <v>13</v>
      </c>
      <c r="J2" t="s">
        <v>14</v>
      </c>
    </row>
    <row r="3" spans="1:10">
      <c r="A3" t="s">
        <v>15</v>
      </c>
      <c r="B3" t="s">
        <v>16</v>
      </c>
      <c r="C3" t="s">
        <v>17</v>
      </c>
      <c r="D3">
        <v>9000</v>
      </c>
      <c r="E3">
        <v>580000000</v>
      </c>
      <c r="F3">
        <v>49500000000</v>
      </c>
      <c r="G3">
        <v>1997</v>
      </c>
      <c r="I3" t="s">
        <v>18</v>
      </c>
      <c r="J3" t="s">
        <v>19</v>
      </c>
    </row>
    <row r="4" spans="1:10">
      <c r="A4" t="s">
        <v>20</v>
      </c>
      <c r="B4" t="s">
        <v>16</v>
      </c>
      <c r="C4" t="s">
        <v>21</v>
      </c>
      <c r="D4">
        <v>3</v>
      </c>
      <c r="E4">
        <v>250000</v>
      </c>
      <c r="F4">
        <v>2500000</v>
      </c>
      <c r="G4">
        <v>2006</v>
      </c>
      <c r="H4" t="s">
        <v>22</v>
      </c>
      <c r="I4" t="s">
        <v>23</v>
      </c>
      <c r="J4" t="s">
        <v>24</v>
      </c>
    </row>
    <row r="5" spans="1:10">
      <c r="A5" t="s">
        <v>25</v>
      </c>
      <c r="B5" t="s">
        <v>26</v>
      </c>
      <c r="C5" t="s">
        <v>17</v>
      </c>
      <c r="D5">
        <v>10000</v>
      </c>
      <c r="F5">
        <v>66000000000</v>
      </c>
      <c r="G5">
        <v>2006</v>
      </c>
      <c r="I5" t="s">
        <v>27</v>
      </c>
      <c r="J5" t="s">
        <v>28</v>
      </c>
    </row>
    <row r="6" spans="1:10">
      <c r="A6" t="s">
        <v>29</v>
      </c>
      <c r="B6" t="s">
        <v>30</v>
      </c>
      <c r="C6" t="s">
        <v>21</v>
      </c>
      <c r="D6">
        <v>4000</v>
      </c>
      <c r="E6">
        <v>4400000000</v>
      </c>
      <c r="F6">
        <v>25000000000</v>
      </c>
      <c r="G6">
        <v>2008</v>
      </c>
      <c r="H6" t="s">
        <v>31</v>
      </c>
      <c r="I6" t="s">
        <v>32</v>
      </c>
      <c r="J6" t="s">
        <v>33</v>
      </c>
    </row>
    <row r="7" spans="1:10">
      <c r="A7" t="s">
        <v>34</v>
      </c>
      <c r="B7" t="s">
        <v>26</v>
      </c>
      <c r="C7" t="s">
        <v>35</v>
      </c>
      <c r="D7">
        <v>15</v>
      </c>
      <c r="E7">
        <v>500000</v>
      </c>
      <c r="F7">
        <v>10000000</v>
      </c>
      <c r="G7">
        <v>2008</v>
      </c>
      <c r="H7" t="s">
        <v>36</v>
      </c>
      <c r="I7" t="s">
        <v>37</v>
      </c>
      <c r="J7" t="s">
        <v>38</v>
      </c>
    </row>
    <row r="8" spans="1:10">
      <c r="A8" t="s">
        <v>39</v>
      </c>
      <c r="B8" t="s">
        <v>40</v>
      </c>
      <c r="C8" t="s">
        <v>41</v>
      </c>
      <c r="D8">
        <v>20</v>
      </c>
      <c r="E8">
        <v>50000000</v>
      </c>
      <c r="F8">
        <v>800000000</v>
      </c>
      <c r="G8">
        <v>2008</v>
      </c>
      <c r="H8" t="s">
        <v>42</v>
      </c>
      <c r="I8" t="s">
        <v>43</v>
      </c>
      <c r="J8" t="s">
        <v>44</v>
      </c>
    </row>
    <row r="9" spans="1:10">
      <c r="A9" t="s">
        <v>45</v>
      </c>
      <c r="B9" t="s">
        <v>30</v>
      </c>
      <c r="C9" t="s">
        <v>46</v>
      </c>
      <c r="D9">
        <v>15000</v>
      </c>
      <c r="E9">
        <v>11500000000</v>
      </c>
      <c r="F9">
        <v>70000000</v>
      </c>
      <c r="G9">
        <v>2009</v>
      </c>
      <c r="H9" t="s">
        <v>47</v>
      </c>
      <c r="I9" t="s">
        <v>48</v>
      </c>
      <c r="J9" t="s">
        <v>49</v>
      </c>
    </row>
    <row r="10" spans="1:10">
      <c r="A10" t="s">
        <v>50</v>
      </c>
      <c r="B10" t="s">
        <v>51</v>
      </c>
      <c r="C10" t="s">
        <v>35</v>
      </c>
      <c r="D10">
        <v>2</v>
      </c>
      <c r="E10">
        <v>50000</v>
      </c>
      <c r="F10">
        <v>200000</v>
      </c>
      <c r="G10">
        <v>2009</v>
      </c>
      <c r="H10" t="s">
        <v>52</v>
      </c>
      <c r="I10" t="s">
        <v>53</v>
      </c>
      <c r="J10" t="s">
        <v>54</v>
      </c>
    </row>
    <row r="11" spans="1:10">
      <c r="A11" t="s">
        <v>55</v>
      </c>
      <c r="B11" t="s">
        <v>56</v>
      </c>
      <c r="C11" t="s">
        <v>57</v>
      </c>
      <c r="D11">
        <v>250</v>
      </c>
      <c r="E11">
        <v>1000000</v>
      </c>
      <c r="F11">
        <v>15000000</v>
      </c>
      <c r="G11">
        <v>2009</v>
      </c>
      <c r="H11" t="s">
        <v>36</v>
      </c>
      <c r="I11" t="s">
        <v>58</v>
      </c>
      <c r="J11" t="s">
        <v>59</v>
      </c>
    </row>
    <row r="12" spans="1:10">
      <c r="A12" t="s">
        <v>60</v>
      </c>
      <c r="B12" t="s">
        <v>26</v>
      </c>
      <c r="C12" t="s">
        <v>61</v>
      </c>
      <c r="D12">
        <v>200</v>
      </c>
      <c r="E12">
        <v>750000000</v>
      </c>
      <c r="F12">
        <v>20000000000</v>
      </c>
      <c r="G12">
        <v>2010</v>
      </c>
      <c r="H12" t="s">
        <v>47</v>
      </c>
      <c r="I12" t="s">
        <v>62</v>
      </c>
      <c r="J12" t="s">
        <v>63</v>
      </c>
    </row>
    <row r="13" spans="1:10">
      <c r="A13" t="s">
        <v>64</v>
      </c>
      <c r="B13" t="s">
        <v>65</v>
      </c>
      <c r="C13" t="s">
        <v>66</v>
      </c>
      <c r="D13">
        <v>6</v>
      </c>
      <c r="E13">
        <v>25000</v>
      </c>
      <c r="F13">
        <v>10000</v>
      </c>
      <c r="G13">
        <v>2010</v>
      </c>
      <c r="H13" t="s">
        <v>52</v>
      </c>
      <c r="I13" t="s">
        <v>67</v>
      </c>
      <c r="J13" t="s">
        <v>68</v>
      </c>
    </row>
    <row r="14" spans="1:10">
      <c r="A14" t="s">
        <v>69</v>
      </c>
      <c r="B14" t="s">
        <v>40</v>
      </c>
      <c r="C14" t="s">
        <v>70</v>
      </c>
      <c r="D14">
        <v>70</v>
      </c>
      <c r="E14">
        <v>75000000</v>
      </c>
      <c r="F14">
        <v>10000000000</v>
      </c>
      <c r="G14">
        <v>2011</v>
      </c>
      <c r="H14" t="s">
        <v>71</v>
      </c>
      <c r="I14" t="s">
        <v>72</v>
      </c>
      <c r="J14" t="s">
        <v>73</v>
      </c>
    </row>
    <row r="15" spans="1:10">
      <c r="A15" t="s">
        <v>74</v>
      </c>
      <c r="B15" t="s">
        <v>16</v>
      </c>
      <c r="C15" t="s">
        <v>75</v>
      </c>
      <c r="D15">
        <v>12</v>
      </c>
      <c r="E15">
        <v>300000000</v>
      </c>
      <c r="F15">
        <v>3000000000</v>
      </c>
      <c r="G15">
        <v>2012</v>
      </c>
      <c r="I15" t="s">
        <v>76</v>
      </c>
      <c r="J15" t="s">
        <v>77</v>
      </c>
    </row>
    <row r="16" spans="1:10">
      <c r="A16" t="s">
        <v>78</v>
      </c>
      <c r="B16" t="s">
        <v>30</v>
      </c>
      <c r="C16" t="s">
        <v>35</v>
      </c>
      <c r="D16">
        <v>16</v>
      </c>
      <c r="E16">
        <v>1800000</v>
      </c>
      <c r="F16">
        <v>15000000</v>
      </c>
      <c r="G16">
        <v>2012</v>
      </c>
      <c r="H16" t="s">
        <v>52</v>
      </c>
      <c r="I16" t="s">
        <v>37</v>
      </c>
      <c r="J16" t="s">
        <v>79</v>
      </c>
    </row>
    <row r="17" spans="1:10">
      <c r="A17" t="s">
        <v>80</v>
      </c>
      <c r="B17" t="s">
        <v>81</v>
      </c>
      <c r="C17" t="s">
        <v>66</v>
      </c>
      <c r="D17">
        <v>20</v>
      </c>
      <c r="E17">
        <v>1200000</v>
      </c>
      <c r="F17">
        <v>14000000</v>
      </c>
      <c r="G17">
        <v>2012</v>
      </c>
      <c r="H17" t="s">
        <v>52</v>
      </c>
      <c r="I17" t="s">
        <v>82</v>
      </c>
      <c r="J17" t="s">
        <v>83</v>
      </c>
    </row>
    <row r="18" spans="1:10">
      <c r="A18" t="s">
        <v>84</v>
      </c>
      <c r="B18" t="s">
        <v>30</v>
      </c>
      <c r="C18" t="s">
        <v>85</v>
      </c>
      <c r="D18">
        <v>100</v>
      </c>
      <c r="E18">
        <v>75500000</v>
      </c>
      <c r="F18">
        <v>640000000</v>
      </c>
      <c r="G18">
        <v>2012</v>
      </c>
      <c r="H18" t="s">
        <v>86</v>
      </c>
      <c r="I18" t="s">
        <v>87</v>
      </c>
      <c r="J18" t="s">
        <v>88</v>
      </c>
    </row>
    <row r="19" spans="1:10">
      <c r="A19" t="s">
        <v>89</v>
      </c>
      <c r="B19" t="s">
        <v>26</v>
      </c>
      <c r="C19" t="s">
        <v>90</v>
      </c>
      <c r="D19">
        <v>10</v>
      </c>
      <c r="E19">
        <v>5000000</v>
      </c>
      <c r="F19">
        <v>322000000</v>
      </c>
      <c r="G19">
        <v>2012</v>
      </c>
      <c r="H19" t="s">
        <v>36</v>
      </c>
      <c r="I19" t="s">
        <v>91</v>
      </c>
      <c r="J19" t="s">
        <v>92</v>
      </c>
    </row>
    <row r="20" spans="1:10">
      <c r="A20" t="s">
        <v>93</v>
      </c>
      <c r="B20" t="s">
        <v>26</v>
      </c>
      <c r="C20" t="s">
        <v>66</v>
      </c>
      <c r="D20">
        <v>20</v>
      </c>
      <c r="E20">
        <v>1000000</v>
      </c>
      <c r="F20">
        <v>50000000</v>
      </c>
      <c r="G20">
        <v>2012</v>
      </c>
      <c r="H20" t="s">
        <v>36</v>
      </c>
      <c r="I20" t="s">
        <v>94</v>
      </c>
      <c r="J20" t="s">
        <v>95</v>
      </c>
    </row>
    <row r="21" spans="1:10">
      <c r="A21" t="s">
        <v>96</v>
      </c>
      <c r="B21" t="s">
        <v>26</v>
      </c>
      <c r="C21" t="s">
        <v>57</v>
      </c>
      <c r="D21">
        <v>50</v>
      </c>
      <c r="E21">
        <v>50000000</v>
      </c>
      <c r="F21">
        <v>10000000000</v>
      </c>
      <c r="G21">
        <v>2012</v>
      </c>
      <c r="H21" t="s">
        <v>36</v>
      </c>
      <c r="I21" t="s">
        <v>97</v>
      </c>
      <c r="J21" t="s">
        <v>98</v>
      </c>
    </row>
    <row r="22" spans="1:10">
      <c r="A22" t="s">
        <v>99</v>
      </c>
      <c r="B22" t="s">
        <v>40</v>
      </c>
      <c r="C22" t="s">
        <v>100</v>
      </c>
      <c r="D22">
        <v>250</v>
      </c>
      <c r="E22">
        <v>540000000</v>
      </c>
      <c r="F22">
        <v>760000000000</v>
      </c>
      <c r="G22">
        <v>2012</v>
      </c>
      <c r="H22" t="s">
        <v>42</v>
      </c>
      <c r="I22" t="s">
        <v>101</v>
      </c>
      <c r="J22" t="s">
        <v>102</v>
      </c>
    </row>
    <row r="23" spans="1:10">
      <c r="A23" t="s">
        <v>103</v>
      </c>
      <c r="B23" t="s">
        <v>104</v>
      </c>
      <c r="C23" t="s">
        <v>57</v>
      </c>
      <c r="D23">
        <v>30</v>
      </c>
      <c r="E23">
        <v>3000000</v>
      </c>
      <c r="F23">
        <v>50000000</v>
      </c>
      <c r="G23">
        <v>2012</v>
      </c>
      <c r="H23" t="s">
        <v>36</v>
      </c>
      <c r="I23" t="s">
        <v>105</v>
      </c>
      <c r="J23" t="s">
        <v>106</v>
      </c>
    </row>
    <row r="24" spans="1:10">
      <c r="A24" t="s">
        <v>107</v>
      </c>
      <c r="B24" t="s">
        <v>108</v>
      </c>
      <c r="C24" t="s">
        <v>109</v>
      </c>
      <c r="D24">
        <v>2</v>
      </c>
      <c r="E24">
        <v>50000</v>
      </c>
      <c r="F24">
        <v>500000</v>
      </c>
      <c r="G24">
        <v>2012</v>
      </c>
      <c r="H24" t="s">
        <v>52</v>
      </c>
      <c r="I24" t="s">
        <v>110</v>
      </c>
      <c r="J24" t="s">
        <v>111</v>
      </c>
    </row>
    <row r="25" spans="1:10">
      <c r="A25" t="s">
        <v>112</v>
      </c>
      <c r="B25" t="s">
        <v>30</v>
      </c>
      <c r="C25" t="s">
        <v>35</v>
      </c>
      <c r="D25">
        <v>35</v>
      </c>
      <c r="G25">
        <v>2012</v>
      </c>
      <c r="H25" t="s">
        <v>52</v>
      </c>
      <c r="I25" t="s">
        <v>113</v>
      </c>
      <c r="J25" t="s">
        <v>114</v>
      </c>
    </row>
    <row r="26" spans="1:10">
      <c r="A26" t="s">
        <v>115</v>
      </c>
      <c r="B26" t="s">
        <v>26</v>
      </c>
      <c r="C26" t="s">
        <v>35</v>
      </c>
      <c r="D26">
        <v>25</v>
      </c>
      <c r="E26">
        <v>1400000</v>
      </c>
      <c r="F26">
        <v>5000000</v>
      </c>
      <c r="G26">
        <v>2013</v>
      </c>
      <c r="H26" t="s">
        <v>22</v>
      </c>
      <c r="I26" t="s">
        <v>116</v>
      </c>
      <c r="J26" t="s">
        <v>117</v>
      </c>
    </row>
    <row r="27" spans="1:10">
      <c r="A27" t="s">
        <v>118</v>
      </c>
      <c r="B27" t="s">
        <v>119</v>
      </c>
      <c r="C27" t="s">
        <v>120</v>
      </c>
      <c r="D27">
        <v>500</v>
      </c>
      <c r="E27">
        <v>1800000000</v>
      </c>
      <c r="F27">
        <v>8000000000</v>
      </c>
      <c r="G27">
        <v>2013</v>
      </c>
      <c r="H27" t="s">
        <v>121</v>
      </c>
      <c r="I27" t="s">
        <v>122</v>
      </c>
      <c r="J27" t="s">
        <v>123</v>
      </c>
    </row>
    <row r="28" spans="1:10">
      <c r="A28" t="s">
        <v>124</v>
      </c>
      <c r="B28" t="s">
        <v>30</v>
      </c>
      <c r="C28" t="s">
        <v>125</v>
      </c>
      <c r="D28">
        <v>5</v>
      </c>
      <c r="E28">
        <v>1500000</v>
      </c>
      <c r="F28">
        <v>7600000</v>
      </c>
      <c r="G28">
        <v>2013</v>
      </c>
      <c r="H28" t="s">
        <v>22</v>
      </c>
      <c r="I28" t="s">
        <v>126</v>
      </c>
      <c r="J28" t="s">
        <v>33</v>
      </c>
    </row>
    <row r="29" spans="1:10">
      <c r="A29" t="s">
        <v>127</v>
      </c>
      <c r="B29" t="s">
        <v>128</v>
      </c>
      <c r="C29" t="s">
        <v>66</v>
      </c>
      <c r="D29">
        <v>6</v>
      </c>
      <c r="E29">
        <v>550000</v>
      </c>
      <c r="F29">
        <v>200000000</v>
      </c>
      <c r="G29">
        <v>2013</v>
      </c>
      <c r="H29" t="s">
        <v>52</v>
      </c>
      <c r="I29" t="s">
        <v>129</v>
      </c>
      <c r="J29" t="s">
        <v>130</v>
      </c>
    </row>
    <row r="30" spans="1:10">
      <c r="A30" t="s">
        <v>131</v>
      </c>
      <c r="B30" t="s">
        <v>132</v>
      </c>
      <c r="C30" t="s">
        <v>133</v>
      </c>
      <c r="D30">
        <v>65</v>
      </c>
      <c r="E30">
        <v>25000000</v>
      </c>
      <c r="F30">
        <v>2000000000</v>
      </c>
      <c r="G30">
        <v>2013</v>
      </c>
      <c r="H30" t="s">
        <v>71</v>
      </c>
      <c r="I30" t="s">
        <v>134</v>
      </c>
      <c r="J30" t="s">
        <v>135</v>
      </c>
    </row>
    <row r="31" spans="1:10">
      <c r="A31" t="s">
        <v>136</v>
      </c>
      <c r="B31" t="s">
        <v>40</v>
      </c>
      <c r="C31" t="s">
        <v>17</v>
      </c>
      <c r="D31">
        <v>340</v>
      </c>
      <c r="E31">
        <v>3000000</v>
      </c>
      <c r="F31">
        <v>25000000</v>
      </c>
      <c r="G31">
        <v>2013</v>
      </c>
      <c r="H31" t="s">
        <v>36</v>
      </c>
      <c r="I31" t="s">
        <v>137</v>
      </c>
    </row>
    <row r="32" spans="1:10">
      <c r="A32" t="s">
        <v>138</v>
      </c>
      <c r="B32" t="s">
        <v>40</v>
      </c>
      <c r="C32" t="s">
        <v>139</v>
      </c>
      <c r="D32">
        <v>35</v>
      </c>
      <c r="E32">
        <v>36000000</v>
      </c>
      <c r="F32">
        <v>140000000</v>
      </c>
      <c r="G32">
        <v>2013</v>
      </c>
      <c r="H32" t="s">
        <v>36</v>
      </c>
      <c r="I32" t="s">
        <v>140</v>
      </c>
    </row>
    <row r="33" spans="1:10">
      <c r="A33" t="s">
        <v>141</v>
      </c>
      <c r="B33" t="s">
        <v>142</v>
      </c>
      <c r="C33" t="s">
        <v>143</v>
      </c>
      <c r="D33">
        <v>12</v>
      </c>
      <c r="E33">
        <v>3600000</v>
      </c>
      <c r="F33">
        <v>150000000</v>
      </c>
      <c r="G33">
        <v>2013</v>
      </c>
      <c r="H33" t="s">
        <v>36</v>
      </c>
      <c r="I33" t="s">
        <v>144</v>
      </c>
    </row>
    <row r="34" spans="1:10">
      <c r="A34" t="s">
        <v>145</v>
      </c>
      <c r="B34" t="s">
        <v>146</v>
      </c>
      <c r="C34" t="s">
        <v>35</v>
      </c>
      <c r="D34">
        <v>2</v>
      </c>
      <c r="E34">
        <v>3</v>
      </c>
      <c r="G34">
        <v>2013</v>
      </c>
      <c r="H34" t="s">
        <v>52</v>
      </c>
      <c r="I34" t="s">
        <v>147</v>
      </c>
      <c r="J34" t="s">
        <v>148</v>
      </c>
    </row>
    <row r="35" spans="1:10">
      <c r="A35" t="s">
        <v>149</v>
      </c>
      <c r="B35" t="s">
        <v>30</v>
      </c>
      <c r="G35">
        <v>2013</v>
      </c>
      <c r="H35" t="s">
        <v>52</v>
      </c>
      <c r="I35" t="s">
        <v>150</v>
      </c>
    </row>
    <row r="36" spans="1:10">
      <c r="A36" t="s">
        <v>151</v>
      </c>
      <c r="B36" t="s">
        <v>16</v>
      </c>
      <c r="C36" t="s">
        <v>139</v>
      </c>
      <c r="D36">
        <v>6</v>
      </c>
      <c r="E36">
        <v>5000000</v>
      </c>
      <c r="F36">
        <v>50000000</v>
      </c>
      <c r="G36">
        <v>2014</v>
      </c>
      <c r="H36" t="s">
        <v>36</v>
      </c>
      <c r="I36" t="s">
        <v>152</v>
      </c>
      <c r="J36" t="s">
        <v>153</v>
      </c>
    </row>
    <row r="37" spans="1:10">
      <c r="A37" t="s">
        <v>154</v>
      </c>
      <c r="B37" t="s">
        <v>26</v>
      </c>
      <c r="C37" t="s">
        <v>155</v>
      </c>
      <c r="D37">
        <v>300</v>
      </c>
      <c r="E37">
        <v>30000000</v>
      </c>
      <c r="F37">
        <v>120000000</v>
      </c>
      <c r="G37">
        <v>2014</v>
      </c>
      <c r="H37" t="s">
        <v>71</v>
      </c>
      <c r="J37" t="s">
        <v>156</v>
      </c>
    </row>
    <row r="38" spans="1:10">
      <c r="A38" t="s">
        <v>157</v>
      </c>
      <c r="B38" t="s">
        <v>26</v>
      </c>
      <c r="C38" t="s">
        <v>70</v>
      </c>
      <c r="D38">
        <v>250</v>
      </c>
      <c r="E38">
        <v>123000000</v>
      </c>
      <c r="F38">
        <v>1000000000</v>
      </c>
      <c r="G38">
        <v>2014</v>
      </c>
      <c r="I38" t="s">
        <v>158</v>
      </c>
    </row>
    <row r="39" spans="1:10">
      <c r="A39" t="s">
        <v>159</v>
      </c>
      <c r="B39" t="s">
        <v>26</v>
      </c>
      <c r="C39" t="s">
        <v>35</v>
      </c>
      <c r="D39">
        <v>23</v>
      </c>
      <c r="E39">
        <v>1000000</v>
      </c>
      <c r="F39">
        <v>12000000</v>
      </c>
      <c r="G39">
        <v>2014</v>
      </c>
      <c r="H39" t="s">
        <v>52</v>
      </c>
      <c r="J39" t="s">
        <v>160</v>
      </c>
    </row>
    <row r="40" spans="1:10">
      <c r="A40" t="s">
        <v>161</v>
      </c>
      <c r="B40" t="s">
        <v>30</v>
      </c>
      <c r="C40" t="s">
        <v>66</v>
      </c>
      <c r="D40">
        <v>8</v>
      </c>
      <c r="E40">
        <v>250000</v>
      </c>
      <c r="F40">
        <v>6000000</v>
      </c>
      <c r="G40">
        <v>2014</v>
      </c>
      <c r="I40" t="s">
        <v>162</v>
      </c>
      <c r="J40" t="s">
        <v>163</v>
      </c>
    </row>
    <row r="41" spans="1:10">
      <c r="A41" t="s">
        <v>164</v>
      </c>
      <c r="B41" t="s">
        <v>165</v>
      </c>
      <c r="C41" t="s">
        <v>109</v>
      </c>
      <c r="D41">
        <v>12</v>
      </c>
      <c r="E41">
        <v>750000</v>
      </c>
      <c r="F41">
        <v>120000000</v>
      </c>
      <c r="G41">
        <v>2014</v>
      </c>
      <c r="H41" t="s">
        <v>52</v>
      </c>
      <c r="I41" t="s">
        <v>166</v>
      </c>
      <c r="J41" t="s">
        <v>167</v>
      </c>
    </row>
    <row r="42" spans="1:10">
      <c r="A42" t="s">
        <v>168</v>
      </c>
      <c r="B42" t="s">
        <v>11</v>
      </c>
      <c r="C42" t="s">
        <v>169</v>
      </c>
      <c r="D42">
        <v>4</v>
      </c>
      <c r="E42">
        <v>380000</v>
      </c>
      <c r="G42">
        <v>2014</v>
      </c>
      <c r="H42" t="s">
        <v>22</v>
      </c>
      <c r="I42" t="s">
        <v>170</v>
      </c>
      <c r="J42" t="s">
        <v>171</v>
      </c>
    </row>
    <row r="43" spans="1:10">
      <c r="A43" t="s">
        <v>172</v>
      </c>
      <c r="B43" t="s">
        <v>26</v>
      </c>
      <c r="C43" t="s">
        <v>66</v>
      </c>
      <c r="D43">
        <v>4</v>
      </c>
      <c r="E43">
        <v>300000</v>
      </c>
      <c r="F43">
        <v>3000000</v>
      </c>
      <c r="G43">
        <v>2014</v>
      </c>
      <c r="H43" t="s">
        <v>52</v>
      </c>
      <c r="I43" t="s">
        <v>173</v>
      </c>
      <c r="J43" t="s">
        <v>174</v>
      </c>
    </row>
    <row r="44" spans="1:10">
      <c r="A44" t="s">
        <v>175</v>
      </c>
      <c r="B44" t="s">
        <v>176</v>
      </c>
      <c r="C44" t="s">
        <v>177</v>
      </c>
      <c r="D44">
        <v>3</v>
      </c>
      <c r="E44">
        <v>300000</v>
      </c>
      <c r="F44">
        <v>1600000</v>
      </c>
      <c r="G44">
        <v>2014</v>
      </c>
      <c r="H44" t="s">
        <v>52</v>
      </c>
      <c r="I44" t="s">
        <v>178</v>
      </c>
      <c r="J44" t="s">
        <v>179</v>
      </c>
    </row>
    <row r="45" spans="1:10">
      <c r="A45" t="s">
        <v>180</v>
      </c>
      <c r="B45" t="s">
        <v>142</v>
      </c>
      <c r="C45" t="s">
        <v>66</v>
      </c>
      <c r="D45">
        <v>6</v>
      </c>
      <c r="E45">
        <v>2000000</v>
      </c>
      <c r="F45">
        <v>120000000</v>
      </c>
      <c r="G45">
        <v>2014</v>
      </c>
      <c r="H45" t="s">
        <v>42</v>
      </c>
      <c r="I45" t="s">
        <v>181</v>
      </c>
      <c r="J45" t="s">
        <v>182</v>
      </c>
    </row>
    <row r="46" spans="1:10">
      <c r="A46" t="s">
        <v>183</v>
      </c>
      <c r="B46" t="s">
        <v>184</v>
      </c>
      <c r="C46" t="s">
        <v>35</v>
      </c>
      <c r="D46">
        <v>10</v>
      </c>
      <c r="E46">
        <v>1500000</v>
      </c>
      <c r="F46">
        <v>10000000</v>
      </c>
      <c r="G46">
        <v>2014</v>
      </c>
      <c r="H46" t="s">
        <v>36</v>
      </c>
      <c r="I46" t="s">
        <v>185</v>
      </c>
      <c r="J46" t="s">
        <v>186</v>
      </c>
    </row>
    <row r="47" spans="1:10">
      <c r="A47" t="s">
        <v>187</v>
      </c>
      <c r="B47" t="s">
        <v>11</v>
      </c>
      <c r="C47" t="s">
        <v>177</v>
      </c>
      <c r="D47">
        <v>5</v>
      </c>
      <c r="G47">
        <v>2015</v>
      </c>
      <c r="H47" t="s">
        <v>188</v>
      </c>
      <c r="I47" t="s">
        <v>189</v>
      </c>
      <c r="J47" t="s">
        <v>190</v>
      </c>
    </row>
    <row r="48" spans="1:10">
      <c r="A48" t="s">
        <v>191</v>
      </c>
      <c r="B48" t="s">
        <v>30</v>
      </c>
      <c r="C48" t="s">
        <v>192</v>
      </c>
      <c r="D48">
        <v>6</v>
      </c>
      <c r="E48">
        <v>750000</v>
      </c>
      <c r="F48">
        <v>2500000</v>
      </c>
      <c r="G48">
        <v>2015</v>
      </c>
      <c r="H48" t="s">
        <v>52</v>
      </c>
      <c r="I48" t="s">
        <v>37</v>
      </c>
      <c r="J48" t="s">
        <v>193</v>
      </c>
    </row>
    <row r="49" spans="1:10">
      <c r="A49" t="s">
        <v>194</v>
      </c>
      <c r="B49" t="s">
        <v>195</v>
      </c>
      <c r="C49" t="s">
        <v>66</v>
      </c>
      <c r="D49">
        <v>3</v>
      </c>
      <c r="E49">
        <v>2000000</v>
      </c>
      <c r="F49">
        <v>560000000</v>
      </c>
      <c r="G49">
        <v>2015</v>
      </c>
      <c r="H49" t="s">
        <v>36</v>
      </c>
      <c r="I49" t="s">
        <v>196</v>
      </c>
      <c r="J49" t="s">
        <v>197</v>
      </c>
    </row>
    <row r="50" spans="1:10">
      <c r="A50" t="s">
        <v>198</v>
      </c>
      <c r="B50" t="s">
        <v>26</v>
      </c>
      <c r="C50" t="s">
        <v>100</v>
      </c>
      <c r="D50">
        <v>300</v>
      </c>
      <c r="E50">
        <v>45000000</v>
      </c>
      <c r="F50">
        <v>980000000</v>
      </c>
      <c r="G50">
        <v>2015</v>
      </c>
      <c r="H50" t="s">
        <v>36</v>
      </c>
      <c r="I50" t="s">
        <v>199</v>
      </c>
      <c r="J50" t="s">
        <v>200</v>
      </c>
    </row>
    <row r="51" spans="1:10">
      <c r="A51" t="s">
        <v>201</v>
      </c>
      <c r="B51" t="s">
        <v>26</v>
      </c>
      <c r="C51" t="s">
        <v>202</v>
      </c>
      <c r="D51">
        <v>10</v>
      </c>
      <c r="E51">
        <v>750000</v>
      </c>
      <c r="F51">
        <v>15000000</v>
      </c>
      <c r="G51">
        <v>2015</v>
      </c>
      <c r="H51" t="s">
        <v>71</v>
      </c>
      <c r="I51" t="s">
        <v>203</v>
      </c>
    </row>
    <row r="52" spans="1:10">
      <c r="A52" t="s">
        <v>204</v>
      </c>
      <c r="B52" t="s">
        <v>40</v>
      </c>
      <c r="C52" t="s">
        <v>133</v>
      </c>
      <c r="D52">
        <v>40</v>
      </c>
      <c r="E52">
        <v>30000000</v>
      </c>
      <c r="F52">
        <v>5500000000</v>
      </c>
      <c r="G52">
        <v>2015</v>
      </c>
      <c r="H52" t="s">
        <v>71</v>
      </c>
      <c r="I52" t="s">
        <v>205</v>
      </c>
      <c r="J52" t="s">
        <v>206</v>
      </c>
    </row>
    <row r="53" spans="1:10">
      <c r="A53" t="s">
        <v>207</v>
      </c>
      <c r="B53" t="s">
        <v>51</v>
      </c>
      <c r="C53" t="s">
        <v>208</v>
      </c>
      <c r="D53">
        <v>2</v>
      </c>
      <c r="E53">
        <v>50000</v>
      </c>
      <c r="F53">
        <v>800000</v>
      </c>
      <c r="G53">
        <v>2015</v>
      </c>
      <c r="H53" t="s">
        <v>52</v>
      </c>
      <c r="I53" t="s">
        <v>209</v>
      </c>
      <c r="J53" t="s">
        <v>210</v>
      </c>
    </row>
    <row r="54" spans="1:10">
      <c r="A54" t="s">
        <v>211</v>
      </c>
      <c r="B54" t="s">
        <v>51</v>
      </c>
      <c r="C54" t="s">
        <v>155</v>
      </c>
      <c r="D54">
        <v>3</v>
      </c>
      <c r="E54">
        <v>15000</v>
      </c>
      <c r="G54">
        <v>2015</v>
      </c>
      <c r="H54" t="s">
        <v>52</v>
      </c>
      <c r="I54" t="s">
        <v>209</v>
      </c>
      <c r="J54" t="s">
        <v>212</v>
      </c>
    </row>
    <row r="55" spans="1:10">
      <c r="A55" t="s">
        <v>213</v>
      </c>
      <c r="B55" t="s">
        <v>51</v>
      </c>
      <c r="C55" t="s">
        <v>155</v>
      </c>
      <c r="D55">
        <v>30</v>
      </c>
      <c r="E55">
        <v>2350000</v>
      </c>
      <c r="F55">
        <v>15000000</v>
      </c>
      <c r="G55">
        <v>2015</v>
      </c>
      <c r="H55" t="s">
        <v>36</v>
      </c>
      <c r="I55" t="s">
        <v>214</v>
      </c>
      <c r="J55" t="s">
        <v>215</v>
      </c>
    </row>
    <row r="56" spans="1:10">
      <c r="A56" t="s">
        <v>216</v>
      </c>
      <c r="B56" t="s">
        <v>142</v>
      </c>
      <c r="C56" t="s">
        <v>66</v>
      </c>
      <c r="D56">
        <v>11</v>
      </c>
      <c r="E56">
        <v>300000</v>
      </c>
      <c r="F56">
        <v>10000000</v>
      </c>
      <c r="G56">
        <v>2015</v>
      </c>
      <c r="H56" t="s">
        <v>71</v>
      </c>
      <c r="I56" t="s">
        <v>217</v>
      </c>
      <c r="J56" t="s">
        <v>218</v>
      </c>
    </row>
    <row r="57" spans="1:10">
      <c r="A57" t="s">
        <v>219</v>
      </c>
      <c r="B57" t="s">
        <v>30</v>
      </c>
      <c r="C57" t="s">
        <v>109</v>
      </c>
      <c r="D57">
        <v>4</v>
      </c>
      <c r="G57">
        <v>2015</v>
      </c>
      <c r="H57" t="s">
        <v>52</v>
      </c>
      <c r="I57" t="s">
        <v>220</v>
      </c>
      <c r="J57" t="s">
        <v>221</v>
      </c>
    </row>
    <row r="58" spans="1:10">
      <c r="A58" t="s">
        <v>222</v>
      </c>
      <c r="B58" t="s">
        <v>16</v>
      </c>
      <c r="C58" t="s">
        <v>35</v>
      </c>
      <c r="D58">
        <v>2</v>
      </c>
      <c r="F58">
        <v>15000000</v>
      </c>
      <c r="G58">
        <v>2016</v>
      </c>
      <c r="H58" t="s">
        <v>22</v>
      </c>
      <c r="I58" t="s">
        <v>223</v>
      </c>
      <c r="J58" t="s">
        <v>224</v>
      </c>
    </row>
    <row r="59" spans="1:10">
      <c r="A59" t="s">
        <v>225</v>
      </c>
      <c r="B59" t="s">
        <v>184</v>
      </c>
      <c r="C59" t="s">
        <v>66</v>
      </c>
      <c r="D59">
        <v>14</v>
      </c>
      <c r="E59">
        <v>1000000</v>
      </c>
      <c r="F59">
        <v>7600000</v>
      </c>
      <c r="G59">
        <v>2016</v>
      </c>
      <c r="H59" t="s">
        <v>52</v>
      </c>
      <c r="I59" t="s">
        <v>226</v>
      </c>
      <c r="J59" t="s">
        <v>227</v>
      </c>
    </row>
    <row r="60" spans="1:10">
      <c r="A60" t="s">
        <v>228</v>
      </c>
      <c r="B60" t="s">
        <v>30</v>
      </c>
      <c r="C60" t="s">
        <v>133</v>
      </c>
      <c r="D60">
        <v>30</v>
      </c>
      <c r="E60">
        <v>51000000</v>
      </c>
      <c r="F60">
        <v>1800000000</v>
      </c>
      <c r="G60">
        <v>2016</v>
      </c>
      <c r="H60" t="s">
        <v>71</v>
      </c>
      <c r="I60" t="s">
        <v>229</v>
      </c>
      <c r="J60" t="s">
        <v>230</v>
      </c>
    </row>
    <row r="61" spans="1:10">
      <c r="A61" t="s">
        <v>231</v>
      </c>
      <c r="B61" t="s">
        <v>11</v>
      </c>
      <c r="C61" t="s">
        <v>192</v>
      </c>
      <c r="D61">
        <v>3</v>
      </c>
      <c r="E61">
        <v>30000</v>
      </c>
      <c r="F61">
        <v>1800000</v>
      </c>
      <c r="G61">
        <v>2016</v>
      </c>
      <c r="H61" t="s">
        <v>52</v>
      </c>
      <c r="I61" t="s">
        <v>232</v>
      </c>
      <c r="J61" t="s">
        <v>233</v>
      </c>
    </row>
    <row r="62" spans="1:10">
      <c r="A62" t="s">
        <v>234</v>
      </c>
      <c r="B62" t="s">
        <v>51</v>
      </c>
      <c r="C62" t="s">
        <v>35</v>
      </c>
      <c r="D62">
        <v>1</v>
      </c>
      <c r="G62">
        <v>2016</v>
      </c>
      <c r="H62" t="s">
        <v>188</v>
      </c>
      <c r="I62" t="s">
        <v>235</v>
      </c>
      <c r="J62" t="s">
        <v>236</v>
      </c>
    </row>
    <row r="63" spans="1:10">
      <c r="A63" t="s">
        <v>237</v>
      </c>
      <c r="B63" t="s">
        <v>238</v>
      </c>
      <c r="C63" t="s">
        <v>41</v>
      </c>
      <c r="D63">
        <v>8</v>
      </c>
      <c r="E63">
        <v>1800000</v>
      </c>
      <c r="F63">
        <v>2000000</v>
      </c>
      <c r="G63">
        <v>2016</v>
      </c>
      <c r="H63" t="s">
        <v>36</v>
      </c>
      <c r="I63" t="s">
        <v>239</v>
      </c>
      <c r="J63" t="s">
        <v>240</v>
      </c>
    </row>
    <row r="64" spans="1:10">
      <c r="A64" t="s">
        <v>241</v>
      </c>
      <c r="B64" t="s">
        <v>26</v>
      </c>
      <c r="C64" t="s">
        <v>57</v>
      </c>
      <c r="D64">
        <v>31</v>
      </c>
      <c r="E64">
        <v>800000</v>
      </c>
      <c r="F64">
        <v>40000000</v>
      </c>
      <c r="G64">
        <v>2016</v>
      </c>
      <c r="H64" t="s">
        <v>22</v>
      </c>
      <c r="I64" t="s">
        <v>242</v>
      </c>
      <c r="J64" t="s">
        <v>243</v>
      </c>
    </row>
    <row r="65" spans="1:10">
      <c r="A65" t="s">
        <v>244</v>
      </c>
      <c r="B65" t="s">
        <v>26</v>
      </c>
      <c r="C65" t="s">
        <v>208</v>
      </c>
      <c r="D65">
        <v>4</v>
      </c>
      <c r="E65">
        <v>400000</v>
      </c>
      <c r="F65">
        <v>5600000</v>
      </c>
      <c r="G65">
        <v>2016</v>
      </c>
      <c r="H65" t="s">
        <v>36</v>
      </c>
      <c r="I65" t="s">
        <v>245</v>
      </c>
      <c r="J65" t="s">
        <v>246</v>
      </c>
    </row>
    <row r="66" spans="1:10">
      <c r="A66" t="s">
        <v>247</v>
      </c>
      <c r="B66" t="s">
        <v>248</v>
      </c>
      <c r="C66" t="s">
        <v>66</v>
      </c>
      <c r="D66">
        <v>15</v>
      </c>
      <c r="E66">
        <v>450000</v>
      </c>
      <c r="F66">
        <v>14000000</v>
      </c>
      <c r="G66">
        <v>2017</v>
      </c>
      <c r="H66" t="s">
        <v>52</v>
      </c>
      <c r="I66" t="s">
        <v>249</v>
      </c>
      <c r="J66" t="s">
        <v>250</v>
      </c>
    </row>
    <row r="67" spans="1:10">
      <c r="A67" t="s">
        <v>251</v>
      </c>
      <c r="B67" t="s">
        <v>252</v>
      </c>
      <c r="C67" t="s">
        <v>70</v>
      </c>
      <c r="D67">
        <v>5</v>
      </c>
      <c r="E67">
        <v>200000</v>
      </c>
      <c r="F67">
        <v>8000000000</v>
      </c>
      <c r="G67">
        <v>2017</v>
      </c>
      <c r="H67" t="s">
        <v>52</v>
      </c>
      <c r="I67" t="s">
        <v>253</v>
      </c>
      <c r="J67" t="s">
        <v>254</v>
      </c>
    </row>
    <row r="68" spans="1:10">
      <c r="A68" t="s">
        <v>255</v>
      </c>
      <c r="B68" t="s">
        <v>26</v>
      </c>
      <c r="C68" t="s">
        <v>57</v>
      </c>
      <c r="D68">
        <v>2</v>
      </c>
      <c r="E68">
        <v>80000</v>
      </c>
      <c r="F68">
        <v>14000000</v>
      </c>
      <c r="G68">
        <v>2017</v>
      </c>
      <c r="H68" t="s">
        <v>52</v>
      </c>
      <c r="I68" t="s">
        <v>256</v>
      </c>
      <c r="J68" t="s">
        <v>257</v>
      </c>
    </row>
    <row r="69" spans="1:10">
      <c r="A69" t="s">
        <v>258</v>
      </c>
      <c r="B69" t="s">
        <v>11</v>
      </c>
      <c r="D69">
        <v>2</v>
      </c>
      <c r="E69">
        <v>20000</v>
      </c>
      <c r="F69">
        <v>80000</v>
      </c>
      <c r="G69">
        <v>2017</v>
      </c>
      <c r="H69" t="s">
        <v>52</v>
      </c>
      <c r="I69" t="s">
        <v>259</v>
      </c>
      <c r="J69" t="s">
        <v>260</v>
      </c>
    </row>
    <row r="70" spans="1:10">
      <c r="A70" t="s">
        <v>261</v>
      </c>
      <c r="B70" t="s">
        <v>51</v>
      </c>
      <c r="C70" t="s">
        <v>66</v>
      </c>
      <c r="D70">
        <v>3</v>
      </c>
      <c r="E70">
        <v>1500000</v>
      </c>
      <c r="F70">
        <v>4500000</v>
      </c>
      <c r="G70">
        <v>2018</v>
      </c>
      <c r="H70" t="s">
        <v>52</v>
      </c>
      <c r="I70" t="s">
        <v>262</v>
      </c>
      <c r="J70" t="s">
        <v>263</v>
      </c>
    </row>
    <row r="71" spans="1:10">
      <c r="A71" t="s">
        <v>264</v>
      </c>
      <c r="B71" t="s">
        <v>11</v>
      </c>
      <c r="D71">
        <v>2</v>
      </c>
      <c r="E71">
        <v>100000</v>
      </c>
      <c r="F71">
        <v>8500000</v>
      </c>
      <c r="G71">
        <v>2018</v>
      </c>
      <c r="H71" t="s">
        <v>52</v>
      </c>
      <c r="I71" t="s">
        <v>265</v>
      </c>
      <c r="J71" t="s">
        <v>266</v>
      </c>
    </row>
    <row r="72" spans="1:10">
      <c r="A72">
        <f>COUNTA(A2:A71)</f>
        <v>70</v>
      </c>
      <c r="E72" s="3">
        <f>MAX(E2:E71)</f>
        <v>11500000000</v>
      </c>
      <c r="F72" s="2">
        <f>SUM(F2:F71)</f>
        <v>974455790000</v>
      </c>
      <c r="G72">
        <f>MIN(G2:G71)</f>
        <v>1994</v>
      </c>
    </row>
    <row r="73" spans="1:10">
      <c r="F73" s="3">
        <f>AVERAGE(F2:F71)</f>
        <v>15974685081.967213</v>
      </c>
    </row>
  </sheetData>
  <autoFilter ref="A1:J7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D859-B0E2-46E6-95C9-CB25C301D833}">
  <dimension ref="A3:B31"/>
  <sheetViews>
    <sheetView workbookViewId="0">
      <selection activeCell="A3" sqref="A3"/>
    </sheetView>
  </sheetViews>
  <sheetFormatPr defaultRowHeight="15"/>
  <cols>
    <col min="1" max="1" width="18" bestFit="1" customWidth="1"/>
    <col min="2" max="2" width="20.85546875" style="3" bestFit="1" customWidth="1"/>
  </cols>
  <sheetData>
    <row r="3" spans="1:2">
      <c r="A3" s="4" t="s">
        <v>2</v>
      </c>
      <c r="B3" s="3" t="s">
        <v>267</v>
      </c>
    </row>
    <row r="4" spans="1:2">
      <c r="A4" t="s">
        <v>12</v>
      </c>
    </row>
    <row r="5" spans="1:2">
      <c r="A5" t="s">
        <v>169</v>
      </c>
    </row>
    <row r="6" spans="1:2">
      <c r="A6" t="s">
        <v>177</v>
      </c>
      <c r="B6" s="3">
        <v>1600000</v>
      </c>
    </row>
    <row r="7" spans="1:2">
      <c r="A7" t="s">
        <v>192</v>
      </c>
      <c r="B7" s="3">
        <v>2150000</v>
      </c>
    </row>
    <row r="8" spans="1:2">
      <c r="A8" t="s">
        <v>208</v>
      </c>
      <c r="B8" s="3">
        <v>3200000</v>
      </c>
    </row>
    <row r="9" spans="1:2">
      <c r="A9" t="s">
        <v>268</v>
      </c>
      <c r="B9" s="3">
        <v>4290000</v>
      </c>
    </row>
    <row r="10" spans="1:2">
      <c r="A10" t="s">
        <v>125</v>
      </c>
      <c r="B10" s="3">
        <v>7600000</v>
      </c>
    </row>
    <row r="11" spans="1:2">
      <c r="A11" t="s">
        <v>35</v>
      </c>
      <c r="B11" s="3">
        <v>9600000</v>
      </c>
    </row>
    <row r="12" spans="1:2">
      <c r="A12" t="s">
        <v>202</v>
      </c>
      <c r="B12" s="3">
        <v>15000000</v>
      </c>
    </row>
    <row r="13" spans="1:2">
      <c r="A13" t="s">
        <v>109</v>
      </c>
      <c r="B13" s="3">
        <v>60250000</v>
      </c>
    </row>
    <row r="14" spans="1:2">
      <c r="A14" t="s">
        <v>155</v>
      </c>
      <c r="B14" s="3">
        <v>67500000</v>
      </c>
    </row>
    <row r="15" spans="1:2">
      <c r="A15" t="s">
        <v>46</v>
      </c>
      <c r="B15" s="3">
        <v>70000000</v>
      </c>
    </row>
    <row r="16" spans="1:2">
      <c r="A16" t="s">
        <v>66</v>
      </c>
      <c r="B16" s="3">
        <v>82425833.333333328</v>
      </c>
    </row>
    <row r="17" spans="1:2">
      <c r="A17" t="s">
        <v>139</v>
      </c>
      <c r="B17" s="3">
        <v>95000000</v>
      </c>
    </row>
    <row r="18" spans="1:2">
      <c r="A18" t="s">
        <v>143</v>
      </c>
      <c r="B18" s="3">
        <v>150000000</v>
      </c>
    </row>
    <row r="19" spans="1:2">
      <c r="A19" t="s">
        <v>90</v>
      </c>
      <c r="B19" s="3">
        <v>322000000</v>
      </c>
    </row>
    <row r="20" spans="1:2">
      <c r="A20" t="s">
        <v>41</v>
      </c>
      <c r="B20" s="3">
        <v>401000000</v>
      </c>
    </row>
    <row r="21" spans="1:2">
      <c r="A21" t="s">
        <v>85</v>
      </c>
      <c r="B21" s="3">
        <v>640000000</v>
      </c>
    </row>
    <row r="22" spans="1:2">
      <c r="A22" t="s">
        <v>57</v>
      </c>
      <c r="B22" s="3">
        <v>2023800000</v>
      </c>
    </row>
    <row r="23" spans="1:2">
      <c r="A23" t="s">
        <v>75</v>
      </c>
      <c r="B23" s="3">
        <v>3000000000</v>
      </c>
    </row>
    <row r="24" spans="1:2">
      <c r="A24" t="s">
        <v>133</v>
      </c>
      <c r="B24" s="3">
        <v>3100000000</v>
      </c>
    </row>
    <row r="25" spans="1:2">
      <c r="A25" t="s">
        <v>70</v>
      </c>
      <c r="B25" s="3">
        <v>6333333333.333333</v>
      </c>
    </row>
    <row r="26" spans="1:2">
      <c r="A26" t="s">
        <v>120</v>
      </c>
      <c r="B26" s="3">
        <v>8000000000</v>
      </c>
    </row>
    <row r="27" spans="1:2">
      <c r="A27" t="s">
        <v>21</v>
      </c>
      <c r="B27" s="3">
        <v>12501250000</v>
      </c>
    </row>
    <row r="28" spans="1:2">
      <c r="A28" t="s">
        <v>61</v>
      </c>
      <c r="B28" s="3">
        <v>20000000000</v>
      </c>
    </row>
    <row r="29" spans="1:2">
      <c r="A29" t="s">
        <v>17</v>
      </c>
      <c r="B29" s="3">
        <v>38508333333.333336</v>
      </c>
    </row>
    <row r="30" spans="1:2">
      <c r="A30" t="s">
        <v>100</v>
      </c>
      <c r="B30" s="3">
        <v>380490000000</v>
      </c>
    </row>
    <row r="31" spans="1:2">
      <c r="A31" t="s">
        <v>269</v>
      </c>
      <c r="B31" s="3">
        <v>15974685081.967213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2C96-1804-488B-A647-A44B4EEBC4E1}">
  <dimension ref="A3:B7"/>
  <sheetViews>
    <sheetView workbookViewId="0">
      <selection activeCell="A3" sqref="A3"/>
    </sheetView>
  </sheetViews>
  <sheetFormatPr defaultRowHeight="15"/>
  <cols>
    <col min="1" max="1" width="12" bestFit="1" customWidth="1"/>
    <col min="2" max="2" width="14.42578125" bestFit="1" customWidth="1"/>
  </cols>
  <sheetData>
    <row r="3" spans="1:2">
      <c r="A3" s="4" t="s">
        <v>2</v>
      </c>
      <c r="B3" t="s">
        <v>270</v>
      </c>
    </row>
    <row r="4" spans="1:2">
      <c r="A4" t="s">
        <v>57</v>
      </c>
      <c r="B4">
        <v>5</v>
      </c>
    </row>
    <row r="5" spans="1:2">
      <c r="A5" t="s">
        <v>35</v>
      </c>
      <c r="B5">
        <v>10</v>
      </c>
    </row>
    <row r="6" spans="1:2">
      <c r="A6" t="s">
        <v>66</v>
      </c>
      <c r="B6">
        <v>12</v>
      </c>
    </row>
    <row r="7" spans="1:2">
      <c r="A7" t="s">
        <v>269</v>
      </c>
      <c r="B7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5E09-CCFD-45BF-A9DA-D507614455D7}">
  <dimension ref="A3:B27"/>
  <sheetViews>
    <sheetView tabSelected="1" workbookViewId="0">
      <selection activeCell="B13" sqref="B13"/>
    </sheetView>
  </sheetViews>
  <sheetFormatPr defaultRowHeight="15"/>
  <cols>
    <col min="1" max="1" width="12.85546875" bestFit="1" customWidth="1"/>
    <col min="2" max="2" width="21.140625" style="5" bestFit="1" customWidth="1"/>
  </cols>
  <sheetData>
    <row r="3" spans="1:2">
      <c r="A3" s="4" t="s">
        <v>1</v>
      </c>
      <c r="B3" s="5" t="s">
        <v>271</v>
      </c>
    </row>
    <row r="4" spans="1:2">
      <c r="A4" t="s">
        <v>11</v>
      </c>
      <c r="B4" s="5">
        <v>502.66666666666669</v>
      </c>
    </row>
    <row r="5" spans="1:2">
      <c r="A5" t="s">
        <v>26</v>
      </c>
      <c r="B5" s="5">
        <v>702.75</v>
      </c>
    </row>
    <row r="6" spans="1:2">
      <c r="A6" t="s">
        <v>30</v>
      </c>
      <c r="B6" s="5">
        <v>1920.4</v>
      </c>
    </row>
    <row r="7" spans="1:2">
      <c r="A7" t="s">
        <v>16</v>
      </c>
      <c r="B7" s="5">
        <v>1804.6</v>
      </c>
    </row>
    <row r="8" spans="1:2">
      <c r="A8" t="s">
        <v>269</v>
      </c>
      <c r="B8" s="5">
        <v>1148.2972972972973</v>
      </c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2023-11-08T01:38:05Z</dcterms:created>
  <dcterms:modified xsi:type="dcterms:W3CDTF">2023-11-09T00:32:14Z</dcterms:modified>
  <cp:category/>
  <cp:contentStatus/>
</cp:coreProperties>
</file>