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b/G3_Docs/Professor/2013 Rice Bioe/GITHUB/OpenSourcePneumaticSystem/"/>
    </mc:Choice>
  </mc:AlternateContent>
  <bookViews>
    <workbookView xWindow="0" yWindow="460" windowWidth="33120" windowHeight="22660"/>
  </bookViews>
  <sheets>
    <sheet name="Sheet1" sheetId="1" r:id="rId1"/>
  </sheets>
  <calcPr calcId="171027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G7" i="1"/>
  <c r="G5" i="1"/>
  <c r="G6" i="1"/>
  <c r="G9" i="1"/>
  <c r="G10" i="1"/>
  <c r="G11" i="1"/>
  <c r="G12" i="1"/>
  <c r="G13" i="1"/>
  <c r="G3" i="1"/>
  <c r="G14" i="1"/>
</calcChain>
</file>

<file path=xl/sharedStrings.xml><?xml version="1.0" encoding="utf-8"?>
<sst xmlns="http://schemas.openxmlformats.org/spreadsheetml/2006/main" count="55" uniqueCount="46">
  <si>
    <t>Quantity</t>
  </si>
  <si>
    <t>Item</t>
  </si>
  <si>
    <t>Vendor</t>
  </si>
  <si>
    <t>Cost Per Item ($)</t>
  </si>
  <si>
    <t>Total Cost ($)</t>
  </si>
  <si>
    <t>Notes</t>
  </si>
  <si>
    <t>MillerLab Pneumatic System Bill of Materials</t>
  </si>
  <si>
    <t>Omega Digital Pressure Gauge</t>
  </si>
  <si>
    <t>Omega Miniature I/P Transducer</t>
  </si>
  <si>
    <t>LED Wholesalers AC/DC Adapter</t>
  </si>
  <si>
    <t>DPG1000DAR-30G-1N</t>
  </si>
  <si>
    <t>IP610-030</t>
  </si>
  <si>
    <t>3261-24V 609207163480</t>
  </si>
  <si>
    <t>Industruino.com</t>
  </si>
  <si>
    <t>Industruino IND.I/O Kit</t>
  </si>
  <si>
    <t>Omega.com</t>
  </si>
  <si>
    <t>Ethernet Expansion Module</t>
  </si>
  <si>
    <t>32u4</t>
  </si>
  <si>
    <t>VIAIR Inline Pressure Regulator</t>
  </si>
  <si>
    <t>Optional. Allows connectivity with network servers</t>
  </si>
  <si>
    <t>Amazon.com</t>
  </si>
  <si>
    <t>RS7030</t>
  </si>
  <si>
    <t>MTCR 1/4-N02</t>
  </si>
  <si>
    <t>MettleAir Push-to-Connect Round Fittings (Pack of 10)</t>
  </si>
  <si>
    <t>Grand Total ($)</t>
  </si>
  <si>
    <t>Part/Model No.</t>
  </si>
  <si>
    <t>Model listed is for 1/4" OD tubing. Choose fittings based on desired tubing diameter</t>
  </si>
  <si>
    <t>Aluminum DIN Rails</t>
  </si>
  <si>
    <t>Mouser.com</t>
  </si>
  <si>
    <t>528-16-700DIN</t>
  </si>
  <si>
    <t>Used with aluminum DIN rails to vertically mount components</t>
  </si>
  <si>
    <t>Recommended Items</t>
  </si>
  <si>
    <t>Manufacturer</t>
  </si>
  <si>
    <t>OnStage</t>
  </si>
  <si>
    <t>Industruino</t>
  </si>
  <si>
    <t>Omega</t>
  </si>
  <si>
    <t>MettleAir</t>
  </si>
  <si>
    <t>VIAIR</t>
  </si>
  <si>
    <t>LED Wholesalers</t>
  </si>
  <si>
    <t>OnStage Stands Tabletop Rack Stand</t>
  </si>
  <si>
    <t>Schneider Electric</t>
  </si>
  <si>
    <t>Note: scroll down on webpage to find correct model no.</t>
  </si>
  <si>
    <t>The listed I/P requires at least 24V and Industruino can handle up to 32V</t>
  </si>
  <si>
    <t>The firmware used is small; we didn't need the Industruino with more memory</t>
  </si>
  <si>
    <t>One used to regulate pressure before I/P transducer. Other used as analog gauge in-line w/ digital gauge</t>
  </si>
  <si>
    <t>Rails need to be cut in half to fit the rack stand. Number of rails is up to you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</si>
</sst>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_([$$-409]* #,##0.00_);_([$$-409]* \(#,##0.00\);_([$$-409]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sz val="11"/>
      <color rgb="FF000000"/>
      <name val="Calibri Light"/>
      <family val="2"/>
      <scheme val="major"/>
    </font>
    <font>
      <sz val="18"/>
      <color rgb="FF000000"/>
      <name val="Calibri Light"/>
      <family val="2"/>
      <scheme val="major"/>
    </font>
    <font>
      <sz val="11"/>
      <color rgb="FF111111"/>
      <name val="Calibri Light"/>
      <family val="2"/>
      <scheme val="major"/>
    </font>
    <font>
      <sz val="11"/>
      <color rgb="FF333333"/>
      <name val="Calibri Light"/>
      <family val="2"/>
      <scheme val="maj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13">
    <xf numFmtId="0" fontId="0" fillId="0" borderId="0" xfId="0"/>
    <xf numFmtId="0" fontId="2" fillId="0" borderId="0" xfId="0" applyFont="1" applyAlignment="1">
      <alignment horizontal="left"/>
    </xf>
    <xf numFmtId="0" fontId="3" fillId="2" borderId="0" xfId="0" applyFont="1" applyFill="1" applyAlignment="1">
      <alignment horizontal="left"/>
    </xf>
    <xf numFmtId="44" fontId="2" fillId="0" borderId="0" xfId="1" applyFont="1" applyAlignment="1">
      <alignment horizontal="left"/>
    </xf>
    <xf numFmtId="0" fontId="4" fillId="0" borderId="0" xfId="0" applyFont="1" applyAlignment="1">
      <alignment horizontal="left" vertical="center" readingOrder="1"/>
    </xf>
    <xf numFmtId="0" fontId="5" fillId="0" borderId="0" xfId="0" applyFont="1" applyAlignment="1">
      <alignment horizontal="center" vertical="center" readingOrder="1"/>
    </xf>
    <xf numFmtId="164" fontId="2" fillId="0" borderId="0" xfId="2" applyNumberFormat="1" applyFont="1" applyAlignment="1">
      <alignment horizontal="left"/>
    </xf>
    <xf numFmtId="0" fontId="6" fillId="0" borderId="0" xfId="0" applyFont="1"/>
    <xf numFmtId="0" fontId="3" fillId="0" borderId="0" xfId="0" applyFont="1" applyAlignment="1">
      <alignment horizontal="left"/>
    </xf>
    <xf numFmtId="0" fontId="7" fillId="0" borderId="0" xfId="0" applyFont="1"/>
    <xf numFmtId="0" fontId="3" fillId="0" borderId="1" xfId="0" applyFont="1" applyBorder="1" applyAlignment="1">
      <alignment horizontal="left"/>
    </xf>
    <xf numFmtId="0" fontId="8" fillId="0" borderId="0" xfId="3" applyAlignment="1">
      <alignment horizontal="left"/>
    </xf>
    <xf numFmtId="44" fontId="2" fillId="0" borderId="1" xfId="1" applyFont="1" applyBorder="1" applyAlignment="1">
      <alignment horizontal="left"/>
    </xf>
  </cellXfs>
  <cellStyles count="4">
    <cellStyle name="Currency" xfId="1" builtinId="4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omega.com/pptst/DPG1000.html" TargetMode="External"/><Relationship Id="rId4" Type="http://schemas.openxmlformats.org/officeDocument/2006/relationships/hyperlink" Target="https://www.amazon.com/Viair-90150-0-200-Pressure-Regulator/dp/B000YC5IFG" TargetMode="External"/><Relationship Id="rId5" Type="http://schemas.openxmlformats.org/officeDocument/2006/relationships/hyperlink" Target="https://industruino.com/shop/product/ethernet-expansion-module-10" TargetMode="External"/><Relationship Id="rId6" Type="http://schemas.openxmlformats.org/officeDocument/2006/relationships/hyperlink" Target="https://www.amazon.com/MettleAir-Connect-Straight-Round-Fitting/dp/B00SAOWFY2" TargetMode="External"/><Relationship Id="rId7" Type="http://schemas.openxmlformats.org/officeDocument/2006/relationships/hyperlink" Target="https://www.amazon.com/LEDwholesalers-Power-Adapter-Output-3261-24V/dp/B00E36W0LY/ref=sr_1_1?ie=UTF8&amp;qid=1468865795&amp;sr=8-1&amp;keywords=3261-24V+609207163480" TargetMode="External"/><Relationship Id="rId8" Type="http://schemas.openxmlformats.org/officeDocument/2006/relationships/hyperlink" Target="http://www.omega.com/pptst/ip610.html" TargetMode="External"/><Relationship Id="rId9" Type="http://schemas.openxmlformats.org/officeDocument/2006/relationships/hyperlink" Target="https://industruino.com/shop/product/industruino-ind-i-o-kit-2?category=2" TargetMode="External"/><Relationship Id="rId10" Type="http://schemas.openxmlformats.org/officeDocument/2006/relationships/printerSettings" Target="../printerSettings/printerSettings1.bin"/><Relationship Id="rId1" Type="http://schemas.openxmlformats.org/officeDocument/2006/relationships/hyperlink" Target="http://www.mouser.com/ProductDetail/Magnecraft-Schneider-Electric/16-700DIN/?qs=FoJTTr54RLRi%252bbSZVDR9gg%3D%3D" TargetMode="External"/><Relationship Id="rId2" Type="http://schemas.openxmlformats.org/officeDocument/2006/relationships/hyperlink" Target="https://www.amazon.com/OnStage-RS7030-Rack-Stand/dp/B000CD1R8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H21"/>
  <sheetViews>
    <sheetView tabSelected="1" zoomScale="85" zoomScaleNormal="85" zoomScalePageLayoutView="85" workbookViewId="0">
      <selection activeCell="C17" sqref="C17"/>
    </sheetView>
  </sheetViews>
  <sheetFormatPr baseColWidth="10" defaultColWidth="8.83203125" defaultRowHeight="15" x14ac:dyDescent="0.2"/>
  <cols>
    <col min="1" max="1" width="46.83203125" style="1" customWidth="1"/>
    <col min="2" max="2" width="15.5" style="1" customWidth="1"/>
    <col min="3" max="3" width="16.5" style="1" customWidth="1"/>
    <col min="4" max="4" width="21.83203125" style="1" customWidth="1"/>
    <col min="5" max="5" width="17.5" style="1" customWidth="1"/>
    <col min="6" max="7" width="15.5" style="1" customWidth="1"/>
    <col min="8" max="8" width="80.6640625" style="1" customWidth="1"/>
    <col min="9" max="9" width="9.5" style="1" customWidth="1"/>
    <col min="10" max="16384" width="8.83203125" style="1"/>
  </cols>
  <sheetData>
    <row r="1" spans="1:8" x14ac:dyDescent="0.2">
      <c r="A1" s="8" t="s">
        <v>6</v>
      </c>
    </row>
    <row r="2" spans="1:8" x14ac:dyDescent="0.2">
      <c r="A2" s="2" t="s">
        <v>1</v>
      </c>
      <c r="B2" s="2" t="s">
        <v>2</v>
      </c>
      <c r="C2" s="2" t="s">
        <v>32</v>
      </c>
      <c r="D2" s="2" t="s">
        <v>25</v>
      </c>
      <c r="E2" s="2" t="s">
        <v>3</v>
      </c>
      <c r="F2" s="2" t="s">
        <v>0</v>
      </c>
      <c r="G2" s="2" t="s">
        <v>4</v>
      </c>
      <c r="H2" s="2" t="s">
        <v>5</v>
      </c>
    </row>
    <row r="3" spans="1:8" x14ac:dyDescent="0.2">
      <c r="A3" s="1" t="s">
        <v>14</v>
      </c>
      <c r="B3" s="11" t="s">
        <v>13</v>
      </c>
      <c r="C3" s="1" t="s">
        <v>34</v>
      </c>
      <c r="D3" s="1" t="s">
        <v>17</v>
      </c>
      <c r="E3" s="3">
        <v>124.43</v>
      </c>
      <c r="F3" s="1">
        <v>1</v>
      </c>
      <c r="G3" s="3">
        <f>F3*E3</f>
        <v>124.43</v>
      </c>
      <c r="H3" s="1" t="s">
        <v>43</v>
      </c>
    </row>
    <row r="4" spans="1:8" x14ac:dyDescent="0.2">
      <c r="A4" s="1" t="s">
        <v>8</v>
      </c>
      <c r="B4" s="11" t="s">
        <v>15</v>
      </c>
      <c r="C4" s="1" t="s">
        <v>35</v>
      </c>
      <c r="D4" s="4" t="s">
        <v>11</v>
      </c>
      <c r="E4" s="3">
        <v>398</v>
      </c>
      <c r="F4" s="1">
        <v>1</v>
      </c>
      <c r="G4" s="3">
        <f t="shared" ref="G4:G13" si="0">F4*E4</f>
        <v>398</v>
      </c>
      <c r="H4" s="1" t="s">
        <v>41</v>
      </c>
    </row>
    <row r="5" spans="1:8" x14ac:dyDescent="0.2">
      <c r="A5" s="1" t="s">
        <v>9</v>
      </c>
      <c r="B5" s="11" t="s">
        <v>20</v>
      </c>
      <c r="C5" s="1" t="s">
        <v>38</v>
      </c>
      <c r="D5" s="4" t="s">
        <v>12</v>
      </c>
      <c r="E5" s="3">
        <v>35</v>
      </c>
      <c r="F5" s="1">
        <v>1</v>
      </c>
      <c r="G5" s="3">
        <f t="shared" si="0"/>
        <v>35</v>
      </c>
      <c r="H5" s="1" t="s">
        <v>42</v>
      </c>
    </row>
    <row r="6" spans="1:8" x14ac:dyDescent="0.2">
      <c r="A6" s="1" t="s">
        <v>23</v>
      </c>
      <c r="B6" s="11" t="s">
        <v>20</v>
      </c>
      <c r="C6" s="1" t="s">
        <v>36</v>
      </c>
      <c r="D6" s="7" t="s">
        <v>22</v>
      </c>
      <c r="E6" s="3">
        <v>16.37</v>
      </c>
      <c r="F6" s="1">
        <v>1</v>
      </c>
      <c r="G6" s="3">
        <f t="shared" si="0"/>
        <v>16.37</v>
      </c>
      <c r="H6" s="1" t="s">
        <v>26</v>
      </c>
    </row>
    <row r="7" spans="1:8" x14ac:dyDescent="0.2">
      <c r="F7" s="10" t="s">
        <v>4</v>
      </c>
      <c r="G7" s="12">
        <f>SUM(G3:G6)</f>
        <v>573.80000000000007</v>
      </c>
    </row>
    <row r="8" spans="1:8" x14ac:dyDescent="0.2">
      <c r="A8" s="8" t="s">
        <v>31</v>
      </c>
      <c r="G8" s="3"/>
    </row>
    <row r="9" spans="1:8" ht="24" x14ac:dyDescent="0.2">
      <c r="A9" s="1" t="s">
        <v>16</v>
      </c>
      <c r="B9" s="11" t="s">
        <v>13</v>
      </c>
      <c r="C9" s="1" t="s">
        <v>34</v>
      </c>
      <c r="D9" s="5"/>
      <c r="E9" s="3">
        <v>32.799999999999997</v>
      </c>
      <c r="F9" s="1">
        <v>1</v>
      </c>
      <c r="G9" s="3">
        <f t="shared" si="0"/>
        <v>32.799999999999997</v>
      </c>
      <c r="H9" s="1" t="s">
        <v>19</v>
      </c>
    </row>
    <row r="10" spans="1:8" x14ac:dyDescent="0.2">
      <c r="A10" s="1" t="s">
        <v>18</v>
      </c>
      <c r="B10" s="11" t="s">
        <v>20</v>
      </c>
      <c r="C10" s="1" t="s">
        <v>37</v>
      </c>
      <c r="D10" s="1">
        <v>90150</v>
      </c>
      <c r="E10" s="6">
        <v>29.93</v>
      </c>
      <c r="F10" s="1">
        <v>2</v>
      </c>
      <c r="G10" s="3">
        <f t="shared" si="0"/>
        <v>59.86</v>
      </c>
      <c r="H10" s="1" t="s">
        <v>44</v>
      </c>
    </row>
    <row r="11" spans="1:8" x14ac:dyDescent="0.2">
      <c r="A11" s="1" t="s">
        <v>7</v>
      </c>
      <c r="B11" s="11" t="s">
        <v>15</v>
      </c>
      <c r="C11" s="1" t="s">
        <v>35</v>
      </c>
      <c r="D11" s="4" t="s">
        <v>10</v>
      </c>
      <c r="E11" s="3">
        <v>485</v>
      </c>
      <c r="F11" s="1">
        <v>1</v>
      </c>
      <c r="G11" s="3">
        <f t="shared" si="0"/>
        <v>485</v>
      </c>
      <c r="H11" s="1" t="s">
        <v>41</v>
      </c>
    </row>
    <row r="12" spans="1:8" x14ac:dyDescent="0.2">
      <c r="A12" s="1" t="s">
        <v>39</v>
      </c>
      <c r="B12" s="11" t="s">
        <v>20</v>
      </c>
      <c r="C12" s="1" t="s">
        <v>33</v>
      </c>
      <c r="D12" s="1" t="s">
        <v>21</v>
      </c>
      <c r="E12" s="6">
        <v>29.95</v>
      </c>
      <c r="F12" s="1">
        <v>1</v>
      </c>
      <c r="G12" s="3">
        <f t="shared" si="0"/>
        <v>29.95</v>
      </c>
      <c r="H12" s="1" t="s">
        <v>30</v>
      </c>
    </row>
    <row r="13" spans="1:8" x14ac:dyDescent="0.2">
      <c r="A13" s="1" t="s">
        <v>27</v>
      </c>
      <c r="B13" s="11" t="s">
        <v>28</v>
      </c>
      <c r="C13" s="1" t="s">
        <v>40</v>
      </c>
      <c r="D13" s="9" t="s">
        <v>29</v>
      </c>
      <c r="E13" s="3">
        <v>6.69</v>
      </c>
      <c r="F13" s="1">
        <v>3</v>
      </c>
      <c r="G13" s="3">
        <f t="shared" si="0"/>
        <v>20.07</v>
      </c>
      <c r="H13" s="1" t="s">
        <v>45</v>
      </c>
    </row>
    <row r="14" spans="1:8" x14ac:dyDescent="0.2">
      <c r="F14" s="10" t="s">
        <v>24</v>
      </c>
      <c r="G14" s="12">
        <f>SUM(G7,G9:G13)</f>
        <v>1201.48</v>
      </c>
    </row>
    <row r="15" spans="1:8" x14ac:dyDescent="0.2">
      <c r="G15" s="3"/>
    </row>
    <row r="17" spans="1:1" x14ac:dyDescent="0.2">
      <c r="A17" s="11"/>
    </row>
    <row r="18" spans="1:1" x14ac:dyDescent="0.2">
      <c r="A18" s="11"/>
    </row>
    <row r="19" spans="1:1" x14ac:dyDescent="0.2">
      <c r="A19" s="11"/>
    </row>
    <row r="20" spans="1:1" x14ac:dyDescent="0.2">
      <c r="A20" s="11"/>
    </row>
    <row r="21" spans="1:1" x14ac:dyDescent="0.2">
      <c r="A21" s="11"/>
    </row>
  </sheetData>
  <phoneticPr fontId="9" type="noConversion"/>
  <hyperlinks>
    <hyperlink ref="B13" r:id="rId1"/>
    <hyperlink ref="B12" r:id="rId2"/>
    <hyperlink ref="B11" r:id="rId3"/>
    <hyperlink ref="B10" r:id="rId4"/>
    <hyperlink ref="B9" r:id="rId5"/>
    <hyperlink ref="B6" r:id="rId6"/>
    <hyperlink ref="B5" r:id="rId7"/>
    <hyperlink ref="B4" r:id="rId8"/>
    <hyperlink ref="B3" r:id="rId9"/>
  </hyperlinks>
  <pageMargins left="0.7" right="0.7" top="0.75" bottom="0.75" header="0.3" footer="0.3"/>
  <pageSetup scale="50" orientation="landscape"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Calafat</dc:creator>
  <cp:lastModifiedBy>Jordan Miller</cp:lastModifiedBy>
  <cp:lastPrinted>2016-07-28T23:41:29Z</cp:lastPrinted>
  <dcterms:created xsi:type="dcterms:W3CDTF">2016-06-20T20:13:07Z</dcterms:created>
  <dcterms:modified xsi:type="dcterms:W3CDTF">2016-07-28T23:42:26Z</dcterms:modified>
</cp:coreProperties>
</file>