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.nosync/pesti-beach16/Analysis/Data/"/>
    </mc:Choice>
  </mc:AlternateContent>
  <bookViews>
    <workbookView xWindow="8960" yWindow="1100" windowWidth="27760" windowHeight="16240" tabRatio="500"/>
  </bookViews>
  <sheets>
    <sheet name="Conc-D3" sheetId="1" r:id="rId1"/>
    <sheet name="Isotopes-D3" sheetId="2" r:id="rId2"/>
    <sheet name="PlotNums" sheetId="3" r:id="rId3"/>
  </sheets>
  <definedNames>
    <definedName name="_xlnm._FilterDatabase" localSheetId="0" hidden="1">'Conc-D3'!$A$1:$H$59</definedName>
    <definedName name="_xlnm._FilterDatabase" localSheetId="1" hidden="1">'Isotopes-D3'!$A$1:$K$149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 l="1"/>
  <c r="G22" i="2"/>
  <c r="G43" i="2"/>
  <c r="G130" i="2"/>
  <c r="G110" i="2"/>
  <c r="G138" i="2"/>
  <c r="G89" i="2"/>
  <c r="G97" i="2"/>
  <c r="G114" i="2"/>
  <c r="G134" i="2"/>
  <c r="G12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I5" i="2"/>
  <c r="E144" i="2"/>
  <c r="E145" i="2"/>
  <c r="E146" i="2"/>
  <c r="E147" i="2"/>
  <c r="E148" i="2"/>
  <c r="E14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07" i="2"/>
  <c r="E108" i="2"/>
  <c r="E109" i="2"/>
  <c r="E110" i="2"/>
  <c r="E111" i="2"/>
  <c r="E112" i="2"/>
  <c r="E113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89" i="2"/>
  <c r="E90" i="2"/>
  <c r="E91" i="2"/>
  <c r="E81" i="2"/>
  <c r="E82" i="2"/>
  <c r="E83" i="2"/>
  <c r="E84" i="2"/>
  <c r="E85" i="2"/>
  <c r="E86" i="2"/>
  <c r="E87" i="2"/>
  <c r="E88" i="2"/>
  <c r="E72" i="2"/>
  <c r="E73" i="2"/>
  <c r="E74" i="2"/>
  <c r="E75" i="2"/>
  <c r="E76" i="2"/>
  <c r="E77" i="2"/>
  <c r="E78" i="2"/>
  <c r="E79" i="2"/>
  <c r="E80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7" i="2"/>
  <c r="B16" i="2"/>
</calcChain>
</file>

<file path=xl/sharedStrings.xml><?xml version="1.0" encoding="utf-8"?>
<sst xmlns="http://schemas.openxmlformats.org/spreadsheetml/2006/main" count="676" uniqueCount="236">
  <si>
    <t>Date Sampled</t>
  </si>
  <si>
    <t>Filename</t>
  </si>
  <si>
    <t>N_I_1_D3</t>
  </si>
  <si>
    <t>N_I_2_D3</t>
  </si>
  <si>
    <t>N_I_3_D3</t>
  </si>
  <si>
    <t>N_I_4_D3</t>
  </si>
  <si>
    <t>N_I_5_D3</t>
  </si>
  <si>
    <t>N_I_7_D3</t>
  </si>
  <si>
    <t>N_I_8_D3</t>
  </si>
  <si>
    <t>N_II_3_D3</t>
  </si>
  <si>
    <t>N_II_4_D3</t>
  </si>
  <si>
    <t>N_II_5_D3</t>
  </si>
  <si>
    <t>N_II_7_D3</t>
  </si>
  <si>
    <t>N_II_8_D3</t>
  </si>
  <si>
    <t>N_III_2_D3</t>
  </si>
  <si>
    <t>N_III_3_D3</t>
  </si>
  <si>
    <t>N_III_4_D3</t>
  </si>
  <si>
    <t>N_III_5_D3</t>
  </si>
  <si>
    <t>N_III_7_D3</t>
  </si>
  <si>
    <t>N_III_8_D3</t>
  </si>
  <si>
    <t>N_IV_1_D3</t>
  </si>
  <si>
    <t>N_IV_2_D3</t>
  </si>
  <si>
    <t>N_IV_3_D3</t>
  </si>
  <si>
    <t>N_IV_4_D3</t>
  </si>
  <si>
    <t>N_IV_5_D3</t>
  </si>
  <si>
    <t>N_IV_7_D3</t>
  </si>
  <si>
    <t>N_IV_8_D3</t>
  </si>
  <si>
    <t>T_I_4_D3</t>
  </si>
  <si>
    <t>T_I_5_D3</t>
  </si>
  <si>
    <t>T_I_7_D3</t>
  </si>
  <si>
    <t>T_I_8_D3</t>
  </si>
  <si>
    <t>T_I_9_D3</t>
  </si>
  <si>
    <t>T_I_10_D3</t>
  </si>
  <si>
    <t>T_II_4_D3</t>
  </si>
  <si>
    <t>T_II_5_D3</t>
  </si>
  <si>
    <t>T_II_7_D3</t>
  </si>
  <si>
    <t>T_II_8_D3</t>
  </si>
  <si>
    <t>T_X_9_D3</t>
  </si>
  <si>
    <t>T_X_10_D3</t>
  </si>
  <si>
    <t>T_III_4_D3</t>
  </si>
  <si>
    <t>T_III_5_D3</t>
  </si>
  <si>
    <t>T_III_7_D3</t>
  </si>
  <si>
    <t>T_III_8_D3</t>
  </si>
  <si>
    <t>T_III_9_D3</t>
  </si>
  <si>
    <t>T_IV_4_D3</t>
  </si>
  <si>
    <t>T_IV_5_D3</t>
  </si>
  <si>
    <t>T_IV_7_D3</t>
  </si>
  <si>
    <t>T_IV_8_D3</t>
  </si>
  <si>
    <t>T_IV_9_D3</t>
  </si>
  <si>
    <t>T_IV_10_D3</t>
  </si>
  <si>
    <t>S_I_11_D3</t>
  </si>
  <si>
    <t>S_I_12_D3</t>
  </si>
  <si>
    <t>S_I_13_D3</t>
  </si>
  <si>
    <t>S_II_13_D3</t>
  </si>
  <si>
    <t>S_III_11_D3</t>
  </si>
  <si>
    <t>S_III_12_D3</t>
  </si>
  <si>
    <t>S_III_13_D3</t>
  </si>
  <si>
    <t>S_IV_11_D3</t>
  </si>
  <si>
    <t>S_IV_12_D3</t>
  </si>
  <si>
    <t>S_IV_13_D3</t>
  </si>
  <si>
    <t>I</t>
  </si>
  <si>
    <t>II</t>
  </si>
  <si>
    <t>III</t>
  </si>
  <si>
    <t>IV</t>
  </si>
  <si>
    <t>X</t>
  </si>
  <si>
    <t>ID</t>
  </si>
  <si>
    <t>ug.g</t>
  </si>
  <si>
    <t>N</t>
  </si>
  <si>
    <t>T</t>
  </si>
  <si>
    <t>S</t>
  </si>
  <si>
    <t>Transect</t>
  </si>
  <si>
    <t>FileHeader: Filename</t>
  </si>
  <si>
    <t>Week</t>
  </si>
  <si>
    <t>N_I_2_D3-1_.dxf</t>
  </si>
  <si>
    <t>N_I_2_D3-2_.dxf</t>
  </si>
  <si>
    <t>N_I_2_D3-3_.dxf</t>
  </si>
  <si>
    <t>N_I_21_D3_est-1_-0000.dxf</t>
  </si>
  <si>
    <t>N_I_21_D3_est-2_-0000.dxf</t>
  </si>
  <si>
    <t>N_I_21_D3_est-3_-0000.dxf</t>
  </si>
  <si>
    <t>N_I_21_D3_ouest-1_-0000.dxf</t>
  </si>
  <si>
    <t>N_I_21_D3_ouest-2_-0000.dxf</t>
  </si>
  <si>
    <t>N_I_21_D3_ouest-3_-0000.dxf</t>
  </si>
  <si>
    <t>N_I_22_D3-1_-0000.dxf</t>
  </si>
  <si>
    <t>N_I_22_D3-2_-0000.dxf</t>
  </si>
  <si>
    <t>N_I_22_D3-3_-0000.dxf</t>
  </si>
  <si>
    <t>N_I_23_D3-1_-0000.dxf</t>
  </si>
  <si>
    <t>N_I_23_D3-2_-0000.dxf</t>
  </si>
  <si>
    <t>N_I_23_D3-3_-0000.dxf</t>
  </si>
  <si>
    <t>N_I_33_D3-1_-0001.dxf</t>
  </si>
  <si>
    <t>N_I_33_D3-2_-0001.dxf</t>
  </si>
  <si>
    <t>N_I_33_D3-3_-0001.dxf</t>
  </si>
  <si>
    <t>N_I_34_D3-1_-0000.dxf</t>
  </si>
  <si>
    <t>N_I_34_D3-2_-0000.dxf</t>
  </si>
  <si>
    <t>N_I_34_D3-3_-0000.dxf</t>
  </si>
  <si>
    <t>N_I_35_D3-1_-0000.dxf</t>
  </si>
  <si>
    <t>N_I_35_D3-2_-0000.dxf</t>
  </si>
  <si>
    <t>N_I_35_D3-3_-0000.dxf</t>
  </si>
  <si>
    <t>N_I_42_D3-1_-0001.dxf</t>
  </si>
  <si>
    <t>N_I_42_D3-2_-0001.dxf</t>
  </si>
  <si>
    <t>N_I_42_D3-3_-0001.dxf</t>
  </si>
  <si>
    <t>N_II_3_D3-1_.dxf</t>
  </si>
  <si>
    <t>N_II_3_D3-2_.dxf</t>
  </si>
  <si>
    <t>N_II_3_D3-3_.dxf</t>
  </si>
  <si>
    <t>N-II-4-D3-1_.dxf</t>
  </si>
  <si>
    <t>N-II-4-D3-2_.dxf</t>
  </si>
  <si>
    <t>N-II-4-D3-3_.dxf</t>
  </si>
  <si>
    <t>N_II_5_D3-1_.dxf</t>
  </si>
  <si>
    <t>N_II_5_D3-2_.dxf</t>
  </si>
  <si>
    <t>N_II_5_D3-3_.dxf</t>
  </si>
  <si>
    <t>N_II_67_D3-1_-0000.dxf</t>
  </si>
  <si>
    <t>N_II_67_D3-2_-0000.dxf</t>
  </si>
  <si>
    <t>N_II_67_D3-3_-0000.dxf</t>
  </si>
  <si>
    <t>N_II_8_D3-1_-0000.dxf</t>
  </si>
  <si>
    <t>N_II_8_D3-2_-0000.dxf</t>
  </si>
  <si>
    <t>N_II_8_D3-3_-0000.dxf</t>
  </si>
  <si>
    <t>N_III_67_D3-1_.dxf</t>
  </si>
  <si>
    <t>N_III_67_D3-3_.dxf</t>
  </si>
  <si>
    <t>N_III_8_D3-1_.dxf</t>
  </si>
  <si>
    <t>N_III_8_D3-3_.dxf</t>
  </si>
  <si>
    <t>S_I_11_D3-1_.dxf</t>
  </si>
  <si>
    <t>S_I_11_D3-2_.dxf</t>
  </si>
  <si>
    <t>S_I_11_D3-3_.dxf</t>
  </si>
  <si>
    <t>S_I_40_D3-1_-0001.dxf</t>
  </si>
  <si>
    <t>S_I_40_D3-2_-0001.dxf</t>
  </si>
  <si>
    <t>S_I_40_D3-3_-0001.dxf</t>
  </si>
  <si>
    <t>S_I_8_D3-1_-0000.dxf</t>
  </si>
  <si>
    <t>S_I_8_D3-2_-0000.dxf</t>
  </si>
  <si>
    <t>S_I_8_D3-3_-0000.dxf</t>
  </si>
  <si>
    <t>S_I_9_D3-1_-0000.dxf</t>
  </si>
  <si>
    <t>S_I_9_D3-2_-0000.dxf</t>
  </si>
  <si>
    <t>S_I_9_D3-3_-0000.dxf</t>
  </si>
  <si>
    <t>S_II_13_D3-2_-0000.dxf</t>
  </si>
  <si>
    <t>S_II_13_D3-3_-0000.dxf</t>
  </si>
  <si>
    <t>S_III_12_D3-1_.dxf</t>
  </si>
  <si>
    <t>S_III_12_D3-2_.dxf</t>
  </si>
  <si>
    <t>S_III_13_D3-1_.dxf</t>
  </si>
  <si>
    <t>S_III_13_D3-2_.dxf</t>
  </si>
  <si>
    <t>S_III_13_D3-3_.dxf</t>
  </si>
  <si>
    <t>T_I_21_D3_ouest-1_-0000.dxf</t>
  </si>
  <si>
    <t>T_I_21_D3_ouest-2_-0000.dxf</t>
  </si>
  <si>
    <t>T_I_21_D3_ouest-3_-0000.dxf</t>
  </si>
  <si>
    <t>T_I_22_D3-1_-0000.dxf</t>
  </si>
  <si>
    <t>T_I_22_D3-2_-0000.dxf</t>
  </si>
  <si>
    <t>T_I_22_D3-3_-0000.dxf</t>
  </si>
  <si>
    <t>T_I_23_D3-1_-0000.dxf</t>
  </si>
  <si>
    <t>T_I_23_D3-2_-0000.dxf</t>
  </si>
  <si>
    <t>T_I_23_D3-3_-0000.dxf</t>
  </si>
  <si>
    <t>T_I_25_D3-1_-0000.dxf</t>
  </si>
  <si>
    <t>T_I_25_D3-2_-0000.dxf</t>
  </si>
  <si>
    <t>T_I_25_D3-3_-0000.dxf</t>
  </si>
  <si>
    <t>T_I_42_D3-1_-0001.dxf</t>
  </si>
  <si>
    <t>T_I_42_D3-2_-0001.dxf</t>
  </si>
  <si>
    <t>T_I_42_D3-3_-0001.dxf</t>
  </si>
  <si>
    <t>T_I_45_D3-1_-0000.dxf</t>
  </si>
  <si>
    <t>T_I_45_D3-2_-0000.dxf</t>
  </si>
  <si>
    <t>T_I_45_D3-3_-0000.dxf</t>
  </si>
  <si>
    <t>T_I_9_D3-1_.dxf</t>
  </si>
  <si>
    <t>T_I_9_D3-2_.dxf</t>
  </si>
  <si>
    <t>T_I_9_D3-3_.dxf</t>
  </si>
  <si>
    <t>T_II_4_D3-1_-0000.dxf</t>
  </si>
  <si>
    <t>T_II_4_D3-2_-0000.dxf</t>
  </si>
  <si>
    <t>T_II_4_D3-3_-0000.dxf</t>
  </si>
  <si>
    <t>T_II_4_D3-1_.dxf</t>
  </si>
  <si>
    <t>T_II_4_D3-2_.dxf</t>
  </si>
  <si>
    <t>T_II_4_D3-3_.dxf</t>
  </si>
  <si>
    <t>T_II_5_D3-1_.dxf</t>
  </si>
  <si>
    <t>T_II_5_D3-2_.dxf</t>
  </si>
  <si>
    <t>T_II_5_D3-3_.dxf</t>
  </si>
  <si>
    <t>T_II_67_D3-1_-0000.dxf</t>
  </si>
  <si>
    <t>T_II_67_D3-2_-0000.dxf</t>
  </si>
  <si>
    <t>T_II_67_D3-3_-0000.dxf</t>
  </si>
  <si>
    <t>T_II_8_D3-1_-0000.dxf</t>
  </si>
  <si>
    <t>T_II_8_D3-2_-0000.dxf</t>
  </si>
  <si>
    <t>T_II_8_D3-3_-0000.dxf</t>
  </si>
  <si>
    <t>T_III_4_D3-1_.dxf</t>
  </si>
  <si>
    <t>T_III_4_D3-2_.dxf</t>
  </si>
  <si>
    <t>T_III_4_D3-3_.dxf</t>
  </si>
  <si>
    <t>T-III-5-D3-1_.dxf</t>
  </si>
  <si>
    <t>T-III-5-D3-2_.dxf</t>
  </si>
  <si>
    <t>T_III_5_D3-1_.dxf</t>
  </si>
  <si>
    <t>T_III_5_D3-2_.dxf</t>
  </si>
  <si>
    <t>T_III_5_D3-3_.dxf</t>
  </si>
  <si>
    <t>T_III_67_D3-1_.dxf</t>
  </si>
  <si>
    <t>T_III_67_D3-2_.dxf</t>
  </si>
  <si>
    <t>T_III_67_D3-3_.dxf</t>
  </si>
  <si>
    <t>T_III_9_D3-1_.dxf</t>
  </si>
  <si>
    <t>T_III_9_D3-2_.dxf</t>
  </si>
  <si>
    <t>T-X-10-D3-1_.dxf</t>
  </si>
  <si>
    <t>T-X-10-D3-2_.dxf</t>
  </si>
  <si>
    <t>T_X_10_D3-1_.dxf</t>
  </si>
  <si>
    <t>T_X_10_D3-2_.dxf</t>
  </si>
  <si>
    <t>T_X_10_D3-3_.dxf</t>
  </si>
  <si>
    <t>S-IV-13-D3-2_.dxf</t>
  </si>
  <si>
    <t>S-IV-12-D3-3_.dxf</t>
  </si>
  <si>
    <t>S-IV-12-D3-2_.dxf</t>
  </si>
  <si>
    <t>T-X-10-D3-3_.dxf</t>
  </si>
  <si>
    <t>T-IV-8-D3-3_.dxf</t>
  </si>
  <si>
    <t>T-IV-8-D3-2_.dxf</t>
  </si>
  <si>
    <t>T-IV-8-D3-1_.dxf</t>
  </si>
  <si>
    <t>T-IV-7-D3-3_.dxf</t>
  </si>
  <si>
    <t>S-IV-13-D3-3_.dxf</t>
  </si>
  <si>
    <t>S-IV-13-D3-1_.dxf</t>
  </si>
  <si>
    <t>S-IV-12-D3-1_.dxf</t>
  </si>
  <si>
    <t>Plot</t>
  </si>
  <si>
    <t>d13C</t>
  </si>
  <si>
    <t>N_I_35_D3</t>
  </si>
  <si>
    <t>Speich -&gt; N-1</t>
  </si>
  <si>
    <t>N_I_34_D3</t>
  </si>
  <si>
    <t>Friess -&gt; N-2</t>
  </si>
  <si>
    <t>N_I_33_D3</t>
  </si>
  <si>
    <t>Dutt -&gt; N-3</t>
  </si>
  <si>
    <t>N_I_42_D3</t>
  </si>
  <si>
    <t>Kopp -&gt; N-4</t>
  </si>
  <si>
    <t>N_I_23_D3</t>
  </si>
  <si>
    <t>Dutt -&gt; N-5</t>
  </si>
  <si>
    <t>N_I_22_D3</t>
  </si>
  <si>
    <t>Kopp -&gt; N-7</t>
  </si>
  <si>
    <t>N_I_21_D3_ouest</t>
  </si>
  <si>
    <t>Kopp -&gt; N-8</t>
  </si>
  <si>
    <t>oldNum</t>
  </si>
  <si>
    <t>S-40</t>
  </si>
  <si>
    <t xml:space="preserve">T-45 </t>
  </si>
  <si>
    <t>T-9</t>
  </si>
  <si>
    <t>T-25</t>
  </si>
  <si>
    <t>T-10</t>
  </si>
  <si>
    <t>T-42</t>
  </si>
  <si>
    <t>T-4</t>
  </si>
  <si>
    <t>T-23</t>
  </si>
  <si>
    <t>T-5</t>
  </si>
  <si>
    <t>T-22/T-22</t>
  </si>
  <si>
    <t>T-7</t>
  </si>
  <si>
    <t>T-21 ouest</t>
  </si>
  <si>
    <t>T-8</t>
  </si>
  <si>
    <t>S-13?</t>
  </si>
  <si>
    <t>Formulas below here!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</si>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</sst>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2" borderId="0" xfId="0" applyNumberFormat="1" applyFont="1" applyFill="1" applyAlignment="1"/>
    <xf numFmtId="0" fontId="0" fillId="2" borderId="0" xfId="0" applyFont="1" applyFill="1"/>
    <xf numFmtId="0" fontId="0" fillId="0" borderId="0" xfId="0" applyFont="1" applyFill="1"/>
    <xf numFmtId="0" fontId="0" fillId="0" borderId="0" xfId="0" applyFont="1"/>
    <xf numFmtId="14" fontId="1" fillId="0" borderId="0" xfId="0" applyNumberFormat="1" applyFont="1" applyFill="1" applyAlignment="1"/>
    <xf numFmtId="14" fontId="0" fillId="0" borderId="0" xfId="0" applyNumberFormat="1" applyFont="1" applyFill="1" applyAlignmen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sqref="A1:XFD1"/>
    </sheetView>
  </sheetViews>
  <sheetFormatPr baseColWidth="10" defaultRowHeight="16" x14ac:dyDescent="0.2"/>
  <sheetData>
    <row r="1" spans="1:8" x14ac:dyDescent="0.2">
      <c r="A1" t="s">
        <v>1</v>
      </c>
      <c r="B1" t="s">
        <v>65</v>
      </c>
      <c r="C1" t="s">
        <v>70</v>
      </c>
      <c r="D1" t="s">
        <v>72</v>
      </c>
      <c r="E1" t="s">
        <v>203</v>
      </c>
      <c r="F1" t="s">
        <v>66</v>
      </c>
      <c r="G1" t="s">
        <v>0</v>
      </c>
      <c r="H1" t="s">
        <v>235</v>
      </c>
    </row>
    <row r="2" spans="1:8" x14ac:dyDescent="0.2">
      <c r="A2" t="s">
        <v>2</v>
      </c>
      <c r="B2" t="str">
        <f>CONCATENATE(C2,"-",D2,"-",E2)</f>
        <v>N-I-1</v>
      </c>
      <c r="C2" t="s">
        <v>67</v>
      </c>
      <c r="D2" t="s">
        <v>60</v>
      </c>
      <c r="E2">
        <v>1</v>
      </c>
      <c r="F2">
        <v>7.1209308306388788E-2</v>
      </c>
      <c r="G2" s="1">
        <v>42458</v>
      </c>
    </row>
    <row r="3" spans="1:8" x14ac:dyDescent="0.2">
      <c r="A3" t="s">
        <v>3</v>
      </c>
      <c r="B3" t="str">
        <f t="shared" ref="B3:B59" si="0">CONCATENATE(C3,"-",D3,"-",E3)</f>
        <v>N-I-2</v>
      </c>
      <c r="C3" t="s">
        <v>67</v>
      </c>
      <c r="D3" t="s">
        <v>60</v>
      </c>
      <c r="E3">
        <v>2</v>
      </c>
      <c r="F3">
        <v>4.7100274771937105</v>
      </c>
      <c r="G3" s="1">
        <v>42458</v>
      </c>
    </row>
    <row r="4" spans="1:8" x14ac:dyDescent="0.2">
      <c r="A4" t="s">
        <v>4</v>
      </c>
      <c r="B4" t="str">
        <f t="shared" si="0"/>
        <v>N-I-3</v>
      </c>
      <c r="C4" t="s">
        <v>67</v>
      </c>
      <c r="D4" t="s">
        <v>60</v>
      </c>
      <c r="E4">
        <v>3</v>
      </c>
      <c r="F4">
        <v>1.4860262468909664</v>
      </c>
      <c r="G4" s="1">
        <v>42458</v>
      </c>
    </row>
    <row r="5" spans="1:8" x14ac:dyDescent="0.2">
      <c r="A5" t="s">
        <v>5</v>
      </c>
      <c r="B5" t="str">
        <f t="shared" si="0"/>
        <v>N-I-4</v>
      </c>
      <c r="C5" t="s">
        <v>67</v>
      </c>
      <c r="D5" t="s">
        <v>60</v>
      </c>
      <c r="E5">
        <v>4</v>
      </c>
      <c r="F5">
        <v>2.3645114424778794E-2</v>
      </c>
      <c r="G5" s="1">
        <v>42458</v>
      </c>
    </row>
    <row r="6" spans="1:8" x14ac:dyDescent="0.2">
      <c r="A6" t="s">
        <v>6</v>
      </c>
      <c r="B6" t="str">
        <f t="shared" si="0"/>
        <v>N-I-5</v>
      </c>
      <c r="C6" t="s">
        <v>67</v>
      </c>
      <c r="D6" t="s">
        <v>60</v>
      </c>
      <c r="E6">
        <v>5</v>
      </c>
      <c r="F6">
        <v>0.15861367813309599</v>
      </c>
      <c r="G6" s="1">
        <v>42458</v>
      </c>
    </row>
    <row r="7" spans="1:8" x14ac:dyDescent="0.2">
      <c r="A7" t="s">
        <v>7</v>
      </c>
      <c r="B7" t="str">
        <f t="shared" si="0"/>
        <v>N-I-7</v>
      </c>
      <c r="C7" t="s">
        <v>67</v>
      </c>
      <c r="D7" t="s">
        <v>60</v>
      </c>
      <c r="E7">
        <v>7</v>
      </c>
      <c r="F7">
        <v>2.5117073539644878E-2</v>
      </c>
      <c r="G7" s="1">
        <v>42458</v>
      </c>
    </row>
    <row r="8" spans="1:8" x14ac:dyDescent="0.2">
      <c r="A8" t="s">
        <v>8</v>
      </c>
      <c r="B8" t="str">
        <f t="shared" si="0"/>
        <v>N-I-8</v>
      </c>
      <c r="C8" t="s">
        <v>67</v>
      </c>
      <c r="D8" t="s">
        <v>60</v>
      </c>
      <c r="E8">
        <v>8</v>
      </c>
      <c r="F8">
        <v>1.9431834569943376E-2</v>
      </c>
      <c r="G8" s="1">
        <v>42458</v>
      </c>
    </row>
    <row r="9" spans="1:8" x14ac:dyDescent="0.2">
      <c r="A9" t="s">
        <v>9</v>
      </c>
      <c r="B9" t="str">
        <f t="shared" si="0"/>
        <v>N-II-3</v>
      </c>
      <c r="C9" t="s">
        <v>67</v>
      </c>
      <c r="D9" t="s">
        <v>61</v>
      </c>
      <c r="E9">
        <v>3</v>
      </c>
      <c r="F9">
        <v>7.190954386025683E-2</v>
      </c>
      <c r="G9" s="5">
        <v>42507</v>
      </c>
    </row>
    <row r="10" spans="1:8" x14ac:dyDescent="0.2">
      <c r="A10" t="s">
        <v>10</v>
      </c>
      <c r="B10" t="str">
        <f t="shared" si="0"/>
        <v>N-II-4</v>
      </c>
      <c r="C10" t="s">
        <v>67</v>
      </c>
      <c r="D10" t="s">
        <v>61</v>
      </c>
      <c r="E10">
        <v>4</v>
      </c>
      <c r="F10">
        <v>19.655741110168037</v>
      </c>
      <c r="G10" s="1">
        <v>42474</v>
      </c>
    </row>
    <row r="11" spans="1:8" x14ac:dyDescent="0.2">
      <c r="A11" t="s">
        <v>11</v>
      </c>
      <c r="B11" t="str">
        <f t="shared" si="0"/>
        <v>N-II-5</v>
      </c>
      <c r="C11" t="s">
        <v>67</v>
      </c>
      <c r="D11" t="s">
        <v>61</v>
      </c>
      <c r="E11">
        <v>5</v>
      </c>
      <c r="F11">
        <v>3.9049584058374366E-2</v>
      </c>
      <c r="G11" s="5">
        <v>42507</v>
      </c>
    </row>
    <row r="12" spans="1:8" x14ac:dyDescent="0.2">
      <c r="A12" t="s">
        <v>12</v>
      </c>
      <c r="B12" t="str">
        <f t="shared" si="0"/>
        <v>N-II-7</v>
      </c>
      <c r="C12" t="s">
        <v>67</v>
      </c>
      <c r="D12" t="s">
        <v>61</v>
      </c>
      <c r="E12">
        <v>7</v>
      </c>
      <c r="F12">
        <v>10.474257265451554</v>
      </c>
      <c r="G12" s="1">
        <v>42474</v>
      </c>
    </row>
    <row r="13" spans="1:8" x14ac:dyDescent="0.2">
      <c r="A13" t="s">
        <v>13</v>
      </c>
      <c r="B13" t="str">
        <f t="shared" si="0"/>
        <v>N-II-8</v>
      </c>
      <c r="C13" t="s">
        <v>67</v>
      </c>
      <c r="D13" t="s">
        <v>61</v>
      </c>
      <c r="E13">
        <v>8</v>
      </c>
      <c r="F13">
        <v>26.436545198895246</v>
      </c>
      <c r="G13" s="1">
        <v>42474</v>
      </c>
    </row>
    <row r="14" spans="1:8" x14ac:dyDescent="0.2">
      <c r="A14" t="s">
        <v>14</v>
      </c>
      <c r="B14" t="str">
        <f t="shared" si="0"/>
        <v>N-III-2</v>
      </c>
      <c r="C14" t="s">
        <v>67</v>
      </c>
      <c r="D14" t="s">
        <v>62</v>
      </c>
      <c r="E14">
        <v>2</v>
      </c>
      <c r="F14">
        <v>4.7818267109340464</v>
      </c>
      <c r="G14" s="1">
        <v>42502</v>
      </c>
    </row>
    <row r="15" spans="1:8" x14ac:dyDescent="0.2">
      <c r="A15" t="s">
        <v>15</v>
      </c>
      <c r="B15" t="str">
        <f t="shared" si="0"/>
        <v>N-III-3</v>
      </c>
      <c r="C15" t="s">
        <v>67</v>
      </c>
      <c r="D15" t="s">
        <v>62</v>
      </c>
      <c r="E15" s="7">
        <v>3</v>
      </c>
      <c r="G15" s="6"/>
    </row>
    <row r="16" spans="1:8" x14ac:dyDescent="0.2">
      <c r="A16" t="s">
        <v>16</v>
      </c>
      <c r="B16" t="str">
        <f t="shared" si="0"/>
        <v>N-III-4</v>
      </c>
      <c r="C16" t="s">
        <v>67</v>
      </c>
      <c r="D16" t="s">
        <v>62</v>
      </c>
      <c r="E16" s="7">
        <v>4</v>
      </c>
      <c r="G16" s="1">
        <v>42521</v>
      </c>
    </row>
    <row r="17" spans="1:7" x14ac:dyDescent="0.2">
      <c r="A17" t="s">
        <v>17</v>
      </c>
      <c r="B17" t="str">
        <f t="shared" si="0"/>
        <v>N-III-5</v>
      </c>
      <c r="C17" t="s">
        <v>67</v>
      </c>
      <c r="D17" t="s">
        <v>62</v>
      </c>
      <c r="E17" s="7">
        <v>5</v>
      </c>
      <c r="G17" s="6"/>
    </row>
    <row r="18" spans="1:7" x14ac:dyDescent="0.2">
      <c r="A18" t="s">
        <v>18</v>
      </c>
      <c r="B18" t="str">
        <f t="shared" si="0"/>
        <v>N-III-7</v>
      </c>
      <c r="C18" t="s">
        <v>67</v>
      </c>
      <c r="D18" t="s">
        <v>62</v>
      </c>
      <c r="E18">
        <v>7</v>
      </c>
      <c r="F18">
        <v>1.8939970045595726</v>
      </c>
      <c r="G18" s="1">
        <v>42521</v>
      </c>
    </row>
    <row r="19" spans="1:7" x14ac:dyDescent="0.2">
      <c r="A19" t="s">
        <v>19</v>
      </c>
      <c r="B19" t="str">
        <f t="shared" si="0"/>
        <v>N-III-8</v>
      </c>
      <c r="C19" t="s">
        <v>67</v>
      </c>
      <c r="D19" t="s">
        <v>62</v>
      </c>
      <c r="E19">
        <v>8</v>
      </c>
      <c r="F19">
        <v>1.6133322294475281</v>
      </c>
      <c r="G19" s="1">
        <v>42521</v>
      </c>
    </row>
    <row r="20" spans="1:7" x14ac:dyDescent="0.2">
      <c r="A20" t="s">
        <v>20</v>
      </c>
      <c r="B20" t="str">
        <f t="shared" si="0"/>
        <v>N-IV-1</v>
      </c>
      <c r="C20" t="s">
        <v>67</v>
      </c>
      <c r="D20" t="s">
        <v>63</v>
      </c>
      <c r="E20">
        <v>1</v>
      </c>
      <c r="F20">
        <v>4.2894488034199671</v>
      </c>
      <c r="G20" s="1">
        <v>42563</v>
      </c>
    </row>
    <row r="21" spans="1:7" x14ac:dyDescent="0.2">
      <c r="A21" t="s">
        <v>21</v>
      </c>
      <c r="B21" t="str">
        <f t="shared" si="0"/>
        <v>N-IV-2</v>
      </c>
      <c r="C21" t="s">
        <v>67</v>
      </c>
      <c r="D21" t="s">
        <v>63</v>
      </c>
      <c r="E21">
        <v>2</v>
      </c>
      <c r="F21">
        <v>0.77623265084666182</v>
      </c>
      <c r="G21" s="1">
        <v>42549</v>
      </c>
    </row>
    <row r="22" spans="1:7" x14ac:dyDescent="0.2">
      <c r="A22" t="s">
        <v>22</v>
      </c>
      <c r="B22" t="str">
        <f t="shared" si="0"/>
        <v>N-IV-3</v>
      </c>
      <c r="C22" t="s">
        <v>67</v>
      </c>
      <c r="D22" t="s">
        <v>63</v>
      </c>
      <c r="E22">
        <v>3</v>
      </c>
      <c r="F22">
        <v>5.7082362152060154E-2</v>
      </c>
      <c r="G22" s="1">
        <v>42563</v>
      </c>
    </row>
    <row r="23" spans="1:7" x14ac:dyDescent="0.2">
      <c r="A23" t="s">
        <v>23</v>
      </c>
      <c r="B23" t="str">
        <f t="shared" si="0"/>
        <v>N-IV-4</v>
      </c>
      <c r="C23" t="s">
        <v>67</v>
      </c>
      <c r="D23" t="s">
        <v>63</v>
      </c>
      <c r="E23">
        <v>4</v>
      </c>
      <c r="F23">
        <v>0.54515253090398719</v>
      </c>
      <c r="G23" s="1">
        <v>42563</v>
      </c>
    </row>
    <row r="24" spans="1:7" x14ac:dyDescent="0.2">
      <c r="A24" t="s">
        <v>24</v>
      </c>
      <c r="B24" t="str">
        <f t="shared" si="0"/>
        <v>N-IV-5</v>
      </c>
      <c r="C24" t="s">
        <v>67</v>
      </c>
      <c r="D24" t="s">
        <v>63</v>
      </c>
      <c r="E24">
        <v>5</v>
      </c>
      <c r="F24">
        <v>4.5620655839786167E-2</v>
      </c>
      <c r="G24" s="1">
        <v>42563</v>
      </c>
    </row>
    <row r="25" spans="1:7" x14ac:dyDescent="0.2">
      <c r="A25" t="s">
        <v>25</v>
      </c>
      <c r="B25" t="str">
        <f t="shared" si="0"/>
        <v>N-IV-7</v>
      </c>
      <c r="C25" t="s">
        <v>67</v>
      </c>
      <c r="D25" t="s">
        <v>63</v>
      </c>
      <c r="E25" s="7">
        <v>7</v>
      </c>
      <c r="G25" s="1">
        <v>42563</v>
      </c>
    </row>
    <row r="26" spans="1:7" x14ac:dyDescent="0.2">
      <c r="A26" t="s">
        <v>26</v>
      </c>
      <c r="B26" t="str">
        <f t="shared" si="0"/>
        <v>N-IV-8</v>
      </c>
      <c r="C26" t="s">
        <v>67</v>
      </c>
      <c r="D26" t="s">
        <v>63</v>
      </c>
      <c r="E26">
        <v>8</v>
      </c>
      <c r="F26">
        <v>0.3170811542959478</v>
      </c>
      <c r="G26" s="1">
        <v>42563</v>
      </c>
    </row>
    <row r="27" spans="1:7" x14ac:dyDescent="0.2">
      <c r="A27" t="s">
        <v>27</v>
      </c>
      <c r="B27" t="str">
        <f t="shared" si="0"/>
        <v>T-I-4</v>
      </c>
      <c r="C27" t="s">
        <v>68</v>
      </c>
      <c r="D27" t="s">
        <v>60</v>
      </c>
      <c r="E27">
        <v>4</v>
      </c>
      <c r="F27">
        <v>2.4654299522121902E-2</v>
      </c>
      <c r="G27" s="1">
        <v>42458</v>
      </c>
    </row>
    <row r="28" spans="1:7" x14ac:dyDescent="0.2">
      <c r="A28" t="s">
        <v>28</v>
      </c>
      <c r="B28" t="str">
        <f t="shared" si="0"/>
        <v>T-I-5</v>
      </c>
      <c r="C28" t="s">
        <v>68</v>
      </c>
      <c r="D28" t="s">
        <v>60</v>
      </c>
      <c r="E28">
        <v>5</v>
      </c>
      <c r="F28">
        <v>0.13955859374341734</v>
      </c>
      <c r="G28" s="1">
        <v>42458</v>
      </c>
    </row>
    <row r="29" spans="1:7" x14ac:dyDescent="0.2">
      <c r="A29" t="s">
        <v>29</v>
      </c>
      <c r="B29" t="str">
        <f t="shared" si="0"/>
        <v>T-I-7</v>
      </c>
      <c r="C29" t="s">
        <v>68</v>
      </c>
      <c r="D29" t="s">
        <v>60</v>
      </c>
      <c r="E29">
        <v>7</v>
      </c>
      <c r="F29">
        <v>4.629190091554726E-2</v>
      </c>
      <c r="G29" s="1">
        <v>42458</v>
      </c>
    </row>
    <row r="30" spans="1:7" x14ac:dyDescent="0.2">
      <c r="A30" t="s">
        <v>30</v>
      </c>
      <c r="B30" t="str">
        <f t="shared" si="0"/>
        <v>T-I-8</v>
      </c>
      <c r="C30" t="s">
        <v>68</v>
      </c>
      <c r="D30" t="s">
        <v>60</v>
      </c>
      <c r="E30">
        <v>8</v>
      </c>
      <c r="F30">
        <v>5.3678804929856064E-2</v>
      </c>
      <c r="G30" s="1">
        <v>42458</v>
      </c>
    </row>
    <row r="31" spans="1:7" x14ac:dyDescent="0.2">
      <c r="A31" t="s">
        <v>31</v>
      </c>
      <c r="B31" t="str">
        <f t="shared" si="0"/>
        <v>T-I-9</v>
      </c>
      <c r="C31" t="s">
        <v>68</v>
      </c>
      <c r="D31" t="s">
        <v>60</v>
      </c>
      <c r="E31">
        <v>9</v>
      </c>
      <c r="F31">
        <v>5.2875589260151497</v>
      </c>
      <c r="G31" s="1">
        <v>42458</v>
      </c>
    </row>
    <row r="32" spans="1:7" x14ac:dyDescent="0.2">
      <c r="A32" t="s">
        <v>32</v>
      </c>
      <c r="B32" t="str">
        <f t="shared" si="0"/>
        <v>T-I-10</v>
      </c>
      <c r="C32" t="s">
        <v>68</v>
      </c>
      <c r="D32" t="s">
        <v>60</v>
      </c>
      <c r="E32">
        <v>10</v>
      </c>
      <c r="F32">
        <v>4.8247509176049606E-2</v>
      </c>
      <c r="G32" s="1">
        <v>42458</v>
      </c>
    </row>
    <row r="33" spans="1:7" x14ac:dyDescent="0.2">
      <c r="A33" t="s">
        <v>33</v>
      </c>
      <c r="B33" t="str">
        <f t="shared" si="0"/>
        <v>T-II-4</v>
      </c>
      <c r="C33" t="s">
        <v>68</v>
      </c>
      <c r="D33" t="s">
        <v>61</v>
      </c>
      <c r="E33">
        <v>4</v>
      </c>
      <c r="F33">
        <v>12.689352984206868</v>
      </c>
      <c r="G33" s="1">
        <v>42474</v>
      </c>
    </row>
    <row r="34" spans="1:7" x14ac:dyDescent="0.2">
      <c r="A34" t="s">
        <v>34</v>
      </c>
      <c r="B34" t="str">
        <f t="shared" si="0"/>
        <v>T-II-5</v>
      </c>
      <c r="C34" t="s">
        <v>68</v>
      </c>
      <c r="D34" t="s">
        <v>61</v>
      </c>
      <c r="E34">
        <v>5</v>
      </c>
      <c r="F34">
        <v>4.6159807299304488E-2</v>
      </c>
      <c r="G34" s="5">
        <v>42507</v>
      </c>
    </row>
    <row r="35" spans="1:7" x14ac:dyDescent="0.2">
      <c r="A35" t="s">
        <v>35</v>
      </c>
      <c r="B35" t="str">
        <f t="shared" si="0"/>
        <v>T-II-7</v>
      </c>
      <c r="C35" t="s">
        <v>68</v>
      </c>
      <c r="D35" t="s">
        <v>61</v>
      </c>
      <c r="E35">
        <v>7</v>
      </c>
      <c r="F35">
        <v>8.954796287550792</v>
      </c>
      <c r="G35" s="1">
        <v>42474</v>
      </c>
    </row>
    <row r="36" spans="1:7" x14ac:dyDescent="0.2">
      <c r="A36" t="s">
        <v>36</v>
      </c>
      <c r="B36" t="str">
        <f t="shared" si="0"/>
        <v>T-II-8</v>
      </c>
      <c r="C36" t="s">
        <v>68</v>
      </c>
      <c r="D36" t="s">
        <v>61</v>
      </c>
      <c r="E36">
        <v>8</v>
      </c>
      <c r="F36">
        <v>9.554011391778074</v>
      </c>
      <c r="G36" s="1">
        <v>42474</v>
      </c>
    </row>
    <row r="37" spans="1:7" x14ac:dyDescent="0.2">
      <c r="A37" t="s">
        <v>37</v>
      </c>
      <c r="B37" t="str">
        <f t="shared" si="0"/>
        <v>T-X-9</v>
      </c>
      <c r="C37" t="s">
        <v>68</v>
      </c>
      <c r="D37" t="s">
        <v>64</v>
      </c>
      <c r="E37">
        <v>9</v>
      </c>
      <c r="F37">
        <v>0.84053259551128967</v>
      </c>
      <c r="G37" s="1">
        <v>42542</v>
      </c>
    </row>
    <row r="38" spans="1:7" x14ac:dyDescent="0.2">
      <c r="A38" t="s">
        <v>38</v>
      </c>
      <c r="B38" t="str">
        <f t="shared" si="0"/>
        <v>T-X-10</v>
      </c>
      <c r="C38" t="s">
        <v>68</v>
      </c>
      <c r="D38" t="s">
        <v>64</v>
      </c>
      <c r="E38">
        <v>10</v>
      </c>
      <c r="F38">
        <v>1.4933140563512084</v>
      </c>
      <c r="G38" s="1">
        <v>42542</v>
      </c>
    </row>
    <row r="39" spans="1:7" x14ac:dyDescent="0.2">
      <c r="A39" t="s">
        <v>39</v>
      </c>
      <c r="B39" t="str">
        <f t="shared" si="0"/>
        <v>T-III-4</v>
      </c>
      <c r="C39" t="s">
        <v>68</v>
      </c>
      <c r="D39" t="s">
        <v>62</v>
      </c>
      <c r="E39">
        <v>4</v>
      </c>
      <c r="F39">
        <v>2.1830899392775001</v>
      </c>
      <c r="G39" s="1">
        <v>42521</v>
      </c>
    </row>
    <row r="40" spans="1:7" x14ac:dyDescent="0.2">
      <c r="A40" t="s">
        <v>40</v>
      </c>
      <c r="B40" t="str">
        <f t="shared" si="0"/>
        <v>T-III-5</v>
      </c>
      <c r="C40" t="s">
        <v>68</v>
      </c>
      <c r="D40" t="s">
        <v>62</v>
      </c>
      <c r="E40">
        <v>5</v>
      </c>
      <c r="F40">
        <v>0.1183754701228288</v>
      </c>
      <c r="G40" s="6">
        <v>42535</v>
      </c>
    </row>
    <row r="41" spans="1:7" x14ac:dyDescent="0.2">
      <c r="A41" t="s">
        <v>41</v>
      </c>
      <c r="B41" t="str">
        <f t="shared" si="0"/>
        <v>T-III-7</v>
      </c>
      <c r="C41" t="s">
        <v>68</v>
      </c>
      <c r="D41" t="s">
        <v>62</v>
      </c>
      <c r="E41">
        <v>7</v>
      </c>
      <c r="F41">
        <v>3.322353482444742</v>
      </c>
      <c r="G41" s="1">
        <v>42521</v>
      </c>
    </row>
    <row r="42" spans="1:7" x14ac:dyDescent="0.2">
      <c r="A42" t="s">
        <v>42</v>
      </c>
      <c r="B42" t="str">
        <f t="shared" si="0"/>
        <v>T-III-8</v>
      </c>
      <c r="C42" t="s">
        <v>68</v>
      </c>
      <c r="D42" t="s">
        <v>62</v>
      </c>
      <c r="E42">
        <v>8</v>
      </c>
      <c r="F42">
        <v>1.3002573526295005</v>
      </c>
      <c r="G42" s="1">
        <v>42521</v>
      </c>
    </row>
    <row r="43" spans="1:7" x14ac:dyDescent="0.2">
      <c r="A43" t="s">
        <v>43</v>
      </c>
      <c r="B43" t="str">
        <f t="shared" si="0"/>
        <v>T-III-9</v>
      </c>
      <c r="C43" t="s">
        <v>68</v>
      </c>
      <c r="D43" t="s">
        <v>62</v>
      </c>
      <c r="E43">
        <v>9</v>
      </c>
      <c r="F43">
        <v>4.2858997389635967</v>
      </c>
      <c r="G43" s="1">
        <v>42502</v>
      </c>
    </row>
    <row r="44" spans="1:7" x14ac:dyDescent="0.2">
      <c r="A44" t="s">
        <v>44</v>
      </c>
      <c r="B44" t="str">
        <f t="shared" si="0"/>
        <v>T-IV-4</v>
      </c>
      <c r="C44" t="s">
        <v>68</v>
      </c>
      <c r="D44" t="s">
        <v>63</v>
      </c>
      <c r="E44">
        <v>4</v>
      </c>
      <c r="F44">
        <v>0.48011716983617958</v>
      </c>
      <c r="G44" s="1">
        <v>42563</v>
      </c>
    </row>
    <row r="45" spans="1:7" x14ac:dyDescent="0.2">
      <c r="A45" t="s">
        <v>45</v>
      </c>
      <c r="B45" t="str">
        <f t="shared" si="0"/>
        <v>T-IV-5</v>
      </c>
      <c r="C45" t="s">
        <v>68</v>
      </c>
      <c r="D45" t="s">
        <v>63</v>
      </c>
      <c r="E45">
        <v>5</v>
      </c>
      <c r="F45">
        <v>2.6046350498386876E-2</v>
      </c>
      <c r="G45" s="1">
        <v>42563</v>
      </c>
    </row>
    <row r="46" spans="1:7" x14ac:dyDescent="0.2">
      <c r="A46" t="s">
        <v>46</v>
      </c>
      <c r="B46" t="str">
        <f t="shared" si="0"/>
        <v>T-IV-7</v>
      </c>
      <c r="C46" t="s">
        <v>68</v>
      </c>
      <c r="D46" t="s">
        <v>63</v>
      </c>
      <c r="E46">
        <v>7</v>
      </c>
      <c r="F46">
        <v>0.54545091017240221</v>
      </c>
      <c r="G46" s="1">
        <v>42563</v>
      </c>
    </row>
    <row r="47" spans="1:7" x14ac:dyDescent="0.2">
      <c r="A47" t="s">
        <v>47</v>
      </c>
      <c r="B47" t="str">
        <f t="shared" si="0"/>
        <v>T-IV-8</v>
      </c>
      <c r="C47" t="s">
        <v>68</v>
      </c>
      <c r="D47" t="s">
        <v>63</v>
      </c>
      <c r="E47">
        <v>8</v>
      </c>
      <c r="F47">
        <v>0.6248086058480572</v>
      </c>
      <c r="G47" s="1">
        <v>42563</v>
      </c>
    </row>
    <row r="48" spans="1:7" x14ac:dyDescent="0.2">
      <c r="A48" t="s">
        <v>48</v>
      </c>
      <c r="B48" t="str">
        <f t="shared" si="0"/>
        <v>T-IV-9</v>
      </c>
      <c r="C48" t="s">
        <v>68</v>
      </c>
      <c r="D48" t="s">
        <v>63</v>
      </c>
      <c r="E48">
        <v>9</v>
      </c>
      <c r="F48">
        <v>0.25929537973923739</v>
      </c>
      <c r="G48" s="1">
        <v>42549</v>
      </c>
    </row>
    <row r="49" spans="1:7" x14ac:dyDescent="0.2">
      <c r="A49" t="s">
        <v>49</v>
      </c>
      <c r="B49" t="str">
        <f t="shared" si="0"/>
        <v>T-IV-10</v>
      </c>
      <c r="C49" t="s">
        <v>68</v>
      </c>
      <c r="D49" t="s">
        <v>63</v>
      </c>
      <c r="E49">
        <v>10</v>
      </c>
      <c r="F49">
        <v>2.4901053346645607</v>
      </c>
      <c r="G49" s="1">
        <v>42563</v>
      </c>
    </row>
    <row r="50" spans="1:7" x14ac:dyDescent="0.2">
      <c r="A50" t="s">
        <v>50</v>
      </c>
      <c r="B50" t="str">
        <f t="shared" si="0"/>
        <v>S-I-11</v>
      </c>
      <c r="C50" t="s">
        <v>69</v>
      </c>
      <c r="D50" t="s">
        <v>60</v>
      </c>
      <c r="E50">
        <v>11</v>
      </c>
      <c r="F50">
        <v>4.9645296795635172</v>
      </c>
      <c r="G50" s="1">
        <v>42459</v>
      </c>
    </row>
    <row r="51" spans="1:7" x14ac:dyDescent="0.2">
      <c r="A51" t="s">
        <v>51</v>
      </c>
      <c r="B51" t="str">
        <f t="shared" si="0"/>
        <v>S-I-12</v>
      </c>
      <c r="C51" t="s">
        <v>69</v>
      </c>
      <c r="D51" t="s">
        <v>60</v>
      </c>
      <c r="E51">
        <v>12</v>
      </c>
      <c r="F51">
        <v>6.1733821758613177</v>
      </c>
      <c r="G51" s="1">
        <v>42459</v>
      </c>
    </row>
    <row r="52" spans="1:7" x14ac:dyDescent="0.2">
      <c r="A52" t="s">
        <v>52</v>
      </c>
      <c r="B52" t="str">
        <f t="shared" si="0"/>
        <v>S-I-13</v>
      </c>
      <c r="C52" t="s">
        <v>69</v>
      </c>
      <c r="D52" t="s">
        <v>60</v>
      </c>
      <c r="E52">
        <v>13</v>
      </c>
      <c r="F52">
        <v>7.6020978797797734E-2</v>
      </c>
      <c r="G52" s="1">
        <v>42459</v>
      </c>
    </row>
    <row r="53" spans="1:7" x14ac:dyDescent="0.2">
      <c r="A53" t="s">
        <v>53</v>
      </c>
      <c r="B53" t="str">
        <f t="shared" si="0"/>
        <v>S-II-13</v>
      </c>
      <c r="C53" t="s">
        <v>69</v>
      </c>
      <c r="D53" t="s">
        <v>61</v>
      </c>
      <c r="E53">
        <v>13</v>
      </c>
      <c r="F53">
        <v>11.619827890683689</v>
      </c>
      <c r="G53" s="1">
        <v>42474</v>
      </c>
    </row>
    <row r="54" spans="1:7" x14ac:dyDescent="0.2">
      <c r="A54" t="s">
        <v>54</v>
      </c>
      <c r="B54" t="str">
        <f t="shared" si="0"/>
        <v>S-III-11</v>
      </c>
      <c r="C54" t="s">
        <v>69</v>
      </c>
      <c r="D54" t="s">
        <v>62</v>
      </c>
      <c r="E54">
        <v>11</v>
      </c>
      <c r="F54">
        <v>0.80189733937116681</v>
      </c>
      <c r="G54" s="1">
        <v>42502</v>
      </c>
    </row>
    <row r="55" spans="1:7" x14ac:dyDescent="0.2">
      <c r="A55" t="s">
        <v>55</v>
      </c>
      <c r="B55" t="str">
        <f t="shared" si="0"/>
        <v>S-III-12</v>
      </c>
      <c r="C55" t="s">
        <v>69</v>
      </c>
      <c r="D55" t="s">
        <v>62</v>
      </c>
      <c r="E55">
        <v>12</v>
      </c>
      <c r="F55">
        <v>1.627753181340762</v>
      </c>
      <c r="G55" s="1">
        <v>42521</v>
      </c>
    </row>
    <row r="56" spans="1:7" x14ac:dyDescent="0.2">
      <c r="A56" t="s">
        <v>56</v>
      </c>
      <c r="B56" t="str">
        <f t="shared" si="0"/>
        <v>S-III-13</v>
      </c>
      <c r="C56" t="s">
        <v>69</v>
      </c>
      <c r="D56" t="s">
        <v>62</v>
      </c>
      <c r="E56">
        <v>13</v>
      </c>
      <c r="F56">
        <v>7.3505831332826919</v>
      </c>
      <c r="G56" s="1">
        <v>42521</v>
      </c>
    </row>
    <row r="57" spans="1:7" x14ac:dyDescent="0.2">
      <c r="A57" t="s">
        <v>57</v>
      </c>
      <c r="B57" t="str">
        <f t="shared" si="0"/>
        <v>S-IV-11</v>
      </c>
      <c r="C57" t="s">
        <v>69</v>
      </c>
      <c r="D57" t="s">
        <v>63</v>
      </c>
      <c r="E57">
        <v>11</v>
      </c>
      <c r="F57">
        <v>0.23943910472767904</v>
      </c>
      <c r="G57" s="1">
        <v>42549</v>
      </c>
    </row>
    <row r="58" spans="1:7" x14ac:dyDescent="0.2">
      <c r="A58" t="s">
        <v>58</v>
      </c>
      <c r="B58" t="str">
        <f t="shared" si="0"/>
        <v>S-IV-12</v>
      </c>
      <c r="C58" t="s">
        <v>69</v>
      </c>
      <c r="D58" t="s">
        <v>63</v>
      </c>
      <c r="E58">
        <v>12</v>
      </c>
      <c r="F58">
        <v>0.64158457498491972</v>
      </c>
      <c r="G58" s="1">
        <v>42563</v>
      </c>
    </row>
    <row r="59" spans="1:7" x14ac:dyDescent="0.2">
      <c r="A59" t="s">
        <v>59</v>
      </c>
      <c r="B59" t="str">
        <f t="shared" si="0"/>
        <v>S-IV-13</v>
      </c>
      <c r="C59" t="s">
        <v>69</v>
      </c>
      <c r="D59" t="s">
        <v>63</v>
      </c>
      <c r="E59">
        <v>13</v>
      </c>
      <c r="F59">
        <v>0.86920350441330485</v>
      </c>
      <c r="G59" s="1">
        <v>42563</v>
      </c>
    </row>
  </sheetData>
  <autoFilter ref="A1:H59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49"/>
  <sheetViews>
    <sheetView workbookViewId="0">
      <selection activeCell="F66" sqref="F66:F68"/>
    </sheetView>
  </sheetViews>
  <sheetFormatPr baseColWidth="10" defaultRowHeight="16" x14ac:dyDescent="0.2"/>
  <cols>
    <col min="1" max="1" width="26" bestFit="1" customWidth="1"/>
    <col min="10" max="10" width="12.1640625" customWidth="1"/>
  </cols>
  <sheetData>
    <row r="1" spans="1:11" x14ac:dyDescent="0.2">
      <c r="A1" t="s">
        <v>71</v>
      </c>
      <c r="B1" t="s">
        <v>65</v>
      </c>
      <c r="C1" t="s">
        <v>70</v>
      </c>
      <c r="D1" t="s">
        <v>72</v>
      </c>
      <c r="E1" t="s">
        <v>203</v>
      </c>
      <c r="F1" t="s">
        <v>204</v>
      </c>
      <c r="H1" t="s">
        <v>219</v>
      </c>
    </row>
    <row r="2" spans="1:11" hidden="1" x14ac:dyDescent="0.2">
      <c r="A2" t="s">
        <v>119</v>
      </c>
      <c r="B2" t="str">
        <f t="shared" ref="B2:B33" si="0">CONCATENATE(C2,"-",D2,"-",E2)</f>
        <v>S-I-11</v>
      </c>
      <c r="C2" t="s">
        <v>69</v>
      </c>
      <c r="D2" t="s">
        <v>60</v>
      </c>
      <c r="E2">
        <v>11</v>
      </c>
      <c r="F2">
        <v>-30.891999999999999</v>
      </c>
      <c r="H2">
        <v>11</v>
      </c>
    </row>
    <row r="3" spans="1:11" hidden="1" x14ac:dyDescent="0.2">
      <c r="A3" t="s">
        <v>120</v>
      </c>
      <c r="B3" t="str">
        <f t="shared" si="0"/>
        <v>S-I-11</v>
      </c>
      <c r="C3" t="s">
        <v>69</v>
      </c>
      <c r="D3" t="s">
        <v>60</v>
      </c>
      <c r="E3">
        <v>11</v>
      </c>
      <c r="F3">
        <v>-31.431000000000001</v>
      </c>
      <c r="H3">
        <v>11</v>
      </c>
    </row>
    <row r="4" spans="1:11" hidden="1" x14ac:dyDescent="0.2">
      <c r="A4" t="s">
        <v>121</v>
      </c>
      <c r="B4" t="str">
        <f t="shared" si="0"/>
        <v>S-I-11</v>
      </c>
      <c r="C4" t="s">
        <v>69</v>
      </c>
      <c r="D4" t="s">
        <v>60</v>
      </c>
      <c r="E4">
        <v>11</v>
      </c>
      <c r="F4">
        <v>-31.128999999999998</v>
      </c>
      <c r="H4">
        <v>11</v>
      </c>
    </row>
    <row r="5" spans="1:11" hidden="1" x14ac:dyDescent="0.2">
      <c r="A5" t="s">
        <v>122</v>
      </c>
      <c r="B5" t="str">
        <f t="shared" si="0"/>
        <v>S-I-13</v>
      </c>
      <c r="C5" t="s">
        <v>69</v>
      </c>
      <c r="D5" t="s">
        <v>60</v>
      </c>
      <c r="E5">
        <v>13</v>
      </c>
      <c r="G5">
        <v>-30.114000000000001</v>
      </c>
      <c r="H5">
        <v>40</v>
      </c>
      <c r="I5">
        <f>STDEVA(G6,G8,G5)</f>
        <v>0.79086471662352054</v>
      </c>
    </row>
    <row r="6" spans="1:11" hidden="1" x14ac:dyDescent="0.2">
      <c r="A6" t="s">
        <v>123</v>
      </c>
      <c r="B6" t="str">
        <f t="shared" si="0"/>
        <v>S-I-13</v>
      </c>
      <c r="C6" t="s">
        <v>69</v>
      </c>
      <c r="D6" t="s">
        <v>60</v>
      </c>
      <c r="E6">
        <v>13</v>
      </c>
      <c r="G6">
        <v>-29.018999999999998</v>
      </c>
      <c r="H6">
        <v>40</v>
      </c>
    </row>
    <row r="7" spans="1:11" hidden="1" x14ac:dyDescent="0.2">
      <c r="A7" t="s">
        <v>124</v>
      </c>
      <c r="B7" t="str">
        <f t="shared" si="0"/>
        <v>S-I-13</v>
      </c>
      <c r="C7" t="s">
        <v>69</v>
      </c>
      <c r="D7" t="s">
        <v>60</v>
      </c>
      <c r="E7">
        <v>13</v>
      </c>
      <c r="G7">
        <v>-30.727</v>
      </c>
      <c r="H7">
        <v>40</v>
      </c>
    </row>
    <row r="8" spans="1:11" hidden="1" x14ac:dyDescent="0.2">
      <c r="A8" t="s">
        <v>122</v>
      </c>
      <c r="B8" t="str">
        <f t="shared" si="0"/>
        <v>S-I-13</v>
      </c>
      <c r="C8" t="s">
        <v>69</v>
      </c>
      <c r="D8" t="s">
        <v>60</v>
      </c>
      <c r="E8">
        <v>13</v>
      </c>
      <c r="G8">
        <v>-30.555</v>
      </c>
      <c r="H8">
        <v>40</v>
      </c>
    </row>
    <row r="9" spans="1:11" hidden="1" x14ac:dyDescent="0.2">
      <c r="A9" t="s">
        <v>123</v>
      </c>
      <c r="B9" t="str">
        <f t="shared" si="0"/>
        <v>S-I-13</v>
      </c>
      <c r="C9" t="s">
        <v>69</v>
      </c>
      <c r="D9" t="s">
        <v>60</v>
      </c>
      <c r="E9">
        <v>13</v>
      </c>
      <c r="G9">
        <v>-28.376999999999999</v>
      </c>
      <c r="H9">
        <v>40</v>
      </c>
    </row>
    <row r="10" spans="1:11" hidden="1" x14ac:dyDescent="0.2">
      <c r="A10" t="s">
        <v>125</v>
      </c>
      <c r="B10" t="str">
        <f t="shared" si="0"/>
        <v>S-I-12</v>
      </c>
      <c r="C10" t="s">
        <v>69</v>
      </c>
      <c r="D10" t="s">
        <v>60</v>
      </c>
      <c r="E10">
        <v>12</v>
      </c>
      <c r="F10">
        <v>-31.79</v>
      </c>
      <c r="H10">
        <v>8</v>
      </c>
    </row>
    <row r="11" spans="1:11" hidden="1" x14ac:dyDescent="0.2">
      <c r="A11" t="s">
        <v>126</v>
      </c>
      <c r="B11" t="str">
        <f t="shared" si="0"/>
        <v>S-I-12</v>
      </c>
      <c r="C11" t="s">
        <v>69</v>
      </c>
      <c r="D11" t="s">
        <v>60</v>
      </c>
      <c r="E11">
        <v>12</v>
      </c>
      <c r="F11">
        <v>-31.573</v>
      </c>
      <c r="H11">
        <v>8</v>
      </c>
    </row>
    <row r="12" spans="1:11" hidden="1" x14ac:dyDescent="0.2">
      <c r="A12" t="s">
        <v>127</v>
      </c>
      <c r="B12" t="str">
        <f t="shared" si="0"/>
        <v>S-I-12</v>
      </c>
      <c r="C12" t="s">
        <v>69</v>
      </c>
      <c r="D12" t="s">
        <v>60</v>
      </c>
      <c r="E12">
        <v>12</v>
      </c>
      <c r="F12">
        <v>-31.387</v>
      </c>
      <c r="H12">
        <v>8</v>
      </c>
    </row>
    <row r="13" spans="1:11" hidden="1" x14ac:dyDescent="0.2">
      <c r="A13" t="s">
        <v>128</v>
      </c>
      <c r="B13" t="str">
        <f t="shared" si="0"/>
        <v>S-I-9</v>
      </c>
      <c r="C13" t="s">
        <v>69</v>
      </c>
      <c r="D13" t="s">
        <v>60</v>
      </c>
      <c r="E13">
        <v>9</v>
      </c>
      <c r="G13">
        <v>-32.97</v>
      </c>
      <c r="H13">
        <v>9</v>
      </c>
    </row>
    <row r="14" spans="1:11" hidden="1" x14ac:dyDescent="0.2">
      <c r="A14" t="s">
        <v>129</v>
      </c>
      <c r="B14" t="str">
        <f t="shared" si="0"/>
        <v>S-I-9</v>
      </c>
      <c r="C14" t="s">
        <v>69</v>
      </c>
      <c r="D14" t="s">
        <v>60</v>
      </c>
      <c r="E14">
        <v>9</v>
      </c>
      <c r="G14">
        <v>-31.817</v>
      </c>
      <c r="H14">
        <v>9</v>
      </c>
    </row>
    <row r="15" spans="1:11" s="12" customFormat="1" hidden="1" x14ac:dyDescent="0.2">
      <c r="A15" s="12" t="s">
        <v>130</v>
      </c>
      <c r="B15" s="12" t="str">
        <f t="shared" si="0"/>
        <v>S-I-9</v>
      </c>
      <c r="C15" s="12" t="s">
        <v>69</v>
      </c>
      <c r="D15" s="12" t="s">
        <v>60</v>
      </c>
      <c r="E15" s="12">
        <v>9</v>
      </c>
      <c r="G15" s="12">
        <v>-32.346000000000004</v>
      </c>
      <c r="H15" s="12">
        <v>9</v>
      </c>
      <c r="J15" s="12" t="s">
        <v>234</v>
      </c>
    </row>
    <row r="16" spans="1:11" s="13" customFormat="1" hidden="1" x14ac:dyDescent="0.2">
      <c r="A16" s="13" t="s">
        <v>73</v>
      </c>
      <c r="B16" s="13" t="str">
        <f t="shared" si="0"/>
        <v>N-I-2</v>
      </c>
      <c r="C16" s="13" t="s">
        <v>67</v>
      </c>
      <c r="D16" s="13" t="s">
        <v>60</v>
      </c>
      <c r="E16" s="13">
        <f>IF(H16=35,1,IF(H16=34,2,IF(H16=33,3,IF(H16=42,4,IF(H16=23,5,IF(H16=22,7,IF(H16=21,8,IF(H16=40,11,IF(H16=25,10,IF(H16=45,9,H16))))))))))</f>
        <v>2</v>
      </c>
      <c r="G16" s="13">
        <v>-33.868000000000002</v>
      </c>
      <c r="H16" s="13">
        <v>2</v>
      </c>
      <c r="J16" s="3" t="s">
        <v>205</v>
      </c>
      <c r="K16" s="9" t="s">
        <v>206</v>
      </c>
    </row>
    <row r="17" spans="1:11" hidden="1" x14ac:dyDescent="0.2">
      <c r="A17" t="s">
        <v>74</v>
      </c>
      <c r="B17" t="str">
        <f t="shared" si="0"/>
        <v>N-I-2</v>
      </c>
      <c r="C17" t="s">
        <v>67</v>
      </c>
      <c r="D17" t="s">
        <v>60</v>
      </c>
      <c r="E17" s="13">
        <f t="shared" ref="E17:E82" si="1">IF(H17=35,1,IF(H17=34,2,IF(H17=33,3,IF(H17=42,4,IF(H17=23,5,IF(H17=22,7,IF(H17=21,8,IF(H17=40,11,IF(H17=25,10,IF(H17=45,9,H17))))))))))</f>
        <v>2</v>
      </c>
      <c r="F17">
        <v>-30.552</v>
      </c>
      <c r="G17">
        <f>STDEVA(F17,F18,F35,F36)</f>
        <v>0.11357339770679804</v>
      </c>
      <c r="H17">
        <v>2</v>
      </c>
      <c r="J17" s="2" t="s">
        <v>207</v>
      </c>
      <c r="K17" s="8" t="s">
        <v>208</v>
      </c>
    </row>
    <row r="18" spans="1:11" hidden="1" x14ac:dyDescent="0.2">
      <c r="A18" t="s">
        <v>75</v>
      </c>
      <c r="B18" t="str">
        <f t="shared" si="0"/>
        <v>N-I-2</v>
      </c>
      <c r="C18" t="s">
        <v>67</v>
      </c>
      <c r="D18" t="s">
        <v>60</v>
      </c>
      <c r="E18" s="13">
        <f t="shared" si="1"/>
        <v>2</v>
      </c>
      <c r="F18">
        <v>-30.669999999999998</v>
      </c>
      <c r="H18">
        <v>2</v>
      </c>
      <c r="J18" s="3" t="s">
        <v>209</v>
      </c>
      <c r="K18" s="9" t="s">
        <v>210</v>
      </c>
    </row>
    <row r="19" spans="1:11" hidden="1" x14ac:dyDescent="0.2">
      <c r="A19" t="s">
        <v>76</v>
      </c>
      <c r="B19" t="str">
        <f t="shared" si="0"/>
        <v>N-I-8</v>
      </c>
      <c r="C19" t="s">
        <v>67</v>
      </c>
      <c r="D19" t="s">
        <v>60</v>
      </c>
      <c r="E19" s="13">
        <f t="shared" si="1"/>
        <v>8</v>
      </c>
      <c r="G19">
        <v>-22.440999999999999</v>
      </c>
      <c r="H19">
        <v>21</v>
      </c>
      <c r="J19" s="4" t="s">
        <v>211</v>
      </c>
      <c r="K19" s="10" t="s">
        <v>212</v>
      </c>
    </row>
    <row r="20" spans="1:11" hidden="1" x14ac:dyDescent="0.2">
      <c r="A20" t="s">
        <v>77</v>
      </c>
      <c r="B20" t="str">
        <f t="shared" si="0"/>
        <v>N-I-8</v>
      </c>
      <c r="C20" t="s">
        <v>67</v>
      </c>
      <c r="D20" t="s">
        <v>60</v>
      </c>
      <c r="E20" s="13">
        <f t="shared" si="1"/>
        <v>8</v>
      </c>
      <c r="F20">
        <v>-25.622999999999998</v>
      </c>
      <c r="H20">
        <v>21</v>
      </c>
      <c r="J20" s="4" t="s">
        <v>213</v>
      </c>
      <c r="K20" s="10" t="s">
        <v>214</v>
      </c>
    </row>
    <row r="21" spans="1:11" hidden="1" x14ac:dyDescent="0.2">
      <c r="A21" t="s">
        <v>78</v>
      </c>
      <c r="B21" t="str">
        <f t="shared" si="0"/>
        <v>N-I-8</v>
      </c>
      <c r="C21" t="s">
        <v>67</v>
      </c>
      <c r="D21" t="s">
        <v>60</v>
      </c>
      <c r="E21" s="13">
        <f t="shared" si="1"/>
        <v>8</v>
      </c>
      <c r="G21">
        <v>-30.282</v>
      </c>
      <c r="H21">
        <v>21</v>
      </c>
      <c r="J21" s="4" t="s">
        <v>215</v>
      </c>
      <c r="K21" s="10" t="s">
        <v>216</v>
      </c>
    </row>
    <row r="22" spans="1:11" hidden="1" x14ac:dyDescent="0.2">
      <c r="A22" t="s">
        <v>79</v>
      </c>
      <c r="B22" t="str">
        <f t="shared" si="0"/>
        <v>N-I-8</v>
      </c>
      <c r="C22" t="s">
        <v>67</v>
      </c>
      <c r="D22" t="s">
        <v>60</v>
      </c>
      <c r="E22" s="13">
        <f t="shared" si="1"/>
        <v>8</v>
      </c>
      <c r="F22">
        <v>-27.49</v>
      </c>
      <c r="G22">
        <f>STDEVA(F22,F24,F20)</f>
        <v>0.9614345184844022</v>
      </c>
      <c r="H22">
        <v>21</v>
      </c>
      <c r="J22" s="4" t="s">
        <v>217</v>
      </c>
      <c r="K22" s="10" t="s">
        <v>218</v>
      </c>
    </row>
    <row r="23" spans="1:11" hidden="1" x14ac:dyDescent="0.2">
      <c r="A23" t="s">
        <v>80</v>
      </c>
      <c r="B23" t="str">
        <f t="shared" si="0"/>
        <v>N-I-8</v>
      </c>
      <c r="C23" t="s">
        <v>67</v>
      </c>
      <c r="D23" t="s">
        <v>60</v>
      </c>
      <c r="E23" s="13">
        <f t="shared" si="1"/>
        <v>8</v>
      </c>
      <c r="G23">
        <v>-30.811999999999998</v>
      </c>
      <c r="H23">
        <v>21</v>
      </c>
    </row>
    <row r="24" spans="1:11" hidden="1" x14ac:dyDescent="0.2">
      <c r="A24" t="s">
        <v>81</v>
      </c>
      <c r="B24" t="str">
        <f t="shared" si="0"/>
        <v>N-I-8</v>
      </c>
      <c r="C24" t="s">
        <v>67</v>
      </c>
      <c r="D24" t="s">
        <v>60</v>
      </c>
      <c r="E24" s="13">
        <f t="shared" si="1"/>
        <v>8</v>
      </c>
      <c r="F24">
        <v>-26.954999999999998</v>
      </c>
      <c r="H24">
        <v>21</v>
      </c>
      <c r="J24" t="s">
        <v>220</v>
      </c>
      <c r="K24" s="10" t="s">
        <v>233</v>
      </c>
    </row>
    <row r="25" spans="1:11" hidden="1" x14ac:dyDescent="0.2">
      <c r="A25" t="s">
        <v>82</v>
      </c>
      <c r="B25" t="str">
        <f t="shared" si="0"/>
        <v>N-I-7</v>
      </c>
      <c r="C25" t="s">
        <v>67</v>
      </c>
      <c r="D25" t="s">
        <v>60</v>
      </c>
      <c r="E25" s="13">
        <f t="shared" si="1"/>
        <v>7</v>
      </c>
      <c r="G25">
        <v>-24.689999999999998</v>
      </c>
      <c r="H25">
        <v>22</v>
      </c>
    </row>
    <row r="26" spans="1:11" hidden="1" x14ac:dyDescent="0.2">
      <c r="A26" t="s">
        <v>83</v>
      </c>
      <c r="B26" t="str">
        <f t="shared" si="0"/>
        <v>N-I-7</v>
      </c>
      <c r="C26" t="s">
        <v>67</v>
      </c>
      <c r="D26" t="s">
        <v>60</v>
      </c>
      <c r="E26" s="13">
        <f t="shared" si="1"/>
        <v>7</v>
      </c>
      <c r="G26">
        <v>-30.602999999999998</v>
      </c>
      <c r="H26">
        <v>22</v>
      </c>
      <c r="J26" t="s">
        <v>221</v>
      </c>
      <c r="K26" s="10" t="s">
        <v>222</v>
      </c>
    </row>
    <row r="27" spans="1:11" hidden="1" x14ac:dyDescent="0.2">
      <c r="A27" t="s">
        <v>84</v>
      </c>
      <c r="B27" t="str">
        <f t="shared" si="0"/>
        <v>N-I-7</v>
      </c>
      <c r="C27" t="s">
        <v>67</v>
      </c>
      <c r="D27" t="s">
        <v>60</v>
      </c>
      <c r="E27" s="13">
        <f t="shared" si="1"/>
        <v>7</v>
      </c>
      <c r="G27">
        <v>-26.753999999999998</v>
      </c>
      <c r="H27">
        <v>22</v>
      </c>
      <c r="J27" t="s">
        <v>223</v>
      </c>
      <c r="K27" s="11" t="s">
        <v>224</v>
      </c>
    </row>
    <row r="28" spans="1:11" hidden="1" x14ac:dyDescent="0.2">
      <c r="A28" t="s">
        <v>85</v>
      </c>
      <c r="B28" t="str">
        <f t="shared" si="0"/>
        <v>N-I-5</v>
      </c>
      <c r="C28" t="s">
        <v>67</v>
      </c>
      <c r="D28" t="s">
        <v>60</v>
      </c>
      <c r="E28" s="13">
        <f t="shared" si="1"/>
        <v>5</v>
      </c>
      <c r="G28">
        <v>-28.74</v>
      </c>
      <c r="H28">
        <v>23</v>
      </c>
      <c r="J28" t="s">
        <v>225</v>
      </c>
      <c r="K28" s="10" t="s">
        <v>226</v>
      </c>
    </row>
    <row r="29" spans="1:11" hidden="1" x14ac:dyDescent="0.2">
      <c r="A29" t="s">
        <v>86</v>
      </c>
      <c r="B29" t="str">
        <f t="shared" si="0"/>
        <v>N-I-5</v>
      </c>
      <c r="C29" t="s">
        <v>67</v>
      </c>
      <c r="D29" t="s">
        <v>60</v>
      </c>
      <c r="E29" s="13">
        <f t="shared" si="1"/>
        <v>5</v>
      </c>
      <c r="G29">
        <v>-32.274999999999999</v>
      </c>
      <c r="H29">
        <v>23</v>
      </c>
      <c r="J29" t="s">
        <v>227</v>
      </c>
      <c r="K29" s="11" t="s">
        <v>228</v>
      </c>
    </row>
    <row r="30" spans="1:11" hidden="1" x14ac:dyDescent="0.2">
      <c r="A30" t="s">
        <v>87</v>
      </c>
      <c r="B30" t="str">
        <f t="shared" si="0"/>
        <v>N-I-5</v>
      </c>
      <c r="C30" t="s">
        <v>67</v>
      </c>
      <c r="D30" t="s">
        <v>60</v>
      </c>
      <c r="E30" s="13">
        <f t="shared" si="1"/>
        <v>5</v>
      </c>
      <c r="G30">
        <v>-30.347999999999999</v>
      </c>
      <c r="H30">
        <v>23</v>
      </c>
      <c r="J30" t="s">
        <v>229</v>
      </c>
      <c r="K30" s="10" t="s">
        <v>230</v>
      </c>
    </row>
    <row r="31" spans="1:11" hidden="1" x14ac:dyDescent="0.2">
      <c r="A31" t="s">
        <v>88</v>
      </c>
      <c r="B31" t="str">
        <f t="shared" si="0"/>
        <v>N-I-3</v>
      </c>
      <c r="C31" t="s">
        <v>67</v>
      </c>
      <c r="D31" t="s">
        <v>60</v>
      </c>
      <c r="E31" s="13">
        <f t="shared" si="1"/>
        <v>3</v>
      </c>
      <c r="F31">
        <v>-30.753999999999998</v>
      </c>
      <c r="H31">
        <v>3</v>
      </c>
      <c r="J31" t="s">
        <v>231</v>
      </c>
      <c r="K31" s="11" t="s">
        <v>232</v>
      </c>
    </row>
    <row r="32" spans="1:11" hidden="1" x14ac:dyDescent="0.2">
      <c r="A32" t="s">
        <v>89</v>
      </c>
      <c r="B32" t="str">
        <f t="shared" si="0"/>
        <v>N-I-3</v>
      </c>
      <c r="C32" t="s">
        <v>67</v>
      </c>
      <c r="D32" t="s">
        <v>60</v>
      </c>
      <c r="E32" s="13">
        <f t="shared" si="1"/>
        <v>3</v>
      </c>
      <c r="F32">
        <v>-31.276</v>
      </c>
      <c r="H32">
        <v>3</v>
      </c>
      <c r="K32" s="11"/>
    </row>
    <row r="33" spans="1:11" hidden="1" x14ac:dyDescent="0.2">
      <c r="A33" t="s">
        <v>90</v>
      </c>
      <c r="B33" t="str">
        <f t="shared" si="0"/>
        <v>N-I-3</v>
      </c>
      <c r="C33" t="s">
        <v>67</v>
      </c>
      <c r="D33" t="s">
        <v>60</v>
      </c>
      <c r="E33" s="13">
        <f t="shared" si="1"/>
        <v>3</v>
      </c>
      <c r="F33">
        <v>-31.673999999999999</v>
      </c>
      <c r="H33">
        <v>3</v>
      </c>
      <c r="K33" s="11"/>
    </row>
    <row r="34" spans="1:11" hidden="1" x14ac:dyDescent="0.2">
      <c r="A34" t="s">
        <v>91</v>
      </c>
      <c r="B34" t="str">
        <f t="shared" ref="B34:B65" si="2">CONCATENATE(C34,"-",D34,"-",E34)</f>
        <v>N-I-2</v>
      </c>
      <c r="C34" t="s">
        <v>67</v>
      </c>
      <c r="D34" t="s">
        <v>60</v>
      </c>
      <c r="E34" s="13">
        <f t="shared" si="1"/>
        <v>2</v>
      </c>
      <c r="G34">
        <v>-32.392000000000003</v>
      </c>
      <c r="H34">
        <v>34</v>
      </c>
    </row>
    <row r="35" spans="1:11" hidden="1" x14ac:dyDescent="0.2">
      <c r="A35" t="s">
        <v>92</v>
      </c>
      <c r="B35" t="str">
        <f t="shared" si="2"/>
        <v>N-I-2</v>
      </c>
      <c r="C35" t="s">
        <v>67</v>
      </c>
      <c r="D35" t="s">
        <v>60</v>
      </c>
      <c r="E35" s="13">
        <f t="shared" si="1"/>
        <v>2</v>
      </c>
      <c r="F35">
        <v>-30.614999999999998</v>
      </c>
      <c r="H35">
        <v>34</v>
      </c>
    </row>
    <row r="36" spans="1:11" hidden="1" x14ac:dyDescent="0.2">
      <c r="A36" t="s">
        <v>93</v>
      </c>
      <c r="B36" t="str">
        <f t="shared" si="2"/>
        <v>N-I-2</v>
      </c>
      <c r="C36" t="s">
        <v>67</v>
      </c>
      <c r="D36" t="s">
        <v>60</v>
      </c>
      <c r="E36" s="13">
        <f t="shared" si="1"/>
        <v>2</v>
      </c>
      <c r="F36">
        <v>-30.817999999999998</v>
      </c>
      <c r="H36">
        <v>34</v>
      </c>
    </row>
    <row r="37" spans="1:11" hidden="1" x14ac:dyDescent="0.2">
      <c r="A37" t="s">
        <v>94</v>
      </c>
      <c r="B37" t="str">
        <f t="shared" si="2"/>
        <v>N-I-1</v>
      </c>
      <c r="C37" t="s">
        <v>67</v>
      </c>
      <c r="D37" t="s">
        <v>60</v>
      </c>
      <c r="E37" s="13">
        <f t="shared" si="1"/>
        <v>1</v>
      </c>
      <c r="F37">
        <v>-28.091999999999999</v>
      </c>
      <c r="H37">
        <v>35</v>
      </c>
    </row>
    <row r="38" spans="1:11" hidden="1" x14ac:dyDescent="0.2">
      <c r="A38" t="s">
        <v>95</v>
      </c>
      <c r="B38" t="str">
        <f t="shared" si="2"/>
        <v>N-I-1</v>
      </c>
      <c r="C38" t="s">
        <v>67</v>
      </c>
      <c r="D38" t="s">
        <v>60</v>
      </c>
      <c r="E38" s="13">
        <f t="shared" si="1"/>
        <v>1</v>
      </c>
      <c r="G38">
        <v>-34.161999999999999</v>
      </c>
      <c r="H38">
        <v>35</v>
      </c>
    </row>
    <row r="39" spans="1:11" hidden="1" x14ac:dyDescent="0.2">
      <c r="A39" t="s">
        <v>96</v>
      </c>
      <c r="B39" t="str">
        <f t="shared" si="2"/>
        <v>N-I-1</v>
      </c>
      <c r="C39" t="s">
        <v>67</v>
      </c>
      <c r="D39" t="s">
        <v>60</v>
      </c>
      <c r="E39" s="13">
        <f t="shared" si="1"/>
        <v>1</v>
      </c>
      <c r="F39">
        <v>-28.027000000000001</v>
      </c>
      <c r="H39">
        <v>35</v>
      </c>
    </row>
    <row r="40" spans="1:11" hidden="1" x14ac:dyDescent="0.2">
      <c r="A40" t="s">
        <v>97</v>
      </c>
      <c r="B40" t="str">
        <f t="shared" si="2"/>
        <v>N-I-4</v>
      </c>
      <c r="C40" t="s">
        <v>67</v>
      </c>
      <c r="D40" t="s">
        <v>60</v>
      </c>
      <c r="E40" s="13">
        <f t="shared" si="1"/>
        <v>4</v>
      </c>
      <c r="F40">
        <v>-31.684999999999999</v>
      </c>
      <c r="H40">
        <v>42</v>
      </c>
    </row>
    <row r="41" spans="1:11" hidden="1" x14ac:dyDescent="0.2">
      <c r="A41" t="s">
        <v>98</v>
      </c>
      <c r="B41" t="str">
        <f t="shared" si="2"/>
        <v>N-I-4</v>
      </c>
      <c r="C41" t="s">
        <v>67</v>
      </c>
      <c r="D41" t="s">
        <v>60</v>
      </c>
      <c r="E41" s="13">
        <f t="shared" si="1"/>
        <v>4</v>
      </c>
      <c r="F41">
        <v>-31.58</v>
      </c>
      <c r="H41">
        <v>42</v>
      </c>
    </row>
    <row r="42" spans="1:11" hidden="1" x14ac:dyDescent="0.2">
      <c r="A42" t="s">
        <v>99</v>
      </c>
      <c r="B42" t="str">
        <f t="shared" si="2"/>
        <v>N-I-4</v>
      </c>
      <c r="C42" t="s">
        <v>67</v>
      </c>
      <c r="D42" t="s">
        <v>60</v>
      </c>
      <c r="E42" s="13">
        <f t="shared" si="1"/>
        <v>4</v>
      </c>
      <c r="F42">
        <v>-30.893000000000001</v>
      </c>
      <c r="H42">
        <v>42</v>
      </c>
    </row>
    <row r="43" spans="1:11" hidden="1" x14ac:dyDescent="0.2">
      <c r="A43" t="s">
        <v>100</v>
      </c>
      <c r="B43" t="str">
        <f t="shared" si="2"/>
        <v>N-II-3</v>
      </c>
      <c r="C43" t="s">
        <v>67</v>
      </c>
      <c r="D43" t="s">
        <v>61</v>
      </c>
      <c r="E43" s="13">
        <f>IF(H43=35,1,IF(H43=34,2,IF(H43=33,3,IF(H43=42,4,IF(H43=23,5,IF(H43=22,7,IF(H43=21,8,IF(H43=40,11,IF(H43=25,10,IF(H43=45,9,H43))))))))))</f>
        <v>3</v>
      </c>
      <c r="F43">
        <v>-26.995999999999999</v>
      </c>
      <c r="G43">
        <f>STDEVA(F43,F44)</f>
        <v>0.45820519420888256</v>
      </c>
      <c r="H43">
        <v>3</v>
      </c>
    </row>
    <row r="44" spans="1:11" hidden="1" x14ac:dyDescent="0.2">
      <c r="A44" t="s">
        <v>101</v>
      </c>
      <c r="B44" t="str">
        <f t="shared" si="2"/>
        <v>N-II-3</v>
      </c>
      <c r="C44" t="s">
        <v>67</v>
      </c>
      <c r="D44" t="s">
        <v>61</v>
      </c>
      <c r="E44" s="13">
        <f t="shared" si="1"/>
        <v>3</v>
      </c>
      <c r="F44">
        <v>-27.643999999999998</v>
      </c>
      <c r="H44">
        <v>3</v>
      </c>
    </row>
    <row r="45" spans="1:11" hidden="1" x14ac:dyDescent="0.2">
      <c r="A45" t="s">
        <v>102</v>
      </c>
      <c r="B45" t="str">
        <f t="shared" si="2"/>
        <v>N-II-3</v>
      </c>
      <c r="C45" t="s">
        <v>67</v>
      </c>
      <c r="D45" t="s">
        <v>61</v>
      </c>
      <c r="E45" s="13">
        <f t="shared" si="1"/>
        <v>3</v>
      </c>
      <c r="G45">
        <v>-23.489000000000001</v>
      </c>
      <c r="H45">
        <v>3</v>
      </c>
    </row>
    <row r="46" spans="1:11" hidden="1" x14ac:dyDescent="0.2">
      <c r="A46" t="s">
        <v>103</v>
      </c>
      <c r="B46" t="str">
        <f t="shared" si="2"/>
        <v>N-II-4</v>
      </c>
      <c r="C46" t="s">
        <v>67</v>
      </c>
      <c r="D46" t="s">
        <v>61</v>
      </c>
      <c r="E46" s="13">
        <f t="shared" si="1"/>
        <v>4</v>
      </c>
      <c r="F46">
        <v>-29.885999999999999</v>
      </c>
      <c r="H46">
        <v>4</v>
      </c>
    </row>
    <row r="47" spans="1:11" hidden="1" x14ac:dyDescent="0.2">
      <c r="A47" t="s">
        <v>104</v>
      </c>
      <c r="B47" t="str">
        <f t="shared" si="2"/>
        <v>N-II-4</v>
      </c>
      <c r="C47" t="s">
        <v>67</v>
      </c>
      <c r="D47" t="s">
        <v>61</v>
      </c>
      <c r="E47" s="13">
        <f t="shared" si="1"/>
        <v>4</v>
      </c>
      <c r="F47">
        <v>-30.209</v>
      </c>
      <c r="H47">
        <v>4</v>
      </c>
    </row>
    <row r="48" spans="1:11" hidden="1" x14ac:dyDescent="0.2">
      <c r="A48" t="s">
        <v>105</v>
      </c>
      <c r="B48" t="str">
        <f t="shared" si="2"/>
        <v>N-II-4</v>
      </c>
      <c r="C48" t="s">
        <v>67</v>
      </c>
      <c r="D48" t="s">
        <v>61</v>
      </c>
      <c r="E48" s="13">
        <f t="shared" si="1"/>
        <v>4</v>
      </c>
      <c r="F48">
        <v>-30.448</v>
      </c>
      <c r="H48">
        <v>4</v>
      </c>
    </row>
    <row r="49" spans="1:8" hidden="1" x14ac:dyDescent="0.2">
      <c r="A49" t="s">
        <v>106</v>
      </c>
      <c r="B49" t="str">
        <f t="shared" si="2"/>
        <v>N-II-5</v>
      </c>
      <c r="C49" t="s">
        <v>67</v>
      </c>
      <c r="D49" t="s">
        <v>61</v>
      </c>
      <c r="E49" s="13">
        <f t="shared" si="1"/>
        <v>5</v>
      </c>
      <c r="F49">
        <v>-28.56</v>
      </c>
      <c r="H49">
        <v>5</v>
      </c>
    </row>
    <row r="50" spans="1:8" hidden="1" x14ac:dyDescent="0.2">
      <c r="A50" t="s">
        <v>107</v>
      </c>
      <c r="B50" t="str">
        <f t="shared" si="2"/>
        <v>N-II-5</v>
      </c>
      <c r="C50" t="s">
        <v>67</v>
      </c>
      <c r="D50" t="s">
        <v>61</v>
      </c>
      <c r="E50" s="13">
        <f t="shared" si="1"/>
        <v>5</v>
      </c>
      <c r="F50">
        <v>-29.062999999999999</v>
      </c>
      <c r="H50">
        <v>5</v>
      </c>
    </row>
    <row r="51" spans="1:8" hidden="1" x14ac:dyDescent="0.2">
      <c r="A51" t="s">
        <v>108</v>
      </c>
      <c r="B51" t="str">
        <f t="shared" si="2"/>
        <v>N-II-5</v>
      </c>
      <c r="C51" t="s">
        <v>67</v>
      </c>
      <c r="D51" t="s">
        <v>61</v>
      </c>
      <c r="E51" s="13">
        <f t="shared" si="1"/>
        <v>5</v>
      </c>
      <c r="F51">
        <v>-29.067999999999998</v>
      </c>
      <c r="H51">
        <v>5</v>
      </c>
    </row>
    <row r="52" spans="1:8" hidden="1" x14ac:dyDescent="0.2">
      <c r="A52" t="s">
        <v>109</v>
      </c>
      <c r="B52" t="str">
        <f t="shared" si="2"/>
        <v>N-II-7</v>
      </c>
      <c r="C52" t="s">
        <v>67</v>
      </c>
      <c r="D52" t="s">
        <v>61</v>
      </c>
      <c r="E52" s="13">
        <f t="shared" si="1"/>
        <v>7</v>
      </c>
      <c r="F52">
        <v>-30.852999999999998</v>
      </c>
      <c r="H52">
        <v>7</v>
      </c>
    </row>
    <row r="53" spans="1:8" hidden="1" x14ac:dyDescent="0.2">
      <c r="A53" t="s">
        <v>110</v>
      </c>
      <c r="B53" t="str">
        <f t="shared" si="2"/>
        <v>N-II-7</v>
      </c>
      <c r="C53" t="s">
        <v>67</v>
      </c>
      <c r="D53" t="s">
        <v>61</v>
      </c>
      <c r="E53" s="13">
        <f t="shared" si="1"/>
        <v>7</v>
      </c>
      <c r="F53">
        <v>-30.898</v>
      </c>
      <c r="H53">
        <v>7</v>
      </c>
    </row>
    <row r="54" spans="1:8" hidden="1" x14ac:dyDescent="0.2">
      <c r="A54" t="s">
        <v>111</v>
      </c>
      <c r="B54" t="str">
        <f t="shared" si="2"/>
        <v>N-II-7</v>
      </c>
      <c r="C54" t="s">
        <v>67</v>
      </c>
      <c r="D54" t="s">
        <v>61</v>
      </c>
      <c r="E54" s="13">
        <f t="shared" si="1"/>
        <v>7</v>
      </c>
      <c r="F54">
        <v>-30.786999999999999</v>
      </c>
      <c r="H54">
        <v>7</v>
      </c>
    </row>
    <row r="55" spans="1:8" hidden="1" x14ac:dyDescent="0.2">
      <c r="A55" t="s">
        <v>112</v>
      </c>
      <c r="B55" t="str">
        <f t="shared" si="2"/>
        <v>N-II-8</v>
      </c>
      <c r="C55" t="s">
        <v>67</v>
      </c>
      <c r="D55" t="s">
        <v>61</v>
      </c>
      <c r="E55" s="13">
        <f t="shared" si="1"/>
        <v>8</v>
      </c>
      <c r="F55">
        <v>-31.230999999999998</v>
      </c>
      <c r="H55">
        <v>8</v>
      </c>
    </row>
    <row r="56" spans="1:8" hidden="1" x14ac:dyDescent="0.2">
      <c r="A56" t="s">
        <v>113</v>
      </c>
      <c r="B56" t="str">
        <f t="shared" si="2"/>
        <v>N-II-8</v>
      </c>
      <c r="C56" t="s">
        <v>67</v>
      </c>
      <c r="D56" t="s">
        <v>61</v>
      </c>
      <c r="E56" s="13">
        <f>IF(H56=35,1,IF(H56=34,2,IF(H56=33,3,IF(H56=42,4,IF(H56=23,5,IF(H56=22,7,IF(H56=21,8,IF(H56=40,11,IF(H56=25,10,IF(H56=45,9,H56))))))))))</f>
        <v>8</v>
      </c>
      <c r="F56">
        <v>-31.143000000000001</v>
      </c>
      <c r="H56">
        <v>8</v>
      </c>
    </row>
    <row r="57" spans="1:8" hidden="1" x14ac:dyDescent="0.2">
      <c r="A57" t="s">
        <v>114</v>
      </c>
      <c r="B57" t="str">
        <f t="shared" si="2"/>
        <v>N-II-8</v>
      </c>
      <c r="C57" t="s">
        <v>67</v>
      </c>
      <c r="D57" t="s">
        <v>61</v>
      </c>
      <c r="E57" s="13">
        <f t="shared" si="1"/>
        <v>8</v>
      </c>
      <c r="F57">
        <v>-30.507999999999999</v>
      </c>
      <c r="H57">
        <v>8</v>
      </c>
    </row>
    <row r="58" spans="1:8" hidden="1" x14ac:dyDescent="0.2">
      <c r="A58" t="s">
        <v>115</v>
      </c>
      <c r="B58" t="str">
        <f t="shared" si="2"/>
        <v>N-III-7</v>
      </c>
      <c r="C58" t="s">
        <v>67</v>
      </c>
      <c r="D58" t="s">
        <v>62</v>
      </c>
      <c r="E58" s="13">
        <f t="shared" si="1"/>
        <v>7</v>
      </c>
      <c r="F58">
        <v>-28.614999999999998</v>
      </c>
      <c r="H58">
        <v>7</v>
      </c>
    </row>
    <row r="59" spans="1:8" hidden="1" x14ac:dyDescent="0.2">
      <c r="A59" t="s">
        <v>116</v>
      </c>
      <c r="B59" t="str">
        <f t="shared" si="2"/>
        <v>N-III-7</v>
      </c>
      <c r="C59" t="s">
        <v>67</v>
      </c>
      <c r="D59" t="s">
        <v>62</v>
      </c>
      <c r="E59" s="13">
        <f t="shared" si="1"/>
        <v>7</v>
      </c>
      <c r="F59">
        <v>-28.975999999999999</v>
      </c>
      <c r="H59">
        <v>7</v>
      </c>
    </row>
    <row r="60" spans="1:8" hidden="1" x14ac:dyDescent="0.2">
      <c r="A60" t="s">
        <v>117</v>
      </c>
      <c r="B60" t="str">
        <f t="shared" si="2"/>
        <v>N-III-8</v>
      </c>
      <c r="C60" t="s">
        <v>67</v>
      </c>
      <c r="D60" t="s">
        <v>62</v>
      </c>
      <c r="E60" s="13">
        <f t="shared" si="1"/>
        <v>8</v>
      </c>
      <c r="F60">
        <v>-28.779999999999998</v>
      </c>
      <c r="H60">
        <v>8</v>
      </c>
    </row>
    <row r="61" spans="1:8" hidden="1" x14ac:dyDescent="0.2">
      <c r="A61" t="s">
        <v>118</v>
      </c>
      <c r="B61" t="str">
        <f t="shared" si="2"/>
        <v>N-III-8</v>
      </c>
      <c r="C61" t="s">
        <v>67</v>
      </c>
      <c r="D61" t="s">
        <v>62</v>
      </c>
      <c r="E61" s="13">
        <f t="shared" si="1"/>
        <v>8</v>
      </c>
      <c r="F61">
        <v>-28.93</v>
      </c>
      <c r="H61">
        <v>8</v>
      </c>
    </row>
    <row r="62" spans="1:8" hidden="1" x14ac:dyDescent="0.2">
      <c r="A62" t="s">
        <v>131</v>
      </c>
      <c r="B62" t="str">
        <f t="shared" si="2"/>
        <v>S-II-13</v>
      </c>
      <c r="C62" t="s">
        <v>69</v>
      </c>
      <c r="D62" t="s">
        <v>61</v>
      </c>
      <c r="E62" s="13">
        <f t="shared" si="1"/>
        <v>13</v>
      </c>
      <c r="F62">
        <v>-31.492000000000001</v>
      </c>
      <c r="H62">
        <v>13</v>
      </c>
    </row>
    <row r="63" spans="1:8" hidden="1" x14ac:dyDescent="0.2">
      <c r="A63" t="s">
        <v>132</v>
      </c>
      <c r="B63" t="str">
        <f t="shared" si="2"/>
        <v>S-II-13</v>
      </c>
      <c r="C63" t="s">
        <v>69</v>
      </c>
      <c r="D63" t="s">
        <v>61</v>
      </c>
      <c r="E63" s="13">
        <f t="shared" si="1"/>
        <v>13</v>
      </c>
      <c r="F63">
        <v>-31.391999999999999</v>
      </c>
      <c r="H63">
        <v>13</v>
      </c>
    </row>
    <row r="64" spans="1:8" hidden="1" x14ac:dyDescent="0.2">
      <c r="A64" t="s">
        <v>133</v>
      </c>
      <c r="B64" t="str">
        <f t="shared" si="2"/>
        <v>S-III-12</v>
      </c>
      <c r="C64" t="s">
        <v>69</v>
      </c>
      <c r="D64" t="s">
        <v>62</v>
      </c>
      <c r="E64" s="13">
        <f t="shared" si="1"/>
        <v>12</v>
      </c>
      <c r="F64">
        <v>-29.585999999999999</v>
      </c>
      <c r="H64">
        <v>12</v>
      </c>
    </row>
    <row r="65" spans="1:8" hidden="1" x14ac:dyDescent="0.2">
      <c r="A65" t="s">
        <v>134</v>
      </c>
      <c r="B65" t="str">
        <f t="shared" si="2"/>
        <v>S-III-12</v>
      </c>
      <c r="C65" t="s">
        <v>69</v>
      </c>
      <c r="D65" t="s">
        <v>62</v>
      </c>
      <c r="E65" s="13">
        <f t="shared" si="1"/>
        <v>12</v>
      </c>
      <c r="F65">
        <v>-29.090999999999998</v>
      </c>
      <c r="H65">
        <v>12</v>
      </c>
    </row>
    <row r="66" spans="1:8" x14ac:dyDescent="0.2">
      <c r="A66" t="s">
        <v>135</v>
      </c>
      <c r="B66" t="str">
        <f t="shared" ref="B66:B97" si="3">CONCATENATE(C66,"-",D66,"-",E66)</f>
        <v>S-III-13</v>
      </c>
      <c r="C66" t="s">
        <v>69</v>
      </c>
      <c r="D66" t="s">
        <v>62</v>
      </c>
      <c r="E66" s="13">
        <f t="shared" si="1"/>
        <v>13</v>
      </c>
      <c r="F66">
        <v>-29.366</v>
      </c>
      <c r="H66">
        <v>13</v>
      </c>
    </row>
    <row r="67" spans="1:8" x14ac:dyDescent="0.2">
      <c r="A67" t="s">
        <v>136</v>
      </c>
      <c r="B67" t="str">
        <f t="shared" si="3"/>
        <v>S-III-13</v>
      </c>
      <c r="C67" t="s">
        <v>69</v>
      </c>
      <c r="D67" t="s">
        <v>62</v>
      </c>
      <c r="E67" s="13">
        <f t="shared" si="1"/>
        <v>13</v>
      </c>
      <c r="F67">
        <v>-28.896999999999998</v>
      </c>
      <c r="H67">
        <v>13</v>
      </c>
    </row>
    <row r="68" spans="1:8" x14ac:dyDescent="0.2">
      <c r="A68" t="s">
        <v>137</v>
      </c>
      <c r="B68" t="str">
        <f t="shared" si="3"/>
        <v>S-III-13</v>
      </c>
      <c r="C68" t="s">
        <v>69</v>
      </c>
      <c r="D68" t="s">
        <v>62</v>
      </c>
      <c r="E68" s="13">
        <f t="shared" si="1"/>
        <v>13</v>
      </c>
      <c r="F68">
        <v>-28.72</v>
      </c>
      <c r="H68">
        <v>13</v>
      </c>
    </row>
    <row r="69" spans="1:8" hidden="1" x14ac:dyDescent="0.2">
      <c r="A69" t="s">
        <v>138</v>
      </c>
      <c r="B69" t="str">
        <f t="shared" si="3"/>
        <v>T-I-8</v>
      </c>
      <c r="C69" t="s">
        <v>68</v>
      </c>
      <c r="D69" t="s">
        <v>60</v>
      </c>
      <c r="E69" s="13">
        <f t="shared" si="1"/>
        <v>8</v>
      </c>
      <c r="F69">
        <v>-25.794999999999998</v>
      </c>
      <c r="H69">
        <v>21</v>
      </c>
    </row>
    <row r="70" spans="1:8" hidden="1" x14ac:dyDescent="0.2">
      <c r="A70" t="s">
        <v>139</v>
      </c>
      <c r="B70" t="str">
        <f t="shared" si="3"/>
        <v>T-I-8</v>
      </c>
      <c r="C70" t="s">
        <v>68</v>
      </c>
      <c r="D70" t="s">
        <v>60</v>
      </c>
      <c r="E70" s="13">
        <f t="shared" si="1"/>
        <v>8</v>
      </c>
      <c r="G70">
        <v>-30.361000000000001</v>
      </c>
      <c r="H70">
        <v>21</v>
      </c>
    </row>
    <row r="71" spans="1:8" hidden="1" x14ac:dyDescent="0.2">
      <c r="A71" t="s">
        <v>140</v>
      </c>
      <c r="B71" t="str">
        <f t="shared" si="3"/>
        <v>T-I-8</v>
      </c>
      <c r="C71" t="s">
        <v>68</v>
      </c>
      <c r="D71" t="s">
        <v>60</v>
      </c>
      <c r="E71" s="13">
        <f t="shared" si="1"/>
        <v>8</v>
      </c>
      <c r="G71">
        <v>-30.832000000000001</v>
      </c>
      <c r="H71">
        <v>21</v>
      </c>
    </row>
    <row r="72" spans="1:8" hidden="1" x14ac:dyDescent="0.2">
      <c r="A72" t="s">
        <v>141</v>
      </c>
      <c r="B72" t="str">
        <f t="shared" si="3"/>
        <v>T-I-7</v>
      </c>
      <c r="C72" t="s">
        <v>68</v>
      </c>
      <c r="D72" t="s">
        <v>60</v>
      </c>
      <c r="E72" s="13">
        <f>IF(H72=35,1,IF(H72=34,2,IF(H72=33,3,IF(H72=42,4,IF(H72=23,5,IF(H72=22,7,IF(H72=21,8,IF(H72=40,11,IF(H72=25,10,IF(H72=45,9,H72))))))))))</f>
        <v>7</v>
      </c>
      <c r="G72">
        <v>-30.149000000000001</v>
      </c>
      <c r="H72">
        <v>22</v>
      </c>
    </row>
    <row r="73" spans="1:8" hidden="1" x14ac:dyDescent="0.2">
      <c r="A73" t="s">
        <v>142</v>
      </c>
      <c r="B73" t="str">
        <f t="shared" si="3"/>
        <v>T-I-7</v>
      </c>
      <c r="C73" t="s">
        <v>68</v>
      </c>
      <c r="D73" t="s">
        <v>60</v>
      </c>
      <c r="E73" s="13">
        <f t="shared" si="1"/>
        <v>7</v>
      </c>
      <c r="G73">
        <v>-31.625</v>
      </c>
      <c r="H73">
        <v>22</v>
      </c>
    </row>
    <row r="74" spans="1:8" hidden="1" x14ac:dyDescent="0.2">
      <c r="A74" t="s">
        <v>143</v>
      </c>
      <c r="B74" t="str">
        <f t="shared" si="3"/>
        <v>T-I-7</v>
      </c>
      <c r="C74" t="s">
        <v>68</v>
      </c>
      <c r="D74" t="s">
        <v>60</v>
      </c>
      <c r="E74" s="13">
        <f t="shared" si="1"/>
        <v>7</v>
      </c>
      <c r="F74">
        <v>-27.006999999999998</v>
      </c>
      <c r="H74">
        <v>22</v>
      </c>
    </row>
    <row r="75" spans="1:8" hidden="1" x14ac:dyDescent="0.2">
      <c r="A75" t="s">
        <v>144</v>
      </c>
      <c r="B75" t="str">
        <f t="shared" si="3"/>
        <v>T-I-5</v>
      </c>
      <c r="C75" t="s">
        <v>68</v>
      </c>
      <c r="D75" t="s">
        <v>60</v>
      </c>
      <c r="E75" s="13">
        <f t="shared" si="1"/>
        <v>5</v>
      </c>
      <c r="F75">
        <v>-30.667999999999999</v>
      </c>
      <c r="H75">
        <v>23</v>
      </c>
    </row>
    <row r="76" spans="1:8" hidden="1" x14ac:dyDescent="0.2">
      <c r="A76" t="s">
        <v>145</v>
      </c>
      <c r="B76" t="str">
        <f t="shared" si="3"/>
        <v>T-I-5</v>
      </c>
      <c r="C76" t="s">
        <v>68</v>
      </c>
      <c r="D76" t="s">
        <v>60</v>
      </c>
      <c r="E76" s="13">
        <f t="shared" si="1"/>
        <v>5</v>
      </c>
      <c r="F76">
        <v>-31.349999999999998</v>
      </c>
      <c r="H76">
        <v>23</v>
      </c>
    </row>
    <row r="77" spans="1:8" hidden="1" x14ac:dyDescent="0.2">
      <c r="A77" t="s">
        <v>146</v>
      </c>
      <c r="B77" t="str">
        <f t="shared" si="3"/>
        <v>T-I-5</v>
      </c>
      <c r="C77" t="s">
        <v>68</v>
      </c>
      <c r="D77" t="s">
        <v>60</v>
      </c>
      <c r="E77" s="13">
        <f t="shared" si="1"/>
        <v>5</v>
      </c>
      <c r="F77">
        <v>-30.332999999999998</v>
      </c>
      <c r="H77">
        <v>23</v>
      </c>
    </row>
    <row r="78" spans="1:8" hidden="1" x14ac:dyDescent="0.2">
      <c r="A78" t="s">
        <v>147</v>
      </c>
      <c r="B78" t="str">
        <f t="shared" si="3"/>
        <v>T-I-10</v>
      </c>
      <c r="C78" t="s">
        <v>68</v>
      </c>
      <c r="D78" t="s">
        <v>60</v>
      </c>
      <c r="E78" s="13">
        <f t="shared" si="1"/>
        <v>10</v>
      </c>
      <c r="G78">
        <v>-22.5</v>
      </c>
      <c r="H78">
        <v>25</v>
      </c>
    </row>
    <row r="79" spans="1:8" hidden="1" x14ac:dyDescent="0.2">
      <c r="A79" t="s">
        <v>148</v>
      </c>
      <c r="B79" t="str">
        <f t="shared" si="3"/>
        <v>T-I-10</v>
      </c>
      <c r="C79" t="s">
        <v>68</v>
      </c>
      <c r="D79" t="s">
        <v>60</v>
      </c>
      <c r="E79" s="13">
        <f t="shared" si="1"/>
        <v>10</v>
      </c>
      <c r="G79">
        <v>-27.457999999999998</v>
      </c>
      <c r="H79">
        <v>25</v>
      </c>
    </row>
    <row r="80" spans="1:8" hidden="1" x14ac:dyDescent="0.2">
      <c r="A80" t="s">
        <v>149</v>
      </c>
      <c r="B80" t="str">
        <f t="shared" si="3"/>
        <v>T-I-10</v>
      </c>
      <c r="C80" t="s">
        <v>68</v>
      </c>
      <c r="D80" t="s">
        <v>60</v>
      </c>
      <c r="E80" s="13">
        <f t="shared" si="1"/>
        <v>10</v>
      </c>
      <c r="G80">
        <v>-29.096</v>
      </c>
      <c r="H80">
        <v>25</v>
      </c>
    </row>
    <row r="81" spans="1:8" hidden="1" x14ac:dyDescent="0.2">
      <c r="A81" t="s">
        <v>150</v>
      </c>
      <c r="B81" t="str">
        <f t="shared" si="3"/>
        <v>T-I-4</v>
      </c>
      <c r="C81" t="s">
        <v>68</v>
      </c>
      <c r="D81" t="s">
        <v>60</v>
      </c>
      <c r="E81" s="13">
        <f>IF(H81=35,1,IF(H81=34,2,IF(H81=33,3,IF(H81=42,4,IF(H81=23,5,IF(H81=22,7,IF(H81=21,8,IF(H81=40,11,IF(H81=25,10,IF(H81=45,9,H81))))))))))</f>
        <v>4</v>
      </c>
      <c r="G81">
        <v>-30.378</v>
      </c>
      <c r="H81">
        <v>42</v>
      </c>
    </row>
    <row r="82" spans="1:8" hidden="1" x14ac:dyDescent="0.2">
      <c r="A82" t="s">
        <v>151</v>
      </c>
      <c r="B82" t="str">
        <f t="shared" si="3"/>
        <v>T-I-4</v>
      </c>
      <c r="C82" t="s">
        <v>68</v>
      </c>
      <c r="D82" t="s">
        <v>60</v>
      </c>
      <c r="E82" s="13">
        <f t="shared" si="1"/>
        <v>4</v>
      </c>
      <c r="G82">
        <v>-31.25</v>
      </c>
      <c r="H82">
        <v>42</v>
      </c>
    </row>
    <row r="83" spans="1:8" hidden="1" x14ac:dyDescent="0.2">
      <c r="A83" t="s">
        <v>152</v>
      </c>
      <c r="B83" t="str">
        <f t="shared" si="3"/>
        <v>T-I-4</v>
      </c>
      <c r="C83" t="s">
        <v>68</v>
      </c>
      <c r="D83" t="s">
        <v>60</v>
      </c>
      <c r="E83" s="13">
        <f t="shared" ref="E83:E88" si="4">IF(H83=35,1,IF(H83=34,2,IF(H83=33,3,IF(H83=42,4,IF(H83=23,5,IF(H83=22,7,IF(H83=21,8,IF(H83=40,11,IF(H83=25,10,IF(H83=45,9,H83))))))))))</f>
        <v>4</v>
      </c>
      <c r="G83">
        <v>-27.356999999999999</v>
      </c>
      <c r="H83">
        <v>42</v>
      </c>
    </row>
    <row r="84" spans="1:8" hidden="1" x14ac:dyDescent="0.2">
      <c r="A84" t="s">
        <v>150</v>
      </c>
      <c r="B84" t="str">
        <f t="shared" si="3"/>
        <v>T-I-4</v>
      </c>
      <c r="C84" t="s">
        <v>68</v>
      </c>
      <c r="D84" t="s">
        <v>60</v>
      </c>
      <c r="E84" s="13">
        <f t="shared" si="4"/>
        <v>4</v>
      </c>
      <c r="G84">
        <v>-31.628999999999998</v>
      </c>
      <c r="H84">
        <v>42</v>
      </c>
    </row>
    <row r="85" spans="1:8" hidden="1" x14ac:dyDescent="0.2">
      <c r="A85" t="s">
        <v>151</v>
      </c>
      <c r="B85" t="str">
        <f t="shared" si="3"/>
        <v>T-I-4</v>
      </c>
      <c r="C85" t="s">
        <v>68</v>
      </c>
      <c r="D85" t="s">
        <v>60</v>
      </c>
      <c r="E85" s="13">
        <f t="shared" si="4"/>
        <v>4</v>
      </c>
      <c r="G85">
        <v>-30.963999999999999</v>
      </c>
      <c r="H85">
        <v>42</v>
      </c>
    </row>
    <row r="86" spans="1:8" hidden="1" x14ac:dyDescent="0.2">
      <c r="A86" t="s">
        <v>151</v>
      </c>
      <c r="B86" t="str">
        <f t="shared" si="3"/>
        <v>T-I-4</v>
      </c>
      <c r="C86" t="s">
        <v>68</v>
      </c>
      <c r="D86" t="s">
        <v>60</v>
      </c>
      <c r="E86" s="13">
        <f t="shared" si="4"/>
        <v>4</v>
      </c>
      <c r="G86">
        <v>-30.099999999999998</v>
      </c>
      <c r="H86">
        <v>42</v>
      </c>
    </row>
    <row r="87" spans="1:8" hidden="1" x14ac:dyDescent="0.2">
      <c r="A87" t="s">
        <v>151</v>
      </c>
      <c r="B87" t="str">
        <f t="shared" si="3"/>
        <v>T-I-4</v>
      </c>
      <c r="C87" t="s">
        <v>68</v>
      </c>
      <c r="D87" t="s">
        <v>60</v>
      </c>
      <c r="E87" s="13">
        <f t="shared" si="4"/>
        <v>4</v>
      </c>
      <c r="G87">
        <v>-31.893000000000001</v>
      </c>
      <c r="H87">
        <v>42</v>
      </c>
    </row>
    <row r="88" spans="1:8" hidden="1" x14ac:dyDescent="0.2">
      <c r="A88" t="s">
        <v>152</v>
      </c>
      <c r="B88" t="str">
        <f t="shared" si="3"/>
        <v>T-I-4</v>
      </c>
      <c r="C88" t="s">
        <v>68</v>
      </c>
      <c r="D88" t="s">
        <v>60</v>
      </c>
      <c r="E88" s="13">
        <f t="shared" si="4"/>
        <v>4</v>
      </c>
      <c r="G88">
        <v>-31.442999999999998</v>
      </c>
      <c r="H88">
        <v>42</v>
      </c>
    </row>
    <row r="89" spans="1:8" hidden="1" x14ac:dyDescent="0.2">
      <c r="A89" t="s">
        <v>153</v>
      </c>
      <c r="B89" t="str">
        <f t="shared" si="3"/>
        <v>T-I-9</v>
      </c>
      <c r="C89" t="s">
        <v>68</v>
      </c>
      <c r="D89" t="s">
        <v>60</v>
      </c>
      <c r="E89" s="13">
        <f>IF(H89=35,1,IF(H89=34,2,IF(H89=33,3,IF(H89=42,4,IF(H89=23,5,IF(H89=22,7,IF(H89=21,8,IF(H89=40,11,IF(H89=25,10,IF(H89=45,9,H89))))))))))</f>
        <v>9</v>
      </c>
      <c r="F89">
        <v>-30.759999999999998</v>
      </c>
      <c r="G89">
        <f>STDEVA(F89,F92,F93,F94,F90)</f>
        <v>0.26703052259994597</v>
      </c>
      <c r="H89">
        <v>45</v>
      </c>
    </row>
    <row r="90" spans="1:8" hidden="1" x14ac:dyDescent="0.2">
      <c r="A90" t="s">
        <v>154</v>
      </c>
      <c r="B90" t="str">
        <f t="shared" si="3"/>
        <v>T-I-9</v>
      </c>
      <c r="C90" t="s">
        <v>68</v>
      </c>
      <c r="D90" t="s">
        <v>60</v>
      </c>
      <c r="E90" s="13">
        <f t="shared" ref="E90:E91" si="5">IF(H90=35,1,IF(H90=34,2,IF(H90=33,3,IF(H90=42,4,IF(H90=23,5,IF(H90=22,7,IF(H90=21,8,IF(H90=40,11,IF(H90=25,10,IF(H90=45,9,H90))))))))))</f>
        <v>9</v>
      </c>
      <c r="F90">
        <v>-31.396000000000001</v>
      </c>
      <c r="H90">
        <v>45</v>
      </c>
    </row>
    <row r="91" spans="1:8" hidden="1" x14ac:dyDescent="0.2">
      <c r="A91" t="s">
        <v>155</v>
      </c>
      <c r="B91" t="str">
        <f t="shared" si="3"/>
        <v>T-I-9</v>
      </c>
      <c r="C91" t="s">
        <v>68</v>
      </c>
      <c r="D91" t="s">
        <v>60</v>
      </c>
      <c r="E91" s="13">
        <f t="shared" si="5"/>
        <v>9</v>
      </c>
      <c r="G91">
        <v>-26.681999999999999</v>
      </c>
      <c r="H91">
        <v>45</v>
      </c>
    </row>
    <row r="92" spans="1:8" hidden="1" x14ac:dyDescent="0.2">
      <c r="A92" t="s">
        <v>156</v>
      </c>
      <c r="B92" t="str">
        <f t="shared" si="3"/>
        <v>T-I-9</v>
      </c>
      <c r="C92" t="s">
        <v>68</v>
      </c>
      <c r="D92" t="s">
        <v>60</v>
      </c>
      <c r="E92" s="13">
        <f>IF(H92=35,1,IF(H92=34,2,IF(H92=33,3,IF(H92=42,4,IF(H92=23,5,IF(H92=22,7,IF(H92=21,8,IF(H92=40,11,IF(H92=25,10,IF(H92=45,9,H92))))))))))</f>
        <v>9</v>
      </c>
      <c r="F92">
        <v>-30.846</v>
      </c>
      <c r="H92">
        <v>9</v>
      </c>
    </row>
    <row r="93" spans="1:8" hidden="1" x14ac:dyDescent="0.2">
      <c r="A93" t="s">
        <v>157</v>
      </c>
      <c r="B93" t="str">
        <f t="shared" si="3"/>
        <v>T-I-9</v>
      </c>
      <c r="C93" t="s">
        <v>68</v>
      </c>
      <c r="D93" t="s">
        <v>60</v>
      </c>
      <c r="E93" s="13">
        <f t="shared" ref="E93:E106" si="6">IF(H93=35,1,IF(H93=34,2,IF(H93=33,3,IF(H93=42,4,IF(H93=23,5,IF(H93=22,7,IF(H93=21,8,IF(H93=40,11,IF(H93=25,10,IF(H93=45,9,H93))))))))))</f>
        <v>9</v>
      </c>
      <c r="F93">
        <v>-30.899000000000001</v>
      </c>
      <c r="H93">
        <v>9</v>
      </c>
    </row>
    <row r="94" spans="1:8" hidden="1" x14ac:dyDescent="0.2">
      <c r="A94" t="s">
        <v>158</v>
      </c>
      <c r="B94" t="str">
        <f t="shared" si="3"/>
        <v>T-I-9</v>
      </c>
      <c r="C94" t="s">
        <v>68</v>
      </c>
      <c r="D94" t="s">
        <v>60</v>
      </c>
      <c r="E94" s="13">
        <f t="shared" si="6"/>
        <v>9</v>
      </c>
      <c r="F94">
        <v>-31.196999999999999</v>
      </c>
      <c r="H94">
        <v>9</v>
      </c>
    </row>
    <row r="95" spans="1:8" hidden="1" x14ac:dyDescent="0.2">
      <c r="A95" t="s">
        <v>159</v>
      </c>
      <c r="B95" t="str">
        <f t="shared" si="3"/>
        <v>T-II-4</v>
      </c>
      <c r="C95" t="s">
        <v>68</v>
      </c>
      <c r="D95" t="s">
        <v>61</v>
      </c>
      <c r="E95" s="13">
        <f t="shared" si="6"/>
        <v>4</v>
      </c>
      <c r="G95">
        <v>-31.218</v>
      </c>
      <c r="H95">
        <v>4</v>
      </c>
    </row>
    <row r="96" spans="1:8" hidden="1" x14ac:dyDescent="0.2">
      <c r="A96" t="s">
        <v>160</v>
      </c>
      <c r="B96" t="str">
        <f t="shared" si="3"/>
        <v>T-II-4</v>
      </c>
      <c r="C96" t="s">
        <v>68</v>
      </c>
      <c r="D96" t="s">
        <v>61</v>
      </c>
      <c r="E96" s="13">
        <f t="shared" si="6"/>
        <v>4</v>
      </c>
      <c r="G96">
        <v>-21.588999999999999</v>
      </c>
      <c r="H96">
        <v>4</v>
      </c>
    </row>
    <row r="97" spans="1:8" hidden="1" x14ac:dyDescent="0.2">
      <c r="A97" t="s">
        <v>161</v>
      </c>
      <c r="B97" t="str">
        <f t="shared" si="3"/>
        <v>T-II-4</v>
      </c>
      <c r="C97" t="s">
        <v>68</v>
      </c>
      <c r="D97" t="s">
        <v>61</v>
      </c>
      <c r="E97" s="13">
        <f t="shared" si="6"/>
        <v>4</v>
      </c>
      <c r="F97">
        <v>-31.864999999999998</v>
      </c>
      <c r="G97">
        <f>STDEVA(F97,F99,F100)</f>
        <v>0.60410457152163066</v>
      </c>
      <c r="H97">
        <v>4</v>
      </c>
    </row>
    <row r="98" spans="1:8" hidden="1" x14ac:dyDescent="0.2">
      <c r="A98" t="s">
        <v>162</v>
      </c>
      <c r="B98" t="str">
        <f t="shared" ref="B98:B129" si="7">CONCATENATE(C98,"-",D98,"-",E98)</f>
        <v>T-II-4</v>
      </c>
      <c r="C98" t="s">
        <v>68</v>
      </c>
      <c r="D98" t="s">
        <v>61</v>
      </c>
      <c r="E98" s="13">
        <f t="shared" si="6"/>
        <v>4</v>
      </c>
      <c r="G98">
        <v>-31.242999999999999</v>
      </c>
      <c r="H98">
        <v>4</v>
      </c>
    </row>
    <row r="99" spans="1:8" hidden="1" x14ac:dyDescent="0.2">
      <c r="A99" t="s">
        <v>163</v>
      </c>
      <c r="B99" t="str">
        <f t="shared" si="7"/>
        <v>T-II-4</v>
      </c>
      <c r="C99" t="s">
        <v>68</v>
      </c>
      <c r="D99" t="s">
        <v>61</v>
      </c>
      <c r="E99" s="13">
        <f t="shared" si="6"/>
        <v>4</v>
      </c>
      <c r="F99">
        <v>-32.622</v>
      </c>
      <c r="H99">
        <v>4</v>
      </c>
    </row>
    <row r="100" spans="1:8" hidden="1" x14ac:dyDescent="0.2">
      <c r="A100" t="s">
        <v>164</v>
      </c>
      <c r="B100" t="str">
        <f t="shared" si="7"/>
        <v>T-II-4</v>
      </c>
      <c r="C100" t="s">
        <v>68</v>
      </c>
      <c r="D100" t="s">
        <v>61</v>
      </c>
      <c r="E100" s="13">
        <f t="shared" si="6"/>
        <v>4</v>
      </c>
      <c r="F100">
        <v>-31.428000000000001</v>
      </c>
      <c r="H100">
        <v>4</v>
      </c>
    </row>
    <row r="101" spans="1:8" hidden="1" x14ac:dyDescent="0.2">
      <c r="A101" t="s">
        <v>165</v>
      </c>
      <c r="B101" t="str">
        <f t="shared" si="7"/>
        <v>T-II-5</v>
      </c>
      <c r="C101" t="s">
        <v>68</v>
      </c>
      <c r="D101" t="s">
        <v>61</v>
      </c>
      <c r="E101" s="13">
        <f t="shared" si="6"/>
        <v>5</v>
      </c>
      <c r="F101">
        <v>-29.654</v>
      </c>
      <c r="H101">
        <v>5</v>
      </c>
    </row>
    <row r="102" spans="1:8" hidden="1" x14ac:dyDescent="0.2">
      <c r="A102" t="s">
        <v>166</v>
      </c>
      <c r="B102" t="str">
        <f t="shared" si="7"/>
        <v>T-II-5</v>
      </c>
      <c r="C102" t="s">
        <v>68</v>
      </c>
      <c r="D102" t="s">
        <v>61</v>
      </c>
      <c r="E102" s="13">
        <f t="shared" si="6"/>
        <v>5</v>
      </c>
      <c r="F102">
        <v>-26.983000000000001</v>
      </c>
      <c r="H102">
        <v>5</v>
      </c>
    </row>
    <row r="103" spans="1:8" hidden="1" x14ac:dyDescent="0.2">
      <c r="A103" t="s">
        <v>167</v>
      </c>
      <c r="B103" t="str">
        <f t="shared" si="7"/>
        <v>T-II-5</v>
      </c>
      <c r="C103" t="s">
        <v>68</v>
      </c>
      <c r="D103" t="s">
        <v>61</v>
      </c>
      <c r="E103" s="13">
        <f t="shared" si="6"/>
        <v>5</v>
      </c>
      <c r="F103">
        <v>-29.425999999999998</v>
      </c>
      <c r="H103">
        <v>5</v>
      </c>
    </row>
    <row r="104" spans="1:8" hidden="1" x14ac:dyDescent="0.2">
      <c r="A104" t="s">
        <v>168</v>
      </c>
      <c r="B104" t="str">
        <f t="shared" si="7"/>
        <v>T-II-7</v>
      </c>
      <c r="C104" t="s">
        <v>68</v>
      </c>
      <c r="D104" t="s">
        <v>61</v>
      </c>
      <c r="E104" s="13">
        <f t="shared" si="6"/>
        <v>7</v>
      </c>
      <c r="F104">
        <v>-31.382999999999999</v>
      </c>
      <c r="H104">
        <v>7</v>
      </c>
    </row>
    <row r="105" spans="1:8" hidden="1" x14ac:dyDescent="0.2">
      <c r="A105" t="s">
        <v>169</v>
      </c>
      <c r="B105" t="str">
        <f t="shared" si="7"/>
        <v>T-II-7</v>
      </c>
      <c r="C105" t="s">
        <v>68</v>
      </c>
      <c r="D105" t="s">
        <v>61</v>
      </c>
      <c r="E105" s="13">
        <f t="shared" si="6"/>
        <v>7</v>
      </c>
      <c r="F105">
        <v>-31.823999999999998</v>
      </c>
      <c r="H105">
        <v>7</v>
      </c>
    </row>
    <row r="106" spans="1:8" hidden="1" x14ac:dyDescent="0.2">
      <c r="A106" t="s">
        <v>170</v>
      </c>
      <c r="B106" t="str">
        <f t="shared" si="7"/>
        <v>T-II-7</v>
      </c>
      <c r="C106" t="s">
        <v>68</v>
      </c>
      <c r="D106" t="s">
        <v>61</v>
      </c>
      <c r="E106" s="13">
        <f t="shared" si="6"/>
        <v>7</v>
      </c>
      <c r="F106">
        <v>-31.542999999999999</v>
      </c>
      <c r="H106">
        <v>7</v>
      </c>
    </row>
    <row r="107" spans="1:8" hidden="1" x14ac:dyDescent="0.2">
      <c r="A107" t="s">
        <v>171</v>
      </c>
      <c r="B107" t="str">
        <f t="shared" si="7"/>
        <v>T-II-8</v>
      </c>
      <c r="C107" t="s">
        <v>68</v>
      </c>
      <c r="D107" t="s">
        <v>61</v>
      </c>
      <c r="E107" s="13">
        <f>IF(H107=35,1,IF(H107=34,2,IF(H107=33,3,IF(H107=42,4,IF(H107=23,5,IF(H107=22,7,IF(H107=21,8,IF(H107=40,11,IF(H107=25,10,IF(H107=45,9,H107))))))))))</f>
        <v>8</v>
      </c>
      <c r="F107">
        <v>-30.850999999999999</v>
      </c>
      <c r="H107">
        <v>8</v>
      </c>
    </row>
    <row r="108" spans="1:8" hidden="1" x14ac:dyDescent="0.2">
      <c r="A108" t="s">
        <v>172</v>
      </c>
      <c r="B108" t="str">
        <f t="shared" si="7"/>
        <v>T-II-8</v>
      </c>
      <c r="C108" t="s">
        <v>68</v>
      </c>
      <c r="D108" t="s">
        <v>61</v>
      </c>
      <c r="E108" s="13">
        <f t="shared" ref="E108:E113" si="8">IF(H108=35,1,IF(H108=34,2,IF(H108=33,3,IF(H108=42,4,IF(H108=23,5,IF(H108=22,7,IF(H108=21,8,IF(H108=40,11,IF(H108=25,10,IF(H108=45,9,H108))))))))))</f>
        <v>8</v>
      </c>
      <c r="F108">
        <v>-30.125</v>
      </c>
      <c r="H108">
        <v>8</v>
      </c>
    </row>
    <row r="109" spans="1:8" hidden="1" x14ac:dyDescent="0.2">
      <c r="A109" t="s">
        <v>173</v>
      </c>
      <c r="B109" t="str">
        <f t="shared" si="7"/>
        <v>T-II-8</v>
      </c>
      <c r="C109" t="s">
        <v>68</v>
      </c>
      <c r="D109" t="s">
        <v>61</v>
      </c>
      <c r="E109" s="13">
        <f t="shared" si="8"/>
        <v>8</v>
      </c>
      <c r="F109">
        <v>-31.408999999999999</v>
      </c>
      <c r="H109">
        <v>8</v>
      </c>
    </row>
    <row r="110" spans="1:8" hidden="1" x14ac:dyDescent="0.2">
      <c r="A110" t="s">
        <v>174</v>
      </c>
      <c r="B110" t="str">
        <f t="shared" si="7"/>
        <v>T-III-4</v>
      </c>
      <c r="C110" t="s">
        <v>68</v>
      </c>
      <c r="D110" t="s">
        <v>62</v>
      </c>
      <c r="E110" s="13">
        <f t="shared" si="8"/>
        <v>4</v>
      </c>
      <c r="F110">
        <v>-28.370999999999999</v>
      </c>
      <c r="G110">
        <f>STDEVA(F110:F111)</f>
        <v>0.38183766184073509</v>
      </c>
      <c r="H110">
        <v>4</v>
      </c>
    </row>
    <row r="111" spans="1:8" hidden="1" x14ac:dyDescent="0.2">
      <c r="A111" t="s">
        <v>175</v>
      </c>
      <c r="B111" t="str">
        <f t="shared" si="7"/>
        <v>T-III-4</v>
      </c>
      <c r="C111" t="s">
        <v>68</v>
      </c>
      <c r="D111" t="s">
        <v>62</v>
      </c>
      <c r="E111" s="13">
        <f t="shared" si="8"/>
        <v>4</v>
      </c>
      <c r="F111">
        <v>-27.831</v>
      </c>
      <c r="H111">
        <v>4</v>
      </c>
    </row>
    <row r="112" spans="1:8" hidden="1" x14ac:dyDescent="0.2">
      <c r="A112" t="s">
        <v>176</v>
      </c>
      <c r="B112" t="str">
        <f t="shared" si="7"/>
        <v>T-III-4</v>
      </c>
      <c r="C112" t="s">
        <v>68</v>
      </c>
      <c r="D112" t="s">
        <v>62</v>
      </c>
      <c r="E112" s="13">
        <f t="shared" si="8"/>
        <v>4</v>
      </c>
      <c r="G112">
        <v>-30.015999999999998</v>
      </c>
      <c r="H112">
        <v>4</v>
      </c>
    </row>
    <row r="113" spans="1:8" hidden="1" x14ac:dyDescent="0.2">
      <c r="A113" t="s">
        <v>177</v>
      </c>
      <c r="B113" t="str">
        <f t="shared" si="7"/>
        <v>T-III-5</v>
      </c>
      <c r="C113" t="s">
        <v>68</v>
      </c>
      <c r="D113" t="s">
        <v>62</v>
      </c>
      <c r="E113" s="13">
        <f t="shared" si="8"/>
        <v>5</v>
      </c>
      <c r="G113">
        <v>-30.878</v>
      </c>
      <c r="H113">
        <v>5</v>
      </c>
    </row>
    <row r="114" spans="1:8" hidden="1" x14ac:dyDescent="0.2">
      <c r="A114" t="s">
        <v>178</v>
      </c>
      <c r="B114" t="str">
        <f t="shared" si="7"/>
        <v>T-III-5</v>
      </c>
      <c r="C114" t="s">
        <v>68</v>
      </c>
      <c r="D114" t="s">
        <v>62</v>
      </c>
      <c r="E114" s="13">
        <f>IF(H114=35,1,IF(H114=34,2,IF(H114=33,3,IF(H114=42,4,IF(H114=23,5,IF(H114=22,7,IF(H114=21,8,IF(H114=40,11,IF(H114=25,10,IF(H114=45,9,H114))))))))))</f>
        <v>5</v>
      </c>
      <c r="F114">
        <v>-27.105999999999998</v>
      </c>
      <c r="G114">
        <f>STDEVA(F114,F116,F117)</f>
        <v>0.12208330489191814</v>
      </c>
      <c r="H114">
        <v>5</v>
      </c>
    </row>
    <row r="115" spans="1:8" hidden="1" x14ac:dyDescent="0.2">
      <c r="A115" t="s">
        <v>179</v>
      </c>
      <c r="B115" t="str">
        <f t="shared" si="7"/>
        <v>T-III-5</v>
      </c>
      <c r="C115" t="s">
        <v>68</v>
      </c>
      <c r="D115" t="s">
        <v>62</v>
      </c>
      <c r="E115" s="13">
        <f t="shared" ref="E115:E129" si="9">IF(H115=35,1,IF(H115=34,2,IF(H115=33,3,IF(H115=42,4,IF(H115=23,5,IF(H115=22,7,IF(H115=21,8,IF(H115=40,11,IF(H115=25,10,IF(H115=45,9,H115))))))))))</f>
        <v>5</v>
      </c>
      <c r="G115">
        <v>-28.927</v>
      </c>
      <c r="H115">
        <v>5</v>
      </c>
    </row>
    <row r="116" spans="1:8" hidden="1" x14ac:dyDescent="0.2">
      <c r="A116" t="s">
        <v>180</v>
      </c>
      <c r="B116" t="str">
        <f t="shared" si="7"/>
        <v>T-III-5</v>
      </c>
      <c r="C116" t="s">
        <v>68</v>
      </c>
      <c r="D116" t="s">
        <v>62</v>
      </c>
      <c r="E116" s="13">
        <f t="shared" si="9"/>
        <v>5</v>
      </c>
      <c r="F116">
        <v>-26.922000000000001</v>
      </c>
      <c r="H116">
        <v>5</v>
      </c>
    </row>
    <row r="117" spans="1:8" hidden="1" x14ac:dyDescent="0.2">
      <c r="A117" t="s">
        <v>181</v>
      </c>
      <c r="B117" t="str">
        <f t="shared" si="7"/>
        <v>T-III-5</v>
      </c>
      <c r="C117" t="s">
        <v>68</v>
      </c>
      <c r="D117" t="s">
        <v>62</v>
      </c>
      <c r="E117" s="13">
        <f t="shared" si="9"/>
        <v>5</v>
      </c>
      <c r="F117">
        <v>-26.875</v>
      </c>
      <c r="H117">
        <v>5</v>
      </c>
    </row>
    <row r="118" spans="1:8" hidden="1" x14ac:dyDescent="0.2">
      <c r="A118" t="s">
        <v>182</v>
      </c>
      <c r="B118" t="str">
        <f t="shared" si="7"/>
        <v>T-III-7</v>
      </c>
      <c r="C118" t="s">
        <v>68</v>
      </c>
      <c r="D118" t="s">
        <v>62</v>
      </c>
      <c r="E118" s="13">
        <f t="shared" si="9"/>
        <v>7</v>
      </c>
      <c r="F118">
        <v>-27.712</v>
      </c>
      <c r="H118">
        <v>7</v>
      </c>
    </row>
    <row r="119" spans="1:8" hidden="1" x14ac:dyDescent="0.2">
      <c r="A119" t="s">
        <v>183</v>
      </c>
      <c r="B119" t="str">
        <f t="shared" si="7"/>
        <v>T-III-7</v>
      </c>
      <c r="C119" t="s">
        <v>68</v>
      </c>
      <c r="D119" t="s">
        <v>62</v>
      </c>
      <c r="E119" s="13">
        <f t="shared" si="9"/>
        <v>7</v>
      </c>
      <c r="F119">
        <v>-28.567999999999998</v>
      </c>
      <c r="H119">
        <v>7</v>
      </c>
    </row>
    <row r="120" spans="1:8" hidden="1" x14ac:dyDescent="0.2">
      <c r="A120" t="s">
        <v>184</v>
      </c>
      <c r="B120" t="str">
        <f t="shared" si="7"/>
        <v>T-III-7</v>
      </c>
      <c r="C120" t="s">
        <v>68</v>
      </c>
      <c r="D120" t="s">
        <v>62</v>
      </c>
      <c r="E120" s="13">
        <f t="shared" si="9"/>
        <v>7</v>
      </c>
      <c r="F120">
        <v>-28.378999999999998</v>
      </c>
      <c r="H120">
        <v>7</v>
      </c>
    </row>
    <row r="121" spans="1:8" hidden="1" x14ac:dyDescent="0.2">
      <c r="A121" t="s">
        <v>185</v>
      </c>
      <c r="B121" t="str">
        <f t="shared" si="7"/>
        <v>T-III-9</v>
      </c>
      <c r="C121" t="s">
        <v>68</v>
      </c>
      <c r="D121" t="s">
        <v>62</v>
      </c>
      <c r="E121" s="13">
        <f t="shared" si="9"/>
        <v>9</v>
      </c>
      <c r="F121">
        <v>-29.161999999999999</v>
      </c>
      <c r="H121">
        <v>9</v>
      </c>
    </row>
    <row r="122" spans="1:8" hidden="1" x14ac:dyDescent="0.2">
      <c r="A122" t="s">
        <v>186</v>
      </c>
      <c r="B122" t="str">
        <f t="shared" si="7"/>
        <v>T-III-9</v>
      </c>
      <c r="C122" t="s">
        <v>68</v>
      </c>
      <c r="D122" t="s">
        <v>62</v>
      </c>
      <c r="E122" s="13">
        <f t="shared" si="9"/>
        <v>9</v>
      </c>
      <c r="F122">
        <v>-27.317999999999998</v>
      </c>
      <c r="H122">
        <v>9</v>
      </c>
    </row>
    <row r="123" spans="1:8" hidden="1" x14ac:dyDescent="0.2">
      <c r="A123" t="s">
        <v>187</v>
      </c>
      <c r="B123" t="str">
        <f t="shared" si="7"/>
        <v>T-X-10</v>
      </c>
      <c r="C123" t="s">
        <v>68</v>
      </c>
      <c r="D123" t="s">
        <v>64</v>
      </c>
      <c r="E123" s="13">
        <f t="shared" si="9"/>
        <v>10</v>
      </c>
      <c r="F123">
        <v>-28.977999999999998</v>
      </c>
      <c r="G123">
        <f>STDEVA(F123:F124,F127,F146)</f>
        <v>0.37685762121345823</v>
      </c>
      <c r="H123">
        <v>10</v>
      </c>
    </row>
    <row r="124" spans="1:8" hidden="1" x14ac:dyDescent="0.2">
      <c r="A124" t="s">
        <v>188</v>
      </c>
      <c r="B124" t="str">
        <f t="shared" si="7"/>
        <v>T-X-10</v>
      </c>
      <c r="C124" t="s">
        <v>68</v>
      </c>
      <c r="D124" t="s">
        <v>64</v>
      </c>
      <c r="E124" s="13">
        <f t="shared" si="9"/>
        <v>10</v>
      </c>
      <c r="F124">
        <v>-28.771000000000001</v>
      </c>
      <c r="H124">
        <v>10</v>
      </c>
    </row>
    <row r="125" spans="1:8" hidden="1" x14ac:dyDescent="0.2">
      <c r="A125" t="s">
        <v>189</v>
      </c>
      <c r="B125" t="str">
        <f t="shared" si="7"/>
        <v>T-X-10</v>
      </c>
      <c r="C125" t="s">
        <v>68</v>
      </c>
      <c r="D125" t="s">
        <v>64</v>
      </c>
      <c r="E125" s="13">
        <f t="shared" si="9"/>
        <v>10</v>
      </c>
      <c r="G125">
        <v>-27.34</v>
      </c>
      <c r="H125">
        <v>10</v>
      </c>
    </row>
    <row r="126" spans="1:8" hidden="1" x14ac:dyDescent="0.2">
      <c r="A126" t="s">
        <v>190</v>
      </c>
      <c r="B126" t="str">
        <f t="shared" si="7"/>
        <v>T-X-10</v>
      </c>
      <c r="C126" t="s">
        <v>68</v>
      </c>
      <c r="D126" t="s">
        <v>64</v>
      </c>
      <c r="E126" s="13">
        <f t="shared" si="9"/>
        <v>10</v>
      </c>
      <c r="G126">
        <v>-26.972999999999999</v>
      </c>
      <c r="H126">
        <v>10</v>
      </c>
    </row>
    <row r="127" spans="1:8" hidden="1" x14ac:dyDescent="0.2">
      <c r="A127" t="s">
        <v>191</v>
      </c>
      <c r="B127" t="str">
        <f t="shared" si="7"/>
        <v>T-X-10</v>
      </c>
      <c r="C127" t="s">
        <v>68</v>
      </c>
      <c r="D127" t="s">
        <v>64</v>
      </c>
      <c r="E127" s="13">
        <f t="shared" si="9"/>
        <v>10</v>
      </c>
      <c r="F127">
        <v>-28.802</v>
      </c>
      <c r="H127">
        <v>10</v>
      </c>
    </row>
    <row r="128" spans="1:8" hidden="1" x14ac:dyDescent="0.2">
      <c r="A128" t="s">
        <v>192</v>
      </c>
      <c r="B128" t="str">
        <f t="shared" si="7"/>
        <v>S-IV-13</v>
      </c>
      <c r="C128" t="s">
        <v>69</v>
      </c>
      <c r="D128" t="s">
        <v>63</v>
      </c>
      <c r="E128" s="13">
        <f t="shared" si="9"/>
        <v>13</v>
      </c>
      <c r="G128">
        <v>-25.375</v>
      </c>
      <c r="H128">
        <v>13</v>
      </c>
    </row>
    <row r="129" spans="1:8" hidden="1" x14ac:dyDescent="0.2">
      <c r="A129" t="s">
        <v>193</v>
      </c>
      <c r="B129" t="str">
        <f t="shared" si="7"/>
        <v>S-IV-12</v>
      </c>
      <c r="C129" t="s">
        <v>69</v>
      </c>
      <c r="D129" t="s">
        <v>63</v>
      </c>
      <c r="E129" s="13">
        <f t="shared" si="9"/>
        <v>12</v>
      </c>
      <c r="G129">
        <v>-24.280999999999999</v>
      </c>
      <c r="H129">
        <v>12</v>
      </c>
    </row>
    <row r="130" spans="1:8" hidden="1" x14ac:dyDescent="0.2">
      <c r="A130" t="s">
        <v>194</v>
      </c>
      <c r="B130" t="str">
        <f t="shared" ref="B130:B161" si="10">CONCATENATE(C130,"-",D130,"-",E130)</f>
        <v>S-IV-12</v>
      </c>
      <c r="C130" t="s">
        <v>69</v>
      </c>
      <c r="D130" t="s">
        <v>63</v>
      </c>
      <c r="E130" s="13">
        <f>IF(H130=35,1,IF(H130=34,2,IF(H130=33,3,IF(H130=42,4,IF(H130=23,5,IF(H130=22,7,IF(H130=21,8,IF(H130=40,11,IF(H130=25,10,IF(H130=45,9,H130))))))))))</f>
        <v>12</v>
      </c>
      <c r="F130">
        <v>-28.346999999999998</v>
      </c>
      <c r="G130">
        <f>STDEVA(F130,F141,F142)</f>
        <v>0.15126577052768017</v>
      </c>
      <c r="H130">
        <v>12</v>
      </c>
    </row>
    <row r="131" spans="1:8" hidden="1" x14ac:dyDescent="0.2">
      <c r="A131" t="s">
        <v>195</v>
      </c>
      <c r="B131" t="str">
        <f t="shared" si="10"/>
        <v>T-X-10</v>
      </c>
      <c r="C131" t="s">
        <v>68</v>
      </c>
      <c r="D131" t="s">
        <v>64</v>
      </c>
      <c r="E131" s="13">
        <f t="shared" ref="E131:E143" si="11">IF(H131=35,1,IF(H131=34,2,IF(H131=33,3,IF(H131=42,4,IF(H131=23,5,IF(H131=22,7,IF(H131=21,8,IF(H131=40,11,IF(H131=25,10,IF(H131=45,9,H131))))))))))</f>
        <v>10</v>
      </c>
      <c r="G131">
        <v>-25.875</v>
      </c>
      <c r="H131">
        <v>10</v>
      </c>
    </row>
    <row r="132" spans="1:8" hidden="1" x14ac:dyDescent="0.2">
      <c r="A132" t="s">
        <v>188</v>
      </c>
      <c r="B132" t="str">
        <f t="shared" si="10"/>
        <v>T-X-10</v>
      </c>
      <c r="C132" t="s">
        <v>68</v>
      </c>
      <c r="D132" t="s">
        <v>64</v>
      </c>
      <c r="E132" s="13">
        <f t="shared" si="11"/>
        <v>10</v>
      </c>
      <c r="G132">
        <v>-29.838000000000001</v>
      </c>
      <c r="H132">
        <v>10</v>
      </c>
    </row>
    <row r="133" spans="1:8" hidden="1" x14ac:dyDescent="0.2">
      <c r="A133" t="s">
        <v>187</v>
      </c>
      <c r="B133" t="str">
        <f t="shared" si="10"/>
        <v>T-X-10</v>
      </c>
      <c r="C133" t="s">
        <v>68</v>
      </c>
      <c r="D133" t="s">
        <v>64</v>
      </c>
      <c r="E133" s="13">
        <f t="shared" si="11"/>
        <v>10</v>
      </c>
      <c r="G133">
        <v>-25.402000000000001</v>
      </c>
      <c r="H133">
        <v>10</v>
      </c>
    </row>
    <row r="134" spans="1:8" hidden="1" x14ac:dyDescent="0.2">
      <c r="A134" t="s">
        <v>196</v>
      </c>
      <c r="B134" t="str">
        <f t="shared" si="10"/>
        <v>T-IV-8</v>
      </c>
      <c r="C134" t="s">
        <v>68</v>
      </c>
      <c r="D134" t="s">
        <v>63</v>
      </c>
      <c r="E134" s="13">
        <f t="shared" si="11"/>
        <v>8</v>
      </c>
      <c r="F134">
        <v>-24.035999999999998</v>
      </c>
      <c r="G134">
        <f>STDEVA(F134:F136)</f>
        <v>0.81965988881568042</v>
      </c>
      <c r="H134">
        <v>8</v>
      </c>
    </row>
    <row r="135" spans="1:8" hidden="1" x14ac:dyDescent="0.2">
      <c r="A135" t="s">
        <v>197</v>
      </c>
      <c r="B135" t="str">
        <f t="shared" si="10"/>
        <v>T-IV-8</v>
      </c>
      <c r="C135" t="s">
        <v>68</v>
      </c>
      <c r="D135" t="s">
        <v>63</v>
      </c>
      <c r="E135" s="13">
        <f t="shared" si="11"/>
        <v>8</v>
      </c>
      <c r="F135">
        <v>-24.779</v>
      </c>
      <c r="H135">
        <v>8</v>
      </c>
    </row>
    <row r="136" spans="1:8" hidden="1" x14ac:dyDescent="0.2">
      <c r="A136" t="s">
        <v>198</v>
      </c>
      <c r="B136" t="str">
        <f t="shared" si="10"/>
        <v>T-IV-8</v>
      </c>
      <c r="C136" t="s">
        <v>68</v>
      </c>
      <c r="D136" t="s">
        <v>63</v>
      </c>
      <c r="E136" s="13">
        <f t="shared" si="11"/>
        <v>8</v>
      </c>
      <c r="F136">
        <v>-25.672999999999998</v>
      </c>
      <c r="H136">
        <v>8</v>
      </c>
    </row>
    <row r="137" spans="1:8" hidden="1" x14ac:dyDescent="0.2">
      <c r="A137" t="s">
        <v>199</v>
      </c>
      <c r="B137" t="str">
        <f t="shared" si="10"/>
        <v>T-IV-7</v>
      </c>
      <c r="C137" t="s">
        <v>68</v>
      </c>
      <c r="D137" t="s">
        <v>63</v>
      </c>
      <c r="E137" s="13">
        <f t="shared" si="11"/>
        <v>7</v>
      </c>
      <c r="F137">
        <v>-24.821999999999999</v>
      </c>
      <c r="H137">
        <v>7</v>
      </c>
    </row>
    <row r="138" spans="1:8" hidden="1" x14ac:dyDescent="0.2">
      <c r="A138" t="s">
        <v>200</v>
      </c>
      <c r="B138" t="str">
        <f t="shared" si="10"/>
        <v>S-IV-13</v>
      </c>
      <c r="C138" t="s">
        <v>69</v>
      </c>
      <c r="D138" t="s">
        <v>63</v>
      </c>
      <c r="E138" s="13">
        <f t="shared" si="11"/>
        <v>13</v>
      </c>
      <c r="F138">
        <v>-28.702999999999999</v>
      </c>
      <c r="G138">
        <f>STDEVA(F138,F140)</f>
        <v>0.40729350596345171</v>
      </c>
      <c r="H138">
        <v>13</v>
      </c>
    </row>
    <row r="139" spans="1:8" hidden="1" x14ac:dyDescent="0.2">
      <c r="A139" t="s">
        <v>192</v>
      </c>
      <c r="B139" t="str">
        <f t="shared" si="10"/>
        <v>S-IV-13</v>
      </c>
      <c r="C139" t="s">
        <v>69</v>
      </c>
      <c r="D139" t="s">
        <v>63</v>
      </c>
      <c r="E139" s="13">
        <f t="shared" si="11"/>
        <v>13</v>
      </c>
      <c r="G139">
        <v>-30.759999999999998</v>
      </c>
      <c r="H139">
        <v>13</v>
      </c>
    </row>
    <row r="140" spans="1:8" hidden="1" x14ac:dyDescent="0.2">
      <c r="A140" t="s">
        <v>201</v>
      </c>
      <c r="B140" t="str">
        <f t="shared" si="10"/>
        <v>S-IV-13</v>
      </c>
      <c r="C140" t="s">
        <v>69</v>
      </c>
      <c r="D140" t="s">
        <v>63</v>
      </c>
      <c r="E140" s="13">
        <f t="shared" si="11"/>
        <v>13</v>
      </c>
      <c r="F140">
        <v>-28.126999999999999</v>
      </c>
      <c r="H140">
        <v>13</v>
      </c>
    </row>
    <row r="141" spans="1:8" hidden="1" x14ac:dyDescent="0.2">
      <c r="A141" t="s">
        <v>193</v>
      </c>
      <c r="B141" t="str">
        <f t="shared" si="10"/>
        <v>S-IV-12</v>
      </c>
      <c r="C141" t="s">
        <v>69</v>
      </c>
      <c r="D141" t="s">
        <v>63</v>
      </c>
      <c r="E141" s="13">
        <f t="shared" si="11"/>
        <v>12</v>
      </c>
      <c r="F141">
        <v>-28.085000000000001</v>
      </c>
      <c r="H141">
        <v>12</v>
      </c>
    </row>
    <row r="142" spans="1:8" hidden="1" x14ac:dyDescent="0.2">
      <c r="A142" t="s">
        <v>194</v>
      </c>
      <c r="B142" t="str">
        <f t="shared" si="10"/>
        <v>S-IV-12</v>
      </c>
      <c r="C142" t="s">
        <v>69</v>
      </c>
      <c r="D142" t="s">
        <v>63</v>
      </c>
      <c r="E142" s="13">
        <f t="shared" si="11"/>
        <v>12</v>
      </c>
      <c r="F142">
        <v>-28.346999999999998</v>
      </c>
      <c r="H142">
        <v>12</v>
      </c>
    </row>
    <row r="143" spans="1:8" hidden="1" x14ac:dyDescent="0.2">
      <c r="A143" t="s">
        <v>202</v>
      </c>
      <c r="B143" t="str">
        <f t="shared" si="10"/>
        <v>S-IV-12</v>
      </c>
      <c r="C143" t="s">
        <v>69</v>
      </c>
      <c r="D143" t="s">
        <v>63</v>
      </c>
      <c r="E143" s="13">
        <f t="shared" si="11"/>
        <v>12</v>
      </c>
      <c r="G143">
        <v>-30.475999999999999</v>
      </c>
      <c r="H143">
        <v>12</v>
      </c>
    </row>
    <row r="144" spans="1:8" hidden="1" x14ac:dyDescent="0.2">
      <c r="A144" t="s">
        <v>195</v>
      </c>
      <c r="B144" t="str">
        <f t="shared" si="10"/>
        <v>T-X-10</v>
      </c>
      <c r="C144" t="s">
        <v>68</v>
      </c>
      <c r="D144" t="s">
        <v>64</v>
      </c>
      <c r="E144" s="13">
        <f>IF(H144=35,1,IF(H144=34,2,IF(H144=33,3,IF(H144=42,4,IF(H144=23,5,IF(H144=22,7,IF(H144=21,8,IF(H144=40,11,IF(H144=25,10,IF(H144=45,9,H144))))))))))</f>
        <v>10</v>
      </c>
      <c r="G144">
        <v>-29.510999999999999</v>
      </c>
      <c r="H144">
        <v>10</v>
      </c>
    </row>
    <row r="145" spans="1:8" hidden="1" x14ac:dyDescent="0.2">
      <c r="A145" t="s">
        <v>188</v>
      </c>
      <c r="B145" t="str">
        <f t="shared" si="10"/>
        <v>T-X-10</v>
      </c>
      <c r="C145" t="s">
        <v>68</v>
      </c>
      <c r="D145" t="s">
        <v>64</v>
      </c>
      <c r="E145" s="13">
        <f t="shared" ref="E145:E149" si="12">IF(H145=35,1,IF(H145=34,2,IF(H145=33,3,IF(H145=42,4,IF(H145=23,5,IF(H145=22,7,IF(H145=21,8,IF(H145=40,11,IF(H145=25,10,IF(H145=45,9,H145))))))))))</f>
        <v>10</v>
      </c>
      <c r="G145">
        <v>-29.838000000000001</v>
      </c>
      <c r="H145">
        <v>10</v>
      </c>
    </row>
    <row r="146" spans="1:8" hidden="1" x14ac:dyDescent="0.2">
      <c r="A146" t="s">
        <v>187</v>
      </c>
      <c r="B146" t="str">
        <f t="shared" si="10"/>
        <v>T-X-10</v>
      </c>
      <c r="C146" t="s">
        <v>68</v>
      </c>
      <c r="D146" t="s">
        <v>64</v>
      </c>
      <c r="E146" s="13">
        <f t="shared" si="12"/>
        <v>10</v>
      </c>
      <c r="F146">
        <v>-28.119</v>
      </c>
      <c r="H146">
        <v>10</v>
      </c>
    </row>
    <row r="147" spans="1:8" hidden="1" x14ac:dyDescent="0.2">
      <c r="A147" t="s">
        <v>197</v>
      </c>
      <c r="B147" t="str">
        <f t="shared" si="10"/>
        <v>T-IV-8</v>
      </c>
      <c r="C147" t="s">
        <v>68</v>
      </c>
      <c r="D147" t="s">
        <v>63</v>
      </c>
      <c r="E147" s="13">
        <f t="shared" si="12"/>
        <v>8</v>
      </c>
      <c r="G147">
        <v>-28.721999999999998</v>
      </c>
      <c r="H147">
        <v>8</v>
      </c>
    </row>
    <row r="148" spans="1:8" hidden="1" x14ac:dyDescent="0.2">
      <c r="A148" t="s">
        <v>198</v>
      </c>
      <c r="B148" t="str">
        <f t="shared" si="10"/>
        <v>T-IV-8</v>
      </c>
      <c r="C148" t="s">
        <v>68</v>
      </c>
      <c r="D148" t="s">
        <v>63</v>
      </c>
      <c r="E148" s="13">
        <f t="shared" si="12"/>
        <v>8</v>
      </c>
      <c r="G148">
        <v>-31.64</v>
      </c>
      <c r="H148">
        <v>8</v>
      </c>
    </row>
    <row r="149" spans="1:8" hidden="1" x14ac:dyDescent="0.2">
      <c r="A149" t="s">
        <v>199</v>
      </c>
      <c r="B149" t="str">
        <f t="shared" si="10"/>
        <v>T-IV-7</v>
      </c>
      <c r="C149" t="s">
        <v>68</v>
      </c>
      <c r="D149" t="s">
        <v>63</v>
      </c>
      <c r="E149" s="13">
        <f t="shared" si="12"/>
        <v>7</v>
      </c>
      <c r="F149">
        <v>-27.718999999999998</v>
      </c>
      <c r="H149">
        <v>7</v>
      </c>
    </row>
  </sheetData>
  <autoFilter ref="A1:K149">
    <filterColumn colId="1">
      <filters>
        <filter val="S-III-13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2" t="s">
        <v>205</v>
      </c>
      <c r="B1" s="8" t="s">
        <v>206</v>
      </c>
    </row>
    <row r="2" spans="1:2" x14ac:dyDescent="0.2">
      <c r="A2" s="2" t="s">
        <v>207</v>
      </c>
      <c r="B2" s="8" t="s">
        <v>208</v>
      </c>
    </row>
    <row r="3" spans="1:2" x14ac:dyDescent="0.2">
      <c r="A3" s="3" t="s">
        <v>209</v>
      </c>
      <c r="B3" s="9" t="s">
        <v>210</v>
      </c>
    </row>
    <row r="4" spans="1:2" x14ac:dyDescent="0.2">
      <c r="A4" s="4" t="s">
        <v>211</v>
      </c>
      <c r="B4" s="10" t="s">
        <v>212</v>
      </c>
    </row>
    <row r="5" spans="1:2" x14ac:dyDescent="0.2">
      <c r="A5" s="4" t="s">
        <v>213</v>
      </c>
      <c r="B5" s="10" t="s">
        <v>214</v>
      </c>
    </row>
    <row r="6" spans="1:2" x14ac:dyDescent="0.2">
      <c r="A6" s="4" t="s">
        <v>215</v>
      </c>
      <c r="B6" s="10" t="s">
        <v>216</v>
      </c>
    </row>
    <row r="7" spans="1:2" x14ac:dyDescent="0.2">
      <c r="A7" s="4" t="s">
        <v>217</v>
      </c>
      <c r="B7" s="10" t="s">
        <v>218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Conc-D3</vt:lpstr>
      <vt:lpstr>Isotopes-D3</vt:lpstr>
      <vt:lpstr>PlotNums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2018-04-10T15:18:54Z</dcterms:created>
  <dcterms:modified xsi:type="dcterms:W3CDTF">2018-04-11T12:21:07Z</dcterms:modified>
</cp:coreProperties>
</file>