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75" yWindow="465" windowWidth="24675" windowHeight="12360"/>
  </bookViews>
  <sheets>
    <sheet name="Parameters" sheetId="1" r:id="rId1"/>
  </sheets>
  <definedNames>
    <definedName name="_xlnm._FilterDatabase" localSheetId="0" hidden="1">Parameters!$A$1:$L$52</definedName>
  </definedNames>
  <calcPr calcId="145621"/>
</workbook>
</file>

<file path=xl/calcChain.xml><?xml version="1.0" encoding="utf-8"?>
<calcChain xmlns="http://schemas.openxmlformats.org/spreadsheetml/2006/main">
  <c r="I39" i="1" l="1"/>
  <c r="I16" i="1"/>
  <c r="G16" i="1"/>
  <c r="I43" i="1"/>
  <c r="I42" i="1"/>
  <c r="I40" i="1"/>
  <c r="I3" i="1"/>
  <c r="I4" i="1"/>
  <c r="I5" i="1"/>
  <c r="I6" i="1"/>
  <c r="I7" i="1"/>
  <c r="I8" i="1"/>
  <c r="I10" i="1"/>
  <c r="I11" i="1"/>
  <c r="I12" i="1"/>
  <c r="I13" i="1"/>
  <c r="I14" i="1"/>
  <c r="I15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4" i="1"/>
  <c r="I35" i="1"/>
  <c r="I36" i="1"/>
  <c r="I37" i="1"/>
  <c r="I38" i="1"/>
  <c r="I48" i="1"/>
  <c r="I44" i="1"/>
  <c r="I45" i="1"/>
  <c r="I49" i="1"/>
  <c r="I50" i="1"/>
  <c r="I46" i="1"/>
  <c r="I51" i="1"/>
  <c r="I52" i="1"/>
  <c r="I2" i="1"/>
  <c r="G35" i="1" l="1"/>
  <c r="G43" i="1" l="1"/>
  <c r="G42" i="1"/>
  <c r="G39" i="1"/>
  <c r="G40" i="1" l="1"/>
  <c r="G45" i="1"/>
  <c r="G30" i="1" l="1"/>
  <c r="G31" i="1"/>
  <c r="G32" i="1"/>
  <c r="G34" i="1"/>
  <c r="G36" i="1"/>
  <c r="G37" i="1"/>
  <c r="G38" i="1"/>
  <c r="G48" i="1"/>
  <c r="G44" i="1"/>
  <c r="G50" i="1"/>
  <c r="G46" i="1"/>
  <c r="G51" i="1"/>
  <c r="G52" i="1"/>
  <c r="G49" i="1"/>
  <c r="G26" i="1"/>
  <c r="G27" i="1"/>
  <c r="G28" i="1"/>
  <c r="G29" i="1"/>
  <c r="G25" i="1"/>
  <c r="G5" i="1"/>
  <c r="G6" i="1"/>
  <c r="G7" i="1"/>
  <c r="G8" i="1"/>
  <c r="G10" i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3" i="1"/>
  <c r="G4" i="1"/>
  <c r="G2" i="1"/>
  <c r="I55" i="1"/>
  <c r="G55" i="1"/>
</calcChain>
</file>

<file path=xl/comments1.xml><?xml version="1.0" encoding="utf-8"?>
<comments xmlns="http://schemas.openxmlformats.org/spreadsheetml/2006/main">
  <authors>
    <author>pablo alvarez</author>
  </authors>
  <commentList>
    <comment ref="A42" author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aged_f = 0.0005
bioa_mass = mass_ads * exp(-0.0005 * scalar(model.jd_dt))</t>
        </r>
      </text>
    </comment>
  </commentList>
</comments>
</file>

<file path=xl/sharedStrings.xml><?xml version="1.0" encoding="utf-8"?>
<sst xmlns="http://schemas.openxmlformats.org/spreadsheetml/2006/main" count="297" uniqueCount="118">
  <si>
    <t xml:space="preserve">epsilon_iso </t>
  </si>
  <si>
    <t xml:space="preserve">r_standard </t>
  </si>
  <si>
    <t xml:space="preserve">r_gas </t>
  </si>
  <si>
    <t xml:space="preserve">activation_e </t>
  </si>
  <si>
    <t xml:space="preserve">beta_moisture </t>
  </si>
  <si>
    <t xml:space="preserve">temp_ref </t>
  </si>
  <si>
    <t xml:space="preserve">dt_50_ref </t>
  </si>
  <si>
    <t xml:space="preserve">molar </t>
  </si>
  <si>
    <t xml:space="preserve">k_cp </t>
  </si>
  <si>
    <t xml:space="preserve">k_oc </t>
  </si>
  <si>
    <t xml:space="preserve">f_oc </t>
  </si>
  <si>
    <t xml:space="preserve">W100_1500mm </t>
  </si>
  <si>
    <t xml:space="preserve">W100_300mm </t>
  </si>
  <si>
    <t xml:space="preserve">W100_50mm </t>
  </si>
  <si>
    <t xml:space="preserve">wp_zAll </t>
  </si>
  <si>
    <t xml:space="preserve">f_evap </t>
  </si>
  <si>
    <t xml:space="preserve">f_transp </t>
  </si>
  <si>
    <t xml:space="preserve">root_adj </t>
  </si>
  <si>
    <t xml:space="preserve">gamma4 </t>
  </si>
  <si>
    <t xml:space="preserve">gamma3 </t>
  </si>
  <si>
    <t xml:space="preserve">gamma2 </t>
  </si>
  <si>
    <t xml:space="preserve">gamma1 </t>
  </si>
  <si>
    <t xml:space="preserve">gamma0 </t>
  </si>
  <si>
    <t xml:space="preserve">c_adr </t>
  </si>
  <si>
    <t xml:space="preserve">c4 </t>
  </si>
  <si>
    <t xml:space="preserve">c3 </t>
  </si>
  <si>
    <t xml:space="preserve">c2 </t>
  </si>
  <si>
    <t xml:space="preserve">c1 </t>
  </si>
  <si>
    <t xml:space="preserve">c0 </t>
  </si>
  <si>
    <t xml:space="preserve">z3_factor </t>
  </si>
  <si>
    <t xml:space="preserve">z4 </t>
  </si>
  <si>
    <t xml:space="preserve">z3 </t>
  </si>
  <si>
    <t xml:space="preserve">z2 </t>
  </si>
  <si>
    <t xml:space="preserve">z1 </t>
  </si>
  <si>
    <t xml:space="preserve">z0 </t>
  </si>
  <si>
    <t xml:space="preserve">layers </t>
  </si>
  <si>
    <t>Units</t>
  </si>
  <si>
    <t>Initial value</t>
  </si>
  <si>
    <t xml:space="preserve"> -</t>
  </si>
  <si>
    <t>mm</t>
  </si>
  <si>
    <t>Description</t>
  </si>
  <si>
    <t>Number of model layers</t>
  </si>
  <si>
    <t>Layer depth</t>
  </si>
  <si>
    <t>Minimum lower basement layer depth</t>
  </si>
  <si>
    <t>Minimum upper basement layer depth</t>
  </si>
  <si>
    <t>Fraction of total basement layer depth assigned to z3</t>
  </si>
  <si>
    <t>Lateral flow coefficient \citep{Manfreda2005}</t>
  </si>
  <si>
    <t>\textit{ibid.}</t>
  </si>
  <si>
    <t>No</t>
  </si>
  <si>
    <t>Calibration Parameter</t>
  </si>
  <si>
    <t>Yes</t>
  </si>
  <si>
    <t>Drainage lateral flow coefficient</t>
  </si>
  <si>
    <t>Depth adjustment factor of $log(K_{sat})$ for layer $z_n$</t>
  </si>
  <si>
    <t>d$^{-1}$</t>
  </si>
  <si>
    <t>Correction for root depth by factor relative to crop height</t>
  </si>
  <si>
    <t>Adjustment factor for actual transpiration</t>
  </si>
  <si>
    <t>Adjustment factor for actual evaporation</t>
  </si>
  <si>
    <t>ATT! Try to remove by replacing Allen.</t>
  </si>
  <si>
    <t>Wilting point for all model layers</t>
  </si>
  <si>
    <t>Field capacity at z &lt; 1200 mm  depth</t>
  </si>
  <si>
    <t>Saturation capacity at z &lt; 1200 mm depth</t>
  </si>
  <si>
    <t>$\theta_{FCz2}$</t>
  </si>
  <si>
    <t>$\theta_{SATz2}$</t>
  </si>
  <si>
    <t>$\theta_{FCz1}$</t>
  </si>
  <si>
    <t>$\theta_{SATz1}$</t>
  </si>
  <si>
    <t>Field capacity of plow layer 0 - 300 mm  depth</t>
  </si>
  <si>
    <t>Saturation capacity of plow layer 0 - 300 mm  depth</t>
  </si>
  <si>
    <t>0.57 $\pm$ 0.04</t>
  </si>
  <si>
    <t>0.37 $\pm$ 0.01</t>
  </si>
  <si>
    <t>Soil bulk density</t>
  </si>
  <si>
    <t>g cm$^{-3}$</t>
  </si>
  <si>
    <t>Fraction of organic carbon</t>
  </si>
  <si>
    <t>kg kg$^{-1}$</t>
  </si>
  <si>
    <t>Mean water content at 100cm (9.8 kPa) suction pressure for depth z</t>
  </si>
  <si>
    <t>$ml ^g$</t>
  </si>
  <si>
    <t>Octanol partition coefficient</t>
  </si>
  <si>
    <t>beta_runoff</t>
  </si>
  <si>
    <t>k_film</t>
  </si>
  <si>
    <t>$mm d^{-1}$</t>
  </si>
  <si>
    <t>$mol~L^{-1}~atm^{-1}$</t>
  </si>
  <si>
    <t>Henry constant, metolachlor \citep{Feigenbrugel2004}</t>
  </si>
  <si>
    <t>Metolachlor molar mass</t>
  </si>
  <si>
    <t>$g mol^{-1}$</t>
  </si>
  <si>
    <t>d</t>
  </si>
  <si>
    <t>Degradation half-life</t>
  </si>
  <si>
    <t>Enrichment factor</t>
  </si>
  <si>
    <t xml:space="preserve"> - </t>
  </si>
  <si>
    <t>Reference temperature of degradation half-life</t>
  </si>
  <si>
    <t>C</t>
  </si>
  <si>
    <t>Constant controlling Walker or Schroll's moisture degradation factor</t>
  </si>
  <si>
    <t>Metolachlor activation energy \citep{Jaikaew2017}</t>
  </si>
  <si>
    <t>$kJ mol^{-1}$</t>
  </si>
  <si>
    <t>$kJ mol^{-1} Kelvin^{-1}$</t>
  </si>
  <si>
    <t>Ideal gas constant</t>
  </si>
  <si>
    <t>VPDB standard for Carbon</t>
  </si>
  <si>
    <t>Transport</t>
  </si>
  <si>
    <t>Reactive</t>
  </si>
  <si>
    <t>$d^{-1}$</t>
  </si>
  <si>
    <t>k_ab</t>
  </si>
  <si>
    <t>Agronomic, Dynamic</t>
  </si>
  <si>
    <t>\textit{ibid.}, Not relevant as model is considered impermeable.</t>
  </si>
  <si>
    <t xml:space="preserve">&lt;- Spatially variable, key for degradation on top soil. </t>
  </si>
  <si>
    <t xml:space="preserve">&lt;- Spatially variable, key for transport on top soil. </t>
  </si>
  <si>
    <t>Soil bulk density, deeper layers (not plough layer) max of top soil</t>
  </si>
  <si>
    <t>Morris</t>
  </si>
  <si>
    <t>&lt;- if we use Laminar flow calculation, this is not calibrated.</t>
  </si>
  <si>
    <t>k_g</t>
  </si>
  <si>
    <t>Not in use</t>
  </si>
  <si>
    <t>Linear reservoir constant regulating baseflow discharge</t>
  </si>
  <si>
    <t>k_aged</t>
  </si>
  <si>
    <t>Ageing rate constant, controls mass movement to non-bioavailable fraction</t>
  </si>
  <si>
    <t>Abiotic degradation rate constant initial: DT50ab = 138.6 days</t>
  </si>
  <si>
    <t>Hydrology</t>
  </si>
  <si>
    <t>Category</t>
  </si>
  <si>
    <t>Structural</t>
  </si>
  <si>
    <t>Physical Constant</t>
  </si>
  <si>
    <t>p_bMax</t>
  </si>
  <si>
    <t>p_bAgr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</si>
</sst>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</cellXfs>
  <cellStyles count="3">
    <cellStyle name="Normal" xfId="0" builtinId="0"/>
    <cellStyle name="Titre 2" xfId="1"/>
    <cellStyle name="Titre 3" xfId="2"/>
  </cellStyles>
  <dxfs count="4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H15" sqref="H15"/>
    </sheetView>
  </sheetViews>
  <sheetFormatPr baseColWidth="10" defaultRowHeight="15" x14ac:dyDescent="0.25"/>
  <cols>
    <col min="1" max="1" width="15.85546875" customWidth="1"/>
    <col min="2" max="2" width="17.28515625" style="4" customWidth="1"/>
    <col min="3" max="3" width="13.140625" customWidth="1"/>
    <col min="4" max="4" width="64.140625" customWidth="1"/>
    <col min="5" max="5" width="17.7109375" style="2" customWidth="1"/>
    <col min="6" max="6" width="20.5703125" style="2" bestFit="1" customWidth="1"/>
    <col min="7" max="7" width="11.42578125" style="2"/>
    <col min="8" max="8" width="18" style="2" customWidth="1"/>
    <col min="10" max="10" width="18" customWidth="1"/>
  </cols>
  <sheetData>
    <row r="1" spans="1:12" x14ac:dyDescent="0.25">
      <c r="A1" s="1"/>
      <c r="B1" s="3" t="s">
        <v>37</v>
      </c>
      <c r="C1" s="1" t="s">
        <v>36</v>
      </c>
      <c r="D1" s="1" t="s">
        <v>40</v>
      </c>
      <c r="E1" s="1" t="s">
        <v>113</v>
      </c>
      <c r="F1" s="1" t="s">
        <v>49</v>
      </c>
      <c r="G1" s="1"/>
      <c r="H1" s="1" t="s">
        <v>104</v>
      </c>
      <c r="I1" s="1"/>
      <c r="J1" s="1"/>
      <c r="K1" s="1"/>
      <c r="L1" s="1"/>
    </row>
    <row r="2" spans="1:12" x14ac:dyDescent="0.25">
      <c r="A2" t="s">
        <v>35</v>
      </c>
      <c r="B2" s="4">
        <v>5</v>
      </c>
      <c r="C2" t="s">
        <v>38</v>
      </c>
      <c r="D2" t="s">
        <v>41</v>
      </c>
      <c r="E2" s="2" t="s">
        <v>114</v>
      </c>
      <c r="F2" s="2" t="s">
        <v>48</v>
      </c>
      <c r="G2" s="2">
        <f>IF(F2="Yes", 1, 0)</f>
        <v>0</v>
      </c>
      <c r="H2" s="2" t="s">
        <v>48</v>
      </c>
      <c r="I2" s="2">
        <f>IF(H2="Yes", 1, 0)</f>
        <v>0</v>
      </c>
    </row>
    <row r="3" spans="1:12" x14ac:dyDescent="0.25">
      <c r="A3" t="s">
        <v>34</v>
      </c>
      <c r="B3" s="4">
        <v>10</v>
      </c>
      <c r="C3" t="s">
        <v>39</v>
      </c>
      <c r="D3" t="s">
        <v>42</v>
      </c>
      <c r="E3" s="2" t="s">
        <v>114</v>
      </c>
      <c r="F3" s="2" t="s">
        <v>48</v>
      </c>
      <c r="G3" s="2">
        <f t="shared" ref="G3:G52" si="0">IF(F3="Yes", 1, 0)</f>
        <v>0</v>
      </c>
      <c r="H3" s="2" t="s">
        <v>48</v>
      </c>
      <c r="I3" s="2">
        <f t="shared" ref="I3:I52" si="1">IF(H3="Yes", 1, 0)</f>
        <v>0</v>
      </c>
    </row>
    <row r="4" spans="1:12" x14ac:dyDescent="0.25">
      <c r="A4" t="s">
        <v>33</v>
      </c>
      <c r="B4" s="4">
        <v>300</v>
      </c>
      <c r="C4" t="s">
        <v>39</v>
      </c>
      <c r="D4" t="s">
        <v>47</v>
      </c>
      <c r="E4" s="2" t="s">
        <v>114</v>
      </c>
      <c r="F4" s="2" t="s">
        <v>48</v>
      </c>
      <c r="G4" s="2">
        <f t="shared" si="0"/>
        <v>0</v>
      </c>
      <c r="H4" s="2" t="s">
        <v>48</v>
      </c>
      <c r="I4" s="2">
        <f t="shared" si="1"/>
        <v>0</v>
      </c>
    </row>
    <row r="5" spans="1:12" x14ac:dyDescent="0.25">
      <c r="A5" t="s">
        <v>32</v>
      </c>
      <c r="B5" s="4">
        <v>1200</v>
      </c>
      <c r="C5" t="s">
        <v>39</v>
      </c>
      <c r="D5" t="s">
        <v>47</v>
      </c>
      <c r="E5" s="2" t="s">
        <v>114</v>
      </c>
      <c r="F5" s="2" t="s">
        <v>48</v>
      </c>
      <c r="G5" s="2">
        <f t="shared" si="0"/>
        <v>0</v>
      </c>
      <c r="H5" s="2" t="s">
        <v>48</v>
      </c>
      <c r="I5" s="2">
        <f t="shared" si="1"/>
        <v>0</v>
      </c>
    </row>
    <row r="6" spans="1:12" x14ac:dyDescent="0.25">
      <c r="A6" t="s">
        <v>31</v>
      </c>
      <c r="B6" s="4">
        <v>1510</v>
      </c>
      <c r="C6" t="s">
        <v>39</v>
      </c>
      <c r="D6" t="s">
        <v>44</v>
      </c>
      <c r="E6" s="2" t="s">
        <v>114</v>
      </c>
      <c r="F6" s="2" t="s">
        <v>48</v>
      </c>
      <c r="G6" s="2">
        <f t="shared" si="0"/>
        <v>0</v>
      </c>
      <c r="H6" s="2" t="s">
        <v>48</v>
      </c>
      <c r="I6" s="2">
        <f t="shared" si="1"/>
        <v>0</v>
      </c>
    </row>
    <row r="7" spans="1:12" x14ac:dyDescent="0.25">
      <c r="A7" t="s">
        <v>30</v>
      </c>
      <c r="B7" s="4">
        <v>1510</v>
      </c>
      <c r="C7" t="s">
        <v>39</v>
      </c>
      <c r="D7" t="s">
        <v>43</v>
      </c>
      <c r="E7" s="2" t="s">
        <v>114</v>
      </c>
      <c r="F7" s="2" t="s">
        <v>48</v>
      </c>
      <c r="G7" s="2">
        <f t="shared" si="0"/>
        <v>0</v>
      </c>
      <c r="H7" s="2" t="s">
        <v>48</v>
      </c>
      <c r="I7" s="2">
        <f t="shared" si="1"/>
        <v>0</v>
      </c>
    </row>
    <row r="8" spans="1:12" x14ac:dyDescent="0.25">
      <c r="A8" t="s">
        <v>29</v>
      </c>
      <c r="B8" s="4">
        <v>0.3</v>
      </c>
      <c r="C8" t="s">
        <v>38</v>
      </c>
      <c r="D8" t="s">
        <v>45</v>
      </c>
      <c r="E8" s="2" t="s">
        <v>114</v>
      </c>
      <c r="F8" s="2" t="s">
        <v>50</v>
      </c>
      <c r="G8" s="2">
        <f t="shared" si="0"/>
        <v>1</v>
      </c>
      <c r="H8" s="2" t="s">
        <v>50</v>
      </c>
      <c r="I8" s="2">
        <f t="shared" si="1"/>
        <v>1</v>
      </c>
    </row>
    <row r="9" spans="1:12" x14ac:dyDescent="0.25">
      <c r="I9" s="2"/>
    </row>
    <row r="10" spans="1:12" x14ac:dyDescent="0.25">
      <c r="A10" t="s">
        <v>28</v>
      </c>
      <c r="B10" s="4">
        <v>0.25</v>
      </c>
      <c r="C10" t="s">
        <v>53</v>
      </c>
      <c r="D10" t="s">
        <v>46</v>
      </c>
      <c r="E10" s="2" t="s">
        <v>112</v>
      </c>
      <c r="F10" s="2" t="s">
        <v>50</v>
      </c>
      <c r="G10" s="2">
        <f t="shared" si="0"/>
        <v>1</v>
      </c>
      <c r="H10" s="2" t="s">
        <v>50</v>
      </c>
      <c r="I10" s="2">
        <f t="shared" si="1"/>
        <v>1</v>
      </c>
    </row>
    <row r="11" spans="1:12" x14ac:dyDescent="0.25">
      <c r="A11" t="s">
        <v>27</v>
      </c>
      <c r="B11" s="4">
        <v>0.25</v>
      </c>
      <c r="C11" t="s">
        <v>53</v>
      </c>
      <c r="D11" t="s">
        <v>47</v>
      </c>
      <c r="E11" s="2" t="s">
        <v>112</v>
      </c>
      <c r="F11" s="2" t="s">
        <v>48</v>
      </c>
      <c r="G11" s="2">
        <f t="shared" si="0"/>
        <v>0</v>
      </c>
      <c r="H11" s="2" t="s">
        <v>48</v>
      </c>
      <c r="I11" s="2">
        <f t="shared" si="1"/>
        <v>0</v>
      </c>
    </row>
    <row r="12" spans="1:12" x14ac:dyDescent="0.25">
      <c r="A12" t="s">
        <v>26</v>
      </c>
      <c r="B12" s="4">
        <v>0.25</v>
      </c>
      <c r="C12" t="s">
        <v>53</v>
      </c>
      <c r="D12" t="s">
        <v>47</v>
      </c>
      <c r="E12" s="2" t="s">
        <v>112</v>
      </c>
      <c r="F12" s="2" t="s">
        <v>48</v>
      </c>
      <c r="G12" s="2">
        <f t="shared" si="0"/>
        <v>0</v>
      </c>
      <c r="H12" s="2" t="s">
        <v>48</v>
      </c>
      <c r="I12" s="2">
        <f t="shared" si="1"/>
        <v>0</v>
      </c>
    </row>
    <row r="13" spans="1:12" x14ac:dyDescent="0.25">
      <c r="A13" t="s">
        <v>25</v>
      </c>
      <c r="B13" s="4">
        <v>0.25</v>
      </c>
      <c r="C13" t="s">
        <v>53</v>
      </c>
      <c r="D13" t="s">
        <v>47</v>
      </c>
      <c r="E13" s="2" t="s">
        <v>112</v>
      </c>
      <c r="F13" s="2" t="s">
        <v>48</v>
      </c>
      <c r="G13" s="2">
        <f t="shared" si="0"/>
        <v>0</v>
      </c>
      <c r="H13" s="2" t="s">
        <v>48</v>
      </c>
      <c r="I13" s="2">
        <f t="shared" si="1"/>
        <v>0</v>
      </c>
    </row>
    <row r="14" spans="1:12" x14ac:dyDescent="0.25">
      <c r="A14" t="s">
        <v>24</v>
      </c>
      <c r="B14" s="4">
        <v>0.25</v>
      </c>
      <c r="C14" t="s">
        <v>53</v>
      </c>
      <c r="D14" t="s">
        <v>47</v>
      </c>
      <c r="E14" s="2" t="s">
        <v>112</v>
      </c>
      <c r="F14" s="2" t="s">
        <v>48</v>
      </c>
      <c r="G14" s="2">
        <f t="shared" si="0"/>
        <v>0</v>
      </c>
      <c r="H14" s="2" t="s">
        <v>48</v>
      </c>
      <c r="I14" s="2">
        <f t="shared" si="1"/>
        <v>0</v>
      </c>
    </row>
    <row r="15" spans="1:12" x14ac:dyDescent="0.25">
      <c r="A15" t="s">
        <v>23</v>
      </c>
      <c r="B15" s="4">
        <v>0.2</v>
      </c>
      <c r="C15" t="s">
        <v>53</v>
      </c>
      <c r="D15" t="s">
        <v>51</v>
      </c>
      <c r="E15" s="2" t="s">
        <v>112</v>
      </c>
      <c r="F15" s="2" t="s">
        <v>50</v>
      </c>
      <c r="G15" s="2">
        <f t="shared" si="0"/>
        <v>1</v>
      </c>
      <c r="H15" s="2" t="s">
        <v>50</v>
      </c>
      <c r="I15" s="2">
        <f t="shared" si="1"/>
        <v>1</v>
      </c>
    </row>
    <row r="16" spans="1:12" x14ac:dyDescent="0.25">
      <c r="A16" t="s">
        <v>106</v>
      </c>
      <c r="B16" s="4">
        <v>40000</v>
      </c>
      <c r="D16" t="s">
        <v>108</v>
      </c>
      <c r="E16" s="2" t="s">
        <v>112</v>
      </c>
      <c r="F16" s="2" t="s">
        <v>50</v>
      </c>
      <c r="G16" s="2">
        <f t="shared" si="0"/>
        <v>1</v>
      </c>
      <c r="H16" s="2" t="s">
        <v>50</v>
      </c>
      <c r="I16" s="2">
        <f t="shared" si="1"/>
        <v>1</v>
      </c>
    </row>
    <row r="17" spans="1:11" x14ac:dyDescent="0.25">
      <c r="A17" t="s">
        <v>22</v>
      </c>
      <c r="B17" s="4">
        <v>0.80630000000000002</v>
      </c>
      <c r="C17" t="s">
        <v>38</v>
      </c>
      <c r="D17" t="s">
        <v>52</v>
      </c>
      <c r="E17" s="2" t="s">
        <v>112</v>
      </c>
      <c r="F17" s="2" t="s">
        <v>50</v>
      </c>
      <c r="G17" s="2">
        <f t="shared" si="0"/>
        <v>1</v>
      </c>
      <c r="H17" s="2" t="s">
        <v>50</v>
      </c>
      <c r="I17" s="2">
        <f t="shared" si="1"/>
        <v>1</v>
      </c>
    </row>
    <row r="18" spans="1:11" x14ac:dyDescent="0.25">
      <c r="A18" t="s">
        <v>21</v>
      </c>
      <c r="B18" s="4">
        <v>0.60629999999999995</v>
      </c>
      <c r="C18" t="s">
        <v>38</v>
      </c>
      <c r="D18" t="s">
        <v>47</v>
      </c>
      <c r="E18" s="2" t="s">
        <v>112</v>
      </c>
      <c r="F18" s="2" t="s">
        <v>50</v>
      </c>
      <c r="G18" s="2">
        <f t="shared" si="0"/>
        <v>1</v>
      </c>
      <c r="H18" s="2" t="s">
        <v>50</v>
      </c>
      <c r="I18" s="2">
        <f t="shared" si="1"/>
        <v>1</v>
      </c>
    </row>
    <row r="19" spans="1:11" x14ac:dyDescent="0.25">
      <c r="A19" t="s">
        <v>20</v>
      </c>
      <c r="B19" s="4">
        <v>0.40629999999999999</v>
      </c>
      <c r="C19" t="s">
        <v>38</v>
      </c>
      <c r="D19" t="s">
        <v>47</v>
      </c>
      <c r="E19" s="2" t="s">
        <v>112</v>
      </c>
      <c r="F19" s="2" t="s">
        <v>50</v>
      </c>
      <c r="G19" s="2">
        <f t="shared" si="0"/>
        <v>1</v>
      </c>
      <c r="H19" s="2" t="s">
        <v>50</v>
      </c>
      <c r="I19" s="2">
        <f t="shared" si="1"/>
        <v>1</v>
      </c>
    </row>
    <row r="20" spans="1:11" x14ac:dyDescent="0.25">
      <c r="A20" t="s">
        <v>19</v>
      </c>
      <c r="B20" s="4">
        <v>0.40629999999999999</v>
      </c>
      <c r="C20" t="s">
        <v>38</v>
      </c>
      <c r="D20" t="s">
        <v>47</v>
      </c>
      <c r="E20" s="2" t="s">
        <v>112</v>
      </c>
      <c r="F20" s="2" t="s">
        <v>50</v>
      </c>
      <c r="G20" s="2">
        <f t="shared" si="0"/>
        <v>1</v>
      </c>
      <c r="H20" s="2" t="s">
        <v>50</v>
      </c>
      <c r="I20" s="2">
        <f t="shared" si="1"/>
        <v>1</v>
      </c>
    </row>
    <row r="21" spans="1:11" x14ac:dyDescent="0.25">
      <c r="A21" t="s">
        <v>18</v>
      </c>
      <c r="B21" s="4">
        <v>0</v>
      </c>
      <c r="C21" t="s">
        <v>38</v>
      </c>
      <c r="D21" t="s">
        <v>100</v>
      </c>
      <c r="E21" s="2" t="s">
        <v>112</v>
      </c>
      <c r="F21" s="2" t="s">
        <v>48</v>
      </c>
      <c r="G21" s="2">
        <f t="shared" si="0"/>
        <v>0</v>
      </c>
      <c r="H21" s="2" t="s">
        <v>48</v>
      </c>
      <c r="I21" s="2">
        <f t="shared" si="1"/>
        <v>0</v>
      </c>
    </row>
    <row r="22" spans="1:11" x14ac:dyDescent="0.25">
      <c r="A22" t="s">
        <v>17</v>
      </c>
      <c r="B22" s="4">
        <v>2.21</v>
      </c>
      <c r="C22" t="s">
        <v>38</v>
      </c>
      <c r="D22" t="s">
        <v>54</v>
      </c>
      <c r="E22" s="2" t="s">
        <v>112</v>
      </c>
      <c r="F22" s="2" t="s">
        <v>50</v>
      </c>
      <c r="G22" s="2">
        <f t="shared" si="0"/>
        <v>1</v>
      </c>
      <c r="H22" s="2" t="s">
        <v>50</v>
      </c>
      <c r="I22" s="2">
        <f t="shared" si="1"/>
        <v>1</v>
      </c>
      <c r="J22" t="s">
        <v>57</v>
      </c>
    </row>
    <row r="23" spans="1:11" x14ac:dyDescent="0.25">
      <c r="A23" t="s">
        <v>16</v>
      </c>
      <c r="B23" s="4">
        <v>0.4</v>
      </c>
      <c r="C23" t="s">
        <v>38</v>
      </c>
      <c r="D23" t="s">
        <v>55</v>
      </c>
      <c r="E23" s="2" t="s">
        <v>112</v>
      </c>
      <c r="F23" s="2" t="s">
        <v>50</v>
      </c>
      <c r="G23" s="2">
        <f t="shared" si="0"/>
        <v>1</v>
      </c>
      <c r="H23" s="2" t="s">
        <v>50</v>
      </c>
      <c r="I23" s="2">
        <f t="shared" si="1"/>
        <v>1</v>
      </c>
    </row>
    <row r="24" spans="1:11" x14ac:dyDescent="0.25">
      <c r="A24" t="s">
        <v>15</v>
      </c>
      <c r="B24" s="4">
        <v>0.5</v>
      </c>
      <c r="C24" t="s">
        <v>38</v>
      </c>
      <c r="D24" t="s">
        <v>56</v>
      </c>
      <c r="E24" s="2" t="s">
        <v>112</v>
      </c>
      <c r="F24" s="2" t="s">
        <v>50</v>
      </c>
      <c r="G24" s="2">
        <f t="shared" si="0"/>
        <v>1</v>
      </c>
      <c r="H24" s="2" t="s">
        <v>50</v>
      </c>
      <c r="I24" s="2">
        <f t="shared" si="1"/>
        <v>1</v>
      </c>
    </row>
    <row r="25" spans="1:11" x14ac:dyDescent="0.25">
      <c r="A25" t="s">
        <v>14</v>
      </c>
      <c r="B25" s="4">
        <v>0.19</v>
      </c>
      <c r="C25" t="s">
        <v>38</v>
      </c>
      <c r="D25" t="s">
        <v>58</v>
      </c>
      <c r="E25" s="2" t="s">
        <v>112</v>
      </c>
      <c r="F25" s="2" t="s">
        <v>48</v>
      </c>
      <c r="G25" s="2">
        <f t="shared" si="0"/>
        <v>0</v>
      </c>
      <c r="H25" s="2" t="s">
        <v>50</v>
      </c>
      <c r="I25" s="2">
        <f t="shared" si="1"/>
        <v>1</v>
      </c>
    </row>
    <row r="26" spans="1:11" x14ac:dyDescent="0.25">
      <c r="A26" t="s">
        <v>63</v>
      </c>
      <c r="B26" s="4" t="s">
        <v>67</v>
      </c>
      <c r="C26" t="s">
        <v>38</v>
      </c>
      <c r="D26" t="s">
        <v>65</v>
      </c>
      <c r="E26" s="2" t="s">
        <v>112</v>
      </c>
      <c r="F26" s="2" t="s">
        <v>48</v>
      </c>
      <c r="G26" s="2">
        <f t="shared" si="0"/>
        <v>0</v>
      </c>
      <c r="H26" s="2" t="s">
        <v>50</v>
      </c>
      <c r="I26" s="2">
        <f t="shared" si="1"/>
        <v>1</v>
      </c>
      <c r="J26" t="s">
        <v>99</v>
      </c>
      <c r="K26" t="s">
        <v>101</v>
      </c>
    </row>
    <row r="27" spans="1:11" x14ac:dyDescent="0.25">
      <c r="A27" t="s">
        <v>64</v>
      </c>
      <c r="B27" s="4" t="s">
        <v>68</v>
      </c>
      <c r="C27" t="s">
        <v>38</v>
      </c>
      <c r="D27" t="s">
        <v>66</v>
      </c>
      <c r="E27" s="2" t="s">
        <v>112</v>
      </c>
      <c r="F27" s="2" t="s">
        <v>48</v>
      </c>
      <c r="G27" s="2">
        <f t="shared" si="0"/>
        <v>0</v>
      </c>
      <c r="H27" s="2" t="s">
        <v>50</v>
      </c>
      <c r="I27" s="2">
        <f t="shared" si="1"/>
        <v>1</v>
      </c>
      <c r="J27" t="s">
        <v>99</v>
      </c>
      <c r="K27" t="s">
        <v>101</v>
      </c>
    </row>
    <row r="28" spans="1:11" x14ac:dyDescent="0.25">
      <c r="A28" t="s">
        <v>61</v>
      </c>
      <c r="B28" s="4">
        <v>0.39</v>
      </c>
      <c r="C28" t="s">
        <v>38</v>
      </c>
      <c r="D28" t="s">
        <v>59</v>
      </c>
      <c r="E28" s="2" t="s">
        <v>112</v>
      </c>
      <c r="F28" s="2" t="s">
        <v>48</v>
      </c>
      <c r="G28" s="2">
        <f t="shared" si="0"/>
        <v>0</v>
      </c>
      <c r="H28" s="2" t="s">
        <v>50</v>
      </c>
      <c r="I28" s="2">
        <f t="shared" si="1"/>
        <v>1</v>
      </c>
    </row>
    <row r="29" spans="1:11" x14ac:dyDescent="0.25">
      <c r="A29" t="s">
        <v>62</v>
      </c>
      <c r="B29" s="4">
        <v>0.63</v>
      </c>
      <c r="C29" t="s">
        <v>38</v>
      </c>
      <c r="D29" t="s">
        <v>60</v>
      </c>
      <c r="E29" s="2" t="s">
        <v>112</v>
      </c>
      <c r="F29" s="2" t="s">
        <v>48</v>
      </c>
      <c r="G29" s="2">
        <f t="shared" si="0"/>
        <v>0</v>
      </c>
      <c r="H29" s="2" t="s">
        <v>50</v>
      </c>
      <c r="I29" s="2">
        <f t="shared" si="1"/>
        <v>1</v>
      </c>
    </row>
    <row r="30" spans="1:11" x14ac:dyDescent="0.25">
      <c r="A30" t="s">
        <v>13</v>
      </c>
      <c r="B30" s="4">
        <v>0.42</v>
      </c>
      <c r="C30" t="s">
        <v>38</v>
      </c>
      <c r="D30" t="s">
        <v>73</v>
      </c>
      <c r="E30" s="2" t="s">
        <v>112</v>
      </c>
      <c r="F30" s="2" t="s">
        <v>48</v>
      </c>
      <c r="G30" s="2">
        <f t="shared" si="0"/>
        <v>0</v>
      </c>
      <c r="H30" s="2" t="s">
        <v>50</v>
      </c>
      <c r="I30" s="2">
        <f t="shared" si="1"/>
        <v>1</v>
      </c>
      <c r="K30" t="s">
        <v>101</v>
      </c>
    </row>
    <row r="31" spans="1:11" x14ac:dyDescent="0.25">
      <c r="A31" t="s">
        <v>12</v>
      </c>
      <c r="B31" s="4">
        <v>0.4</v>
      </c>
      <c r="C31" t="s">
        <v>38</v>
      </c>
      <c r="D31" t="s">
        <v>47</v>
      </c>
      <c r="E31" s="2" t="s">
        <v>112</v>
      </c>
      <c r="F31" s="2" t="s">
        <v>48</v>
      </c>
      <c r="G31" s="2">
        <f t="shared" si="0"/>
        <v>0</v>
      </c>
      <c r="H31" s="2" t="s">
        <v>50</v>
      </c>
      <c r="I31" s="2">
        <f t="shared" si="1"/>
        <v>1</v>
      </c>
    </row>
    <row r="32" spans="1:11" x14ac:dyDescent="0.25">
      <c r="A32" t="s">
        <v>11</v>
      </c>
      <c r="B32" s="4">
        <v>0.38</v>
      </c>
      <c r="C32" t="s">
        <v>38</v>
      </c>
      <c r="D32" t="s">
        <v>47</v>
      </c>
      <c r="E32" s="2" t="s">
        <v>112</v>
      </c>
      <c r="F32" s="2" t="s">
        <v>48</v>
      </c>
      <c r="G32" s="2">
        <f t="shared" si="0"/>
        <v>0</v>
      </c>
      <c r="H32" s="2" t="s">
        <v>50</v>
      </c>
      <c r="I32" s="2">
        <f t="shared" si="1"/>
        <v>1</v>
      </c>
    </row>
    <row r="33" spans="1:11" x14ac:dyDescent="0.25">
      <c r="I33" s="2"/>
    </row>
    <row r="34" spans="1:11" x14ac:dyDescent="0.25">
      <c r="A34" t="s">
        <v>117</v>
      </c>
      <c r="B34" s="8">
        <v>1.4</v>
      </c>
      <c r="C34" t="s">
        <v>70</v>
      </c>
      <c r="D34" t="s">
        <v>69</v>
      </c>
      <c r="E34" s="2" t="s">
        <v>95</v>
      </c>
      <c r="F34" s="2" t="s">
        <v>48</v>
      </c>
      <c r="G34" s="2">
        <f t="shared" si="0"/>
        <v>0</v>
      </c>
      <c r="H34" s="2" t="s">
        <v>50</v>
      </c>
      <c r="I34" s="2">
        <f t="shared" si="1"/>
        <v>1</v>
      </c>
      <c r="J34" t="s">
        <v>99</v>
      </c>
      <c r="K34" t="s">
        <v>102</v>
      </c>
    </row>
    <row r="35" spans="1:11" x14ac:dyDescent="0.25">
      <c r="A35" t="s">
        <v>116</v>
      </c>
      <c r="B35" s="4">
        <v>1.4</v>
      </c>
      <c r="C35" t="s">
        <v>70</v>
      </c>
      <c r="D35" t="s">
        <v>103</v>
      </c>
      <c r="E35" s="2" t="s">
        <v>95</v>
      </c>
      <c r="F35" s="2" t="s">
        <v>48</v>
      </c>
      <c r="G35" s="2">
        <f t="shared" si="0"/>
        <v>0</v>
      </c>
      <c r="H35" s="2" t="s">
        <v>48</v>
      </c>
      <c r="I35" s="2">
        <f t="shared" si="1"/>
        <v>0</v>
      </c>
    </row>
    <row r="36" spans="1:11" x14ac:dyDescent="0.25">
      <c r="A36" t="s">
        <v>10</v>
      </c>
      <c r="B36" s="4">
        <v>2.1000000000000001E-2</v>
      </c>
      <c r="C36" t="s">
        <v>72</v>
      </c>
      <c r="D36" t="s">
        <v>71</v>
      </c>
      <c r="E36" s="2" t="s">
        <v>95</v>
      </c>
      <c r="F36" s="2" t="s">
        <v>48</v>
      </c>
      <c r="G36" s="2">
        <f t="shared" si="0"/>
        <v>0</v>
      </c>
      <c r="H36" s="2" t="s">
        <v>50</v>
      </c>
      <c r="I36" s="2">
        <f t="shared" si="1"/>
        <v>1</v>
      </c>
    </row>
    <row r="37" spans="1:11" x14ac:dyDescent="0.25">
      <c r="A37" t="s">
        <v>9</v>
      </c>
      <c r="B37" s="4">
        <v>120</v>
      </c>
      <c r="C37" t="s">
        <v>74</v>
      </c>
      <c r="D37" t="s">
        <v>75</v>
      </c>
      <c r="E37" s="2" t="s">
        <v>95</v>
      </c>
      <c r="F37" s="2" t="s">
        <v>50</v>
      </c>
      <c r="G37" s="2">
        <f t="shared" si="0"/>
        <v>1</v>
      </c>
      <c r="H37" s="2" t="s">
        <v>50</v>
      </c>
      <c r="I37" s="2">
        <f t="shared" si="1"/>
        <v>1</v>
      </c>
    </row>
    <row r="38" spans="1:11" x14ac:dyDescent="0.25">
      <c r="A38" t="s">
        <v>8</v>
      </c>
      <c r="B38" s="4">
        <v>42600</v>
      </c>
      <c r="C38" t="s">
        <v>79</v>
      </c>
      <c r="D38" t="s">
        <v>80</v>
      </c>
      <c r="E38" s="2" t="s">
        <v>95</v>
      </c>
      <c r="F38" s="2" t="s">
        <v>48</v>
      </c>
      <c r="G38" s="2">
        <f t="shared" si="0"/>
        <v>0</v>
      </c>
      <c r="H38" s="2" t="s">
        <v>48</v>
      </c>
      <c r="I38" s="2">
        <f t="shared" si="1"/>
        <v>0</v>
      </c>
    </row>
    <row r="39" spans="1:11" x14ac:dyDescent="0.25">
      <c r="A39" t="s">
        <v>77</v>
      </c>
      <c r="B39" s="4" t="s">
        <v>107</v>
      </c>
      <c r="C39" s="4" t="s">
        <v>78</v>
      </c>
      <c r="E39" s="2" t="s">
        <v>95</v>
      </c>
      <c r="F39" s="2" t="s">
        <v>48</v>
      </c>
      <c r="G39" s="2">
        <f>IF(F39="Yes", 1, 0)</f>
        <v>0</v>
      </c>
      <c r="H39" s="2" t="s">
        <v>48</v>
      </c>
      <c r="I39" s="2">
        <f>IF(H39="Yes", 1, 0)</f>
        <v>0</v>
      </c>
      <c r="J39" t="s">
        <v>105</v>
      </c>
    </row>
    <row r="40" spans="1:11" x14ac:dyDescent="0.25">
      <c r="A40" t="s">
        <v>76</v>
      </c>
      <c r="B40" s="4">
        <v>1</v>
      </c>
      <c r="C40" s="4" t="s">
        <v>39</v>
      </c>
      <c r="E40" s="2" t="s">
        <v>95</v>
      </c>
      <c r="F40" s="2" t="s">
        <v>50</v>
      </c>
      <c r="G40" s="2">
        <f>IF(F40="Yes", 1, 0)</f>
        <v>1</v>
      </c>
      <c r="H40" s="2" t="s">
        <v>50</v>
      </c>
      <c r="I40" s="2">
        <f t="shared" ref="I40" si="2">IF(H40="Yes", 1, 0)</f>
        <v>1</v>
      </c>
    </row>
    <row r="41" spans="1:11" x14ac:dyDescent="0.25">
      <c r="I41" s="2"/>
    </row>
    <row r="42" spans="1:11" x14ac:dyDescent="0.25">
      <c r="A42" t="s">
        <v>109</v>
      </c>
      <c r="B42" s="4">
        <v>5.0000000000000001E-4</v>
      </c>
      <c r="C42" s="4" t="s">
        <v>97</v>
      </c>
      <c r="D42" t="s">
        <v>110</v>
      </c>
      <c r="E42" s="2" t="s">
        <v>96</v>
      </c>
      <c r="F42" s="2" t="s">
        <v>50</v>
      </c>
      <c r="G42" s="2">
        <f t="shared" ref="G42:G43" si="3">IF(F42="Yes", 1, 0)</f>
        <v>1</v>
      </c>
      <c r="H42" s="2" t="s">
        <v>50</v>
      </c>
      <c r="I42" s="2">
        <f t="shared" ref="I42:I43" si="4">IF(H42="Yes", 1, 0)</f>
        <v>1</v>
      </c>
    </row>
    <row r="43" spans="1:11" x14ac:dyDescent="0.25">
      <c r="A43" t="s">
        <v>98</v>
      </c>
      <c r="B43" s="4">
        <v>5.0000000000000001E-3</v>
      </c>
      <c r="C43" s="4" t="s">
        <v>97</v>
      </c>
      <c r="D43" t="s">
        <v>111</v>
      </c>
      <c r="E43" s="2" t="s">
        <v>96</v>
      </c>
      <c r="F43" s="2" t="s">
        <v>50</v>
      </c>
      <c r="G43" s="2">
        <f t="shared" si="3"/>
        <v>1</v>
      </c>
      <c r="H43" s="2" t="s">
        <v>50</v>
      </c>
      <c r="I43" s="2">
        <f t="shared" si="4"/>
        <v>1</v>
      </c>
    </row>
    <row r="44" spans="1:11" x14ac:dyDescent="0.25">
      <c r="A44" t="s">
        <v>6</v>
      </c>
      <c r="B44" s="4">
        <v>21</v>
      </c>
      <c r="C44" t="s">
        <v>83</v>
      </c>
      <c r="D44" t="s">
        <v>84</v>
      </c>
      <c r="E44" s="2" t="s">
        <v>96</v>
      </c>
      <c r="F44" s="2" t="s">
        <v>50</v>
      </c>
      <c r="G44" s="2">
        <f>IF(F44="Yes", 1, 0)</f>
        <v>1</v>
      </c>
      <c r="H44" s="2" t="s">
        <v>50</v>
      </c>
      <c r="I44" s="2">
        <f>IF(H44="Yes", 1, 0)</f>
        <v>1</v>
      </c>
    </row>
    <row r="45" spans="1:11" x14ac:dyDescent="0.25">
      <c r="A45" t="s">
        <v>0</v>
      </c>
      <c r="B45" s="4">
        <v>-1.37</v>
      </c>
      <c r="C45" t="s">
        <v>86</v>
      </c>
      <c r="D45" t="s">
        <v>85</v>
      </c>
      <c r="E45" s="2" t="s">
        <v>96</v>
      </c>
      <c r="F45" s="2" t="s">
        <v>50</v>
      </c>
      <c r="G45" s="2">
        <f>IF(F45="Yes", 1, 0)</f>
        <v>1</v>
      </c>
      <c r="H45" s="2" t="s">
        <v>50</v>
      </c>
      <c r="I45" s="2">
        <f>IF(H45="Yes", 1, 0)</f>
        <v>1</v>
      </c>
    </row>
    <row r="46" spans="1:11" x14ac:dyDescent="0.25">
      <c r="A46" t="s">
        <v>4</v>
      </c>
      <c r="B46" s="4">
        <v>0.5</v>
      </c>
      <c r="C46" t="s">
        <v>86</v>
      </c>
      <c r="D46" t="s">
        <v>89</v>
      </c>
      <c r="E46" s="2" t="s">
        <v>96</v>
      </c>
      <c r="F46" s="2" t="s">
        <v>50</v>
      </c>
      <c r="G46" s="2">
        <f>IF(F46="Yes", 1, 0)</f>
        <v>1</v>
      </c>
      <c r="H46" s="2" t="s">
        <v>50</v>
      </c>
      <c r="I46" s="2">
        <f>IF(H46="Yes", 1, 0)</f>
        <v>1</v>
      </c>
    </row>
    <row r="47" spans="1:11" x14ac:dyDescent="0.25">
      <c r="I47" s="2"/>
    </row>
    <row r="48" spans="1:11" x14ac:dyDescent="0.25">
      <c r="A48" t="s">
        <v>7</v>
      </c>
      <c r="B48" s="4">
        <v>283.79599999999999</v>
      </c>
      <c r="C48" t="s">
        <v>82</v>
      </c>
      <c r="D48" t="s">
        <v>81</v>
      </c>
      <c r="E48" s="2" t="s">
        <v>115</v>
      </c>
      <c r="F48" s="2" t="s">
        <v>48</v>
      </c>
      <c r="G48" s="2">
        <f t="shared" si="0"/>
        <v>0</v>
      </c>
      <c r="H48" s="2" t="s">
        <v>48</v>
      </c>
      <c r="I48" s="2">
        <f t="shared" si="1"/>
        <v>0</v>
      </c>
    </row>
    <row r="49" spans="1:9" x14ac:dyDescent="0.25">
      <c r="A49" t="s">
        <v>1</v>
      </c>
      <c r="B49" s="4">
        <v>1.1237199999999999E-2</v>
      </c>
      <c r="C49" t="s">
        <v>86</v>
      </c>
      <c r="D49" t="s">
        <v>94</v>
      </c>
      <c r="E49" s="2" t="s">
        <v>115</v>
      </c>
      <c r="F49" s="2" t="s">
        <v>48</v>
      </c>
      <c r="G49" s="2">
        <f>IF(F49="Yes", 1, 0)</f>
        <v>0</v>
      </c>
      <c r="H49" s="2" t="s">
        <v>48</v>
      </c>
      <c r="I49" s="2">
        <f t="shared" si="1"/>
        <v>0</v>
      </c>
    </row>
    <row r="50" spans="1:9" x14ac:dyDescent="0.25">
      <c r="A50" t="s">
        <v>5</v>
      </c>
      <c r="B50" s="4">
        <v>20</v>
      </c>
      <c r="C50" t="s">
        <v>88</v>
      </c>
      <c r="D50" t="s">
        <v>87</v>
      </c>
      <c r="E50" s="2" t="s">
        <v>115</v>
      </c>
      <c r="F50" s="2" t="s">
        <v>48</v>
      </c>
      <c r="G50" s="2">
        <f t="shared" si="0"/>
        <v>0</v>
      </c>
      <c r="H50" s="2" t="s">
        <v>48</v>
      </c>
      <c r="I50" s="2">
        <f t="shared" si="1"/>
        <v>0</v>
      </c>
    </row>
    <row r="51" spans="1:9" x14ac:dyDescent="0.25">
      <c r="A51" t="s">
        <v>3</v>
      </c>
      <c r="B51" s="4">
        <v>23.91</v>
      </c>
      <c r="C51" t="s">
        <v>91</v>
      </c>
      <c r="D51" t="s">
        <v>90</v>
      </c>
      <c r="E51" s="2" t="s">
        <v>115</v>
      </c>
      <c r="F51" s="2" t="s">
        <v>48</v>
      </c>
      <c r="G51" s="2">
        <f t="shared" si="0"/>
        <v>0</v>
      </c>
      <c r="H51" s="2" t="s">
        <v>48</v>
      </c>
      <c r="I51" s="2">
        <f t="shared" si="1"/>
        <v>0</v>
      </c>
    </row>
    <row r="52" spans="1:9" x14ac:dyDescent="0.25">
      <c r="A52" t="s">
        <v>2</v>
      </c>
      <c r="B52" s="4">
        <v>8.3140000000000002E-3</v>
      </c>
      <c r="C52" t="s">
        <v>92</v>
      </c>
      <c r="D52" t="s">
        <v>93</v>
      </c>
      <c r="E52" s="2" t="s">
        <v>115</v>
      </c>
      <c r="F52" s="2" t="s">
        <v>48</v>
      </c>
      <c r="G52" s="2">
        <f t="shared" si="0"/>
        <v>0</v>
      </c>
      <c r="H52" s="2" t="s">
        <v>48</v>
      </c>
      <c r="I52" s="2">
        <f t="shared" si="1"/>
        <v>0</v>
      </c>
    </row>
    <row r="55" spans="1:9" x14ac:dyDescent="0.25">
      <c r="G55" s="2">
        <f ca="1">SUM(G2:G61)</f>
        <v>22</v>
      </c>
      <c r="I55" s="2">
        <f ca="1">SUM(I2:I61)</f>
        <v>32</v>
      </c>
    </row>
    <row r="57" spans="1:9" x14ac:dyDescent="0.25">
      <c r="A57" s="5"/>
    </row>
    <row r="59" spans="1:9" x14ac:dyDescent="0.25">
      <c r="A59" s="5"/>
    </row>
    <row r="60" spans="1:9" x14ac:dyDescent="0.25">
      <c r="C60" s="4"/>
    </row>
    <row r="61" spans="1:9" s="5" customFormat="1" x14ac:dyDescent="0.25">
      <c r="C61" s="6"/>
      <c r="E61" s="7"/>
      <c r="F61" s="2"/>
      <c r="G61" s="7"/>
      <c r="H61" s="2"/>
    </row>
  </sheetData>
  <autoFilter ref="A1:L52"/>
  <conditionalFormatting sqref="H42:H43 F55:F61 H57:H61 H39:H40 H49:H53 H46 F2:F10 F15:F53">
    <cfRule type="cellIs" dxfId="3" priority="6" operator="equal">
      <formula>"Yes"</formula>
    </cfRule>
  </conditionalFormatting>
  <conditionalFormatting sqref="H2:H38 H41 H47:H48">
    <cfRule type="cellIs" dxfId="2" priority="5" operator="equal">
      <formula>"Yes"</formula>
    </cfRule>
  </conditionalFormatting>
  <conditionalFormatting sqref="H44:H45">
    <cfRule type="cellIs" dxfId="1" priority="3" operator="equal">
      <formula>"Yes"</formula>
    </cfRule>
  </conditionalFormatting>
  <conditionalFormatting sqref="F11:F14">
    <cfRule type="cellIs" dxfId="0" priority="1" operator="equal">
      <formula>"Yes"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2018-07-05T11:58:13Z</dcterms:created>
  <dcterms:modified xsi:type="dcterms:W3CDTF">2018-07-08T18:04:24Z</dcterms:modified>
</cp:coreProperties>
</file>